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ml.chartshapes+xml"/>
  <Override PartName="/xl/tables/table1.xml" ContentType="application/vnd.openxmlformats-officedocument.spreadsheetml.table+xml"/>
  <Override PartName="/xl/pivotTables/pivotTable1.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4.xml" ContentType="application/vnd.openxmlformats-officedocument.spreadsheetml.pivotTable+xml"/>
  <Override PartName="/xl/drawings/drawing1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5.xml" ContentType="application/vnd.openxmlformats-officedocument.spreadsheetml.pivotTable+xml"/>
  <Override PartName="/xl/drawings/drawing1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4.xml" ContentType="application/vnd.openxmlformats-officedocument.drawingml.chartshapes+xml"/>
  <Override PartName="/xl/pivotTables/pivotTable6.xml" ContentType="application/vnd.openxmlformats-officedocument.spreadsheetml.pivotTable+xml"/>
  <Override PartName="/xl/drawings/drawing1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6.xml" ContentType="application/vnd.openxmlformats-officedocument.drawingml.chartshapes+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8.xml" ContentType="application/vnd.openxmlformats-officedocument.drawingml.chartshapes+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9.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0.xml" ContentType="application/vnd.openxmlformats-officedocument.drawingml.chartshapes+xml"/>
  <Override PartName="/xl/pivotTables/pivotTable11.xml" ContentType="application/vnd.openxmlformats-officedocument.spreadsheetml.pivotTable+xml"/>
  <Override PartName="/xl/drawings/drawing21.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2.xml" ContentType="application/vnd.openxmlformats-officedocument.spreadsheetml.pivotTable+xml"/>
  <Override PartName="/xl/drawings/drawing22.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james\Downloads\"/>
    </mc:Choice>
  </mc:AlternateContent>
  <bookViews>
    <workbookView xWindow="0" yWindow="0" windowWidth="20490" windowHeight="9045"/>
  </bookViews>
  <sheets>
    <sheet name="Excel Capstone Project" sheetId="16" r:id="rId1"/>
    <sheet name="Cleansed Data" sheetId="1" r:id="rId2"/>
    <sheet name="Raw Data" sheetId="2" r:id="rId3"/>
    <sheet name="Q1" sheetId="4" r:id="rId4"/>
    <sheet name="Q2" sheetId="5" r:id="rId5"/>
    <sheet name="Q3" sheetId="6" r:id="rId6"/>
    <sheet name="Q4$5" sheetId="7" r:id="rId7"/>
    <sheet name="Q6" sheetId="8" r:id="rId8"/>
    <sheet name="Q7" sheetId="9" r:id="rId9"/>
    <sheet name="Q8" sheetId="10" r:id="rId10"/>
    <sheet name="Q9" sheetId="11" r:id="rId11"/>
    <sheet name="Q10" sheetId="13" r:id="rId12"/>
  </sheets>
  <definedNames>
    <definedName name="Age">'Cleansed Data'!$I$2:$I$419</definedName>
    <definedName name="Avg_Age">'Cleansed Data'!$AF$2:$AF$7</definedName>
    <definedName name="Fare">'Cleansed Data'!$O$2:$O$419</definedName>
    <definedName name="Pclass">'Cleansed Data'!$C$2:$C$419</definedName>
    <definedName name="Pclass_Age">'Cleansed Data'!$AD$2:$AD$7</definedName>
    <definedName name="Sex">'Cleansed Data'!$H$2:$H$419</definedName>
    <definedName name="Sex_Age">'Cleansed Data'!$AE$2:$AE$7</definedName>
    <definedName name="Slicer_Age_Group">#N/A</definedName>
    <definedName name="Slicer_Embarked">#N/A</definedName>
    <definedName name="Slicer_Pclass">#N/A</definedName>
    <definedName name="Slicer_Sex">#N/A</definedName>
    <definedName name="Slicer_Survived">#N/A</definedName>
    <definedName name="Titanic_table">Table1[#All]</definedName>
  </definedNames>
  <calcPr calcId="152511"/>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Lst>
</workbook>
</file>

<file path=xl/calcChain.xml><?xml version="1.0" encoding="utf-8"?>
<calcChain xmlns="http://schemas.openxmlformats.org/spreadsheetml/2006/main">
  <c r="R18" i="1" l="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3" i="1"/>
  <c r="R4" i="1"/>
  <c r="R5" i="1"/>
  <c r="R6" i="1"/>
  <c r="R7" i="1"/>
  <c r="R8" i="1"/>
  <c r="R9" i="1"/>
  <c r="R10" i="1"/>
  <c r="R11" i="1"/>
  <c r="R12" i="1"/>
  <c r="R13" i="1"/>
  <c r="R14" i="1"/>
  <c r="R15" i="1"/>
  <c r="R16" i="1"/>
  <c r="R17" i="1"/>
  <c r="R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2" i="1"/>
  <c r="J16" i="1"/>
  <c r="K16" i="1" s="1"/>
  <c r="J17" i="1"/>
  <c r="K17" i="1" s="1"/>
  <c r="J18" i="1"/>
  <c r="K18" i="1" s="1"/>
  <c r="J19" i="1"/>
  <c r="K19" i="1" s="1"/>
  <c r="J20" i="1"/>
  <c r="K20" i="1" s="1"/>
  <c r="J21" i="1"/>
  <c r="K21" i="1" s="1"/>
  <c r="J22" i="1"/>
  <c r="K22" i="1" s="1"/>
  <c r="J23" i="1"/>
  <c r="K23" i="1" s="1"/>
  <c r="J25" i="1"/>
  <c r="K25" i="1" s="1"/>
  <c r="J26" i="1"/>
  <c r="K26" i="1" s="1"/>
  <c r="J27" i="1"/>
  <c r="K27" i="1" s="1"/>
  <c r="J28" i="1"/>
  <c r="K28" i="1" s="1"/>
  <c r="J29" i="1"/>
  <c r="K29" i="1" s="1"/>
  <c r="J30" i="1"/>
  <c r="K30" i="1" s="1"/>
  <c r="J32" i="1"/>
  <c r="K32" i="1" s="1"/>
  <c r="J33" i="1"/>
  <c r="K33" i="1" s="1"/>
  <c r="J34" i="1"/>
  <c r="K34" i="1" s="1"/>
  <c r="J36" i="1"/>
  <c r="K36" i="1" s="1"/>
  <c r="J37" i="1"/>
  <c r="K37" i="1" s="1"/>
  <c r="J39" i="1"/>
  <c r="K39" i="1" s="1"/>
  <c r="J40" i="1"/>
  <c r="K40" i="1" s="1"/>
  <c r="J42" i="1"/>
  <c r="K42" i="1" s="1"/>
  <c r="J44" i="1"/>
  <c r="K44" i="1" s="1"/>
  <c r="J45" i="1"/>
  <c r="K45" i="1" s="1"/>
  <c r="J46" i="1"/>
  <c r="K46" i="1" s="1"/>
  <c r="J47" i="1"/>
  <c r="K47" i="1" s="1"/>
  <c r="J48" i="1"/>
  <c r="K48" i="1" s="1"/>
  <c r="J50" i="1"/>
  <c r="K50" i="1" s="1"/>
  <c r="J51" i="1"/>
  <c r="K51" i="1" s="1"/>
  <c r="J52" i="1"/>
  <c r="K52" i="1" s="1"/>
  <c r="J53" i="1"/>
  <c r="K53" i="1" s="1"/>
  <c r="J54" i="1"/>
  <c r="K54" i="1" s="1"/>
  <c r="J55" i="1"/>
  <c r="K55" i="1" s="1"/>
  <c r="J57" i="1"/>
  <c r="K57" i="1" s="1"/>
  <c r="J58" i="1"/>
  <c r="K58" i="1" s="1"/>
  <c r="J59" i="1"/>
  <c r="K59" i="1" s="1"/>
  <c r="J61" i="1"/>
  <c r="K61" i="1" s="1"/>
  <c r="J62" i="1"/>
  <c r="K62" i="1" s="1"/>
  <c r="J63" i="1"/>
  <c r="K63" i="1" s="1"/>
  <c r="J64" i="1"/>
  <c r="K64" i="1" s="1"/>
  <c r="J65" i="1"/>
  <c r="K65" i="1" s="1"/>
  <c r="J66" i="1"/>
  <c r="K66" i="1" s="1"/>
  <c r="J68" i="1"/>
  <c r="K68" i="1" s="1"/>
  <c r="J69" i="1"/>
  <c r="K69" i="1" s="1"/>
  <c r="J70" i="1"/>
  <c r="K70" i="1" s="1"/>
  <c r="J71" i="1"/>
  <c r="K71" i="1" s="1"/>
  <c r="J72" i="1"/>
  <c r="K72" i="1" s="1"/>
  <c r="J73" i="1"/>
  <c r="K73" i="1" s="1"/>
  <c r="J74" i="1"/>
  <c r="K74" i="1" s="1"/>
  <c r="J75" i="1"/>
  <c r="K75" i="1" s="1"/>
  <c r="J76" i="1"/>
  <c r="K76" i="1" s="1"/>
  <c r="J77" i="1"/>
  <c r="K77" i="1" s="1"/>
  <c r="J79" i="1"/>
  <c r="K79" i="1" s="1"/>
  <c r="J80" i="1"/>
  <c r="K80" i="1" s="1"/>
  <c r="J81" i="1"/>
  <c r="K81" i="1" s="1"/>
  <c r="J82" i="1"/>
  <c r="K82" i="1" s="1"/>
  <c r="J83" i="1"/>
  <c r="K83" i="1" s="1"/>
  <c r="J84" i="1"/>
  <c r="K84" i="1" s="1"/>
  <c r="J88" i="1"/>
  <c r="K88" i="1" s="1"/>
  <c r="J89" i="1"/>
  <c r="K89" i="1" s="1"/>
  <c r="J91" i="1"/>
  <c r="K91" i="1" s="1"/>
  <c r="J92" i="1"/>
  <c r="K92" i="1" s="1"/>
  <c r="J94" i="1"/>
  <c r="K94" i="1" s="1"/>
  <c r="J96" i="1"/>
  <c r="K96" i="1" s="1"/>
  <c r="J97" i="1"/>
  <c r="K97" i="1" s="1"/>
  <c r="J98" i="1"/>
  <c r="K98" i="1" s="1"/>
  <c r="J99" i="1"/>
  <c r="K99" i="1" s="1"/>
  <c r="J100" i="1"/>
  <c r="K100" i="1" s="1"/>
  <c r="J101" i="1"/>
  <c r="K101" i="1" s="1"/>
  <c r="J102" i="1"/>
  <c r="K102" i="1" s="1"/>
  <c r="J103" i="1"/>
  <c r="K103" i="1" s="1"/>
  <c r="J105" i="1"/>
  <c r="K105" i="1" s="1"/>
  <c r="J106" i="1"/>
  <c r="K106" i="1" s="1"/>
  <c r="J107" i="1"/>
  <c r="K107" i="1" s="1"/>
  <c r="J108" i="1"/>
  <c r="K108" i="1" s="1"/>
  <c r="J111" i="1"/>
  <c r="K111" i="1" s="1"/>
  <c r="J112" i="1"/>
  <c r="K112" i="1" s="1"/>
  <c r="J114" i="1"/>
  <c r="K114" i="1" s="1"/>
  <c r="J115" i="1"/>
  <c r="K115" i="1" s="1"/>
  <c r="J116" i="1"/>
  <c r="K116" i="1" s="1"/>
  <c r="J117" i="1"/>
  <c r="K117" i="1" s="1"/>
  <c r="J119" i="1"/>
  <c r="K119" i="1" s="1"/>
  <c r="J120" i="1"/>
  <c r="K120" i="1" s="1"/>
  <c r="J121" i="1"/>
  <c r="K121" i="1" s="1"/>
  <c r="J122" i="1"/>
  <c r="K122" i="1" s="1"/>
  <c r="J124" i="1"/>
  <c r="K124" i="1" s="1"/>
  <c r="J125" i="1"/>
  <c r="K125" i="1" s="1"/>
  <c r="J127" i="1"/>
  <c r="K127" i="1" s="1"/>
  <c r="J128" i="1"/>
  <c r="K128" i="1" s="1"/>
  <c r="J130" i="1"/>
  <c r="K130" i="1" s="1"/>
  <c r="J131" i="1"/>
  <c r="K131" i="1" s="1"/>
  <c r="J132" i="1"/>
  <c r="K132" i="1" s="1"/>
  <c r="J133" i="1"/>
  <c r="K133"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9" i="1"/>
  <c r="K149" i="1" s="1"/>
  <c r="J151" i="1"/>
  <c r="K151" i="1" s="1"/>
  <c r="J152" i="1"/>
  <c r="K152" i="1" s="1"/>
  <c r="J154" i="1"/>
  <c r="K154" i="1" s="1"/>
  <c r="J155" i="1"/>
  <c r="K155" i="1" s="1"/>
  <c r="J156" i="1"/>
  <c r="K156" i="1" s="1"/>
  <c r="J157" i="1"/>
  <c r="K157" i="1" s="1"/>
  <c r="J158" i="1"/>
  <c r="K158" i="1" s="1"/>
  <c r="J159" i="1"/>
  <c r="K159" i="1" s="1"/>
  <c r="J160" i="1"/>
  <c r="K160" i="1" s="1"/>
  <c r="J161" i="1"/>
  <c r="K161" i="1" s="1"/>
  <c r="J163" i="1"/>
  <c r="K163" i="1" s="1"/>
  <c r="J164" i="1"/>
  <c r="K164" i="1" s="1"/>
  <c r="J166" i="1"/>
  <c r="K166" i="1" s="1"/>
  <c r="J167" i="1"/>
  <c r="K167" i="1" s="1"/>
  <c r="J168" i="1"/>
  <c r="K168" i="1" s="1"/>
  <c r="J169" i="1"/>
  <c r="K169" i="1" s="1"/>
  <c r="J171" i="1"/>
  <c r="K171" i="1" s="1"/>
  <c r="J173" i="1"/>
  <c r="K173" i="1" s="1"/>
  <c r="J174" i="1"/>
  <c r="K174" i="1" s="1"/>
  <c r="J176" i="1"/>
  <c r="K176" i="1" s="1"/>
  <c r="J177" i="1"/>
  <c r="K177" i="1" s="1"/>
  <c r="J178" i="1"/>
  <c r="K178" i="1" s="1"/>
  <c r="J179" i="1"/>
  <c r="K179" i="1" s="1"/>
  <c r="J180" i="1"/>
  <c r="K180" i="1" s="1"/>
  <c r="J181" i="1"/>
  <c r="K181" i="1" s="1"/>
  <c r="J182" i="1"/>
  <c r="K182" i="1" s="1"/>
  <c r="J183" i="1"/>
  <c r="K183" i="1" s="1"/>
  <c r="J184" i="1"/>
  <c r="K184" i="1" s="1"/>
  <c r="J186" i="1"/>
  <c r="K186" i="1" s="1"/>
  <c r="J187" i="1"/>
  <c r="K187" i="1" s="1"/>
  <c r="J188" i="1"/>
  <c r="K188" i="1" s="1"/>
  <c r="J189" i="1"/>
  <c r="K189" i="1" s="1"/>
  <c r="J191" i="1"/>
  <c r="K191" i="1" s="1"/>
  <c r="J192" i="1"/>
  <c r="K192" i="1" s="1"/>
  <c r="J194" i="1"/>
  <c r="K194" i="1" s="1"/>
  <c r="J195" i="1"/>
  <c r="K195" i="1" s="1"/>
  <c r="J196" i="1"/>
  <c r="K196" i="1" s="1"/>
  <c r="J197" i="1"/>
  <c r="K197" i="1" s="1"/>
  <c r="J198" i="1"/>
  <c r="K198" i="1" s="1"/>
  <c r="J199" i="1"/>
  <c r="K199" i="1" s="1"/>
  <c r="J200" i="1"/>
  <c r="K200" i="1" s="1"/>
  <c r="J203" i="1"/>
  <c r="K203" i="1" s="1"/>
  <c r="J204" i="1"/>
  <c r="K204" i="1" s="1"/>
  <c r="J205" i="1"/>
  <c r="K205" i="1" s="1"/>
  <c r="J206" i="1"/>
  <c r="K206" i="1" s="1"/>
  <c r="J208" i="1"/>
  <c r="K208" i="1" s="1"/>
  <c r="J209" i="1"/>
  <c r="K209" i="1" s="1"/>
  <c r="J210" i="1"/>
  <c r="K210" i="1" s="1"/>
  <c r="J211" i="1"/>
  <c r="K211" i="1" s="1"/>
  <c r="J212" i="1"/>
  <c r="K212" i="1" s="1"/>
  <c r="J214" i="1"/>
  <c r="K214" i="1" s="1"/>
  <c r="J215" i="1"/>
  <c r="K215" i="1" s="1"/>
  <c r="J216" i="1"/>
  <c r="K216" i="1" s="1"/>
  <c r="J217" i="1"/>
  <c r="K217" i="1" s="1"/>
  <c r="J219" i="1"/>
  <c r="K219" i="1" s="1"/>
  <c r="J220" i="1"/>
  <c r="K220" i="1" s="1"/>
  <c r="J222" i="1"/>
  <c r="K222" i="1" s="1"/>
  <c r="J223" i="1"/>
  <c r="K223" i="1" s="1"/>
  <c r="J224" i="1"/>
  <c r="K224" i="1" s="1"/>
  <c r="J225" i="1"/>
  <c r="K225" i="1" s="1"/>
  <c r="J226" i="1"/>
  <c r="K226" i="1" s="1"/>
  <c r="J228" i="1"/>
  <c r="K228" i="1" s="1"/>
  <c r="J230" i="1"/>
  <c r="K230" i="1" s="1"/>
  <c r="J231" i="1"/>
  <c r="K231" i="1" s="1"/>
  <c r="J232" i="1"/>
  <c r="K232" i="1" s="1"/>
  <c r="J233" i="1"/>
  <c r="K233" i="1" s="1"/>
  <c r="J234" i="1"/>
  <c r="K234" i="1" s="1"/>
  <c r="J236" i="1"/>
  <c r="K236" i="1" s="1"/>
  <c r="J237" i="1"/>
  <c r="K237" i="1" s="1"/>
  <c r="J238" i="1"/>
  <c r="K238" i="1" s="1"/>
  <c r="J239" i="1"/>
  <c r="K239" i="1" s="1"/>
  <c r="J240" i="1"/>
  <c r="K240" i="1" s="1"/>
  <c r="J241" i="1"/>
  <c r="K241" i="1" s="1"/>
  <c r="J242" i="1"/>
  <c r="K242" i="1" s="1"/>
  <c r="J243" i="1"/>
  <c r="K243" i="1" s="1"/>
  <c r="J244" i="1"/>
  <c r="K244" i="1" s="1"/>
  <c r="J247" i="1"/>
  <c r="K247" i="1" s="1"/>
  <c r="J248" i="1"/>
  <c r="K248" i="1" s="1"/>
  <c r="J249" i="1"/>
  <c r="K249" i="1" s="1"/>
  <c r="J250" i="1"/>
  <c r="K250" i="1" s="1"/>
  <c r="J252" i="1"/>
  <c r="K252" i="1" s="1"/>
  <c r="J253" i="1"/>
  <c r="K253" i="1" s="1"/>
  <c r="J254" i="1"/>
  <c r="K254" i="1" s="1"/>
  <c r="J255" i="1"/>
  <c r="K255" i="1" s="1"/>
  <c r="J256" i="1"/>
  <c r="K256" i="1" s="1"/>
  <c r="J259" i="1"/>
  <c r="K259" i="1" s="1"/>
  <c r="J260" i="1"/>
  <c r="K260" i="1" s="1"/>
  <c r="J261" i="1"/>
  <c r="K261" i="1" s="1"/>
  <c r="J262" i="1"/>
  <c r="K262" i="1" s="1"/>
  <c r="J263" i="1"/>
  <c r="K263" i="1" s="1"/>
  <c r="J264" i="1"/>
  <c r="K264" i="1" s="1"/>
  <c r="J265" i="1"/>
  <c r="K265" i="1" s="1"/>
  <c r="J266" i="1"/>
  <c r="K266" i="1" s="1"/>
  <c r="J271" i="1"/>
  <c r="K271" i="1" s="1"/>
  <c r="J272" i="1"/>
  <c r="K272" i="1" s="1"/>
  <c r="J274" i="1"/>
  <c r="K274" i="1" s="1"/>
  <c r="J277" i="1"/>
  <c r="K277" i="1" s="1"/>
  <c r="J278" i="1"/>
  <c r="K278" i="1" s="1"/>
  <c r="J279" i="1"/>
  <c r="K279" i="1" s="1"/>
  <c r="J280" i="1"/>
  <c r="K280" i="1" s="1"/>
  <c r="J281" i="1"/>
  <c r="K281" i="1" s="1"/>
  <c r="J282" i="1"/>
  <c r="K282" i="1" s="1"/>
  <c r="J283" i="1"/>
  <c r="K283" i="1" s="1"/>
  <c r="J285" i="1"/>
  <c r="K285" i="1" s="1"/>
  <c r="J286" i="1"/>
  <c r="K286" i="1" s="1"/>
  <c r="J287" i="1"/>
  <c r="K287" i="1" s="1"/>
  <c r="J289" i="1"/>
  <c r="K289" i="1" s="1"/>
  <c r="J293" i="1"/>
  <c r="K293" i="1" s="1"/>
  <c r="J295" i="1"/>
  <c r="K295" i="1" s="1"/>
  <c r="J296" i="1"/>
  <c r="K296" i="1" s="1"/>
  <c r="J297" i="1"/>
  <c r="K297" i="1" s="1"/>
  <c r="J298" i="1"/>
  <c r="K298" i="1" s="1"/>
  <c r="J300" i="1"/>
  <c r="K300" i="1" s="1"/>
  <c r="J301" i="1"/>
  <c r="K301" i="1" s="1"/>
  <c r="J302" i="1"/>
  <c r="K302" i="1" s="1"/>
  <c r="J304" i="1"/>
  <c r="K304" i="1" s="1"/>
  <c r="J305" i="1"/>
  <c r="K305" i="1" s="1"/>
  <c r="J307" i="1"/>
  <c r="K307" i="1" s="1"/>
  <c r="J308" i="1"/>
  <c r="K308" i="1" s="1"/>
  <c r="J309" i="1"/>
  <c r="K309" i="1" s="1"/>
  <c r="J310" i="1"/>
  <c r="K310" i="1" s="1"/>
  <c r="J311" i="1"/>
  <c r="K311" i="1" s="1"/>
  <c r="J312" i="1"/>
  <c r="K312" i="1" s="1"/>
  <c r="J313" i="1"/>
  <c r="K313" i="1" s="1"/>
  <c r="J315" i="1"/>
  <c r="K315" i="1" s="1"/>
  <c r="J316" i="1"/>
  <c r="K316" i="1" s="1"/>
  <c r="J317" i="1"/>
  <c r="K317" i="1" s="1"/>
  <c r="J318" i="1"/>
  <c r="K318" i="1" s="1"/>
  <c r="J319" i="1"/>
  <c r="K319" i="1" s="1"/>
  <c r="J320" i="1"/>
  <c r="K320" i="1" s="1"/>
  <c r="J321" i="1"/>
  <c r="K321" i="1" s="1"/>
  <c r="J322" i="1"/>
  <c r="K322" i="1" s="1"/>
  <c r="J323" i="1"/>
  <c r="K323" i="1" s="1"/>
  <c r="J324" i="1"/>
  <c r="K324" i="1" s="1"/>
  <c r="J325" i="1"/>
  <c r="K325" i="1" s="1"/>
  <c r="J326" i="1"/>
  <c r="K326" i="1" s="1"/>
  <c r="J327" i="1"/>
  <c r="K327" i="1" s="1"/>
  <c r="J328" i="1"/>
  <c r="K328" i="1" s="1"/>
  <c r="J329" i="1"/>
  <c r="K329" i="1" s="1"/>
  <c r="J330" i="1"/>
  <c r="K330" i="1" s="1"/>
  <c r="J331" i="1"/>
  <c r="K331" i="1" s="1"/>
  <c r="J332" i="1"/>
  <c r="K332" i="1" s="1"/>
  <c r="J333" i="1"/>
  <c r="K333" i="1" s="1"/>
  <c r="J335" i="1"/>
  <c r="K335" i="1" s="1"/>
  <c r="J336" i="1"/>
  <c r="K336" i="1" s="1"/>
  <c r="J337" i="1"/>
  <c r="K337" i="1" s="1"/>
  <c r="J338" i="1"/>
  <c r="K338" i="1" s="1"/>
  <c r="J339" i="1"/>
  <c r="K339" i="1" s="1"/>
  <c r="J340" i="1"/>
  <c r="K340" i="1" s="1"/>
  <c r="J342" i="1"/>
  <c r="K342" i="1" s="1"/>
  <c r="J343" i="1"/>
  <c r="K343" i="1" s="1"/>
  <c r="J345" i="1"/>
  <c r="K345"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61" i="1"/>
  <c r="K361" i="1" s="1"/>
  <c r="J362" i="1"/>
  <c r="K362" i="1" s="1"/>
  <c r="J363" i="1"/>
  <c r="K363" i="1" s="1"/>
  <c r="J364" i="1"/>
  <c r="K364" i="1" s="1"/>
  <c r="J365" i="1"/>
  <c r="K365" i="1" s="1"/>
  <c r="J366" i="1"/>
  <c r="K366" i="1" s="1"/>
  <c r="J369" i="1"/>
  <c r="K369" i="1" s="1"/>
  <c r="J370" i="1"/>
  <c r="K370" i="1" s="1"/>
  <c r="J371" i="1"/>
  <c r="K371" i="1" s="1"/>
  <c r="J372" i="1"/>
  <c r="K372" i="1" s="1"/>
  <c r="J373" i="1"/>
  <c r="K373" i="1" s="1"/>
  <c r="J374" i="1"/>
  <c r="K374" i="1" s="1"/>
  <c r="J375" i="1"/>
  <c r="K375" i="1" s="1"/>
  <c r="J376" i="1"/>
  <c r="K376" i="1" s="1"/>
  <c r="J377" i="1"/>
  <c r="K377" i="1" s="1"/>
  <c r="J378" i="1"/>
  <c r="K378" i="1" s="1"/>
  <c r="J379" i="1"/>
  <c r="K379" i="1" s="1"/>
  <c r="J380" i="1"/>
  <c r="K380" i="1" s="1"/>
  <c r="J381" i="1"/>
  <c r="K381" i="1" s="1"/>
  <c r="J383" i="1"/>
  <c r="K383" i="1" s="1"/>
  <c r="J385" i="1"/>
  <c r="K385" i="1" s="1"/>
  <c r="J387" i="1"/>
  <c r="K387" i="1" s="1"/>
  <c r="J388" i="1"/>
  <c r="K388" i="1" s="1"/>
  <c r="J389" i="1"/>
  <c r="K389" i="1" s="1"/>
  <c r="J390" i="1"/>
  <c r="K390" i="1" s="1"/>
  <c r="J391" i="1"/>
  <c r="K391" i="1" s="1"/>
  <c r="J392" i="1"/>
  <c r="K392" i="1" s="1"/>
  <c r="J393" i="1"/>
  <c r="K393" i="1" s="1"/>
  <c r="J394" i="1"/>
  <c r="K394" i="1" s="1"/>
  <c r="J395" i="1"/>
  <c r="K395" i="1" s="1"/>
  <c r="J396" i="1"/>
  <c r="K396" i="1" s="1"/>
  <c r="J397" i="1"/>
  <c r="K397" i="1" s="1"/>
  <c r="J398" i="1"/>
  <c r="K398" i="1" s="1"/>
  <c r="J399" i="1"/>
  <c r="K399" i="1" s="1"/>
  <c r="J400" i="1"/>
  <c r="K400" i="1" s="1"/>
  <c r="J401" i="1"/>
  <c r="K401" i="1" s="1"/>
  <c r="J402" i="1"/>
  <c r="K402" i="1" s="1"/>
  <c r="J403" i="1"/>
  <c r="K403" i="1" s="1"/>
  <c r="J404" i="1"/>
  <c r="K404" i="1" s="1"/>
  <c r="J405" i="1"/>
  <c r="K405" i="1" s="1"/>
  <c r="J406" i="1"/>
  <c r="K406" i="1" s="1"/>
  <c r="J407" i="1"/>
  <c r="K407" i="1" s="1"/>
  <c r="J408" i="1"/>
  <c r="K408" i="1" s="1"/>
  <c r="J409" i="1"/>
  <c r="K409" i="1" s="1"/>
  <c r="J411" i="1"/>
  <c r="K411" i="1" s="1"/>
  <c r="J413" i="1"/>
  <c r="K413" i="1" s="1"/>
  <c r="J414" i="1"/>
  <c r="K414" i="1" s="1"/>
  <c r="J416" i="1"/>
  <c r="K416" i="1" s="1"/>
  <c r="J417" i="1"/>
  <c r="K417" i="1" s="1"/>
  <c r="J8" i="1"/>
  <c r="K8" i="1" s="1"/>
  <c r="J9" i="1"/>
  <c r="K9" i="1" s="1"/>
  <c r="J10" i="1"/>
  <c r="K10" i="1" s="1"/>
  <c r="J11" i="1"/>
  <c r="K11" i="1" s="1"/>
  <c r="J13" i="1"/>
  <c r="K13" i="1" s="1"/>
  <c r="J14" i="1"/>
  <c r="K14" i="1" s="1"/>
  <c r="J15" i="1"/>
  <c r="K15" i="1" s="1"/>
  <c r="J3" i="1"/>
  <c r="K3" i="1" s="1"/>
  <c r="J4" i="1"/>
  <c r="K4" i="1" s="1"/>
  <c r="J5" i="1"/>
  <c r="K5" i="1" s="1"/>
  <c r="J6" i="1"/>
  <c r="K6" i="1" s="1"/>
  <c r="J7" i="1"/>
  <c r="K7" i="1" s="1"/>
  <c r="J2" i="1"/>
  <c r="K2" i="1" s="1"/>
  <c r="AC2" i="1"/>
  <c r="AF2" i="1"/>
  <c r="J24" i="1" s="1"/>
  <c r="K24" i="1" s="1"/>
  <c r="AF3" i="1"/>
  <c r="J148" i="1" s="1"/>
  <c r="K148" i="1" s="1"/>
  <c r="AF4" i="1"/>
  <c r="J67" i="1" s="1"/>
  <c r="K67" i="1" s="1"/>
  <c r="AF5" i="1"/>
  <c r="J56" i="1" s="1"/>
  <c r="K56" i="1" s="1"/>
  <c r="AF6" i="1"/>
  <c r="J284" i="1" s="1"/>
  <c r="K284" i="1" s="1"/>
  <c r="AF7" i="1"/>
  <c r="J60" i="1" s="1"/>
  <c r="K60" i="1" s="1"/>
  <c r="J5" i="10"/>
  <c r="B12" i="9"/>
  <c r="G5" i="10"/>
  <c r="B11" i="8"/>
  <c r="D5" i="10"/>
  <c r="A5" i="4"/>
  <c r="A5" i="10"/>
  <c r="J341" i="1" l="1"/>
  <c r="K341" i="1" s="1"/>
  <c r="J415" i="1"/>
  <c r="K415" i="1" s="1"/>
  <c r="J257" i="1"/>
  <c r="K257" i="1" s="1"/>
  <c r="J165" i="1"/>
  <c r="K165" i="1" s="1"/>
  <c r="J109" i="1"/>
  <c r="K109" i="1" s="1"/>
  <c r="J273" i="1"/>
  <c r="K273" i="1" s="1"/>
  <c r="J207" i="1"/>
  <c r="K207" i="1" s="1"/>
  <c r="J193" i="1"/>
  <c r="K193" i="1" s="1"/>
  <c r="J419" i="1"/>
  <c r="K419" i="1" s="1"/>
  <c r="J245" i="1"/>
  <c r="K245" i="1" s="1"/>
  <c r="J213" i="1"/>
  <c r="K213" i="1" s="1"/>
  <c r="J303" i="1"/>
  <c r="K303" i="1" s="1"/>
  <c r="J269" i="1"/>
  <c r="K269" i="1" s="1"/>
  <c r="J221" i="1"/>
  <c r="K221" i="1" s="1"/>
  <c r="J185" i="1"/>
  <c r="K185" i="1" s="1"/>
  <c r="J153" i="1"/>
  <c r="K153" i="1" s="1"/>
  <c r="J43" i="1"/>
  <c r="K43" i="1" s="1"/>
  <c r="J367" i="1"/>
  <c r="K367" i="1" s="1"/>
  <c r="J359" i="1"/>
  <c r="K359" i="1" s="1"/>
  <c r="J299" i="1"/>
  <c r="K299" i="1" s="1"/>
  <c r="J291" i="1"/>
  <c r="K291" i="1" s="1"/>
  <c r="J275" i="1"/>
  <c r="K275" i="1" s="1"/>
  <c r="J267" i="1"/>
  <c r="K267" i="1" s="1"/>
  <c r="J251" i="1"/>
  <c r="K251" i="1" s="1"/>
  <c r="J235" i="1"/>
  <c r="K235" i="1" s="1"/>
  <c r="J227" i="1"/>
  <c r="K227" i="1" s="1"/>
  <c r="J175" i="1"/>
  <c r="K175" i="1" s="1"/>
  <c r="J135" i="1"/>
  <c r="K135" i="1" s="1"/>
  <c r="J123" i="1"/>
  <c r="K123" i="1" s="1"/>
  <c r="J95" i="1"/>
  <c r="K95" i="1" s="1"/>
  <c r="J87" i="1"/>
  <c r="K87" i="1" s="1"/>
  <c r="J35" i="1"/>
  <c r="K35" i="1" s="1"/>
  <c r="J31" i="1"/>
  <c r="K31" i="1" s="1"/>
  <c r="J418" i="1"/>
  <c r="K418" i="1" s="1"/>
  <c r="J410" i="1"/>
  <c r="K410" i="1" s="1"/>
  <c r="J386" i="1"/>
  <c r="K386" i="1" s="1"/>
  <c r="J382" i="1"/>
  <c r="K382" i="1" s="1"/>
  <c r="J346" i="1"/>
  <c r="K346" i="1" s="1"/>
  <c r="J334" i="1"/>
  <c r="K334" i="1" s="1"/>
  <c r="J314" i="1"/>
  <c r="K314" i="1" s="1"/>
  <c r="J306" i="1"/>
  <c r="K306" i="1" s="1"/>
  <c r="J294" i="1"/>
  <c r="K294" i="1" s="1"/>
  <c r="J290" i="1"/>
  <c r="K290" i="1" s="1"/>
  <c r="J270" i="1"/>
  <c r="K270" i="1" s="1"/>
  <c r="J258" i="1"/>
  <c r="K258" i="1" s="1"/>
  <c r="J246" i="1"/>
  <c r="K246" i="1" s="1"/>
  <c r="J218" i="1"/>
  <c r="K218" i="1" s="1"/>
  <c r="J202" i="1"/>
  <c r="K202" i="1" s="1"/>
  <c r="J190" i="1"/>
  <c r="K190" i="1" s="1"/>
  <c r="J170" i="1"/>
  <c r="K170" i="1" s="1"/>
  <c r="J162" i="1"/>
  <c r="K162" i="1" s="1"/>
  <c r="J150" i="1"/>
  <c r="K150" i="1" s="1"/>
  <c r="J134" i="1"/>
  <c r="K134" i="1" s="1"/>
  <c r="J126" i="1"/>
  <c r="K126" i="1" s="1"/>
  <c r="J118" i="1"/>
  <c r="K118" i="1" s="1"/>
  <c r="J110" i="1"/>
  <c r="K110" i="1" s="1"/>
  <c r="J90" i="1"/>
  <c r="K90" i="1" s="1"/>
  <c r="J86" i="1"/>
  <c r="K86" i="1" s="1"/>
  <c r="J78" i="1"/>
  <c r="K78" i="1" s="1"/>
  <c r="J38" i="1"/>
  <c r="K38" i="1" s="1"/>
  <c r="J93" i="1"/>
  <c r="K93" i="1" s="1"/>
  <c r="J85" i="1"/>
  <c r="K85" i="1" s="1"/>
  <c r="J49" i="1"/>
  <c r="K49" i="1" s="1"/>
  <c r="J41" i="1"/>
  <c r="K41" i="1" s="1"/>
  <c r="J229" i="1"/>
  <c r="K229" i="1" s="1"/>
  <c r="J201" i="1"/>
  <c r="K201" i="1" s="1"/>
  <c r="J129" i="1"/>
  <c r="K129" i="1" s="1"/>
  <c r="J113" i="1"/>
  <c r="K113" i="1" s="1"/>
  <c r="J12" i="1"/>
  <c r="K12" i="1" s="1"/>
  <c r="J412" i="1"/>
  <c r="K412" i="1" s="1"/>
  <c r="J384" i="1"/>
  <c r="K384" i="1" s="1"/>
  <c r="J368" i="1"/>
  <c r="K368" i="1" s="1"/>
  <c r="J360" i="1"/>
  <c r="K360" i="1" s="1"/>
  <c r="J344" i="1"/>
  <c r="K344" i="1" s="1"/>
  <c r="J292" i="1"/>
  <c r="K292" i="1" s="1"/>
  <c r="J288" i="1"/>
  <c r="K288" i="1" s="1"/>
  <c r="J276" i="1"/>
  <c r="K276" i="1" s="1"/>
  <c r="J268" i="1"/>
  <c r="K268" i="1" s="1"/>
  <c r="J172" i="1"/>
  <c r="K172" i="1" s="1"/>
  <c r="J104" i="1"/>
  <c r="K104" i="1" s="1"/>
</calcChain>
</file>

<file path=xl/sharedStrings.xml><?xml version="1.0" encoding="utf-8"?>
<sst xmlns="http://schemas.openxmlformats.org/spreadsheetml/2006/main" count="6366" uniqueCount="1340">
  <si>
    <t>PassengerId</t>
  </si>
  <si>
    <t>Survived</t>
  </si>
  <si>
    <t>Pclass</t>
  </si>
  <si>
    <t>Name</t>
  </si>
  <si>
    <t>Sex</t>
  </si>
  <si>
    <t>Age</t>
  </si>
  <si>
    <t>SibSp</t>
  </si>
  <si>
    <t>Parch</t>
  </si>
  <si>
    <t>Ticket</t>
  </si>
  <si>
    <t>Fare</t>
  </si>
  <si>
    <t>Cabin</t>
  </si>
  <si>
    <t>Embarked</t>
  </si>
  <si>
    <t>Kelly, Mr. James</t>
  </si>
  <si>
    <t>male</t>
  </si>
  <si>
    <t>Q</t>
  </si>
  <si>
    <t>Wilkes, Mrs. James (Ellen Needs)</t>
  </si>
  <si>
    <t>female</t>
  </si>
  <si>
    <t>S</t>
  </si>
  <si>
    <t>Myles, Mr. Thomas Francis</t>
  </si>
  <si>
    <t>Wirz, Mr. Albert</t>
  </si>
  <si>
    <t>Hirvonen, Mrs. Alexander (Helga E Lindqvist)</t>
  </si>
  <si>
    <t>Svensson, Mr. Johan Cervin</t>
  </si>
  <si>
    <t>Connolly, Miss. Kate</t>
  </si>
  <si>
    <t>Caldwell, Mr. Albert Francis</t>
  </si>
  <si>
    <t>Abrahim, Mrs. Joseph (Sophie Halaut Easu)</t>
  </si>
  <si>
    <t>C</t>
  </si>
  <si>
    <t>Davies, Mr. John Samuel</t>
  </si>
  <si>
    <t>A/4 48871</t>
  </si>
  <si>
    <t>Ilieff, Mr. Ylio</t>
  </si>
  <si>
    <t>Jones, Mr. Charles Cresson</t>
  </si>
  <si>
    <t>Snyder, Mrs. John Pillsbury (Nelle Stevenson)</t>
  </si>
  <si>
    <t>B45</t>
  </si>
  <si>
    <t>Howard, Mr. Benjamin</t>
  </si>
  <si>
    <t>Chaffee, Mrs. Herbert Fuller (Carrie Constance Toogood)</t>
  </si>
  <si>
    <t>W.E.P. 5734</t>
  </si>
  <si>
    <t>E31</t>
  </si>
  <si>
    <t>del Carlo, Mrs. Sebastiano (Argenia Genovesi)</t>
  </si>
  <si>
    <t>SC/PARIS 2167</t>
  </si>
  <si>
    <t>Keane, Mr. Daniel</t>
  </si>
  <si>
    <t>Assaf, Mr. Gerios</t>
  </si>
  <si>
    <t>Ilmakangas, Miss. Ida Livija</t>
  </si>
  <si>
    <t>STON/O2. 3101270</t>
  </si>
  <si>
    <t>Assaf Khalil, Mrs. Mariana (Miriam")"</t>
  </si>
  <si>
    <t>Rothschild, Mr. Martin</t>
  </si>
  <si>
    <t>PC 17603</t>
  </si>
  <si>
    <t>Olsen, Master. Artur Karl</t>
  </si>
  <si>
    <t>C 17368</t>
  </si>
  <si>
    <t>Flegenheim, Mrs. Alfred (Antoinette)</t>
  </si>
  <si>
    <t>PC 17598</t>
  </si>
  <si>
    <t>Williams, Mr. Richard Norris II</t>
  </si>
  <si>
    <t>PC 17597</t>
  </si>
  <si>
    <t>Ryerson, Mrs. Arthur Larned (Emily Maria Borie)</t>
  </si>
  <si>
    <t>PC 17608</t>
  </si>
  <si>
    <t>B57 B59 B63 B66</t>
  </si>
  <si>
    <t>Robins, Mr. Alexander A</t>
  </si>
  <si>
    <t>A/5. 3337</t>
  </si>
  <si>
    <t>Ostby, Miss. Helene Ragnhild</t>
  </si>
  <si>
    <t>B36</t>
  </si>
  <si>
    <t>Daher, Mr. Shedid</t>
  </si>
  <si>
    <t>Brady, Mr. John Bertram</t>
  </si>
  <si>
    <t>A21</t>
  </si>
  <si>
    <t>Samaan, Mr. Elias</t>
  </si>
  <si>
    <t>Louch, Mr. Charles Alexander</t>
  </si>
  <si>
    <t>SC/AH 3085</t>
  </si>
  <si>
    <t>Jefferys, Mr. Clifford Thomas</t>
  </si>
  <si>
    <t>C.A. 31029</t>
  </si>
  <si>
    <t>Dean, Mrs. Bertram (Eva Georgetta Light)</t>
  </si>
  <si>
    <t>C.A. 2315</t>
  </si>
  <si>
    <t>Johnston, Mrs. Andrew G (Elizabeth Lily" Watson)"</t>
  </si>
  <si>
    <t>W./C. 6607</t>
  </si>
  <si>
    <t>Mock, Mr. Philipp Edmund</t>
  </si>
  <si>
    <t>C78</t>
  </si>
  <si>
    <t>Katavelas, Mr. Vassilios (Catavelas Vassilios")"</t>
  </si>
  <si>
    <t>Roth, Miss. Sarah A</t>
  </si>
  <si>
    <t>Cacic, Miss. Manda</t>
  </si>
  <si>
    <t>Sap, Mr. Julius</t>
  </si>
  <si>
    <t>Hee, Mr. Ling</t>
  </si>
  <si>
    <t>Karun, Mr. Franz</t>
  </si>
  <si>
    <t>Franklin, Mr. Thomas Parham</t>
  </si>
  <si>
    <t>D34</t>
  </si>
  <si>
    <t>Goldsmith, Mr. Nathan</t>
  </si>
  <si>
    <t>SOTON/O.Q. 3101263</t>
  </si>
  <si>
    <t>Corbett, Mrs. Walter H (Irene Colvin)</t>
  </si>
  <si>
    <t>Kimball, Mrs. Edwin Nelson Jr (Gertrude Parsons)</t>
  </si>
  <si>
    <t>D19</t>
  </si>
  <si>
    <t>Peltomaki, Mr. Nikolai Johannes</t>
  </si>
  <si>
    <t>STON/O 2. 3101291</t>
  </si>
  <si>
    <t>Chevre, Mr. Paul Romaine</t>
  </si>
  <si>
    <t>PC 17594</t>
  </si>
  <si>
    <t>A9</t>
  </si>
  <si>
    <t>Shaughnessy, Mr. Patrick</t>
  </si>
  <si>
    <t>Bucknell, Mrs. William Robert (Emma Eliza Ward)</t>
  </si>
  <si>
    <t>D15</t>
  </si>
  <si>
    <t>Coutts, Mrs. William (Winnie Minnie" Treanor)"</t>
  </si>
  <si>
    <t>C.A. 37671</t>
  </si>
  <si>
    <t>Smith, Mr. Lucien Philip</t>
  </si>
  <si>
    <t>C31</t>
  </si>
  <si>
    <t>Pulbaum, Mr. Franz</t>
  </si>
  <si>
    <t>SC/PARIS 2168</t>
  </si>
  <si>
    <t>Hocking, Miss. Ellen Nellie""</t>
  </si>
  <si>
    <t>Fortune, Miss. Ethel Flora</t>
  </si>
  <si>
    <t>C23 C25 C27</t>
  </si>
  <si>
    <t>Mangiavacchi, Mr. Serafino Emilio</t>
  </si>
  <si>
    <t>SC/A.3 2861</t>
  </si>
  <si>
    <t>Rice, Master. Albert</t>
  </si>
  <si>
    <t>Cor, Mr. Bartol</t>
  </si>
  <si>
    <t>Abelseth, Mr. Olaus Jorgensen</t>
  </si>
  <si>
    <t>F G63</t>
  </si>
  <si>
    <t>Davison, Mr. Thomas Henry</t>
  </si>
  <si>
    <t>Chaudanson, Miss. Victorine</t>
  </si>
  <si>
    <t>B61</t>
  </si>
  <si>
    <t>Dika, Mr. Mirko</t>
  </si>
  <si>
    <t>McCrae, Mr. Arthur Gordon</t>
  </si>
  <si>
    <t>Bjorklund, Mr. Ernst Herbert</t>
  </si>
  <si>
    <t>Bradley, Miss. Bridget Delia</t>
  </si>
  <si>
    <t>Ryerson, Master. John Borie</t>
  </si>
  <si>
    <t>Corey, Mrs. Percy C (Mary Phyllis Elizabeth Miller)</t>
  </si>
  <si>
    <t>F.C.C. 13534</t>
  </si>
  <si>
    <t>Burns, Miss. Mary Delia</t>
  </si>
  <si>
    <t>Moore, Mr. Clarence Bloomfield</t>
  </si>
  <si>
    <t>Tucker, Mr. Gilbert Milligan Jr</t>
  </si>
  <si>
    <t>C53</t>
  </si>
  <si>
    <t>Fortune, Mrs. Mark (Mary McDougald)</t>
  </si>
  <si>
    <t>Mulvihill, Miss. Bertha E</t>
  </si>
  <si>
    <t>Minkoff, Mr. Lazar</t>
  </si>
  <si>
    <t>Nieminen, Miss. Manta Josefina</t>
  </si>
  <si>
    <t>Ovies y Rodriguez, Mr. Servando</t>
  </si>
  <si>
    <t>PC 17562</t>
  </si>
  <si>
    <t>D43</t>
  </si>
  <si>
    <t>Geiger, Miss. Amalie</t>
  </si>
  <si>
    <t>C130</t>
  </si>
  <si>
    <t>Keeping, Mr. Edwin</t>
  </si>
  <si>
    <t>C132</t>
  </si>
  <si>
    <t>Miles, Mr. Frank</t>
  </si>
  <si>
    <t>Cornell, Mrs. Robert Clifford (Malvina Helen Lamson)</t>
  </si>
  <si>
    <t>C101</t>
  </si>
  <si>
    <t>Aldworth, Mr. Charles Augustus</t>
  </si>
  <si>
    <t>Doyle, Miss. Elizabeth</t>
  </si>
  <si>
    <t>Boulos, Master. Akar</t>
  </si>
  <si>
    <t>Straus, Mr. Isidor</t>
  </si>
  <si>
    <t>PC 17483</t>
  </si>
  <si>
    <t>C55 C57</t>
  </si>
  <si>
    <t>Case, Mr. Howard Brown</t>
  </si>
  <si>
    <t>Demetri, Mr. Marinko</t>
  </si>
  <si>
    <t>Lamb, Mr. John Joseph</t>
  </si>
  <si>
    <t>Khalil, Mr. Betros</t>
  </si>
  <si>
    <t>Barry, Miss. Julia</t>
  </si>
  <si>
    <t>Badman, Miss. Emily Louisa</t>
  </si>
  <si>
    <t>A/4 31416</t>
  </si>
  <si>
    <t>O'Donoghue, Ms. Bridget</t>
  </si>
  <si>
    <t>Wells, Master. Ralph Lester</t>
  </si>
  <si>
    <t>Dyker, Mrs. Adolf Fredrik (Anna Elisabeth Judith Andersson)</t>
  </si>
  <si>
    <t>Pedersen, Mr. Olaf</t>
  </si>
  <si>
    <t>Davidson, Mrs. Thornton (Orian Hays)</t>
  </si>
  <si>
    <t>F.C. 12750</t>
  </si>
  <si>
    <t>B71</t>
  </si>
  <si>
    <t>Guest, Mr. Robert</t>
  </si>
  <si>
    <t>Birnbaum, Mr. Jakob</t>
  </si>
  <si>
    <t>Tenglin, Mr. Gunnar Isidor</t>
  </si>
  <si>
    <t>Cavendish, Mrs. Tyrell William (Julia Florence Siegel)</t>
  </si>
  <si>
    <t>C46</t>
  </si>
  <si>
    <t>Makinen, Mr. Kalle Edvard</t>
  </si>
  <si>
    <t>STON/O 2. 3101268</t>
  </si>
  <si>
    <t>Braf, Miss. Elin Ester Maria</t>
  </si>
  <si>
    <t>Nancarrow, Mr. William Henry</t>
  </si>
  <si>
    <t>A./5. 3338</t>
  </si>
  <si>
    <t>Stengel, Mrs. Charles Emil Henry (Annie May Morris)</t>
  </si>
  <si>
    <t>C116</t>
  </si>
  <si>
    <t>Weisz, Mr. Leopold</t>
  </si>
  <si>
    <t>Foley, Mr. William</t>
  </si>
  <si>
    <t>Johansson Palmquist, Mr. Oskar Leander</t>
  </si>
  <si>
    <t>Thomas, Mrs. Alexander (Thamine Thelma")"</t>
  </si>
  <si>
    <t>Holthen, Mr. Johan Martin</t>
  </si>
  <si>
    <t>C 4001</t>
  </si>
  <si>
    <t>Buckley, Mr. Daniel</t>
  </si>
  <si>
    <t>Ryan, Mr. Edward</t>
  </si>
  <si>
    <t>Willer, Mr. Aaron (Abi Weller")"</t>
  </si>
  <si>
    <t>Swane, Mr. George</t>
  </si>
  <si>
    <t>F</t>
  </si>
  <si>
    <t>Stanton, Mr. Samuel Ward</t>
  </si>
  <si>
    <t>Shine, Miss. Ellen Natalia</t>
  </si>
  <si>
    <t>Evans, Miss. Edith Corse</t>
  </si>
  <si>
    <t>PC 17531</t>
  </si>
  <si>
    <t>A29</t>
  </si>
  <si>
    <t>Buckley, Miss. Katherine</t>
  </si>
  <si>
    <t>Straus, Mrs. Isidor (Rosalie Ida Blun)</t>
  </si>
  <si>
    <t>Chronopoulos, Mr. Demetrios</t>
  </si>
  <si>
    <t>Thomas, Mr. John</t>
  </si>
  <si>
    <t>Sandstrom, Miss. Beatrice Irene</t>
  </si>
  <si>
    <t>PP 9549</t>
  </si>
  <si>
    <t>G6</t>
  </si>
  <si>
    <t>Beattie, Mr. Thomson</t>
  </si>
  <si>
    <t>C6</t>
  </si>
  <si>
    <t>Chapman, Mrs. John Henry (Sara Elizabeth Lawry)</t>
  </si>
  <si>
    <t>SC/AH 29037</t>
  </si>
  <si>
    <t>Watt, Miss. Bertha J</t>
  </si>
  <si>
    <t>C.A. 33595</t>
  </si>
  <si>
    <t>Kiernan, Mr. John</t>
  </si>
  <si>
    <t>Schabert, Mrs. Paul (Emma Mock)</t>
  </si>
  <si>
    <t>C28</t>
  </si>
  <si>
    <t>Carver, Mr. Alfred John</t>
  </si>
  <si>
    <t>Kennedy, Mr. John</t>
  </si>
  <si>
    <t>Cribb, Miss. Laura Alice</t>
  </si>
  <si>
    <t>Brobeck, Mr. Karl Rudolf</t>
  </si>
  <si>
    <t>McCoy, Miss. Alicia</t>
  </si>
  <si>
    <t>Bowenur, Mr. Solomon</t>
  </si>
  <si>
    <t>Petersen, Mr. Marius</t>
  </si>
  <si>
    <t>Spinner, Mr. Henry John</t>
  </si>
  <si>
    <t>STON/OQ. 369943</t>
  </si>
  <si>
    <t>Gracie, Col. Archibald IV</t>
  </si>
  <si>
    <t>C51</t>
  </si>
  <si>
    <t>Lefebre, Mrs. Frank (Frances)</t>
  </si>
  <si>
    <t>Thomas, Mr. Charles P</t>
  </si>
  <si>
    <t>Dintcheff, Mr. Valtcho</t>
  </si>
  <si>
    <t>Carlsson, Mr. Carl Robert</t>
  </si>
  <si>
    <t>Zakarian, Mr. Mapriededer</t>
  </si>
  <si>
    <t>Schmidt, Mr. August</t>
  </si>
  <si>
    <t>Drapkin, Miss. Jennie</t>
  </si>
  <si>
    <t>SOTON/OQ 392083</t>
  </si>
  <si>
    <t>Goodwin, Mr. Charles Frederick</t>
  </si>
  <si>
    <t>CA 2144</t>
  </si>
  <si>
    <t>Goodwin, Miss. Jessie Allis</t>
  </si>
  <si>
    <t>Daniels, Miss. Sarah</t>
  </si>
  <si>
    <t>Ryerson, Mr. Arthur Larned</t>
  </si>
  <si>
    <t>Beauchamp, Mr. Henry James</t>
  </si>
  <si>
    <t>Lindeberg-Lind, Mr. Erik Gustaf (Mr Edward Lingrey")"</t>
  </si>
  <si>
    <t>Vander Planke, Mr. Julius</t>
  </si>
  <si>
    <t>Hilliard, Mr. Herbert Henry</t>
  </si>
  <si>
    <t>E46</t>
  </si>
  <si>
    <t>Davies, Mr. Evan</t>
  </si>
  <si>
    <t>SC/A4 23568</t>
  </si>
  <si>
    <t>Crafton, Mr. John Bertram</t>
  </si>
  <si>
    <t>Lahtinen, Rev. William</t>
  </si>
  <si>
    <t>Earnshaw, Mrs. Boulton (Olive Potter)</t>
  </si>
  <si>
    <t>C54</t>
  </si>
  <si>
    <t>Matinoff, Mr. Nicola</t>
  </si>
  <si>
    <t>Storey, Mr. Thomas</t>
  </si>
  <si>
    <t>Klasen, Mrs. (Hulda Kristina Eugenia Lofqvist)</t>
  </si>
  <si>
    <t>Asplund, Master. Filip Oscar</t>
  </si>
  <si>
    <t>Duquemin, Mr. Joseph</t>
  </si>
  <si>
    <t>S.O./P.P. 752</t>
  </si>
  <si>
    <t>Bird, Miss. Ellen</t>
  </si>
  <si>
    <t>C97</t>
  </si>
  <si>
    <t>Lundin, Miss. Olga Elida</t>
  </si>
  <si>
    <t>Borebank, Mr. John James</t>
  </si>
  <si>
    <t>D22</t>
  </si>
  <si>
    <t>Peacock, Mrs. Benjamin (Edith Nile)</t>
  </si>
  <si>
    <t>SOTON/O.Q. 3101315</t>
  </si>
  <si>
    <t>Smyth, Miss. Julia</t>
  </si>
  <si>
    <t>Touma, Master. Georges Youssef</t>
  </si>
  <si>
    <t>Wright, Miss. Marion</t>
  </si>
  <si>
    <t>Pearce, Mr. Ernest</t>
  </si>
  <si>
    <t>Peruschitz, Rev. Joseph Maria</t>
  </si>
  <si>
    <t>Kink-Heilmann, Mrs. Anton (Luise Heilmann)</t>
  </si>
  <si>
    <t>Brandeis, Mr. Emil</t>
  </si>
  <si>
    <t>PC 17591</t>
  </si>
  <si>
    <t>B10</t>
  </si>
  <si>
    <t>Ford, Mr. Edward Watson</t>
  </si>
  <si>
    <t>W./C. 6608</t>
  </si>
  <si>
    <t>Cassebeer, Mrs. Henry Arthur Jr (Eleanor Genevieve Fosdick)</t>
  </si>
  <si>
    <t>Hellstrom, Miss. Hilda Maria</t>
  </si>
  <si>
    <t>Lithman, Mr. Simon</t>
  </si>
  <si>
    <t>S.O./P.P. 251</t>
  </si>
  <si>
    <t>Zakarian, Mr. Ortin</t>
  </si>
  <si>
    <t>Dyker, Mr. Adolf Fredrik</t>
  </si>
  <si>
    <t>Torfa, Mr. Assad</t>
  </si>
  <si>
    <t>Asplund, Mr. Carl Oscar Vilhelm Gustafsson</t>
  </si>
  <si>
    <t>Brown, Miss. Edith Eileen</t>
  </si>
  <si>
    <t>Sincock, Miss. Maude</t>
  </si>
  <si>
    <t>C.A. 33112</t>
  </si>
  <si>
    <t>Stengel, Mr. Charles Emil Henry</t>
  </si>
  <si>
    <t>Becker, Mrs. Allen Oliver (Nellie E Baumgardner)</t>
  </si>
  <si>
    <t>F4</t>
  </si>
  <si>
    <t>Compton, Mrs. Alexander Taylor (Mary Eliza Ingersoll)</t>
  </si>
  <si>
    <t>PC 17756</t>
  </si>
  <si>
    <t>E45</t>
  </si>
  <si>
    <t>McCrie, Mr. James Matthew</t>
  </si>
  <si>
    <t>Compton, Mr. Alexander Taylor Jr</t>
  </si>
  <si>
    <t>E52</t>
  </si>
  <si>
    <t>Marvin, Mrs. Daniel Warner (Mary Graham Carmichael Farquarson)</t>
  </si>
  <si>
    <t>D30</t>
  </si>
  <si>
    <t>Lane, Mr. Patrick</t>
  </si>
  <si>
    <t>Douglas, Mrs. Frederick Charles (Mary Helene Baxter)</t>
  </si>
  <si>
    <t>PC 17558</t>
  </si>
  <si>
    <t>B58 B60</t>
  </si>
  <si>
    <t>Maybery, Mr. Frank Hubert</t>
  </si>
  <si>
    <t>Phillips, Miss. Alice Frances Louisa</t>
  </si>
  <si>
    <t>S.O./P.P. 2</t>
  </si>
  <si>
    <t>Davies, Mr. Joseph</t>
  </si>
  <si>
    <t>A/4 48873</t>
  </si>
  <si>
    <t>Sage, Miss. Ada</t>
  </si>
  <si>
    <t>CA. 2343</t>
  </si>
  <si>
    <t>Veal, Mr. James</t>
  </si>
  <si>
    <t>Angle, Mr. William A</t>
  </si>
  <si>
    <t>Salomon, Mr. Abraham L</t>
  </si>
  <si>
    <t>van Billiard, Master. Walter John</t>
  </si>
  <si>
    <t>A/5. 851</t>
  </si>
  <si>
    <t>Lingane, Mr. John</t>
  </si>
  <si>
    <t>Drew, Master. Marshall Brines</t>
  </si>
  <si>
    <t>Karlsson, Mr. Julius Konrad Eugen</t>
  </si>
  <si>
    <t>Spedden, Master. Robert Douglas</t>
  </si>
  <si>
    <t>E34</t>
  </si>
  <si>
    <t>Nilsson, Miss. Berta Olivia</t>
  </si>
  <si>
    <t>Baimbrigge, Mr. Charles Robert</t>
  </si>
  <si>
    <t>C.A. 31030</t>
  </si>
  <si>
    <t>Rasmussen, Mrs. (Lena Jacobsen Solvang)</t>
  </si>
  <si>
    <t>Murphy, Miss. Nora</t>
  </si>
  <si>
    <t>Danbom, Master. Gilbert Sigvard Emanuel</t>
  </si>
  <si>
    <t>Astor, Col. John Jacob</t>
  </si>
  <si>
    <t>PC 17757</t>
  </si>
  <si>
    <t>C62 C64</t>
  </si>
  <si>
    <t>Quick, Miss. Winifred Vera</t>
  </si>
  <si>
    <t>Andrew, Mr. Frank Thomas</t>
  </si>
  <si>
    <t>C.A. 34050</t>
  </si>
  <si>
    <t>Omont, Mr. Alfred Fernand</t>
  </si>
  <si>
    <t>F.C. 12998</t>
  </si>
  <si>
    <t>McGowan, Miss. Katherine</t>
  </si>
  <si>
    <t>Collett, Mr. Sidney C Stuart</t>
  </si>
  <si>
    <t>Rosenbaum, Miss. Edith Louise</t>
  </si>
  <si>
    <t>PC 17613</t>
  </si>
  <si>
    <t>A11</t>
  </si>
  <si>
    <t>Delalic, Mr. Redjo</t>
  </si>
  <si>
    <t>Andersen, Mr. Albert Karvin</t>
  </si>
  <si>
    <t>Finoli, Mr. Luigi</t>
  </si>
  <si>
    <t>SOTON/O.Q. 3101308</t>
  </si>
  <si>
    <t>Deacon, Mr. Percy William</t>
  </si>
  <si>
    <t>S.O.C. 14879</t>
  </si>
  <si>
    <t>Howard, Mrs. Benjamin (Ellen Truelove Arman)</t>
  </si>
  <si>
    <t>Andersson, Miss. Ida Augusta Margareta</t>
  </si>
  <si>
    <t>Head, Mr. Christopher</t>
  </si>
  <si>
    <t>B11</t>
  </si>
  <si>
    <t>Mahon, Miss. Bridget Delia</t>
  </si>
  <si>
    <t>Wick, Mr. George Dennick</t>
  </si>
  <si>
    <t>Widener, Mrs. George Dunton (Eleanor Elkins)</t>
  </si>
  <si>
    <t>C80</t>
  </si>
  <si>
    <t>Thomson, Mr. Alexander Morrison</t>
  </si>
  <si>
    <t>Duran y More, Miss. Florentina</t>
  </si>
  <si>
    <t>SC/PARIS 2148</t>
  </si>
  <si>
    <t>Reynolds, Mr. Harold J</t>
  </si>
  <si>
    <t>Cook, Mrs. (Selena Rogers)</t>
  </si>
  <si>
    <t>W./C. 14266</t>
  </si>
  <si>
    <t>F33</t>
  </si>
  <si>
    <t>Karlsson, Mr. Einar Gervasius</t>
  </si>
  <si>
    <t>Candee, Mrs. Edward (Helen Churchill Hungerford)</t>
  </si>
  <si>
    <t>PC 17606</t>
  </si>
  <si>
    <t>Moubarek, Mrs. George (Omine Amenia" Alexander)"</t>
  </si>
  <si>
    <t>Asplund, Mr. Johan Charles</t>
  </si>
  <si>
    <t>McNeill, Miss. Bridget</t>
  </si>
  <si>
    <t>Everett, Mr. Thomas James</t>
  </si>
  <si>
    <t>C.A. 6212</t>
  </si>
  <si>
    <t>Hocking, Mr. Samuel James Metcalfe</t>
  </si>
  <si>
    <t>Sweet, Mr. George Frederick</t>
  </si>
  <si>
    <t>Willard, Miss. Constance</t>
  </si>
  <si>
    <t>Wiklund, Mr. Karl Johan</t>
  </si>
  <si>
    <t>Linehan, Mr. Michael</t>
  </si>
  <si>
    <t>Cumings, Mr. John Bradley</t>
  </si>
  <si>
    <t>PC 17599</t>
  </si>
  <si>
    <t>C85</t>
  </si>
  <si>
    <t>Vendel, Mr. Olof Edvin</t>
  </si>
  <si>
    <t>Warren, Mr. Frank Manley</t>
  </si>
  <si>
    <t>D37</t>
  </si>
  <si>
    <t>Baccos, Mr. Raffull</t>
  </si>
  <si>
    <t>Hiltunen, Miss. Marta</t>
  </si>
  <si>
    <t>Douglas, Mrs. Walter Donald (Mahala Dutton)</t>
  </si>
  <si>
    <t>PC 17761</t>
  </si>
  <si>
    <t>C86</t>
  </si>
  <si>
    <t>Lindstrom, Mrs. Carl Johan (Sigrid Posse)</t>
  </si>
  <si>
    <t>Christy, Mrs. (Alice Frances)</t>
  </si>
  <si>
    <t>Spedden, Mr. Frederic Oakley</t>
  </si>
  <si>
    <t>Hyman, Mr. Abraham</t>
  </si>
  <si>
    <t>Johnston, Master. William Arthur Willie""</t>
  </si>
  <si>
    <t>Kenyon, Mr. Frederick R</t>
  </si>
  <si>
    <t>D21</t>
  </si>
  <si>
    <t>Karnes, Mrs. J Frank (Claire Bennett)</t>
  </si>
  <si>
    <t>Drew, Mr. James Vivian</t>
  </si>
  <si>
    <t>Hold, Mrs. Stephen (Annie Margaret Hill)</t>
  </si>
  <si>
    <t>Khalil, Mrs. Betros (Zahie Maria" Elias)"</t>
  </si>
  <si>
    <t>West, Miss. Barbara J</t>
  </si>
  <si>
    <t>C.A. 34651</t>
  </si>
  <si>
    <t>Abrahamsson, Mr. Abraham August Johannes</t>
  </si>
  <si>
    <t>SOTON/O2 3101284</t>
  </si>
  <si>
    <t>Clark, Mr. Walter Miller</t>
  </si>
  <si>
    <t>C89</t>
  </si>
  <si>
    <t>Salander, Mr. Karl Johan</t>
  </si>
  <si>
    <t>Wenzel, Mr. Linhart</t>
  </si>
  <si>
    <t>MacKay, Mr. George William</t>
  </si>
  <si>
    <t>C.A. 42795</t>
  </si>
  <si>
    <t>Mahon, Mr. John</t>
  </si>
  <si>
    <t>AQ/4 3130</t>
  </si>
  <si>
    <t>Niklasson, Mr. Samuel</t>
  </si>
  <si>
    <t>Bentham, Miss. Lilian W</t>
  </si>
  <si>
    <t>Midtsjo, Mr. Karl Albert</t>
  </si>
  <si>
    <t>de Messemaeker, Mr. Guillaume Joseph</t>
  </si>
  <si>
    <t>Nilsson, Mr. August Ferdinand</t>
  </si>
  <si>
    <t>Wells, Mrs. Arthur Henry (Addie" Dart Trevaskis)"</t>
  </si>
  <si>
    <t>Klasen, Miss. Gertrud Emilia</t>
  </si>
  <si>
    <t>Portaluppi, Mr. Emilio Ilario Giuseppe</t>
  </si>
  <si>
    <t>C.A. 34644</t>
  </si>
  <si>
    <t>Lyntakoff, Mr. Stanko</t>
  </si>
  <si>
    <t>Chisholm, Mr. Roderick Robert Crispin</t>
  </si>
  <si>
    <t>Warren, Mr. Charles William</t>
  </si>
  <si>
    <t>C.A. 49867</t>
  </si>
  <si>
    <t>Howard, Miss. May Elizabeth</t>
  </si>
  <si>
    <t>A. 2. 39186</t>
  </si>
  <si>
    <t>Pokrnic, Mr. Mate</t>
  </si>
  <si>
    <t>McCaffry, Mr. Thomas Francis</t>
  </si>
  <si>
    <t>Fox, Mr. Patrick</t>
  </si>
  <si>
    <t>Clark, Mrs. Walter Miller (Virginia McDowell)</t>
  </si>
  <si>
    <t>Lennon, Miss. Mary</t>
  </si>
  <si>
    <t>Saade, Mr. Jean Nassr</t>
  </si>
  <si>
    <t xml:space="preserve">Bryhl, Miss. Dagmar Jenny Ingeborg </t>
  </si>
  <si>
    <t>Parker, Mr. Clifford Richard</t>
  </si>
  <si>
    <t>SC 14888</t>
  </si>
  <si>
    <t>Faunthorpe, Mr. Harry</t>
  </si>
  <si>
    <t>Ware, Mr. John James</t>
  </si>
  <si>
    <t>CA 31352</t>
  </si>
  <si>
    <t>Oxenham, Mr. Percy Thomas</t>
  </si>
  <si>
    <t>W./C. 14260</t>
  </si>
  <si>
    <t>Oreskovic, Miss. Jelka</t>
  </si>
  <si>
    <t>Peacock, Master. Alfred Edward</t>
  </si>
  <si>
    <t>Fleming, Miss. Honora</t>
  </si>
  <si>
    <t>Touma, Miss. Maria Youssef</t>
  </si>
  <si>
    <t>Rosblom, Miss. Salli Helena</t>
  </si>
  <si>
    <t>Dennis, Mr. William</t>
  </si>
  <si>
    <t>A/5 21175</t>
  </si>
  <si>
    <t>Franklin, Mr. Charles (Charles Fardon)</t>
  </si>
  <si>
    <t>SOTON/O.Q. 3101314</t>
  </si>
  <si>
    <t>Snyder, Mr. John Pillsbury</t>
  </si>
  <si>
    <t>Mardirosian, Mr. Sarkis</t>
  </si>
  <si>
    <t>F E46</t>
  </si>
  <si>
    <t>Ford, Mr. Arthur</t>
  </si>
  <si>
    <t>A/5 1478</t>
  </si>
  <si>
    <t>Rheims, Mr. George Alexander Lucien</t>
  </si>
  <si>
    <t>PC 17607</t>
  </si>
  <si>
    <t>Daly, Miss. Margaret Marcella Maggie""</t>
  </si>
  <si>
    <t>Nasr, Mr. Mustafa</t>
  </si>
  <si>
    <t>Dodge, Dr. Washington</t>
  </si>
  <si>
    <t>A34</t>
  </si>
  <si>
    <t>Wittevrongel, Mr. Camille</t>
  </si>
  <si>
    <t>Angheloff, Mr. Minko</t>
  </si>
  <si>
    <t>Laroche, Miss. Louise</t>
  </si>
  <si>
    <t>SC/Paris 2123</t>
  </si>
  <si>
    <t>Samaan, Mr. Hanna</t>
  </si>
  <si>
    <t>Loring, Mr. Joseph Holland</t>
  </si>
  <si>
    <t>Johansson, Mr. Nils</t>
  </si>
  <si>
    <t>Olsson, Mr. Oscar Wilhelm</t>
  </si>
  <si>
    <t>Malachard, Mr. Noel</t>
  </si>
  <si>
    <t>D</t>
  </si>
  <si>
    <t>Phillips, Mr. Escott Robert</t>
  </si>
  <si>
    <t>Pokrnic, Mr. Tome</t>
  </si>
  <si>
    <t>McCarthy, Miss. Catherine Katie""</t>
  </si>
  <si>
    <t>Crosby, Mrs. Edward Gifford (Catherine Elizabeth Halstead)</t>
  </si>
  <si>
    <t>B26</t>
  </si>
  <si>
    <t>Allison, Mr. Hudson Joshua Creighton</t>
  </si>
  <si>
    <t>C22 C26</t>
  </si>
  <si>
    <t>Aks, Master. Philip Frank</t>
  </si>
  <si>
    <t>Hays, Mr. Charles Melville</t>
  </si>
  <si>
    <t>B69</t>
  </si>
  <si>
    <t>Hansen, Mrs. Claus Peter (Jennie L Howard)</t>
  </si>
  <si>
    <t>Cacic, Mr. Jego Grga</t>
  </si>
  <si>
    <t>Vartanian, Mr. David</t>
  </si>
  <si>
    <t>Sadowitz, Mr. Harry</t>
  </si>
  <si>
    <t>LP 1588</t>
  </si>
  <si>
    <t>Carr, Miss. Jeannie</t>
  </si>
  <si>
    <t>White, Mrs. John Stuart (Ella Holmes)</t>
  </si>
  <si>
    <t>PC 17760</t>
  </si>
  <si>
    <t>C32</t>
  </si>
  <si>
    <t>Hagardon, Miss. Kate</t>
  </si>
  <si>
    <t>AQ/3. 30631</t>
  </si>
  <si>
    <t>Spencer, Mr. William Augustus</t>
  </si>
  <si>
    <t>PC 17569</t>
  </si>
  <si>
    <t>B78</t>
  </si>
  <si>
    <t>Rogers, Mr. Reginald Harry</t>
  </si>
  <si>
    <t>Jonsson, Mr. Nils Hilding</t>
  </si>
  <si>
    <t>Jefferys, Mr. Ernest Wilfred</t>
  </si>
  <si>
    <t>Andersson, Mr. Johan Samuel</t>
  </si>
  <si>
    <t>Krekorian, Mr. Neshan</t>
  </si>
  <si>
    <t>F E57</t>
  </si>
  <si>
    <t>Nesson, Mr. Israel</t>
  </si>
  <si>
    <t>F2</t>
  </si>
  <si>
    <t>Rowe, Mr. Alfred G</t>
  </si>
  <si>
    <t>Kreuchen, Miss. Emilie</t>
  </si>
  <si>
    <t>Assam, Mr. Ali</t>
  </si>
  <si>
    <t>SOTON/O.Q. 3101309</t>
  </si>
  <si>
    <t>Becker, Miss. Ruth Elizabeth</t>
  </si>
  <si>
    <t>Rosenshine, Mr. George (Mr George Thorne")"</t>
  </si>
  <si>
    <t>PC 17585</t>
  </si>
  <si>
    <t>Clarke, Mr. Charles Valentine</t>
  </si>
  <si>
    <t>Enander, Mr. Ingvar</t>
  </si>
  <si>
    <t xml:space="preserve">Davies, Mrs. John Morgan (Elizabeth Agnes Mary White) </t>
  </si>
  <si>
    <t>Dulles, Mr. William Crothers</t>
  </si>
  <si>
    <t>PC 17580</t>
  </si>
  <si>
    <t>A18</t>
  </si>
  <si>
    <t>Thomas, Mr. Tannous</t>
  </si>
  <si>
    <t>Nakid, Mrs. Said (Waika Mary" Mowad)"</t>
  </si>
  <si>
    <t>Cor, Mr. Ivan</t>
  </si>
  <si>
    <t>Maguire, Mr. John Edward</t>
  </si>
  <si>
    <t>C106</t>
  </si>
  <si>
    <t>de Brito, Mr. Jose Joaquim</t>
  </si>
  <si>
    <t>Elias, Mr. Joseph</t>
  </si>
  <si>
    <t>Denbury, Mr. Herbert</t>
  </si>
  <si>
    <t>Betros, Master. Seman</t>
  </si>
  <si>
    <t>Fillbrook, Mr. Joseph Charles</t>
  </si>
  <si>
    <t>C.A. 15185</t>
  </si>
  <si>
    <t>Lundstrom, Mr. Thure Edvin</t>
  </si>
  <si>
    <t>Sage, Mr. John George</t>
  </si>
  <si>
    <t>Cardeza, Mrs. James Warburton Martinez (Charlotte Wardle Drake)</t>
  </si>
  <si>
    <t>PC 17755</t>
  </si>
  <si>
    <t>B51 B53 B55</t>
  </si>
  <si>
    <t>van Billiard, Master. James William</t>
  </si>
  <si>
    <t>Abelseth, Miss. Karen Marie</t>
  </si>
  <si>
    <t>Botsford, Mr. William Hull</t>
  </si>
  <si>
    <t>Whabee, Mrs. George Joseph (Shawneene Abi-Saab)</t>
  </si>
  <si>
    <t>Giles, Mr. Ralph</t>
  </si>
  <si>
    <t>Walcroft, Miss. Nellie</t>
  </si>
  <si>
    <t>F.C.C. 13528</t>
  </si>
  <si>
    <t>Greenfield, Mrs. Leo David (Blanche Strouse)</t>
  </si>
  <si>
    <t>PC 17759</t>
  </si>
  <si>
    <t>D10 D12</t>
  </si>
  <si>
    <t>Stokes, Mr. Philip Joseph</t>
  </si>
  <si>
    <t>F.C.C. 13540</t>
  </si>
  <si>
    <t>Dibden, Mr. William</t>
  </si>
  <si>
    <t>Herman, Mr. Samuel</t>
  </si>
  <si>
    <t>Dean, Miss. Elizabeth Gladys Millvina""</t>
  </si>
  <si>
    <t>Julian, Mr. Henry Forbes</t>
  </si>
  <si>
    <t>E60</t>
  </si>
  <si>
    <t>Brown, Mrs. John Murray (Caroline Lane Lamson)</t>
  </si>
  <si>
    <t>Lockyer, Mr. Edward</t>
  </si>
  <si>
    <t>O'Keefe, Mr. Patrick</t>
  </si>
  <si>
    <t>Lindell, Mrs. Edvard Bengtsson (Elin Gerda Persson)</t>
  </si>
  <si>
    <t>Sage, Master. William Henry</t>
  </si>
  <si>
    <t>Mallet, Mrs. Albert (Antoinette Magnin)</t>
  </si>
  <si>
    <t>S.C./PARIS 2079</t>
  </si>
  <si>
    <t>Ware, Mrs. John James (Florence Louise Long)</t>
  </si>
  <si>
    <t>Strilic, Mr. Ivan</t>
  </si>
  <si>
    <t>Harder, Mrs. George Achilles (Dorothy Annan)</t>
  </si>
  <si>
    <t>E50</t>
  </si>
  <si>
    <t>Sage, Mrs. John (Annie Bullen)</t>
  </si>
  <si>
    <t>Caram, Mr. Joseph</t>
  </si>
  <si>
    <t>Riihivouri, Miss. Susanna Juhantytar Sanni""</t>
  </si>
  <si>
    <t>Gibson, Mrs. Leonard (Pauline C Boeson)</t>
  </si>
  <si>
    <t>Pallas y Castello, Mr. Emilio</t>
  </si>
  <si>
    <t>SC/PARIS 2147</t>
  </si>
  <si>
    <t>Giles, Mr. Edgar</t>
  </si>
  <si>
    <t>Wilson, Miss. Helen Alice</t>
  </si>
  <si>
    <t>E39 E41</t>
  </si>
  <si>
    <t>Ismay, Mr. Joseph Bruce</t>
  </si>
  <si>
    <t>B52 B54 B56</t>
  </si>
  <si>
    <t>Harbeck, Mr. William H</t>
  </si>
  <si>
    <t>Dodge, Mrs. Washington (Ruth Vidaver)</t>
  </si>
  <si>
    <t>Bowen, Miss. Grace Scott</t>
  </si>
  <si>
    <t>Kink, Miss. Maria</t>
  </si>
  <si>
    <t>Cotterill, Mr. Henry Harry""</t>
  </si>
  <si>
    <t>Hipkins, Mr. William Edward</t>
  </si>
  <si>
    <t>C39</t>
  </si>
  <si>
    <t>Asplund, Master. Carl Edgar</t>
  </si>
  <si>
    <t>O'Connor, Mr. Patrick</t>
  </si>
  <si>
    <t>Foley, Mr. Joseph</t>
  </si>
  <si>
    <t>Risien, Mrs. Samuel (Emma)</t>
  </si>
  <si>
    <t>McNamee, Mrs. Neal (Eileen O'Leary)</t>
  </si>
  <si>
    <t>Wheeler, Mr. Edwin Frederick""</t>
  </si>
  <si>
    <t>SC/PARIS 2159</t>
  </si>
  <si>
    <t>Herman, Miss. Kate</t>
  </si>
  <si>
    <t>Aronsson, Mr. Ernst Axel Algot</t>
  </si>
  <si>
    <t>Ashby, Mr. John</t>
  </si>
  <si>
    <t>Canavan, Mr. Patrick</t>
  </si>
  <si>
    <t>Palsson, Master. Paul Folke</t>
  </si>
  <si>
    <t>Payne, Mr. Vivian Ponsonby</t>
  </si>
  <si>
    <t>B24</t>
  </si>
  <si>
    <t>Lines, Mrs. Ernest H (Elizabeth Lindsey James)</t>
  </si>
  <si>
    <t>PC 17592</t>
  </si>
  <si>
    <t>D28</t>
  </si>
  <si>
    <t>Abbott, Master. Eugene Joseph</t>
  </si>
  <si>
    <t>C.A. 2673</t>
  </si>
  <si>
    <t>Gilbert, Mr. William</t>
  </si>
  <si>
    <t>C.A. 30769</t>
  </si>
  <si>
    <t>Kink-Heilmann, Mr. Anton</t>
  </si>
  <si>
    <t>Smith, Mrs. Lucien Philip (Mary Eloise Hughes)</t>
  </si>
  <si>
    <t>Colbert, Mr. Patrick</t>
  </si>
  <si>
    <t>Frolicher-Stehli, Mrs. Maxmillian (Margaretha Emerentia Stehli)</t>
  </si>
  <si>
    <t>B41</t>
  </si>
  <si>
    <t>Larsson-Rondberg, Mr. Edvard A</t>
  </si>
  <si>
    <t>Conlon, Mr. Thomas Henry</t>
  </si>
  <si>
    <t>Bonnell, Miss. Caroline</t>
  </si>
  <si>
    <t>C7</t>
  </si>
  <si>
    <t>Gale, Mr. Harry</t>
  </si>
  <si>
    <t>Gibson, Miss. Dorothy Winifred</t>
  </si>
  <si>
    <t>Carrau, Mr. Jose Pedro</t>
  </si>
  <si>
    <t>Frauenthal, Mr. Isaac Gerald</t>
  </si>
  <si>
    <t>D40</t>
  </si>
  <si>
    <t>Nourney, Mr. Alfred (Baron von Drachstedt")"</t>
  </si>
  <si>
    <t>SC/PARIS 2166</t>
  </si>
  <si>
    <t>D38</t>
  </si>
  <si>
    <t>Ware, Mr. William Jeffery</t>
  </si>
  <si>
    <t>Widener, Mr. George Dunton</t>
  </si>
  <si>
    <t>Riordan, Miss. Johanna Hannah""</t>
  </si>
  <si>
    <t>Peacock, Miss. Treasteall</t>
  </si>
  <si>
    <t>Naughton, Miss. Hannah</t>
  </si>
  <si>
    <t>Minahan, Mrs. William Edward (Lillian E Thorpe)</t>
  </si>
  <si>
    <t>Henriksson, Miss. Jenny Lovisa</t>
  </si>
  <si>
    <t>Spector, Mr. Woolf</t>
  </si>
  <si>
    <t>A.5. 3236</t>
  </si>
  <si>
    <t>Oliva y Ocana, Dona. Fermina</t>
  </si>
  <si>
    <t>PC 17758</t>
  </si>
  <si>
    <t>C105</t>
  </si>
  <si>
    <t>Saether, Mr. Simon Sivertsen</t>
  </si>
  <si>
    <t>SOTON/O.Q. 3101262</t>
  </si>
  <si>
    <t>Ware, Mr. Frederick</t>
  </si>
  <si>
    <t>Peter, Master. Michael J</t>
  </si>
  <si>
    <t>Title</t>
  </si>
  <si>
    <t>Mrs.</t>
  </si>
  <si>
    <t>Mr.</t>
  </si>
  <si>
    <t>Miss.</t>
  </si>
  <si>
    <t>Master.</t>
  </si>
  <si>
    <t>Ms.</t>
  </si>
  <si>
    <t>Col.</t>
  </si>
  <si>
    <t>Rev.</t>
  </si>
  <si>
    <t>Dr.</t>
  </si>
  <si>
    <t>Dona.</t>
  </si>
  <si>
    <t>First Name</t>
  </si>
  <si>
    <t>Kelly</t>
  </si>
  <si>
    <t>Wilkes</t>
  </si>
  <si>
    <t>Myles</t>
  </si>
  <si>
    <t>Wirz</t>
  </si>
  <si>
    <t>Hirvonen</t>
  </si>
  <si>
    <t>Svensson</t>
  </si>
  <si>
    <t>Connolly</t>
  </si>
  <si>
    <t>Caldwell</t>
  </si>
  <si>
    <t>Abrahim</t>
  </si>
  <si>
    <t>Davies</t>
  </si>
  <si>
    <t>Ilieff</t>
  </si>
  <si>
    <t>Jones</t>
  </si>
  <si>
    <t>Snyder</t>
  </si>
  <si>
    <t>Howard</t>
  </si>
  <si>
    <t>Chaffee</t>
  </si>
  <si>
    <t>del Carlo</t>
  </si>
  <si>
    <t>Keane</t>
  </si>
  <si>
    <t>Assaf</t>
  </si>
  <si>
    <t>Ilmakangas</t>
  </si>
  <si>
    <t>Assaf Khalil</t>
  </si>
  <si>
    <t>Rothschild</t>
  </si>
  <si>
    <t>Olsen</t>
  </si>
  <si>
    <t>Flegenheim</t>
  </si>
  <si>
    <t>Williams</t>
  </si>
  <si>
    <t>Ryerson</t>
  </si>
  <si>
    <t>Robins</t>
  </si>
  <si>
    <t>Ostby</t>
  </si>
  <si>
    <t>Daher</t>
  </si>
  <si>
    <t>Brady</t>
  </si>
  <si>
    <t>Samaan</t>
  </si>
  <si>
    <t>Louch</t>
  </si>
  <si>
    <t>Jefferys</t>
  </si>
  <si>
    <t>Dean</t>
  </si>
  <si>
    <t>Johnston</t>
  </si>
  <si>
    <t>Mock</t>
  </si>
  <si>
    <t>Katavelas</t>
  </si>
  <si>
    <t>Roth</t>
  </si>
  <si>
    <t>Cacic</t>
  </si>
  <si>
    <t>Sap</t>
  </si>
  <si>
    <t>Hee</t>
  </si>
  <si>
    <t>Karun</t>
  </si>
  <si>
    <t>Franklin</t>
  </si>
  <si>
    <t>Goldsmith</t>
  </si>
  <si>
    <t>Corbett</t>
  </si>
  <si>
    <t>Kimball</t>
  </si>
  <si>
    <t>Peltomaki</t>
  </si>
  <si>
    <t>Chevre</t>
  </si>
  <si>
    <t>Shaughnessy</t>
  </si>
  <si>
    <t>Bucknell</t>
  </si>
  <si>
    <t>Coutts</t>
  </si>
  <si>
    <t>Smith</t>
  </si>
  <si>
    <t>Pulbaum</t>
  </si>
  <si>
    <t>Hocking</t>
  </si>
  <si>
    <t>Fortune</t>
  </si>
  <si>
    <t>Mangiavacchi</t>
  </si>
  <si>
    <t>Rice</t>
  </si>
  <si>
    <t>Cor</t>
  </si>
  <si>
    <t>Abelseth</t>
  </si>
  <si>
    <t>Davison</t>
  </si>
  <si>
    <t>Chaudanson</t>
  </si>
  <si>
    <t>Dika</t>
  </si>
  <si>
    <t>McCrae</t>
  </si>
  <si>
    <t>Bjorklund</t>
  </si>
  <si>
    <t>Bradley</t>
  </si>
  <si>
    <t>Corey</t>
  </si>
  <si>
    <t>Burns</t>
  </si>
  <si>
    <t>Moore</t>
  </si>
  <si>
    <t>Tucker</t>
  </si>
  <si>
    <t>Mulvihill</t>
  </si>
  <si>
    <t>Minkoff</t>
  </si>
  <si>
    <t>Nieminen</t>
  </si>
  <si>
    <t>Ovies y Rodriguez</t>
  </si>
  <si>
    <t>Geiger</t>
  </si>
  <si>
    <t>Keeping</t>
  </si>
  <si>
    <t>Miles</t>
  </si>
  <si>
    <t>Cornell</t>
  </si>
  <si>
    <t>Aldworth</t>
  </si>
  <si>
    <t>Doyle</t>
  </si>
  <si>
    <t>Boulos</t>
  </si>
  <si>
    <t>Straus</t>
  </si>
  <si>
    <t>Case</t>
  </si>
  <si>
    <t>Demetri</t>
  </si>
  <si>
    <t>Lamb</t>
  </si>
  <si>
    <t>Khalil</t>
  </si>
  <si>
    <t>Barry</t>
  </si>
  <si>
    <t>Badman</t>
  </si>
  <si>
    <t>O'Donoghue</t>
  </si>
  <si>
    <t>Wells</t>
  </si>
  <si>
    <t>Dyker</t>
  </si>
  <si>
    <t>Pedersen</t>
  </si>
  <si>
    <t>Davidson</t>
  </si>
  <si>
    <t>Guest</t>
  </si>
  <si>
    <t>Birnbaum</t>
  </si>
  <si>
    <t>Tenglin</t>
  </si>
  <si>
    <t>Cavendish</t>
  </si>
  <si>
    <t>Makinen</t>
  </si>
  <si>
    <t>Braf</t>
  </si>
  <si>
    <t>Nancarrow</t>
  </si>
  <si>
    <t>Stengel</t>
  </si>
  <si>
    <t>Weisz</t>
  </si>
  <si>
    <t>Foley</t>
  </si>
  <si>
    <t>Johansson Palmquist</t>
  </si>
  <si>
    <t>Thomas</t>
  </si>
  <si>
    <t>Holthen</t>
  </si>
  <si>
    <t>Buckley</t>
  </si>
  <si>
    <t>Ryan</t>
  </si>
  <si>
    <t>Willer</t>
  </si>
  <si>
    <t>Swane</t>
  </si>
  <si>
    <t>Stanton</t>
  </si>
  <si>
    <t>Shine</t>
  </si>
  <si>
    <t>Evans</t>
  </si>
  <si>
    <t>Chronopoulos</t>
  </si>
  <si>
    <t>Sandstrom</t>
  </si>
  <si>
    <t>Beattie</t>
  </si>
  <si>
    <t>Chapman</t>
  </si>
  <si>
    <t>Watt</t>
  </si>
  <si>
    <t>Kiernan</t>
  </si>
  <si>
    <t>Schabert</t>
  </si>
  <si>
    <t>Carver</t>
  </si>
  <si>
    <t>Kennedy</t>
  </si>
  <si>
    <t>Cribb</t>
  </si>
  <si>
    <t>Brobeck</t>
  </si>
  <si>
    <t>McCoy</t>
  </si>
  <si>
    <t>Bowenur</t>
  </si>
  <si>
    <t>Petersen</t>
  </si>
  <si>
    <t>Spinner</t>
  </si>
  <si>
    <t>Gracie</t>
  </si>
  <si>
    <t>Lefebre</t>
  </si>
  <si>
    <t>Dintcheff</t>
  </si>
  <si>
    <t>Carlsson</t>
  </si>
  <si>
    <t>Zakarian</t>
  </si>
  <si>
    <t>Schmidt</t>
  </si>
  <si>
    <t>Drapkin</t>
  </si>
  <si>
    <t>Goodwin</t>
  </si>
  <si>
    <t>Daniels</t>
  </si>
  <si>
    <t>Beauchamp</t>
  </si>
  <si>
    <t>Lindeberg-Lind</t>
  </si>
  <si>
    <t>Vander Planke</t>
  </si>
  <si>
    <t>Hilliard</t>
  </si>
  <si>
    <t>Crafton</t>
  </si>
  <si>
    <t>Lahtinen</t>
  </si>
  <si>
    <t>Earnshaw</t>
  </si>
  <si>
    <t>Matinoff</t>
  </si>
  <si>
    <t>Storey</t>
  </si>
  <si>
    <t>Klasen</t>
  </si>
  <si>
    <t>Asplund</t>
  </si>
  <si>
    <t>Duquemin</t>
  </si>
  <si>
    <t>Bird</t>
  </si>
  <si>
    <t>Lundin</t>
  </si>
  <si>
    <t>Borebank</t>
  </si>
  <si>
    <t>Peacock</t>
  </si>
  <si>
    <t>Smyth</t>
  </si>
  <si>
    <t>Touma</t>
  </si>
  <si>
    <t>Wright</t>
  </si>
  <si>
    <t>Pearce</t>
  </si>
  <si>
    <t>Peruschitz</t>
  </si>
  <si>
    <t>Kink-Heilmann</t>
  </si>
  <si>
    <t>Brandeis</t>
  </si>
  <si>
    <t>Ford</t>
  </si>
  <si>
    <t>Cassebeer</t>
  </si>
  <si>
    <t>Hellstrom</t>
  </si>
  <si>
    <t>Lithman</t>
  </si>
  <si>
    <t>Torfa</t>
  </si>
  <si>
    <t>Brown</t>
  </si>
  <si>
    <t>Sincock</t>
  </si>
  <si>
    <t>Becker</t>
  </si>
  <si>
    <t>Compton</t>
  </si>
  <si>
    <t>McCrie</t>
  </si>
  <si>
    <t>Marvin</t>
  </si>
  <si>
    <t>Lane</t>
  </si>
  <si>
    <t>Douglas</t>
  </si>
  <si>
    <t>Maybery</t>
  </si>
  <si>
    <t>Phillips</t>
  </si>
  <si>
    <t>Sage</t>
  </si>
  <si>
    <t>Veal</t>
  </si>
  <si>
    <t>Angle</t>
  </si>
  <si>
    <t>Salomon</t>
  </si>
  <si>
    <t>van Billiard</t>
  </si>
  <si>
    <t>Lingane</t>
  </si>
  <si>
    <t>Drew</t>
  </si>
  <si>
    <t>Karlsson</t>
  </si>
  <si>
    <t>Spedden</t>
  </si>
  <si>
    <t>Nilsson</t>
  </si>
  <si>
    <t>Baimbrigge</t>
  </si>
  <si>
    <t>Rasmussen</t>
  </si>
  <si>
    <t>Murphy</t>
  </si>
  <si>
    <t>Danbom</t>
  </si>
  <si>
    <t>Astor</t>
  </si>
  <si>
    <t>Quick</t>
  </si>
  <si>
    <t>Andrew</t>
  </si>
  <si>
    <t>Omont</t>
  </si>
  <si>
    <t>McGowan</t>
  </si>
  <si>
    <t>Collett</t>
  </si>
  <si>
    <t>Rosenbaum</t>
  </si>
  <si>
    <t>Delalic</t>
  </si>
  <si>
    <t>Andersen</t>
  </si>
  <si>
    <t>Finoli</t>
  </si>
  <si>
    <t>Deacon</t>
  </si>
  <si>
    <t>Andersson</t>
  </si>
  <si>
    <t>Head</t>
  </si>
  <si>
    <t>Mahon</t>
  </si>
  <si>
    <t>Wick</t>
  </si>
  <si>
    <t>Widener</t>
  </si>
  <si>
    <t>Thomson</t>
  </si>
  <si>
    <t>Duran y More</t>
  </si>
  <si>
    <t>Reynolds</t>
  </si>
  <si>
    <t>Cook</t>
  </si>
  <si>
    <t>Candee</t>
  </si>
  <si>
    <t>Moubarek</t>
  </si>
  <si>
    <t>McNeill</t>
  </si>
  <si>
    <t>Everett</t>
  </si>
  <si>
    <t>Sweet</t>
  </si>
  <si>
    <t>Willard</t>
  </si>
  <si>
    <t>Wiklund</t>
  </si>
  <si>
    <t>Linehan</t>
  </si>
  <si>
    <t>Cumings</t>
  </si>
  <si>
    <t>Vendel</t>
  </si>
  <si>
    <t>Warren</t>
  </si>
  <si>
    <t>Baccos</t>
  </si>
  <si>
    <t>Hiltunen</t>
  </si>
  <si>
    <t>Lindstrom</t>
  </si>
  <si>
    <t>Christy</t>
  </si>
  <si>
    <t>Hyman</t>
  </si>
  <si>
    <t>Kenyon</t>
  </si>
  <si>
    <t>Karnes</t>
  </si>
  <si>
    <t>Hold</t>
  </si>
  <si>
    <t>West</t>
  </si>
  <si>
    <t>Abrahamsson</t>
  </si>
  <si>
    <t>Clark</t>
  </si>
  <si>
    <t>Salander</t>
  </si>
  <si>
    <t>Wenzel</t>
  </si>
  <si>
    <t>MacKay</t>
  </si>
  <si>
    <t>Niklasson</t>
  </si>
  <si>
    <t>Bentham</t>
  </si>
  <si>
    <t>Midtsjo</t>
  </si>
  <si>
    <t>de Messemaeker</t>
  </si>
  <si>
    <t>Portaluppi</t>
  </si>
  <si>
    <t>Lyntakoff</t>
  </si>
  <si>
    <t>Chisholm</t>
  </si>
  <si>
    <t>Pokrnic</t>
  </si>
  <si>
    <t>McCaffry</t>
  </si>
  <si>
    <t>Fox</t>
  </si>
  <si>
    <t>Lennon</t>
  </si>
  <si>
    <t>Saade</t>
  </si>
  <si>
    <t>Bryhl</t>
  </si>
  <si>
    <t>Parker</t>
  </si>
  <si>
    <t>Faunthorpe</t>
  </si>
  <si>
    <t>Ware</t>
  </si>
  <si>
    <t>Oxenham</t>
  </si>
  <si>
    <t>Oreskovic</t>
  </si>
  <si>
    <t>Fleming</t>
  </si>
  <si>
    <t>Rosblom</t>
  </si>
  <si>
    <t>Dennis</t>
  </si>
  <si>
    <t>Mardirosian</t>
  </si>
  <si>
    <t>Rheims</t>
  </si>
  <si>
    <t>Daly</t>
  </si>
  <si>
    <t>Nasr</t>
  </si>
  <si>
    <t>Dodge</t>
  </si>
  <si>
    <t>Wittevrongel</t>
  </si>
  <si>
    <t>Angheloff</t>
  </si>
  <si>
    <t>Laroche</t>
  </si>
  <si>
    <t>Loring</t>
  </si>
  <si>
    <t>Johansson</t>
  </si>
  <si>
    <t>Olsson</t>
  </si>
  <si>
    <t>Malachard</t>
  </si>
  <si>
    <t>McCarthy</t>
  </si>
  <si>
    <t>Crosby</t>
  </si>
  <si>
    <t>Allison</t>
  </si>
  <si>
    <t>Aks</t>
  </si>
  <si>
    <t>Hays</t>
  </si>
  <si>
    <t>Hansen</t>
  </si>
  <si>
    <t>Vartanian</t>
  </si>
  <si>
    <t>Sadowitz</t>
  </si>
  <si>
    <t>Carr</t>
  </si>
  <si>
    <t>White</t>
  </si>
  <si>
    <t>Hagardon</t>
  </si>
  <si>
    <t>Spencer</t>
  </si>
  <si>
    <t>Rogers</t>
  </si>
  <si>
    <t>Jonsson</t>
  </si>
  <si>
    <t>Krekorian</t>
  </si>
  <si>
    <t>Nesson</t>
  </si>
  <si>
    <t>Rowe</t>
  </si>
  <si>
    <t>Kreuchen</t>
  </si>
  <si>
    <t>Assam</t>
  </si>
  <si>
    <t>Rosenshine</t>
  </si>
  <si>
    <t>Clarke</t>
  </si>
  <si>
    <t>Enander</t>
  </si>
  <si>
    <t>Dulles</t>
  </si>
  <si>
    <t>Nakid</t>
  </si>
  <si>
    <t>Maguire</t>
  </si>
  <si>
    <t>de Brito</t>
  </si>
  <si>
    <t>Elias</t>
  </si>
  <si>
    <t>Denbury</t>
  </si>
  <si>
    <t>Betros</t>
  </si>
  <si>
    <t>Fillbrook</t>
  </si>
  <si>
    <t>Lundstrom</t>
  </si>
  <si>
    <t>Cardeza</t>
  </si>
  <si>
    <t>Botsford</t>
  </si>
  <si>
    <t>Whabee</t>
  </si>
  <si>
    <t>Giles</t>
  </si>
  <si>
    <t>Walcroft</t>
  </si>
  <si>
    <t>Greenfield</t>
  </si>
  <si>
    <t>Stokes</t>
  </si>
  <si>
    <t>Dibden</t>
  </si>
  <si>
    <t>Herman</t>
  </si>
  <si>
    <t>Julian</t>
  </si>
  <si>
    <t>Lockyer</t>
  </si>
  <si>
    <t>O'Keefe</t>
  </si>
  <si>
    <t>Lindell</t>
  </si>
  <si>
    <t>Mallet</t>
  </si>
  <si>
    <t>Strilic</t>
  </si>
  <si>
    <t>Harder</t>
  </si>
  <si>
    <t>Caram</t>
  </si>
  <si>
    <t>Riihivouri</t>
  </si>
  <si>
    <t>Gibson</t>
  </si>
  <si>
    <t>Pallas y Castello</t>
  </si>
  <si>
    <t>Wilson</t>
  </si>
  <si>
    <t>Ismay</t>
  </si>
  <si>
    <t>Harbeck</t>
  </si>
  <si>
    <t>Bowen</t>
  </si>
  <si>
    <t>Kink</t>
  </si>
  <si>
    <t>Cotterill</t>
  </si>
  <si>
    <t>Hipkins</t>
  </si>
  <si>
    <t>O'Connor</t>
  </si>
  <si>
    <t>Risien</t>
  </si>
  <si>
    <t>McNamee</t>
  </si>
  <si>
    <t>Wheeler</t>
  </si>
  <si>
    <t>Aronsson</t>
  </si>
  <si>
    <t>Ashby</t>
  </si>
  <si>
    <t>Canavan</t>
  </si>
  <si>
    <t>Palsson</t>
  </si>
  <si>
    <t>Payne</t>
  </si>
  <si>
    <t>Lines</t>
  </si>
  <si>
    <t>Abbott</t>
  </si>
  <si>
    <t>Gilbert</t>
  </si>
  <si>
    <t>Colbert</t>
  </si>
  <si>
    <t>Frolicher-Stehli</t>
  </si>
  <si>
    <t>Larsson-Rondberg</t>
  </si>
  <si>
    <t>Conlon</t>
  </si>
  <si>
    <t>Bonnell</t>
  </si>
  <si>
    <t>Gale</t>
  </si>
  <si>
    <t>Carrau</t>
  </si>
  <si>
    <t>Frauenthal</t>
  </si>
  <si>
    <t>Nourney</t>
  </si>
  <si>
    <t>Riordan</t>
  </si>
  <si>
    <t>Naughton</t>
  </si>
  <si>
    <t>Minahan</t>
  </si>
  <si>
    <t>Henriksson</t>
  </si>
  <si>
    <t>Spector</t>
  </si>
  <si>
    <t>Oliva y Ocana</t>
  </si>
  <si>
    <t>Saether</t>
  </si>
  <si>
    <t>Peter</t>
  </si>
  <si>
    <t>Johan Cervin</t>
  </si>
  <si>
    <t>Albert Francis</t>
  </si>
  <si>
    <t>John Samuel</t>
  </si>
  <si>
    <t>Charles Cresson</t>
  </si>
  <si>
    <t>Ida Livija</t>
  </si>
  <si>
    <t>Artur Karl</t>
  </si>
  <si>
    <t>Alexander A</t>
  </si>
  <si>
    <t>Helene Ragnhild</t>
  </si>
  <si>
    <t>Last Name</t>
  </si>
  <si>
    <t>James</t>
  </si>
  <si>
    <t>Thomas Francis</t>
  </si>
  <si>
    <t>Albert</t>
  </si>
  <si>
    <t>Kate</t>
  </si>
  <si>
    <t>Ylio</t>
  </si>
  <si>
    <t>Benjamin</t>
  </si>
  <si>
    <t>Daniel</t>
  </si>
  <si>
    <t>Gerios</t>
  </si>
  <si>
    <t>Martin</t>
  </si>
  <si>
    <t>Richard Norris II</t>
  </si>
  <si>
    <t>Alexander</t>
  </si>
  <si>
    <t>Joseph</t>
  </si>
  <si>
    <t>John</t>
  </si>
  <si>
    <t>Charles</t>
  </si>
  <si>
    <t>Herbert</t>
  </si>
  <si>
    <t>Alfred</t>
  </si>
  <si>
    <t>Arthur</t>
  </si>
  <si>
    <t>John Pillsbury</t>
  </si>
  <si>
    <t>Herbert Fuller</t>
  </si>
  <si>
    <t>Sebastiano</t>
  </si>
  <si>
    <t>Mariana</t>
  </si>
  <si>
    <t>Arthur Larned</t>
  </si>
  <si>
    <t>Shedid</t>
  </si>
  <si>
    <t>John Bertram</t>
  </si>
  <si>
    <t>Charles Alexander</t>
  </si>
  <si>
    <t>Clifford Thomas</t>
  </si>
  <si>
    <t>Bertram</t>
  </si>
  <si>
    <t>Andrew G</t>
  </si>
  <si>
    <t>Philipp Edmund</t>
  </si>
  <si>
    <t>Vassilios</t>
  </si>
  <si>
    <t>Sarah A</t>
  </si>
  <si>
    <t>Manda</t>
  </si>
  <si>
    <t>Julius</t>
  </si>
  <si>
    <t>Ling</t>
  </si>
  <si>
    <t>Franz</t>
  </si>
  <si>
    <t>Thomas Parham</t>
  </si>
  <si>
    <t>Nathan</t>
  </si>
  <si>
    <t>Walter H</t>
  </si>
  <si>
    <t>Edwin Nelson Jr</t>
  </si>
  <si>
    <t>Nikolai Johannes</t>
  </si>
  <si>
    <t>Paul Romaine</t>
  </si>
  <si>
    <t>Patrick</t>
  </si>
  <si>
    <t>William Robert</t>
  </si>
  <si>
    <t>William</t>
  </si>
  <si>
    <t>Lucien Philip</t>
  </si>
  <si>
    <t>Ellen Nellie""</t>
  </si>
  <si>
    <t>Ethel Flora</t>
  </si>
  <si>
    <t>Serafino Emilio</t>
  </si>
  <si>
    <t>Bartol</t>
  </si>
  <si>
    <t>Olaus Jorgensen</t>
  </si>
  <si>
    <t>Thomas Henry</t>
  </si>
  <si>
    <t>Victorine</t>
  </si>
  <si>
    <t>Mirko</t>
  </si>
  <si>
    <t>Arthur Gordon</t>
  </si>
  <si>
    <t>Ernst Herbert</t>
  </si>
  <si>
    <t>Bridget Delia</t>
  </si>
  <si>
    <t>John Borie</t>
  </si>
  <si>
    <t>Percy C</t>
  </si>
  <si>
    <t>Mary Delia</t>
  </si>
  <si>
    <t>Clarence Bloomfield</t>
  </si>
  <si>
    <t>Gilbert Milligan Jr</t>
  </si>
  <si>
    <t>Mark</t>
  </si>
  <si>
    <t>Bertha E</t>
  </si>
  <si>
    <t>Lazar</t>
  </si>
  <si>
    <t>Manta Josefina</t>
  </si>
  <si>
    <t>Servando</t>
  </si>
  <si>
    <t>Amalie</t>
  </si>
  <si>
    <t>Edwin</t>
  </si>
  <si>
    <t>Frank</t>
  </si>
  <si>
    <t>Robert Clifford</t>
  </si>
  <si>
    <t>Charles Augustus</t>
  </si>
  <si>
    <t>Elizabeth</t>
  </si>
  <si>
    <t>Akar</t>
  </si>
  <si>
    <t>Isidor</t>
  </si>
  <si>
    <t>Howard Brown</t>
  </si>
  <si>
    <t>Marinko</t>
  </si>
  <si>
    <t>John Joseph</t>
  </si>
  <si>
    <t>Julia</t>
  </si>
  <si>
    <t>Emily Louisa</t>
  </si>
  <si>
    <t>Bridget</t>
  </si>
  <si>
    <t>Ralph Lester</t>
  </si>
  <si>
    <t>Adolf Fredrik</t>
  </si>
  <si>
    <t>Olaf</t>
  </si>
  <si>
    <t>Thornton</t>
  </si>
  <si>
    <t>Robert</t>
  </si>
  <si>
    <t>Jakob</t>
  </si>
  <si>
    <t>Gunnar Isidor</t>
  </si>
  <si>
    <t>Tyrell William</t>
  </si>
  <si>
    <t>Kalle Edvard</t>
  </si>
  <si>
    <t>Elin Ester Maria</t>
  </si>
  <si>
    <t>William Henry</t>
  </si>
  <si>
    <t>Charles Emil Henry</t>
  </si>
  <si>
    <t>Leopold</t>
  </si>
  <si>
    <t>Oskar Leander</t>
  </si>
  <si>
    <t>Johan Martin</t>
  </si>
  <si>
    <t>Edward</t>
  </si>
  <si>
    <t>Aaron</t>
  </si>
  <si>
    <t>George</t>
  </si>
  <si>
    <t>Samuel Ward</t>
  </si>
  <si>
    <t>Ellen Natalia</t>
  </si>
  <si>
    <t>Edith Corse</t>
  </si>
  <si>
    <t>Katherine</t>
  </si>
  <si>
    <t>Demetrios</t>
  </si>
  <si>
    <t>Beatrice Irene</t>
  </si>
  <si>
    <t>John Henry</t>
  </si>
  <si>
    <t>Bertha J</t>
  </si>
  <si>
    <t>Paul</t>
  </si>
  <si>
    <t>Alfred John</t>
  </si>
  <si>
    <t>Laura Alice</t>
  </si>
  <si>
    <t>Karl Rudolf</t>
  </si>
  <si>
    <t>Alicia</t>
  </si>
  <si>
    <t>Solomon</t>
  </si>
  <si>
    <t>Marius</t>
  </si>
  <si>
    <t>Henry John</t>
  </si>
  <si>
    <t>Archibald IV</t>
  </si>
  <si>
    <t>Charles P</t>
  </si>
  <si>
    <t>Valtcho</t>
  </si>
  <si>
    <t>Carl Robert</t>
  </si>
  <si>
    <t>Mapriededer</t>
  </si>
  <si>
    <t>August</t>
  </si>
  <si>
    <t>Jennie</t>
  </si>
  <si>
    <t>Charles Frederick</t>
  </si>
  <si>
    <t>Jessie Allis</t>
  </si>
  <si>
    <t>Sarah</t>
  </si>
  <si>
    <t>Henry James</t>
  </si>
  <si>
    <t>Erik Gustaf</t>
  </si>
  <si>
    <t>Herbert Henry</t>
  </si>
  <si>
    <t>Evan</t>
  </si>
  <si>
    <t>Boulton</t>
  </si>
  <si>
    <t>Nicola</t>
  </si>
  <si>
    <t>(Hulda Kristina</t>
  </si>
  <si>
    <t>Filip Oscar</t>
  </si>
  <si>
    <t>Ellen</t>
  </si>
  <si>
    <t>Olga Elida</t>
  </si>
  <si>
    <t>John James</t>
  </si>
  <si>
    <t>Georges Youssef</t>
  </si>
  <si>
    <t>Marion</t>
  </si>
  <si>
    <t>Ernest</t>
  </si>
  <si>
    <t>Joseph Maria</t>
  </si>
  <si>
    <t>Anton</t>
  </si>
  <si>
    <t>Emil</t>
  </si>
  <si>
    <t>Edward Watson</t>
  </si>
  <si>
    <t>Henry Arthur Jr</t>
  </si>
  <si>
    <t>Hilda Maria</t>
  </si>
  <si>
    <t>Simon</t>
  </si>
  <si>
    <t>Ortin</t>
  </si>
  <si>
    <t>Assad</t>
  </si>
  <si>
    <t>Carl Oscar Vilhelm Gustafsson</t>
  </si>
  <si>
    <t>Edith Eileen</t>
  </si>
  <si>
    <t>Maude</t>
  </si>
  <si>
    <t>Allen Oliver</t>
  </si>
  <si>
    <t>Alexander Taylor</t>
  </si>
  <si>
    <t>James Matthew</t>
  </si>
  <si>
    <t>Alexander Taylor Jr</t>
  </si>
  <si>
    <t>Daniel Warner</t>
  </si>
  <si>
    <t>Frederick Charles</t>
  </si>
  <si>
    <t>Frank Hubert</t>
  </si>
  <si>
    <t>Alice Frances Louisa</t>
  </si>
  <si>
    <t>Ada</t>
  </si>
  <si>
    <t>William A</t>
  </si>
  <si>
    <t>Abraham L</t>
  </si>
  <si>
    <t>Walter John</t>
  </si>
  <si>
    <t>Marshall Brines</t>
  </si>
  <si>
    <t>Julius Konrad Eugen</t>
  </si>
  <si>
    <t>Robert Douglas</t>
  </si>
  <si>
    <t>Berta Olivia</t>
  </si>
  <si>
    <t>Charles Robert</t>
  </si>
  <si>
    <t>(Lena</t>
  </si>
  <si>
    <t>Nora</t>
  </si>
  <si>
    <t>Gilbert Sigvard Emanuel</t>
  </si>
  <si>
    <t>John Jacob</t>
  </si>
  <si>
    <t>Winifred Vera</t>
  </si>
  <si>
    <t>Frank Thomas</t>
  </si>
  <si>
    <t>Alfred Fernand</t>
  </si>
  <si>
    <t>Sidney C Stuart</t>
  </si>
  <si>
    <t>Edith Louise</t>
  </si>
  <si>
    <t>Redjo</t>
  </si>
  <si>
    <t>Albert Karvin</t>
  </si>
  <si>
    <t>Luigi</t>
  </si>
  <si>
    <t>Percy William</t>
  </si>
  <si>
    <t>Ida Augusta Margareta</t>
  </si>
  <si>
    <t>Christopher</t>
  </si>
  <si>
    <t>George Dennick</t>
  </si>
  <si>
    <t>George Dunton</t>
  </si>
  <si>
    <t>Alexander Morrison</t>
  </si>
  <si>
    <t>Florentina</t>
  </si>
  <si>
    <t>Harold J</t>
  </si>
  <si>
    <t>Einar Gervasius</t>
  </si>
  <si>
    <t>Johan Charles</t>
  </si>
  <si>
    <t>Thomas James</t>
  </si>
  <si>
    <t>Samuel James Metcalfe</t>
  </si>
  <si>
    <t>George Frederick</t>
  </si>
  <si>
    <t>Constance</t>
  </si>
  <si>
    <t>Karl Johan</t>
  </si>
  <si>
    <t>Michael</t>
  </si>
  <si>
    <t>John Bradley</t>
  </si>
  <si>
    <t>Olof Edvin</t>
  </si>
  <si>
    <t>Frank Manley</t>
  </si>
  <si>
    <t>Raffull</t>
  </si>
  <si>
    <t>Marta</t>
  </si>
  <si>
    <t>Walter Donald</t>
  </si>
  <si>
    <t>Carl Johan</t>
  </si>
  <si>
    <t>Frederic Oakley</t>
  </si>
  <si>
    <t>Abraham</t>
  </si>
  <si>
    <t>William Arthur Willie""</t>
  </si>
  <si>
    <t>Frederick R</t>
  </si>
  <si>
    <t>J Frank</t>
  </si>
  <si>
    <t>James Vivian</t>
  </si>
  <si>
    <t>Stephen</t>
  </si>
  <si>
    <t>Barbara J</t>
  </si>
  <si>
    <t>Abraham August Johannes</t>
  </si>
  <si>
    <t>Walter Miller</t>
  </si>
  <si>
    <t>Linhart</t>
  </si>
  <si>
    <t>George William</t>
  </si>
  <si>
    <t>Samuel</t>
  </si>
  <si>
    <t>Lilian W</t>
  </si>
  <si>
    <t>Karl Albert</t>
  </si>
  <si>
    <t>Guillaume Joseph</t>
  </si>
  <si>
    <t>August Ferdinand</t>
  </si>
  <si>
    <t>Arthur Henry</t>
  </si>
  <si>
    <t>Gertrud Emilia</t>
  </si>
  <si>
    <t>Emilio Ilario Giuseppe</t>
  </si>
  <si>
    <t>Stanko</t>
  </si>
  <si>
    <t>Roderick Robert Crispin</t>
  </si>
  <si>
    <t>Charles William</t>
  </si>
  <si>
    <t>May Elizabeth</t>
  </si>
  <si>
    <t>Mate</t>
  </si>
  <si>
    <t>Mary</t>
  </si>
  <si>
    <t>Jean Nassr</t>
  </si>
  <si>
    <t>Dagmar Jenny Ingeborg</t>
  </si>
  <si>
    <t>Clifford Richard</t>
  </si>
  <si>
    <t>Harry</t>
  </si>
  <si>
    <t>Percy Thomas</t>
  </si>
  <si>
    <t>Jelka</t>
  </si>
  <si>
    <t>Alfred Edward</t>
  </si>
  <si>
    <t>Honora</t>
  </si>
  <si>
    <t>Maria Youssef</t>
  </si>
  <si>
    <t>Salli Helena</t>
  </si>
  <si>
    <t>Sarkis</t>
  </si>
  <si>
    <t>George Alexander Lucien</t>
  </si>
  <si>
    <t>Margaret Marcella Maggie""</t>
  </si>
  <si>
    <t>Mustafa</t>
  </si>
  <si>
    <t>Washington</t>
  </si>
  <si>
    <t>Camille</t>
  </si>
  <si>
    <t>Minko</t>
  </si>
  <si>
    <t>Louise</t>
  </si>
  <si>
    <t>Hanna</t>
  </si>
  <si>
    <t>Joseph Holland</t>
  </si>
  <si>
    <t>Nils</t>
  </si>
  <si>
    <t>Oscar Wilhelm</t>
  </si>
  <si>
    <t>Noel</t>
  </si>
  <si>
    <t>Escott Robert</t>
  </si>
  <si>
    <t>Tome</t>
  </si>
  <si>
    <t>Catherine Katie""</t>
  </si>
  <si>
    <t>Edward Gifford</t>
  </si>
  <si>
    <t>Hudson Joshua Creighton</t>
  </si>
  <si>
    <t>Philip Frank</t>
  </si>
  <si>
    <t>Charles Melville</t>
  </si>
  <si>
    <t>Claus Peter</t>
  </si>
  <si>
    <t>Jego Grga</t>
  </si>
  <si>
    <t>David</t>
  </si>
  <si>
    <t>Jeannie</t>
  </si>
  <si>
    <t>John Stuart</t>
  </si>
  <si>
    <t>William Augustus</t>
  </si>
  <si>
    <t>Reginald Harry</t>
  </si>
  <si>
    <t>Nils Hilding</t>
  </si>
  <si>
    <t>Ernest Wilfred</t>
  </si>
  <si>
    <t>Johan Samuel</t>
  </si>
  <si>
    <t>Neshan</t>
  </si>
  <si>
    <t>Israel</t>
  </si>
  <si>
    <t>Alfred G</t>
  </si>
  <si>
    <t>Emilie</t>
  </si>
  <si>
    <t>Ali</t>
  </si>
  <si>
    <t>Ruth Elizabeth</t>
  </si>
  <si>
    <t>Charles Valentine</t>
  </si>
  <si>
    <t>Ingvar</t>
  </si>
  <si>
    <t>John Morgan</t>
  </si>
  <si>
    <t>William Crothers</t>
  </si>
  <si>
    <t>Tannous</t>
  </si>
  <si>
    <t>Said</t>
  </si>
  <si>
    <t>Ivan</t>
  </si>
  <si>
    <t>John Edward</t>
  </si>
  <si>
    <t>Jose Joaquim</t>
  </si>
  <si>
    <t>Seman</t>
  </si>
  <si>
    <t>Joseph Charles</t>
  </si>
  <si>
    <t>Thure Edvin</t>
  </si>
  <si>
    <t>John George</t>
  </si>
  <si>
    <t>James Warburton Martinez</t>
  </si>
  <si>
    <t>James William</t>
  </si>
  <si>
    <t>Karen Marie</t>
  </si>
  <si>
    <t>William Hull</t>
  </si>
  <si>
    <t>George Joseph</t>
  </si>
  <si>
    <t>Ralph</t>
  </si>
  <si>
    <t>Nellie</t>
  </si>
  <si>
    <t>Leo David</t>
  </si>
  <si>
    <t>Philip Joseph</t>
  </si>
  <si>
    <t>Elizabeth Gladys Millvina""</t>
  </si>
  <si>
    <t>Henry Forbes</t>
  </si>
  <si>
    <t>John Murray</t>
  </si>
  <si>
    <t>Edvard Bengtsson</t>
  </si>
  <si>
    <t>George Achilles</t>
  </si>
  <si>
    <t>Susanna Juhantytar Sanni""</t>
  </si>
  <si>
    <t>Leonard</t>
  </si>
  <si>
    <t>Emilio</t>
  </si>
  <si>
    <t>Edgar</t>
  </si>
  <si>
    <t>Helen Alice</t>
  </si>
  <si>
    <t>Joseph Bruce</t>
  </si>
  <si>
    <t>William H</t>
  </si>
  <si>
    <t>Grace Scott</t>
  </si>
  <si>
    <t>Maria</t>
  </si>
  <si>
    <t>Henry Harry""</t>
  </si>
  <si>
    <t>William Edward</t>
  </si>
  <si>
    <t>Carl Edgar</t>
  </si>
  <si>
    <t>Neal</t>
  </si>
  <si>
    <t>Edwin Frederick""</t>
  </si>
  <si>
    <t>Ernst Axel Algot</t>
  </si>
  <si>
    <t>Paul Folke</t>
  </si>
  <si>
    <t>Vivian Ponsonby</t>
  </si>
  <si>
    <t>Ernest H</t>
  </si>
  <si>
    <t>Eugene Joseph</t>
  </si>
  <si>
    <t>Maxmillian</t>
  </si>
  <si>
    <t>Edvard A</t>
  </si>
  <si>
    <t>Caroline</t>
  </si>
  <si>
    <t>Dorothy Winifred</t>
  </si>
  <si>
    <t>Jose Pedro</t>
  </si>
  <si>
    <t>Isaac Gerald</t>
  </si>
  <si>
    <t>William Jeffery</t>
  </si>
  <si>
    <t>Johanna Hannah""</t>
  </si>
  <si>
    <t>Treasteall</t>
  </si>
  <si>
    <t>Hannah</t>
  </si>
  <si>
    <t>Jenny Lovisa</t>
  </si>
  <si>
    <t>Woolf</t>
  </si>
  <si>
    <t>Fermina</t>
  </si>
  <si>
    <t>Simon Sivertsen</t>
  </si>
  <si>
    <t>Frederick</t>
  </si>
  <si>
    <t>Michael J</t>
  </si>
  <si>
    <t>Cleansed Age</t>
  </si>
  <si>
    <t>Pclass_Age</t>
  </si>
  <si>
    <t>Sex_Age</t>
  </si>
  <si>
    <t>Avg_Age</t>
  </si>
  <si>
    <t>Cleansed Fare</t>
  </si>
  <si>
    <t>Cleansed Cabin</t>
  </si>
  <si>
    <t>Age Group</t>
  </si>
  <si>
    <t>Adult</t>
  </si>
  <si>
    <t>Elder</t>
  </si>
  <si>
    <t>Teenager</t>
  </si>
  <si>
    <t>Youth</t>
  </si>
  <si>
    <t>Grand Total</t>
  </si>
  <si>
    <t>Count of PassengerId</t>
  </si>
  <si>
    <t>Pass_Class</t>
  </si>
  <si>
    <t>Gender</t>
  </si>
  <si>
    <t>No of Siblings</t>
  </si>
  <si>
    <t>No Of Children</t>
  </si>
  <si>
    <t>Sum of Fare</t>
  </si>
  <si>
    <t>Average of Fare</t>
  </si>
  <si>
    <t>Min of Fare</t>
  </si>
  <si>
    <t>Max of Fare</t>
  </si>
  <si>
    <t>Embarked Location</t>
  </si>
  <si>
    <t>Gender/Pclass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</si>
</sst>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N&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horizontal="left" inden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quot;N&quot;#,##0.00"/>
    </dxf>
    <dxf>
      <numFmt numFmtId="164" formatCode="&quot;N&quot;#,##0.00"/>
    </dxf>
    <dxf>
      <numFmt numFmtId="164" formatCode="&quot;N&quot;#,##0.00"/>
    </dxf>
    <dxf>
      <numFmt numFmtId="164" formatCode="&quot;N&quot;#,##0.0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Analysis.xlsx]Q1!TotalPassengers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Total Passengers</a:t>
            </a:r>
          </a:p>
        </c:rich>
      </c:tx>
      <c:layout>
        <c:manualLayout>
          <c:xMode val="edge"/>
          <c:yMode val="edge"/>
          <c:x val="0.1518523487590288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blipFill>
            <a:blip xmlns:r="http://schemas.openxmlformats.org/officeDocument/2006/relationships" r:embed="rId3"/>
            <a:stretch>
              <a:fillRect/>
            </a:stretch>
          </a:blipFill>
          <a:ln w="19050">
            <a:solidFill>
              <a:schemeClr val="lt1"/>
            </a:solidFill>
          </a:ln>
          <a:effectLst/>
        </c:spPr>
        <c:marker>
          <c:symbol val="none"/>
        </c:marker>
      </c:pivotFmt>
      <c:pivotFmt>
        <c:idx val="4"/>
        <c:spPr>
          <a:blipFill>
            <a:blip xmlns:r="http://schemas.openxmlformats.org/officeDocument/2006/relationships" r:embed="rId3"/>
            <a:stretch>
              <a:fillRect/>
            </a:stretch>
          </a:blipFill>
          <a:ln w="19050">
            <a:solidFill>
              <a:schemeClr val="lt1"/>
            </a:solidFill>
          </a:ln>
          <a:effectLst/>
        </c:spPr>
      </c:pivotFmt>
    </c:pivotFmts>
    <c:plotArea>
      <c:layout/>
      <c:pieChart>
        <c:varyColors val="1"/>
        <c:ser>
          <c:idx val="0"/>
          <c:order val="0"/>
          <c:tx>
            <c:strRef>
              <c:f>'Q1'!$A$3</c:f>
              <c:strCache>
                <c:ptCount val="1"/>
                <c:pt idx="0">
                  <c:v>Total</c:v>
                </c:pt>
              </c:strCache>
            </c:strRef>
          </c:tx>
          <c:spPr>
            <a:blipFill>
              <a:blip xmlns:r="http://schemas.openxmlformats.org/officeDocument/2006/relationships" r:embed="rId3"/>
              <a:stretch>
                <a:fillRect/>
              </a:stretch>
            </a:blipFill>
          </c:spPr>
          <c:dPt>
            <c:idx val="0"/>
            <c:bubble3D val="0"/>
            <c:spPr>
              <a:blipFill>
                <a:blip xmlns:r="http://schemas.openxmlformats.org/officeDocument/2006/relationships" r:embed="rId3"/>
                <a:stretch>
                  <a:fillRect/>
                </a:stretch>
              </a:blipFill>
              <a:ln w="19050">
                <a:solidFill>
                  <a:schemeClr val="lt1"/>
                </a:solidFill>
              </a:ln>
              <a:effectLst/>
            </c:spPr>
          </c:dPt>
          <c:cat>
            <c:strRef>
              <c:f>'Q1'!$A$4</c:f>
              <c:strCache>
                <c:ptCount val="1"/>
                <c:pt idx="0">
                  <c:v>Total</c:v>
                </c:pt>
              </c:strCache>
            </c:strRef>
          </c:cat>
          <c:val>
            <c:numRef>
              <c:f>'Q1'!$A$4</c:f>
              <c:numCache>
                <c:formatCode>General</c:formatCode>
                <c:ptCount val="1"/>
                <c:pt idx="0">
                  <c:v>418</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Analysis.xlsx]Q10!PClass/Gender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of passengers that embarked in each class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
              <c:y val="-0.15752461322081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
              <c:y val="-0.168776371308016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3.205128205128264E-3"/>
              <c:y val="-0.129395218002813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0"/>
              <c:y val="-0.180028129395218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3.2051282051280875E-3"/>
              <c:y val="-0.20253164556962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1752000992018454E-16"/>
              <c:y val="-0.303797468354430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0"/>
              <c:y val="-0.168776371308016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0"/>
              <c:y val="-0.15752461322081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0"/>
              <c:y val="-0.180028129395218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3.205128205128264E-3"/>
              <c:y val="-0.129395218002813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1.1752000992018454E-16"/>
              <c:y val="-0.303797468354430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3.2051282051280875E-3"/>
              <c:y val="-0.20253164556962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0"/>
              <c:y val="-0.168776371308016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a:sp3d/>
        </c:spPr>
        <c:dLbl>
          <c:idx val="0"/>
          <c:layout>
            <c:manualLayout>
              <c:x val="1.5756303824216222E-2"/>
              <c:y val="-0.20716982185737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a:sp3d/>
        </c:spPr>
        <c:dLbl>
          <c:idx val="0"/>
          <c:layout>
            <c:manualLayout>
              <c:x val="-5.7772446629892772E-17"/>
              <c:y val="-0.250949907857262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a:noFill/>
          </a:ln>
          <a:effectLst/>
          <a:sp3d/>
        </c:spPr>
        <c:dLbl>
          <c:idx val="0"/>
          <c:layout>
            <c:manualLayout>
              <c:x val="1.2551198682524869E-2"/>
              <c:y val="-0.235778187301055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a:noFill/>
          </a:ln>
          <a:effectLst/>
          <a:sp3d/>
        </c:spPr>
        <c:dLbl>
          <c:idx val="0"/>
          <c:layout>
            <c:manualLayout>
              <c:x val="-1.1752000992018454E-16"/>
              <c:y val="-0.303797468354430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a:noFill/>
          </a:ln>
          <a:effectLst/>
          <a:sp3d/>
        </c:spPr>
        <c:dLbl>
          <c:idx val="0"/>
          <c:layout>
            <c:manualLayout>
              <c:x val="1.8961408965907575E-2"/>
              <c:y val="-0.273453398112469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439468503936985E-2"/>
          <c:y val="0.24855144238191945"/>
          <c:w val="0.87330405814657786"/>
          <c:h val="0.54949909742294856"/>
        </c:manualLayout>
      </c:layout>
      <c:bar3DChart>
        <c:barDir val="col"/>
        <c:grouping val="stacked"/>
        <c:varyColors val="0"/>
        <c:ser>
          <c:idx val="0"/>
          <c:order val="0"/>
          <c:tx>
            <c:strRef>
              <c:f>'Q10'!$B$3</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dPt>
          <c:dPt>
            <c:idx val="1"/>
            <c:invertIfNegative val="0"/>
            <c:bubble3D val="0"/>
            <c:spPr>
              <a:solidFill>
                <a:schemeClr val="accent1"/>
              </a:solidFill>
              <a:ln>
                <a:noFill/>
              </a:ln>
              <a:effectLst/>
              <a:sp3d/>
            </c:spPr>
          </c:dPt>
          <c:dPt>
            <c:idx val="2"/>
            <c:invertIfNegative val="0"/>
            <c:bubble3D val="0"/>
            <c:spPr>
              <a:solidFill>
                <a:schemeClr val="accent1"/>
              </a:solidFill>
              <a:ln>
                <a:noFill/>
              </a:ln>
              <a:effectLst/>
              <a:sp3d/>
            </c:spPr>
          </c:dPt>
          <c:dPt>
            <c:idx val="3"/>
            <c:invertIfNegative val="0"/>
            <c:bubble3D val="0"/>
            <c:spPr>
              <a:solidFill>
                <a:schemeClr val="accent1"/>
              </a:solidFill>
              <a:ln>
                <a:noFill/>
              </a:ln>
              <a:effectLst/>
              <a:sp3d/>
            </c:spPr>
          </c:dPt>
          <c:dPt>
            <c:idx val="4"/>
            <c:invertIfNegative val="0"/>
            <c:bubble3D val="0"/>
            <c:spPr>
              <a:solidFill>
                <a:schemeClr val="accent1"/>
              </a:solidFill>
              <a:ln>
                <a:noFill/>
              </a:ln>
              <a:effectLst/>
              <a:sp3d/>
            </c:spPr>
          </c:dPt>
          <c:dPt>
            <c:idx val="5"/>
            <c:invertIfNegative val="0"/>
            <c:bubble3D val="0"/>
            <c:spPr>
              <a:solidFill>
                <a:schemeClr val="accent1"/>
              </a:solidFill>
              <a:ln>
                <a:noFill/>
              </a:ln>
              <a:effectLst/>
              <a:sp3d/>
            </c:spPr>
          </c:dPt>
          <c:dLbls>
            <c:dLbl>
              <c:idx val="0"/>
              <c:layout>
                <c:manualLayout>
                  <c:x val="0"/>
                  <c:y val="-0.16877637130801693"/>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5756303824216222E-2"/>
                  <c:y val="-0.207169821857374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5.7772446629892772E-17"/>
                  <c:y val="-0.25094990785726251"/>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2551198682524869E-2"/>
                  <c:y val="-0.23577818730105546"/>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1752000992018454E-16"/>
                  <c:y val="-0.30379746835443039"/>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8961408965907575E-2"/>
                  <c:y val="-0.27345339811246999"/>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'Q10'!$A$4:$A$13</c:f>
              <c:multiLvlStrCache>
                <c:ptCount val="6"/>
                <c:lvl>
                  <c:pt idx="0">
                    <c:v>male</c:v>
                  </c:pt>
                  <c:pt idx="1">
                    <c:v>female</c:v>
                  </c:pt>
                  <c:pt idx="2">
                    <c:v>male</c:v>
                  </c:pt>
                  <c:pt idx="3">
                    <c:v>female</c:v>
                  </c:pt>
                  <c:pt idx="4">
                    <c:v>male</c:v>
                  </c:pt>
                  <c:pt idx="5">
                    <c:v>female</c:v>
                  </c:pt>
                </c:lvl>
                <c:lvl>
                  <c:pt idx="0">
                    <c:v>1</c:v>
                  </c:pt>
                  <c:pt idx="2">
                    <c:v>2</c:v>
                  </c:pt>
                  <c:pt idx="4">
                    <c:v>3</c:v>
                  </c:pt>
                </c:lvl>
              </c:multiLvlStrCache>
            </c:multiLvlStrRef>
          </c:cat>
          <c:val>
            <c:numRef>
              <c:f>'Q10'!$B$4:$B$13</c:f>
              <c:numCache>
                <c:formatCode>General</c:formatCode>
                <c:ptCount val="6"/>
                <c:pt idx="0">
                  <c:v>57</c:v>
                </c:pt>
                <c:pt idx="1">
                  <c:v>50</c:v>
                </c:pt>
                <c:pt idx="2">
                  <c:v>63</c:v>
                </c:pt>
                <c:pt idx="3">
                  <c:v>30</c:v>
                </c:pt>
                <c:pt idx="4">
                  <c:v>146</c:v>
                </c:pt>
                <c:pt idx="5">
                  <c:v>72</c:v>
                </c:pt>
              </c:numCache>
            </c:numRef>
          </c:val>
        </c:ser>
        <c:dLbls>
          <c:showLegendKey val="0"/>
          <c:showVal val="1"/>
          <c:showCatName val="0"/>
          <c:showSerName val="0"/>
          <c:showPercent val="0"/>
          <c:showBubbleSize val="0"/>
        </c:dLbls>
        <c:gapWidth val="150"/>
        <c:shape val="box"/>
        <c:axId val="218712032"/>
        <c:axId val="280997072"/>
        <c:axId val="0"/>
      </c:bar3DChart>
      <c:catAx>
        <c:axId val="218712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997072"/>
        <c:crosses val="autoZero"/>
        <c:auto val="1"/>
        <c:lblAlgn val="ctr"/>
        <c:lblOffset val="100"/>
        <c:noMultiLvlLbl val="0"/>
      </c:catAx>
      <c:valAx>
        <c:axId val="280997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712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Analysis.xlsx]Q8!SumFare</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MinimumFare</a:t>
            </a:r>
          </a:p>
        </c:rich>
      </c:tx>
      <c:layout>
        <c:manualLayout>
          <c:xMode val="edge"/>
          <c:yMode val="edge"/>
          <c:x val="0.1815053357851226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s>
    <c:plotArea>
      <c:layout/>
      <c:pieChart>
        <c:varyColors val="1"/>
        <c:ser>
          <c:idx val="0"/>
          <c:order val="0"/>
          <c:tx>
            <c:strRef>
              <c:f>'Q8'!$A$3</c:f>
              <c:strCache>
                <c:ptCount val="1"/>
                <c:pt idx="0">
                  <c:v>Total</c:v>
                </c:pt>
              </c:strCache>
            </c:strRef>
          </c:tx>
          <c:dPt>
            <c:idx val="0"/>
            <c:bubble3D val="0"/>
            <c:spPr>
              <a:solidFill>
                <a:schemeClr val="accent1"/>
              </a:solidFill>
              <a:ln w="19050">
                <a:solidFill>
                  <a:schemeClr val="lt1"/>
                </a:solidFill>
              </a:ln>
              <a:effectLst/>
            </c:spPr>
          </c:dPt>
          <c:cat>
            <c:strRef>
              <c:f>'Q8'!$A$4</c:f>
              <c:strCache>
                <c:ptCount val="1"/>
                <c:pt idx="0">
                  <c:v>Total</c:v>
                </c:pt>
              </c:strCache>
            </c:strRef>
          </c:cat>
          <c:val>
            <c:numRef>
              <c:f>'Q8'!$A$4</c:f>
              <c:numCache>
                <c:formatCode>"N"#,##0.00</c:formatCode>
                <c:ptCount val="1"/>
                <c:pt idx="0">
                  <c:v>14856.537599999987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Analysis.xlsx]Q8!SumFare</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 Fare</a:t>
            </a:r>
          </a:p>
        </c:rich>
      </c:tx>
      <c:layout>
        <c:manualLayout>
          <c:xMode val="edge"/>
          <c:yMode val="edge"/>
          <c:x val="0.14443113772455088"/>
          <c:y val="1.43369175627240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pivotFmt>
      <c:pivotFmt>
        <c:idx val="16"/>
        <c:spPr>
          <a:solidFill>
            <a:schemeClr val="accent1"/>
          </a:solidFill>
          <a:ln w="19050">
            <a:solidFill>
              <a:schemeClr val="lt1"/>
            </a:solidFill>
          </a:ln>
          <a:effectLst/>
        </c:spPr>
      </c:pivotFmt>
    </c:pivotFmts>
    <c:plotArea>
      <c:layout/>
      <c:pieChart>
        <c:varyColors val="1"/>
        <c:ser>
          <c:idx val="0"/>
          <c:order val="0"/>
          <c:tx>
            <c:strRef>
              <c:f>'Q8'!$A$3</c:f>
              <c:strCache>
                <c:ptCount val="1"/>
                <c:pt idx="0">
                  <c:v>Total</c:v>
                </c:pt>
              </c:strCache>
            </c:strRef>
          </c:tx>
          <c:dPt>
            <c:idx val="0"/>
            <c:bubble3D val="0"/>
            <c:spPr>
              <a:solidFill>
                <a:schemeClr val="accent1"/>
              </a:solidFill>
              <a:ln w="19050">
                <a:solidFill>
                  <a:schemeClr val="lt1"/>
                </a:solidFill>
              </a:ln>
              <a:effectLst/>
            </c:spPr>
          </c:dPt>
          <c:cat>
            <c:strRef>
              <c:f>'Q8'!$A$4</c:f>
              <c:strCache>
                <c:ptCount val="1"/>
                <c:pt idx="0">
                  <c:v>Total</c:v>
                </c:pt>
              </c:strCache>
            </c:strRef>
          </c:cat>
          <c:val>
            <c:numRef>
              <c:f>'Q8'!$A$4</c:f>
              <c:numCache>
                <c:formatCode>"N"#,##0.00</c:formatCode>
                <c:ptCount val="1"/>
                <c:pt idx="0">
                  <c:v>14856.537599999987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Analysis.xlsx]Q1!TotalPassengers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Total Passengers</a:t>
            </a:r>
          </a:p>
        </c:rich>
      </c:tx>
      <c:layout>
        <c:manualLayout>
          <c:xMode val="edge"/>
          <c:yMode val="edge"/>
          <c:x val="0.1518523487590288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s>
    <c:plotArea>
      <c:layout/>
      <c:pieChart>
        <c:varyColors val="1"/>
        <c:ser>
          <c:idx val="0"/>
          <c:order val="0"/>
          <c:tx>
            <c:strRef>
              <c:f>'Q1'!$A$3</c:f>
              <c:strCache>
                <c:ptCount val="1"/>
                <c:pt idx="0">
                  <c:v>Total</c:v>
                </c:pt>
              </c:strCache>
            </c:strRef>
          </c:tx>
          <c:dPt>
            <c:idx val="0"/>
            <c:bubble3D val="0"/>
            <c:spPr>
              <a:solidFill>
                <a:schemeClr val="accent1"/>
              </a:solidFill>
              <a:ln w="19050">
                <a:solidFill>
                  <a:schemeClr val="lt1"/>
                </a:solidFill>
              </a:ln>
              <a:effectLst/>
            </c:spPr>
          </c:dPt>
          <c:cat>
            <c:strRef>
              <c:f>'Q1'!$A$4</c:f>
              <c:strCache>
                <c:ptCount val="1"/>
                <c:pt idx="0">
                  <c:v>Total</c:v>
                </c:pt>
              </c:strCache>
            </c:strRef>
          </c:cat>
          <c:val>
            <c:numRef>
              <c:f>'Q1'!$A$4</c:f>
              <c:numCache>
                <c:formatCode>General</c:formatCode>
                <c:ptCount val="1"/>
                <c:pt idx="0">
                  <c:v>418</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Analysis.xlsx]Q2!PassengerClass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Passengers in Each Class</a:t>
            </a:r>
          </a:p>
        </c:rich>
      </c:tx>
      <c:layout>
        <c:manualLayout>
          <c:xMode val="edge"/>
          <c:yMode val="edge"/>
          <c:x val="0.33142292465240403"/>
          <c:y val="1.88235247618280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5.5555555555555558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8.3333333333332309E-3"/>
              <c:y val="-6.01851851851851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1111111111111059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47594050743664E-2"/>
          <c:y val="5.1342592592592592E-2"/>
          <c:w val="0.89019685039370078"/>
          <c:h val="0.8644061679790026"/>
        </c:manualLayout>
      </c:layout>
      <c:bar3DChart>
        <c:barDir val="col"/>
        <c:grouping val="clustered"/>
        <c:varyColors val="0"/>
        <c:ser>
          <c:idx val="0"/>
          <c:order val="0"/>
          <c:tx>
            <c:strRef>
              <c:f>'Q2'!$B$3</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Lbls>
            <c:dLbl>
              <c:idx val="0"/>
              <c:layout>
                <c:manualLayout>
                  <c:x val="8.3333333333332309E-3"/>
                  <c:y val="-6.0185185185185196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1.1111111111111059E-2"/>
                  <c:y val="-8.3333333333333412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5.5555555555555558E-3"/>
                  <c:y val="-6.944444444444444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'Q2'!$A$4:$A$7</c:f>
              <c:strCache>
                <c:ptCount val="3"/>
                <c:pt idx="0">
                  <c:v>3</c:v>
                </c:pt>
                <c:pt idx="1">
                  <c:v>1</c:v>
                </c:pt>
                <c:pt idx="2">
                  <c:v>2</c:v>
                </c:pt>
              </c:strCache>
            </c:strRef>
          </c:cat>
          <c:val>
            <c:numRef>
              <c:f>'Q2'!$B$4:$B$7</c:f>
              <c:numCache>
                <c:formatCode>General</c:formatCode>
                <c:ptCount val="3"/>
                <c:pt idx="0">
                  <c:v>218</c:v>
                </c:pt>
                <c:pt idx="1">
                  <c:v>107</c:v>
                </c:pt>
                <c:pt idx="2">
                  <c:v>93</c:v>
                </c:pt>
              </c:numCache>
            </c:numRef>
          </c:val>
        </c:ser>
        <c:dLbls>
          <c:showLegendKey val="0"/>
          <c:showVal val="1"/>
          <c:showCatName val="0"/>
          <c:showSerName val="0"/>
          <c:showPercent val="0"/>
          <c:showBubbleSize val="0"/>
        </c:dLbls>
        <c:gapWidth val="150"/>
        <c:shape val="box"/>
        <c:axId val="281000208"/>
        <c:axId val="280997856"/>
        <c:axId val="0"/>
      </c:bar3DChart>
      <c:catAx>
        <c:axId val="281000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997856"/>
        <c:crosses val="autoZero"/>
        <c:auto val="1"/>
        <c:lblAlgn val="ctr"/>
        <c:lblOffset val="100"/>
        <c:noMultiLvlLbl val="0"/>
      </c:catAx>
      <c:valAx>
        <c:axId val="280997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000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Analysis.xlsx]Q3!PassengerGender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Passenger</a:t>
            </a:r>
            <a:r>
              <a:rPr lang="en-US" baseline="0"/>
              <a:t> Gender Group</a:t>
            </a:r>
            <a:endParaRPr lang="en-US"/>
          </a:p>
        </c:rich>
      </c:tx>
      <c:layout>
        <c:manualLayout>
          <c:xMode val="edge"/>
          <c:yMode val="edge"/>
          <c:x val="0.14617874038828718"/>
          <c:y val="5.31561276388843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33234996822491314"/>
          <c:w val="1"/>
          <c:h val="0.66389352590454365"/>
        </c:manualLayout>
      </c:layout>
      <c:pie3DChart>
        <c:varyColors val="1"/>
        <c:ser>
          <c:idx val="0"/>
          <c:order val="0"/>
          <c:tx>
            <c:strRef>
              <c:f>'Q3'!$B$3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'Q3'!$A$4:$A$6</c:f>
              <c:strCache>
                <c:ptCount val="2"/>
                <c:pt idx="0">
                  <c:v>female</c:v>
                </c:pt>
                <c:pt idx="1">
                  <c:v>male</c:v>
                </c:pt>
              </c:strCache>
            </c:strRef>
          </c:cat>
          <c:val>
            <c:numRef>
              <c:f>'Q3'!$B$4:$B$6</c:f>
              <c:numCache>
                <c:formatCode>General</c:formatCode>
                <c:ptCount val="2"/>
                <c:pt idx="0">
                  <c:v>152</c:v>
                </c:pt>
                <c:pt idx="1">
                  <c:v>266</c:v>
                </c:pt>
              </c:numCache>
            </c:numRef>
          </c:val>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Analysis.xlsx]Q4$5!AgeGroup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Passengers in</a:t>
            </a:r>
            <a:r>
              <a:rPr lang="en-US" baseline="0"/>
              <a:t> Each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5.5555555555555558E-3"/>
              <c:y val="-7.60170603674540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8.3333333333333332E-3"/>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5.5555555555555297E-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'Q4$5'!$B$3</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Lbls>
            <c:dLbl>
              <c:idx val="0"/>
              <c:layout>
                <c:manualLayout>
                  <c:x val="5.5555555555555297E-3"/>
                  <c:y val="-8.3333333333333329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8.3333333333333332E-3"/>
                  <c:y val="-6.9444444444444448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8.3333333333333332E-3"/>
                  <c:y val="-4.6296296296296294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5.5555555555555558E-3"/>
                  <c:y val="-7.6017060367454065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'Q4$5'!$A$4:$A$8</c:f>
              <c:strCache>
                <c:ptCount val="4"/>
                <c:pt idx="0">
                  <c:v>Adult</c:v>
                </c:pt>
                <c:pt idx="1">
                  <c:v>Elder</c:v>
                </c:pt>
                <c:pt idx="2">
                  <c:v>Teenager</c:v>
                </c:pt>
                <c:pt idx="3">
                  <c:v>Youth</c:v>
                </c:pt>
              </c:strCache>
            </c:strRef>
          </c:cat>
          <c:val>
            <c:numRef>
              <c:f>'Q4$5'!$B$4:$B$8</c:f>
              <c:numCache>
                <c:formatCode>General</c:formatCode>
                <c:ptCount val="4"/>
                <c:pt idx="0">
                  <c:v>77</c:v>
                </c:pt>
                <c:pt idx="1">
                  <c:v>14</c:v>
                </c:pt>
                <c:pt idx="2">
                  <c:v>61</c:v>
                </c:pt>
                <c:pt idx="3">
                  <c:v>266</c:v>
                </c:pt>
              </c:numCache>
            </c:numRef>
          </c:val>
        </c:ser>
        <c:dLbls>
          <c:showLegendKey val="0"/>
          <c:showVal val="1"/>
          <c:showCatName val="0"/>
          <c:showSerName val="0"/>
          <c:showPercent val="0"/>
          <c:showBubbleSize val="0"/>
        </c:dLbls>
        <c:gapWidth val="150"/>
        <c:shape val="box"/>
        <c:axId val="280998248"/>
        <c:axId val="280997464"/>
        <c:axId val="0"/>
      </c:bar3DChart>
      <c:catAx>
        <c:axId val="280998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997464"/>
        <c:crosses val="autoZero"/>
        <c:auto val="1"/>
        <c:lblAlgn val="ctr"/>
        <c:lblOffset val="100"/>
        <c:noMultiLvlLbl val="0"/>
      </c:catAx>
      <c:valAx>
        <c:axId val="280997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998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Analysis.xlsx]Q1!TotalPassengers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Passengers with Siblings</a:t>
            </a:r>
          </a:p>
        </c:rich>
      </c:tx>
      <c:layout>
        <c:manualLayout>
          <c:xMode val="edge"/>
          <c:yMode val="edge"/>
          <c:x val="0.1548453157750505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s>
    <c:plotArea>
      <c:layout/>
      <c:pieChart>
        <c:varyColors val="1"/>
        <c:ser>
          <c:idx val="0"/>
          <c:order val="0"/>
          <c:tx>
            <c:strRef>
              <c:f>'Q1'!$A$3</c:f>
              <c:strCache>
                <c:ptCount val="1"/>
                <c:pt idx="0">
                  <c:v>Total</c:v>
                </c:pt>
              </c:strCache>
            </c:strRef>
          </c:tx>
          <c:dPt>
            <c:idx val="0"/>
            <c:bubble3D val="0"/>
            <c:spPr>
              <a:solidFill>
                <a:schemeClr val="accent1"/>
              </a:solidFill>
              <a:ln w="19050">
                <a:solidFill>
                  <a:schemeClr val="lt1"/>
                </a:solidFill>
              </a:ln>
              <a:effectLst/>
            </c:spPr>
          </c:dPt>
          <c:cat>
            <c:strRef>
              <c:f>'Q1'!$A$4</c:f>
              <c:strCache>
                <c:ptCount val="1"/>
                <c:pt idx="0">
                  <c:v>Total</c:v>
                </c:pt>
              </c:strCache>
            </c:strRef>
          </c:cat>
          <c:val>
            <c:numRef>
              <c:f>'Q1'!$A$4</c:f>
              <c:numCache>
                <c:formatCode>General</c:formatCode>
                <c:ptCount val="1"/>
                <c:pt idx="0">
                  <c:v>418</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Analysis.xlsx]Q7!PassWithChildren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Passengers With Children</a:t>
            </a:r>
          </a:p>
        </c:rich>
      </c:tx>
      <c:layout>
        <c:manualLayout>
          <c:xMode val="edge"/>
          <c:yMode val="edge"/>
          <c:x val="0.1164399406431082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'Q7'!$B$3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'Q7'!$A$4:$A$11</c:f>
              <c:strCache>
                <c:ptCount val="7"/>
                <c:pt idx="0">
                  <c:v>1</c:v>
                </c:pt>
                <c:pt idx="1">
                  <c:v>2</c:v>
                </c:pt>
                <c:pt idx="2">
                  <c:v>3</c:v>
                </c:pt>
                <c:pt idx="3">
                  <c:v>4</c:v>
                </c:pt>
                <c:pt idx="4">
                  <c:v>5</c:v>
                </c:pt>
                <c:pt idx="5">
                  <c:v>6</c:v>
                </c:pt>
                <c:pt idx="6">
                  <c:v>9</c:v>
                </c:pt>
              </c:strCache>
            </c:strRef>
          </c:cat>
          <c:val>
            <c:numRef>
              <c:f>'Q7'!$B$4:$B$11</c:f>
              <c:numCache>
                <c:formatCode>General</c:formatCode>
                <c:ptCount val="7"/>
                <c:pt idx="0">
                  <c:v>52</c:v>
                </c:pt>
                <c:pt idx="1">
                  <c:v>33</c:v>
                </c:pt>
                <c:pt idx="2">
                  <c:v>3</c:v>
                </c:pt>
                <c:pt idx="3">
                  <c:v>2</c:v>
                </c:pt>
                <c:pt idx="4">
                  <c:v>1</c:v>
                </c:pt>
                <c:pt idx="5">
                  <c:v>1</c:v>
                </c:pt>
                <c:pt idx="6">
                  <c:v>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Analysis.xlsx]Q8!SumFare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Fare</a:t>
            </a:r>
          </a:p>
        </c:rich>
      </c:tx>
      <c:layout>
        <c:manualLayout>
          <c:xMode val="edge"/>
          <c:yMode val="edge"/>
          <c:x val="0.1815053357851226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s>
    <c:plotArea>
      <c:layout/>
      <c:pieChart>
        <c:varyColors val="1"/>
        <c:ser>
          <c:idx val="0"/>
          <c:order val="0"/>
          <c:tx>
            <c:strRef>
              <c:f>'Q8'!$A$3</c:f>
              <c:strCache>
                <c:ptCount val="1"/>
                <c:pt idx="0">
                  <c:v>Total</c:v>
                </c:pt>
              </c:strCache>
            </c:strRef>
          </c:tx>
          <c:dPt>
            <c:idx val="0"/>
            <c:bubble3D val="0"/>
            <c:spPr>
              <a:solidFill>
                <a:schemeClr val="accent1"/>
              </a:solidFill>
              <a:ln w="19050">
                <a:solidFill>
                  <a:schemeClr val="lt1"/>
                </a:solidFill>
              </a:ln>
              <a:effectLst/>
            </c:spPr>
          </c:dPt>
          <c:cat>
            <c:strRef>
              <c:f>'Q8'!$A$4</c:f>
              <c:strCache>
                <c:ptCount val="1"/>
                <c:pt idx="0">
                  <c:v>Total</c:v>
                </c:pt>
              </c:strCache>
            </c:strRef>
          </c:cat>
          <c:val>
            <c:numRef>
              <c:f>'Q8'!$A$4</c:f>
              <c:numCache>
                <c:formatCode>"N"#,##0.00</c:formatCode>
                <c:ptCount val="1"/>
                <c:pt idx="0">
                  <c:v>14856.537599999987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Analysis.xlsx]Q2!PassengerClass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Passengers in Each Class</a:t>
            </a:r>
          </a:p>
        </c:rich>
      </c:tx>
      <c:layout>
        <c:manualLayout>
          <c:xMode val="edge"/>
          <c:yMode val="edge"/>
          <c:x val="0.33142292465240403"/>
          <c:y val="1.88235247618280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5.5555555555555558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8.3333333333332309E-3"/>
              <c:y val="-6.01851851851851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1111111111111059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8.3333333333332309E-3"/>
              <c:y val="-6.01851851851851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1111111111111059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5.5555555555555558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8.3333333333332309E-3"/>
              <c:y val="-6.01851851851851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a:sp3d/>
        </c:spPr>
        <c:dLbl>
          <c:idx val="0"/>
          <c:layout>
            <c:manualLayout>
              <c:x val="1.1111111111111059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a:sp3d/>
        </c:spPr>
        <c:dLbl>
          <c:idx val="0"/>
          <c:layout>
            <c:manualLayout>
              <c:x val="5.5555555555555558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050277887925899E-2"/>
          <c:y val="5.1342769469132139E-2"/>
          <c:w val="0.89019685039370078"/>
          <c:h val="0.8644061679790026"/>
        </c:manualLayout>
      </c:layout>
      <c:bar3DChart>
        <c:barDir val="col"/>
        <c:grouping val="clustered"/>
        <c:varyColors val="0"/>
        <c:ser>
          <c:idx val="0"/>
          <c:order val="0"/>
          <c:tx>
            <c:strRef>
              <c:f>'Q2'!$B$3</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Lbls>
            <c:dLbl>
              <c:idx val="0"/>
              <c:layout>
                <c:manualLayout>
                  <c:x val="8.3333333333332309E-3"/>
                  <c:y val="-6.018518518518519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1111111111111059E-2"/>
                  <c:y val="-8.333333333333341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5.5555555555555558E-3"/>
                  <c:y val="-6.9444444444444448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'Q2'!$A$4:$A$7</c:f>
              <c:strCache>
                <c:ptCount val="3"/>
                <c:pt idx="0">
                  <c:v>3</c:v>
                </c:pt>
                <c:pt idx="1">
                  <c:v>1</c:v>
                </c:pt>
                <c:pt idx="2">
                  <c:v>2</c:v>
                </c:pt>
              </c:strCache>
            </c:strRef>
          </c:cat>
          <c:val>
            <c:numRef>
              <c:f>'Q2'!$B$4:$B$7</c:f>
              <c:numCache>
                <c:formatCode>General</c:formatCode>
                <c:ptCount val="3"/>
                <c:pt idx="0">
                  <c:v>218</c:v>
                </c:pt>
                <c:pt idx="1">
                  <c:v>107</c:v>
                </c:pt>
                <c:pt idx="2">
                  <c:v>93</c:v>
                </c:pt>
              </c:numCache>
            </c:numRef>
          </c:val>
        </c:ser>
        <c:dLbls>
          <c:showLegendKey val="0"/>
          <c:showVal val="1"/>
          <c:showCatName val="0"/>
          <c:showSerName val="0"/>
          <c:showPercent val="0"/>
          <c:showBubbleSize val="0"/>
        </c:dLbls>
        <c:gapWidth val="150"/>
        <c:shape val="box"/>
        <c:axId val="256739536"/>
        <c:axId val="256908160"/>
        <c:axId val="0"/>
      </c:bar3DChart>
      <c:catAx>
        <c:axId val="256739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908160"/>
        <c:crosses val="autoZero"/>
        <c:auto val="1"/>
        <c:lblAlgn val="ctr"/>
        <c:lblOffset val="100"/>
        <c:noMultiLvlLbl val="0"/>
      </c:catAx>
      <c:valAx>
        <c:axId val="256908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739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Analysis.xlsx]Q8!SumFare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t>
            </a:r>
            <a:r>
              <a:rPr lang="en-US"/>
              <a:t>Fare</a:t>
            </a:r>
          </a:p>
        </c:rich>
      </c:tx>
      <c:layout>
        <c:manualLayout>
          <c:xMode val="edge"/>
          <c:yMode val="edge"/>
          <c:x val="0.1815053357851226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s>
    <c:plotArea>
      <c:layout/>
      <c:pieChart>
        <c:varyColors val="1"/>
        <c:ser>
          <c:idx val="0"/>
          <c:order val="0"/>
          <c:tx>
            <c:strRef>
              <c:f>'Q8'!$A$3</c:f>
              <c:strCache>
                <c:ptCount val="1"/>
                <c:pt idx="0">
                  <c:v>Total</c:v>
                </c:pt>
              </c:strCache>
            </c:strRef>
          </c:tx>
          <c:dPt>
            <c:idx val="0"/>
            <c:bubble3D val="0"/>
            <c:spPr>
              <a:solidFill>
                <a:schemeClr val="accent1"/>
              </a:solidFill>
              <a:ln w="19050">
                <a:solidFill>
                  <a:schemeClr val="lt1"/>
                </a:solidFill>
              </a:ln>
              <a:effectLst/>
            </c:spPr>
          </c:dPt>
          <c:cat>
            <c:strRef>
              <c:f>'Q8'!$A$4</c:f>
              <c:strCache>
                <c:ptCount val="1"/>
                <c:pt idx="0">
                  <c:v>Total</c:v>
                </c:pt>
              </c:strCache>
            </c:strRef>
          </c:cat>
          <c:val>
            <c:numRef>
              <c:f>'Q8'!$A$4</c:f>
              <c:numCache>
                <c:formatCode>"N"#,##0.00</c:formatCode>
                <c:ptCount val="1"/>
                <c:pt idx="0">
                  <c:v>14856.537599999987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Analysis.xlsx]Q8!SumFare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Minimum Fare</a:t>
            </a:r>
          </a:p>
        </c:rich>
      </c:tx>
      <c:layout>
        <c:manualLayout>
          <c:xMode val="edge"/>
          <c:yMode val="edge"/>
          <c:x val="0.13644710578842315"/>
          <c:y val="4.30107526881720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
              <c:y val="-0.15752461322081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
              <c:y val="-0.168776371308016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3.205128205128264E-3"/>
              <c:y val="-0.129395218002813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0"/>
              <c:y val="-0.180028129395218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3.2051282051280875E-3"/>
              <c:y val="-0.20253164556962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1752000992018454E-16"/>
              <c:y val="-0.303797468354430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0"/>
              <c:y val="-0.168776371308016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0"/>
              <c:y val="-0.15752461322081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0"/>
              <c:y val="-0.180028129395218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3.205128205128264E-3"/>
              <c:y val="-0.129395218002813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1.1752000992018454E-16"/>
              <c:y val="-0.303797468354430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3.2051282051280875E-3"/>
              <c:y val="-0.20253164556962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0"/>
              <c:y val="-0.168776371308016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0"/>
              <c:y val="-0.15752461322081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0"/>
              <c:y val="-0.180028129395218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dLbl>
          <c:idx val="0"/>
          <c:layout>
            <c:manualLayout>
              <c:x val="-3.205128205128264E-3"/>
              <c:y val="-0.129395218002813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1.1752000992018454E-16"/>
              <c:y val="-0.303797468354430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dLbl>
          <c:idx val="0"/>
          <c:layout>
            <c:manualLayout>
              <c:x val="3.2051282051280875E-3"/>
              <c:y val="-0.20253164556962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dLbl>
          <c:idx val="0"/>
          <c:layout>
            <c:manualLayout>
              <c:x val="0.15968063872255489"/>
              <c:y val="0.246994609544774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439531597011917E-2"/>
          <c:y val="0.24855133614627287"/>
          <c:w val="0.87330405814657786"/>
          <c:h val="0.54949909742294856"/>
        </c:manualLayout>
      </c:layout>
      <c:bar3DChart>
        <c:barDir val="col"/>
        <c:grouping val="stacked"/>
        <c:varyColors val="0"/>
        <c:ser>
          <c:idx val="0"/>
          <c:order val="0"/>
          <c:tx>
            <c:strRef>
              <c:f>'Q8'!$A$3</c:f>
              <c:strCache>
                <c:ptCount val="1"/>
                <c:pt idx="0">
                  <c:v>Total</c:v>
                </c:pt>
              </c:strCache>
            </c:strRef>
          </c:tx>
          <c:spPr>
            <a:solidFill>
              <a:schemeClr val="accent1"/>
            </a:solidFill>
            <a:ln>
              <a:noFill/>
            </a:ln>
            <a:effectLst/>
            <a:sp3d/>
          </c:spPr>
          <c:invertIfNegative val="0"/>
          <c:dPt>
            <c:idx val="0"/>
            <c:invertIfNegative val="0"/>
            <c:bubble3D val="0"/>
          </c:dPt>
          <c:dLbls>
            <c:dLbl>
              <c:idx val="0"/>
              <c:layout>
                <c:manualLayout>
                  <c:x val="0.15968063872255489"/>
                  <c:y val="0.24699460954477465"/>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'Q8'!$A$4</c:f>
              <c:strCache>
                <c:ptCount val="1"/>
                <c:pt idx="0">
                  <c:v>Total</c:v>
                </c:pt>
              </c:strCache>
            </c:strRef>
          </c:cat>
          <c:val>
            <c:numRef>
              <c:f>'Q8'!$A$4</c:f>
              <c:numCache>
                <c:formatCode>"N"#,##0.00</c:formatCode>
                <c:ptCount val="1"/>
                <c:pt idx="0">
                  <c:v>14856.537599999987</c:v>
                </c:pt>
              </c:numCache>
            </c:numRef>
          </c:val>
        </c:ser>
        <c:dLbls>
          <c:showLegendKey val="0"/>
          <c:showVal val="1"/>
          <c:showCatName val="0"/>
          <c:showSerName val="0"/>
          <c:showPercent val="0"/>
          <c:showBubbleSize val="0"/>
        </c:dLbls>
        <c:gapWidth val="150"/>
        <c:shape val="box"/>
        <c:axId val="280994720"/>
        <c:axId val="280995112"/>
        <c:axId val="0"/>
      </c:bar3DChart>
      <c:catAx>
        <c:axId val="280994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995112"/>
        <c:crosses val="autoZero"/>
        <c:auto val="1"/>
        <c:lblAlgn val="ctr"/>
        <c:lblOffset val="100"/>
        <c:noMultiLvlLbl val="0"/>
      </c:catAx>
      <c:valAx>
        <c:axId val="280995112"/>
        <c:scaling>
          <c:orientation val="minMax"/>
        </c:scaling>
        <c:delete val="0"/>
        <c:axPos val="l"/>
        <c:numFmt formatCode="&quot;N&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994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Analysis.xlsx]Q8!SumFare</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 Fare</a:t>
            </a:r>
          </a:p>
        </c:rich>
      </c:tx>
      <c:layout>
        <c:manualLayout>
          <c:xMode val="edge"/>
          <c:yMode val="edge"/>
          <c:x val="0.14443113772455088"/>
          <c:y val="1.43369175627240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s>
    <c:plotArea>
      <c:layout/>
      <c:pieChart>
        <c:varyColors val="1"/>
        <c:ser>
          <c:idx val="0"/>
          <c:order val="0"/>
          <c:tx>
            <c:strRef>
              <c:f>'Q8'!$A$3</c:f>
              <c:strCache>
                <c:ptCount val="1"/>
                <c:pt idx="0">
                  <c:v>Total</c:v>
                </c:pt>
              </c:strCache>
            </c:strRef>
          </c:tx>
          <c:dPt>
            <c:idx val="0"/>
            <c:bubble3D val="0"/>
            <c:spPr>
              <a:solidFill>
                <a:schemeClr val="accent1"/>
              </a:solidFill>
              <a:ln w="19050">
                <a:solidFill>
                  <a:schemeClr val="lt1"/>
                </a:solidFill>
              </a:ln>
              <a:effectLst/>
            </c:spPr>
          </c:dPt>
          <c:cat>
            <c:strRef>
              <c:f>'Q8'!$A$4</c:f>
              <c:strCache>
                <c:ptCount val="1"/>
                <c:pt idx="0">
                  <c:v>Total</c:v>
                </c:pt>
              </c:strCache>
            </c:strRef>
          </c:cat>
          <c:val>
            <c:numRef>
              <c:f>'Q8'!$A$4</c:f>
              <c:numCache>
                <c:formatCode>"N"#,##0.00</c:formatCode>
                <c:ptCount val="1"/>
                <c:pt idx="0">
                  <c:v>14856.537599999987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Analysis.xlsx]Q9!EmbarkedLoaction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Locations in which Passengers Embarked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3.875968992248062E-3"/>
              <c:y val="-0.199501194650854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
              <c:y val="-0.139650836255598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1627906976744186E-2"/>
              <c:y val="-0.312551871619672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'Q9'!$B$3</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Lbls>
            <c:dLbl>
              <c:idx val="0"/>
              <c:layout>
                <c:manualLayout>
                  <c:x val="1.1627906976744186E-2"/>
                  <c:y val="-0.31255187161967218"/>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3.875968992248062E-3"/>
                  <c:y val="-0.19950119465085459"/>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
                  <c:y val="-0.13965083625559821"/>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'Q9'!$A$4:$A$7</c:f>
              <c:strCache>
                <c:ptCount val="3"/>
                <c:pt idx="0">
                  <c:v>S</c:v>
                </c:pt>
                <c:pt idx="1">
                  <c:v>C</c:v>
                </c:pt>
                <c:pt idx="2">
                  <c:v>Q</c:v>
                </c:pt>
              </c:strCache>
            </c:strRef>
          </c:cat>
          <c:val>
            <c:numRef>
              <c:f>'Q9'!$B$4:$B$7</c:f>
              <c:numCache>
                <c:formatCode>General</c:formatCode>
                <c:ptCount val="3"/>
                <c:pt idx="0">
                  <c:v>270</c:v>
                </c:pt>
                <c:pt idx="1">
                  <c:v>102</c:v>
                </c:pt>
                <c:pt idx="2">
                  <c:v>46</c:v>
                </c:pt>
              </c:numCache>
            </c:numRef>
          </c:val>
        </c:ser>
        <c:dLbls>
          <c:showLegendKey val="0"/>
          <c:showVal val="1"/>
          <c:showCatName val="0"/>
          <c:showSerName val="0"/>
          <c:showPercent val="0"/>
          <c:showBubbleSize val="0"/>
        </c:dLbls>
        <c:gapWidth val="150"/>
        <c:shape val="box"/>
        <c:axId val="282512256"/>
        <c:axId val="282511472"/>
        <c:axId val="0"/>
      </c:bar3DChart>
      <c:catAx>
        <c:axId val="282512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511472"/>
        <c:crosses val="autoZero"/>
        <c:auto val="1"/>
        <c:lblAlgn val="ctr"/>
        <c:lblOffset val="100"/>
        <c:noMultiLvlLbl val="0"/>
      </c:catAx>
      <c:valAx>
        <c:axId val="282511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512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Analysis.xlsx]Q10!PClass/Gender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of passengers that embarked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
              <c:y val="-0.15752461322081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
              <c:y val="-0.168776371308016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3.205128205128264E-3"/>
              <c:y val="-0.129395218002813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0"/>
              <c:y val="-0.180028129395218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3.2051282051280875E-3"/>
              <c:y val="-0.20253164556962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1752000992018454E-16"/>
              <c:y val="-0.303797468354430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439531597011917E-2"/>
          <c:y val="0.24855133614627287"/>
          <c:w val="0.87330405814657786"/>
          <c:h val="0.54949909742294856"/>
        </c:manualLayout>
      </c:layout>
      <c:bar3DChart>
        <c:barDir val="col"/>
        <c:grouping val="stacked"/>
        <c:varyColors val="0"/>
        <c:ser>
          <c:idx val="0"/>
          <c:order val="0"/>
          <c:tx>
            <c:strRef>
              <c:f>'Q10'!$B$3</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Lbls>
            <c:dLbl>
              <c:idx val="0"/>
              <c:layout>
                <c:manualLayout>
                  <c:x val="0"/>
                  <c:y val="-0.16877637130801693"/>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
                  <c:y val="-0.15752461322081576"/>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
                  <c:y val="-0.18002812939521801"/>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3.205128205128264E-3"/>
                  <c:y val="-0.12939521800281303"/>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1.1752000992018454E-16"/>
                  <c:y val="-0.30379746835443039"/>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3.2051282051280875E-3"/>
                  <c:y val="-0.20253164556962025"/>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'Q10'!$A$4:$A$13</c:f>
              <c:multiLvlStrCache>
                <c:ptCount val="6"/>
                <c:lvl>
                  <c:pt idx="0">
                    <c:v>male</c:v>
                  </c:pt>
                  <c:pt idx="1">
                    <c:v>female</c:v>
                  </c:pt>
                  <c:pt idx="2">
                    <c:v>male</c:v>
                  </c:pt>
                  <c:pt idx="3">
                    <c:v>female</c:v>
                  </c:pt>
                  <c:pt idx="4">
                    <c:v>male</c:v>
                  </c:pt>
                  <c:pt idx="5">
                    <c:v>female</c:v>
                  </c:pt>
                </c:lvl>
                <c:lvl>
                  <c:pt idx="0">
                    <c:v>1</c:v>
                  </c:pt>
                  <c:pt idx="2">
                    <c:v>2</c:v>
                  </c:pt>
                  <c:pt idx="4">
                    <c:v>3</c:v>
                  </c:pt>
                </c:lvl>
              </c:multiLvlStrCache>
            </c:multiLvlStrRef>
          </c:cat>
          <c:val>
            <c:numRef>
              <c:f>'Q10'!$B$4:$B$13</c:f>
              <c:numCache>
                <c:formatCode>General</c:formatCode>
                <c:ptCount val="6"/>
                <c:pt idx="0">
                  <c:v>57</c:v>
                </c:pt>
                <c:pt idx="1">
                  <c:v>50</c:v>
                </c:pt>
                <c:pt idx="2">
                  <c:v>63</c:v>
                </c:pt>
                <c:pt idx="3">
                  <c:v>30</c:v>
                </c:pt>
                <c:pt idx="4">
                  <c:v>146</c:v>
                </c:pt>
                <c:pt idx="5">
                  <c:v>72</c:v>
                </c:pt>
              </c:numCache>
            </c:numRef>
          </c:val>
        </c:ser>
        <c:dLbls>
          <c:showLegendKey val="0"/>
          <c:showVal val="1"/>
          <c:showCatName val="0"/>
          <c:showSerName val="0"/>
          <c:showPercent val="0"/>
          <c:showBubbleSize val="0"/>
        </c:dLbls>
        <c:gapWidth val="150"/>
        <c:shape val="box"/>
        <c:axId val="282514216"/>
        <c:axId val="282508336"/>
        <c:axId val="0"/>
      </c:bar3DChart>
      <c:catAx>
        <c:axId val="282514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508336"/>
        <c:crosses val="autoZero"/>
        <c:auto val="1"/>
        <c:lblAlgn val="ctr"/>
        <c:lblOffset val="100"/>
        <c:noMultiLvlLbl val="0"/>
      </c:catAx>
      <c:valAx>
        <c:axId val="282508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514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Analysis.xlsx]Q3!PassengerGender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Passenger</a:t>
            </a:r>
            <a:r>
              <a:rPr lang="en-US" baseline="0"/>
              <a:t> Gender Group</a:t>
            </a:r>
            <a:endParaRPr lang="en-US"/>
          </a:p>
        </c:rich>
      </c:tx>
      <c:layout>
        <c:manualLayout>
          <c:xMode val="edge"/>
          <c:yMode val="edge"/>
          <c:x val="0.14617874038828718"/>
          <c:y val="5.31561276388843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33234996822491314"/>
          <c:w val="1"/>
          <c:h val="0.66389352590454365"/>
        </c:manualLayout>
      </c:layout>
      <c:pie3DChart>
        <c:varyColors val="1"/>
        <c:ser>
          <c:idx val="0"/>
          <c:order val="0"/>
          <c:tx>
            <c:strRef>
              <c:f>'Q3'!$B$3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'Q3'!$A$4:$A$6</c:f>
              <c:strCache>
                <c:ptCount val="2"/>
                <c:pt idx="0">
                  <c:v>female</c:v>
                </c:pt>
                <c:pt idx="1">
                  <c:v>male</c:v>
                </c:pt>
              </c:strCache>
            </c:strRef>
          </c:cat>
          <c:val>
            <c:numRef>
              <c:f>'Q3'!$B$4:$B$6</c:f>
              <c:numCache>
                <c:formatCode>General</c:formatCode>
                <c:ptCount val="2"/>
                <c:pt idx="0">
                  <c:v>152</c:v>
                </c:pt>
                <c:pt idx="1">
                  <c:v>266</c:v>
                </c:pt>
              </c:numCache>
            </c:numRef>
          </c:val>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Analysis.xlsx]Q4$5!AgeGroup</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Passengers in</a:t>
            </a:r>
            <a:r>
              <a:rPr lang="en-US" baseline="0"/>
              <a:t> Each Age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5.5555555555555558E-3"/>
              <c:y val="-7.60170603674540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8.3333333333333332E-3"/>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5.5555555555555297E-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5.5555555555555297E-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8.3333333333333332E-3"/>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5.5555555555555558E-3"/>
              <c:y val="-7.60170603674540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5.5555555555555297E-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a:sp3d/>
        </c:spP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a:sp3d/>
        </c:spPr>
        <c:dLbl>
          <c:idx val="0"/>
          <c:layout>
            <c:manualLayout>
              <c:x val="8.3333333333333332E-3"/>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a:sp3d/>
        </c:spPr>
        <c:dLbl>
          <c:idx val="0"/>
          <c:layout>
            <c:manualLayout>
              <c:x val="3.9598190651700449E-2"/>
              <c:y val="-6.8609547162173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8136482939632564E-2"/>
          <c:y val="0.2039312273331218"/>
          <c:w val="0.92630796150481209"/>
          <c:h val="0.66851818740304947"/>
        </c:manualLayout>
      </c:layout>
      <c:bar3DChart>
        <c:barDir val="col"/>
        <c:grouping val="clustered"/>
        <c:varyColors val="0"/>
        <c:ser>
          <c:idx val="0"/>
          <c:order val="0"/>
          <c:tx>
            <c:strRef>
              <c:f>'Q4$5'!$B$3</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dPt>
          <c:dPt>
            <c:idx val="1"/>
            <c:invertIfNegative val="0"/>
            <c:bubble3D val="0"/>
            <c:spPr>
              <a:solidFill>
                <a:schemeClr val="accent1"/>
              </a:solidFill>
              <a:ln>
                <a:noFill/>
              </a:ln>
              <a:effectLst/>
              <a:sp3d/>
            </c:spPr>
          </c:dPt>
          <c:dPt>
            <c:idx val="2"/>
            <c:invertIfNegative val="0"/>
            <c:bubble3D val="0"/>
            <c:spPr>
              <a:solidFill>
                <a:schemeClr val="accent1"/>
              </a:solidFill>
              <a:ln>
                <a:noFill/>
              </a:ln>
              <a:effectLst/>
              <a:sp3d/>
            </c:spPr>
          </c:dPt>
          <c:dPt>
            <c:idx val="3"/>
            <c:invertIfNegative val="0"/>
            <c:bubble3D val="0"/>
            <c:spPr>
              <a:solidFill>
                <a:schemeClr val="accent1"/>
              </a:solidFill>
              <a:ln>
                <a:noFill/>
              </a:ln>
              <a:effectLst/>
              <a:sp3d/>
            </c:spPr>
          </c:dPt>
          <c:dLbls>
            <c:dLbl>
              <c:idx val="0"/>
              <c:layout>
                <c:manualLayout>
                  <c:x val="5.5555555555555297E-3"/>
                  <c:y val="-8.333333333333332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8.3333333333333332E-3"/>
                  <c:y val="-6.944444444444444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8.3333333333333332E-3"/>
                  <c:y val="-4.629629629629629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3.9598190651700449E-2"/>
                  <c:y val="-6.860954716217390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'Q4$5'!$A$4:$A$8</c:f>
              <c:strCache>
                <c:ptCount val="4"/>
                <c:pt idx="0">
                  <c:v>Adult</c:v>
                </c:pt>
                <c:pt idx="1">
                  <c:v>Elder</c:v>
                </c:pt>
                <c:pt idx="2">
                  <c:v>Teenager</c:v>
                </c:pt>
                <c:pt idx="3">
                  <c:v>Youth</c:v>
                </c:pt>
              </c:strCache>
            </c:strRef>
          </c:cat>
          <c:val>
            <c:numRef>
              <c:f>'Q4$5'!$B$4:$B$8</c:f>
              <c:numCache>
                <c:formatCode>General</c:formatCode>
                <c:ptCount val="4"/>
                <c:pt idx="0">
                  <c:v>77</c:v>
                </c:pt>
                <c:pt idx="1">
                  <c:v>14</c:v>
                </c:pt>
                <c:pt idx="2">
                  <c:v>61</c:v>
                </c:pt>
                <c:pt idx="3">
                  <c:v>266</c:v>
                </c:pt>
              </c:numCache>
            </c:numRef>
          </c:val>
        </c:ser>
        <c:dLbls>
          <c:showLegendKey val="0"/>
          <c:showVal val="1"/>
          <c:showCatName val="0"/>
          <c:showSerName val="0"/>
          <c:showPercent val="0"/>
          <c:showBubbleSize val="0"/>
        </c:dLbls>
        <c:gapWidth val="150"/>
        <c:shape val="box"/>
        <c:axId val="257370472"/>
        <c:axId val="257331096"/>
        <c:axId val="0"/>
      </c:bar3DChart>
      <c:catAx>
        <c:axId val="257370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331096"/>
        <c:crosses val="autoZero"/>
        <c:auto val="1"/>
        <c:lblAlgn val="ctr"/>
        <c:lblOffset val="100"/>
        <c:noMultiLvlLbl val="0"/>
      </c:catAx>
      <c:valAx>
        <c:axId val="257331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370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Analysis.xlsx]Q1!TotalPassengers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Passengers with Siblings</a:t>
            </a:r>
          </a:p>
        </c:rich>
      </c:tx>
      <c:layout>
        <c:manualLayout>
          <c:xMode val="edge"/>
          <c:yMode val="edge"/>
          <c:x val="0.1548453157750505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s>
    <c:plotArea>
      <c:layout/>
      <c:pieChart>
        <c:varyColors val="1"/>
        <c:ser>
          <c:idx val="0"/>
          <c:order val="0"/>
          <c:tx>
            <c:strRef>
              <c:f>'Q1'!$A$3</c:f>
              <c:strCache>
                <c:ptCount val="1"/>
                <c:pt idx="0">
                  <c:v>Total</c:v>
                </c:pt>
              </c:strCache>
            </c:strRef>
          </c:tx>
          <c:dPt>
            <c:idx val="0"/>
            <c:bubble3D val="0"/>
            <c:spPr>
              <a:solidFill>
                <a:schemeClr val="accent1"/>
              </a:solidFill>
              <a:ln w="19050">
                <a:solidFill>
                  <a:schemeClr val="lt1"/>
                </a:solidFill>
              </a:ln>
              <a:effectLst/>
            </c:spPr>
          </c:dPt>
          <c:cat>
            <c:strRef>
              <c:f>'Q1'!$A$4</c:f>
              <c:strCache>
                <c:ptCount val="1"/>
                <c:pt idx="0">
                  <c:v>Total</c:v>
                </c:pt>
              </c:strCache>
            </c:strRef>
          </c:cat>
          <c:val>
            <c:numRef>
              <c:f>'Q1'!$A$4</c:f>
              <c:numCache>
                <c:formatCode>General</c:formatCode>
                <c:ptCount val="1"/>
                <c:pt idx="0">
                  <c:v>418</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Analysis.xlsx]Q7!PassWithChildren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Passengers With Children</a:t>
            </a:r>
          </a:p>
        </c:rich>
      </c:tx>
      <c:layout>
        <c:manualLayout>
          <c:xMode val="edge"/>
          <c:yMode val="edge"/>
          <c:x val="0.1164399406431082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'Q7'!$B$3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'Q7'!$A$4:$A$11</c:f>
              <c:strCache>
                <c:ptCount val="7"/>
                <c:pt idx="0">
                  <c:v>1</c:v>
                </c:pt>
                <c:pt idx="1">
                  <c:v>2</c:v>
                </c:pt>
                <c:pt idx="2">
                  <c:v>3</c:v>
                </c:pt>
                <c:pt idx="3">
                  <c:v>4</c:v>
                </c:pt>
                <c:pt idx="4">
                  <c:v>5</c:v>
                </c:pt>
                <c:pt idx="5">
                  <c:v>6</c:v>
                </c:pt>
                <c:pt idx="6">
                  <c:v>9</c:v>
                </c:pt>
              </c:strCache>
            </c:strRef>
          </c:cat>
          <c:val>
            <c:numRef>
              <c:f>'Q7'!$B$4:$B$11</c:f>
              <c:numCache>
                <c:formatCode>General</c:formatCode>
                <c:ptCount val="7"/>
                <c:pt idx="0">
                  <c:v>52</c:v>
                </c:pt>
                <c:pt idx="1">
                  <c:v>33</c:v>
                </c:pt>
                <c:pt idx="2">
                  <c:v>3</c:v>
                </c:pt>
                <c:pt idx="3">
                  <c:v>2</c:v>
                </c:pt>
                <c:pt idx="4">
                  <c:v>1</c:v>
                </c:pt>
                <c:pt idx="5">
                  <c:v>1</c:v>
                </c:pt>
                <c:pt idx="6">
                  <c:v>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Analysis.xlsx]Q8!SumFare</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Fare</a:t>
            </a:r>
          </a:p>
        </c:rich>
      </c:tx>
      <c:layout>
        <c:manualLayout>
          <c:xMode val="edge"/>
          <c:yMode val="edge"/>
          <c:x val="0.1815053357851226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s>
    <c:plotArea>
      <c:layout/>
      <c:pieChart>
        <c:varyColors val="1"/>
        <c:ser>
          <c:idx val="0"/>
          <c:order val="0"/>
          <c:tx>
            <c:strRef>
              <c:f>'Q8'!$A$3</c:f>
              <c:strCache>
                <c:ptCount val="1"/>
                <c:pt idx="0">
                  <c:v>Total</c:v>
                </c:pt>
              </c:strCache>
            </c:strRef>
          </c:tx>
          <c:dPt>
            <c:idx val="0"/>
            <c:bubble3D val="0"/>
            <c:spPr>
              <a:solidFill>
                <a:schemeClr val="accent1"/>
              </a:solidFill>
              <a:ln w="19050">
                <a:solidFill>
                  <a:schemeClr val="lt1"/>
                </a:solidFill>
              </a:ln>
              <a:effectLst/>
            </c:spPr>
          </c:dPt>
          <c:cat>
            <c:strRef>
              <c:f>'Q8'!$A$4</c:f>
              <c:strCache>
                <c:ptCount val="1"/>
                <c:pt idx="0">
                  <c:v>Total</c:v>
                </c:pt>
              </c:strCache>
            </c:strRef>
          </c:cat>
          <c:val>
            <c:numRef>
              <c:f>'Q8'!$A$4</c:f>
              <c:numCache>
                <c:formatCode>"N"#,##0.00</c:formatCode>
                <c:ptCount val="1"/>
                <c:pt idx="0">
                  <c:v>14856.537599999987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Analysis.xlsx]Q8!SumFare</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t>
            </a:r>
            <a:r>
              <a:rPr lang="en-US"/>
              <a:t>Fare</a:t>
            </a:r>
          </a:p>
        </c:rich>
      </c:tx>
      <c:layout>
        <c:manualLayout>
          <c:xMode val="edge"/>
          <c:yMode val="edge"/>
          <c:x val="0.1815053357851226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s>
    <c:plotArea>
      <c:layout/>
      <c:pieChart>
        <c:varyColors val="1"/>
        <c:ser>
          <c:idx val="0"/>
          <c:order val="0"/>
          <c:tx>
            <c:strRef>
              <c:f>'Q8'!$A$3</c:f>
              <c:strCache>
                <c:ptCount val="1"/>
                <c:pt idx="0">
                  <c:v>Total</c:v>
                </c:pt>
              </c:strCache>
            </c:strRef>
          </c:tx>
          <c:dPt>
            <c:idx val="0"/>
            <c:bubble3D val="0"/>
            <c:spPr>
              <a:solidFill>
                <a:schemeClr val="accent1"/>
              </a:solidFill>
              <a:ln w="19050">
                <a:solidFill>
                  <a:schemeClr val="lt1"/>
                </a:solidFill>
              </a:ln>
              <a:effectLst/>
            </c:spPr>
          </c:dPt>
          <c:cat>
            <c:strRef>
              <c:f>'Q8'!$A$4</c:f>
              <c:strCache>
                <c:ptCount val="1"/>
                <c:pt idx="0">
                  <c:v>Total</c:v>
                </c:pt>
              </c:strCache>
            </c:strRef>
          </c:cat>
          <c:val>
            <c:numRef>
              <c:f>'Q8'!$A$4</c:f>
              <c:numCache>
                <c:formatCode>"N"#,##0.00</c:formatCode>
                <c:ptCount val="1"/>
                <c:pt idx="0">
                  <c:v>14856.537599999987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[1912 Titanic Analysis.xlsx]Q9!EmbarkedLoaction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Locations in which Passengers Embarked</a:t>
            </a:r>
          </a:p>
        </c:rich>
      </c:tx>
      <c:layout>
        <c:manualLayout>
          <c:xMode val="edge"/>
          <c:yMode val="edge"/>
          <c:x val="0.14305977710233028"/>
          <c:y val="2.13903743315508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3.875968992248062E-3"/>
              <c:y val="-0.199501194650854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
              <c:y val="-0.139650836255598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1627906976744186E-2"/>
              <c:y val="-0.312551871619672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1.1627906976744186E-2"/>
              <c:y val="-0.312551871619672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3.875968992248062E-3"/>
              <c:y val="-0.199501194650854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0"/>
              <c:y val="-0.139650836255598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1.1627906976744186E-2"/>
              <c:y val="-0.312551871619672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a:sp3d/>
        </c:spPr>
        <c:dLbl>
          <c:idx val="0"/>
          <c:layout>
            <c:manualLayout>
              <c:x val="3.875968992248062E-3"/>
              <c:y val="-0.199501194650854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a:sp3d/>
        </c:spPr>
        <c:dLbl>
          <c:idx val="0"/>
          <c:layout>
            <c:manualLayout>
              <c:x val="0"/>
              <c:y val="-0.139650836255598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15669052006797"/>
          <c:y val="0.35065953654188947"/>
          <c:w val="0.8398008759543355"/>
          <c:h val="0.51958454391062081"/>
        </c:manualLayout>
      </c:layout>
      <c:bar3DChart>
        <c:barDir val="col"/>
        <c:grouping val="stacked"/>
        <c:varyColors val="0"/>
        <c:ser>
          <c:idx val="0"/>
          <c:order val="0"/>
          <c:tx>
            <c:strRef>
              <c:f>'Q9'!$B$3</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Lbls>
            <c:dLbl>
              <c:idx val="0"/>
              <c:layout>
                <c:manualLayout>
                  <c:x val="1.1627906976744186E-2"/>
                  <c:y val="-0.31255187161967218"/>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3.875968992248062E-3"/>
                  <c:y val="-0.19950119465085459"/>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
                  <c:y val="-0.13965083625559821"/>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'Q9'!$A$4:$A$7</c:f>
              <c:strCache>
                <c:ptCount val="3"/>
                <c:pt idx="0">
                  <c:v>S</c:v>
                </c:pt>
                <c:pt idx="1">
                  <c:v>C</c:v>
                </c:pt>
                <c:pt idx="2">
                  <c:v>Q</c:v>
                </c:pt>
              </c:strCache>
            </c:strRef>
          </c:cat>
          <c:val>
            <c:numRef>
              <c:f>'Q9'!$B$4:$B$7</c:f>
              <c:numCache>
                <c:formatCode>General</c:formatCode>
                <c:ptCount val="3"/>
                <c:pt idx="0">
                  <c:v>270</c:v>
                </c:pt>
                <c:pt idx="1">
                  <c:v>102</c:v>
                </c:pt>
                <c:pt idx="2">
                  <c:v>46</c:v>
                </c:pt>
              </c:numCache>
            </c:numRef>
          </c:val>
        </c:ser>
        <c:dLbls>
          <c:showLegendKey val="0"/>
          <c:showVal val="1"/>
          <c:showCatName val="0"/>
          <c:showSerName val="0"/>
          <c:showPercent val="0"/>
          <c:showBubbleSize val="0"/>
        </c:dLbls>
        <c:gapWidth val="150"/>
        <c:shape val="box"/>
        <c:axId val="218713600"/>
        <c:axId val="218710072"/>
        <c:axId val="0"/>
      </c:bar3DChart>
      <c:catAx>
        <c:axId val="218713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710072"/>
        <c:crosses val="autoZero"/>
        <c:auto val="1"/>
        <c:lblAlgn val="ctr"/>
        <c:lblOffset val="100"/>
        <c:noMultiLvlLbl val="0"/>
      </c:catAx>
      <c:valAx>
        <c:axId val="218710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713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2.jpe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266700</xdr:colOff>
      <xdr:row>3</xdr:row>
      <xdr:rowOff>171450</xdr:rowOff>
    </xdr:from>
    <xdr:to>
      <xdr:col>19</xdr:col>
      <xdr:colOff>0</xdr:colOff>
      <xdr:row>32</xdr:row>
      <xdr:rowOff>19050</xdr:rowOff>
    </xdr:to>
    <xdr:sp macro="" textlink="">
      <xdr:nvSpPr>
        <xdr:cNvPr id="2" name="Round Diagonal Corner Rectangle 1"/>
        <xdr:cNvSpPr/>
      </xdr:nvSpPr>
      <xdr:spPr>
        <a:xfrm>
          <a:off x="266700" y="742950"/>
          <a:ext cx="11315700" cy="5372100"/>
        </a:xfrm>
        <a:prstGeom prst="round2Diag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323850</xdr:colOff>
      <xdr:row>6</xdr:row>
      <xdr:rowOff>161925</xdr:rowOff>
    </xdr:from>
    <xdr:to>
      <xdr:col>3</xdr:col>
      <xdr:colOff>328614</xdr:colOff>
      <xdr:row>11</xdr:row>
      <xdr:rowOff>47625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304801</xdr:colOff>
      <xdr:row>11</xdr:row>
      <xdr:rowOff>95250</xdr:rowOff>
    </xdr:from>
    <xdr:to>
      <xdr:col>5</xdr:col>
      <xdr:colOff>600075</xdr:colOff>
      <xdr:row>20</xdr:row>
      <xdr:rowOff>85725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xdr:colOff>
      <xdr:row>11</xdr:row>
      <xdr:rowOff>95250</xdr:rowOff>
    </xdr:from>
    <xdr:to>
      <xdr:col>10</xdr:col>
      <xdr:colOff>461963</xdr:colOff>
      <xdr:row>20</xdr:row>
      <xdr:rowOff>95250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504825</xdr:colOff>
      <xdr:row>11</xdr:row>
      <xdr:rowOff>104776</xdr:rowOff>
    </xdr:from>
    <xdr:to>
      <xdr:col>16</xdr:col>
      <xdr:colOff>552450</xdr:colOff>
      <xdr:row>20</xdr:row>
      <xdr:rowOff>104775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381000</xdr:colOff>
      <xdr:row>6</xdr:row>
      <xdr:rowOff>171450</xdr:rowOff>
    </xdr:from>
    <xdr:to>
      <xdr:col>7</xdr:col>
      <xdr:colOff>300040</xdr:colOff>
      <xdr:row>11</xdr:row>
      <xdr:rowOff>47625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104776</xdr:colOff>
      <xdr:row>8</xdr:row>
      <xdr:rowOff>133350</xdr:rowOff>
    </xdr:from>
    <xdr:to>
      <xdr:col>7</xdr:col>
      <xdr:colOff>95250</xdr:colOff>
      <xdr:row>10</xdr:row>
      <xdr:rowOff>57150</xdr:rowOff>
    </xdr:to>
    <xdr:sp macro="" textlink="'Q6'!$B$11">
      <xdr:nvSpPr>
        <xdr:cNvPr id="13" name="TextBox 12"/>
        <xdr:cNvSpPr txBox="1"/>
      </xdr:nvSpPr>
      <xdr:spPr>
        <a:xfrm>
          <a:off x="2543176" y="1657350"/>
          <a:ext cx="1819274"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33D431-FE5E-4ECA-9A1C-C5735141416A}" type="TxLink">
            <a:rPr lang="en-US" sz="1800" b="1" i="0" u="none" strike="noStrike">
              <a:solidFill>
                <a:srgbClr val="000000"/>
              </a:solidFill>
              <a:latin typeface="Calibri"/>
              <a:cs typeface="Calibri"/>
            </a:rPr>
            <a:pPr algn="ctr"/>
            <a:t>135</a:t>
          </a:fld>
          <a:endParaRPr lang="en-US" sz="1800" b="1"/>
        </a:p>
      </xdr:txBody>
    </xdr:sp>
    <xdr:clientData/>
  </xdr:twoCellAnchor>
  <xdr:twoCellAnchor>
    <xdr:from>
      <xdr:col>7</xdr:col>
      <xdr:colOff>342899</xdr:colOff>
      <xdr:row>6</xdr:row>
      <xdr:rowOff>171450</xdr:rowOff>
    </xdr:from>
    <xdr:to>
      <xdr:col>11</xdr:col>
      <xdr:colOff>333374</xdr:colOff>
      <xdr:row>11</xdr:row>
      <xdr:rowOff>71438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304800</xdr:colOff>
      <xdr:row>8</xdr:row>
      <xdr:rowOff>104775</xdr:rowOff>
    </xdr:from>
    <xdr:to>
      <xdr:col>10</xdr:col>
      <xdr:colOff>428625</xdr:colOff>
      <xdr:row>10</xdr:row>
      <xdr:rowOff>57150</xdr:rowOff>
    </xdr:to>
    <xdr:sp macro="" textlink="'Q7'!$B$12">
      <xdr:nvSpPr>
        <xdr:cNvPr id="15" name="TextBox 14"/>
        <xdr:cNvSpPr txBox="1"/>
      </xdr:nvSpPr>
      <xdr:spPr>
        <a:xfrm>
          <a:off x="5181600" y="1628775"/>
          <a:ext cx="1343025"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B2CF43-2699-4560-9E36-98E92C1D23E7}" type="TxLink">
            <a:rPr lang="en-US" sz="1800" b="1" i="0" u="none" strike="noStrike">
              <a:solidFill>
                <a:srgbClr val="000000"/>
              </a:solidFill>
              <a:latin typeface="Calibri"/>
              <a:cs typeface="Calibri"/>
            </a:rPr>
            <a:pPr algn="ctr"/>
            <a:t>94</a:t>
          </a:fld>
          <a:endParaRPr lang="en-US" sz="1800" b="1"/>
        </a:p>
      </xdr:txBody>
    </xdr:sp>
    <xdr:clientData/>
  </xdr:twoCellAnchor>
  <xdr:twoCellAnchor>
    <xdr:from>
      <xdr:col>11</xdr:col>
      <xdr:colOff>371475</xdr:colOff>
      <xdr:row>6</xdr:row>
      <xdr:rowOff>180975</xdr:rowOff>
    </xdr:from>
    <xdr:to>
      <xdr:col>14</xdr:col>
      <xdr:colOff>133350</xdr:colOff>
      <xdr:row>11</xdr:row>
      <xdr:rowOff>66675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180975</xdr:colOff>
      <xdr:row>6</xdr:row>
      <xdr:rowOff>180974</xdr:rowOff>
    </xdr:from>
    <xdr:to>
      <xdr:col>16</xdr:col>
      <xdr:colOff>552450</xdr:colOff>
      <xdr:row>11</xdr:row>
      <xdr:rowOff>57149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304800</xdr:colOff>
      <xdr:row>20</xdr:row>
      <xdr:rowOff>123825</xdr:rowOff>
    </xdr:from>
    <xdr:to>
      <xdr:col>5</xdr:col>
      <xdr:colOff>390525</xdr:colOff>
      <xdr:row>30</xdr:row>
      <xdr:rowOff>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438150</xdr:colOff>
      <xdr:row>20</xdr:row>
      <xdr:rowOff>123825</xdr:rowOff>
    </xdr:from>
    <xdr:to>
      <xdr:col>12</xdr:col>
      <xdr:colOff>171450</xdr:colOff>
      <xdr:row>30</xdr:row>
      <xdr:rowOff>9525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228600</xdr:colOff>
      <xdr:row>20</xdr:row>
      <xdr:rowOff>123825</xdr:rowOff>
    </xdr:from>
    <xdr:to>
      <xdr:col>14</xdr:col>
      <xdr:colOff>600075</xdr:colOff>
      <xdr:row>25</xdr:row>
      <xdr:rowOff>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238125</xdr:colOff>
      <xdr:row>25</xdr:row>
      <xdr:rowOff>66675</xdr:rowOff>
    </xdr:from>
    <xdr:to>
      <xdr:col>15</xdr:col>
      <xdr:colOff>0</xdr:colOff>
      <xdr:row>30</xdr:row>
      <xdr:rowOff>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16</xdr:col>
      <xdr:colOff>600074</xdr:colOff>
      <xdr:row>6</xdr:row>
      <xdr:rowOff>161925</xdr:rowOff>
    </xdr:from>
    <xdr:to>
      <xdr:col>18</xdr:col>
      <xdr:colOff>438149</xdr:colOff>
      <xdr:row>11</xdr:row>
      <xdr:rowOff>161924</xdr:rowOff>
    </xdr:to>
    <mc:AlternateContent xmlns:mc="http://schemas.openxmlformats.org/markup-compatibility/2006" xmlns:a14="http://schemas.microsoft.com/office/drawing/2010/main">
      <mc:Choice Requires="a14">
        <xdr:graphicFrame macro="">
          <xdr:nvGraphicFramePr>
            <xdr:cNvPr id="24" name="Survived 1"/>
            <xdr:cNvGraphicFramePr/>
          </xdr:nvGraphicFramePr>
          <xdr:xfrm>
            <a:off x="0" y="0"/>
            <a:ext cx="0" cy="0"/>
          </xdr:xfrm>
          <a:graphic>
            <a:graphicData uri="http://schemas.microsoft.com/office/drawing/2010/slicer">
              <sle:slicer xmlns:sle="http://schemas.microsoft.com/office/drawing/2010/slicer" name="Survived 1"/>
            </a:graphicData>
          </a:graphic>
        </xdr:graphicFrame>
      </mc:Choice>
      <mc:Fallback xmlns="">
        <xdr:sp macro="" textlink="">
          <xdr:nvSpPr>
            <xdr:cNvPr id="0" name=""/>
            <xdr:cNvSpPr>
              <a:spLocks noTextEdit="1"/>
            </xdr:cNvSpPr>
          </xdr:nvSpPr>
          <xdr:spPr>
            <a:xfrm>
              <a:off x="10421407" y="1304925"/>
              <a:ext cx="1065742"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18</xdr:row>
      <xdr:rowOff>76201</xdr:rowOff>
    </xdr:from>
    <xdr:to>
      <xdr:col>18</xdr:col>
      <xdr:colOff>457200</xdr:colOff>
      <xdr:row>24</xdr:row>
      <xdr:rowOff>152400</xdr:rowOff>
    </xdr:to>
    <mc:AlternateContent xmlns:mc="http://schemas.openxmlformats.org/markup-compatibility/2006" xmlns:a14="http://schemas.microsoft.com/office/drawing/2010/main">
      <mc:Choice Requires="a14">
        <xdr:graphicFrame macro="">
          <xdr:nvGraphicFramePr>
            <xdr:cNvPr id="25" name="Pclass 1"/>
            <xdr:cNvGraphicFramePr/>
          </xdr:nvGraphicFramePr>
          <xdr:xfrm>
            <a:off x="0" y="0"/>
            <a:ext cx="0" cy="0"/>
          </xdr:xfrm>
          <a:graphic>
            <a:graphicData uri="http://schemas.microsoft.com/office/drawing/2010/slicer">
              <sle:slicer xmlns:sle="http://schemas.microsoft.com/office/drawing/2010/slicer" name="Pclass 1"/>
            </a:graphicData>
          </a:graphic>
        </xdr:graphicFrame>
      </mc:Choice>
      <mc:Fallback xmlns="">
        <xdr:sp macro="" textlink="">
          <xdr:nvSpPr>
            <xdr:cNvPr id="0" name=""/>
            <xdr:cNvSpPr>
              <a:spLocks noTextEdit="1"/>
            </xdr:cNvSpPr>
          </xdr:nvSpPr>
          <xdr:spPr>
            <a:xfrm>
              <a:off x="10435167" y="3505201"/>
              <a:ext cx="1071033"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9525</xdr:colOff>
      <xdr:row>25</xdr:row>
      <xdr:rowOff>0</xdr:rowOff>
    </xdr:from>
    <xdr:to>
      <xdr:col>18</xdr:col>
      <xdr:colOff>485775</xdr:colOff>
      <xdr:row>29</xdr:row>
      <xdr:rowOff>161925</xdr:rowOff>
    </xdr:to>
    <mc:AlternateContent xmlns:mc="http://schemas.openxmlformats.org/markup-compatibility/2006" xmlns:a14="http://schemas.microsoft.com/office/drawing/2010/main">
      <mc:Choice Requires="a14">
        <xdr:graphicFrame macro="">
          <xdr:nvGraphicFramePr>
            <xdr:cNvPr id="26" name="Sex 1"/>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10444692" y="4762500"/>
              <a:ext cx="1090083"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xdr:colOff>
      <xdr:row>20</xdr:row>
      <xdr:rowOff>123825</xdr:rowOff>
    </xdr:from>
    <xdr:to>
      <xdr:col>16</xdr:col>
      <xdr:colOff>571500</xdr:colOff>
      <xdr:row>30</xdr:row>
      <xdr:rowOff>9525</xdr:rowOff>
    </xdr:to>
    <mc:AlternateContent xmlns:mc="http://schemas.openxmlformats.org/markup-compatibility/2006" xmlns:a14="http://schemas.microsoft.com/office/drawing/2010/main">
      <mc:Choice Requires="a14">
        <xdr:graphicFrame macro="">
          <xdr:nvGraphicFramePr>
            <xdr:cNvPr id="27" name="Age Group 1"/>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9264650" y="3933825"/>
              <a:ext cx="1128183"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12</xdr:row>
      <xdr:rowOff>9525</xdr:rowOff>
    </xdr:from>
    <xdr:to>
      <xdr:col>18</xdr:col>
      <xdr:colOff>447675</xdr:colOff>
      <xdr:row>18</xdr:row>
      <xdr:rowOff>57150</xdr:rowOff>
    </xdr:to>
    <mc:AlternateContent xmlns:mc="http://schemas.openxmlformats.org/markup-compatibility/2006" xmlns:a14="http://schemas.microsoft.com/office/drawing/2010/main">
      <mc:Choice Requires="a14">
        <xdr:graphicFrame macro="">
          <xdr:nvGraphicFramePr>
            <xdr:cNvPr id="28" name="Embarked 1"/>
            <xdr:cNvGraphicFramePr/>
          </xdr:nvGraphicFramePr>
          <xdr:xfrm>
            <a:off x="0" y="0"/>
            <a:ext cx="0" cy="0"/>
          </xdr:xfrm>
          <a:graphic>
            <a:graphicData uri="http://schemas.microsoft.com/office/drawing/2010/slicer">
              <sle:slicer xmlns:sle="http://schemas.microsoft.com/office/drawing/2010/slicer" name="Embarked 1"/>
            </a:graphicData>
          </a:graphic>
        </xdr:graphicFrame>
      </mc:Choice>
      <mc:Fallback xmlns="">
        <xdr:sp macro="" textlink="">
          <xdr:nvSpPr>
            <xdr:cNvPr id="0" name=""/>
            <xdr:cNvSpPr>
              <a:spLocks noTextEdit="1"/>
            </xdr:cNvSpPr>
          </xdr:nvSpPr>
          <xdr:spPr>
            <a:xfrm>
              <a:off x="10435167" y="2295525"/>
              <a:ext cx="1061508"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371474</xdr:colOff>
      <xdr:row>4</xdr:row>
      <xdr:rowOff>38100</xdr:rowOff>
    </xdr:from>
    <xdr:to>
      <xdr:col>15</xdr:col>
      <xdr:colOff>19050</xdr:colOff>
      <xdr:row>6</xdr:row>
      <xdr:rowOff>114300</xdr:rowOff>
    </xdr:to>
    <xdr:sp macro="" textlink="">
      <xdr:nvSpPr>
        <xdr:cNvPr id="29" name="TextBox 28"/>
        <xdr:cNvSpPr txBox="1"/>
      </xdr:nvSpPr>
      <xdr:spPr>
        <a:xfrm>
          <a:off x="2809874" y="800100"/>
          <a:ext cx="6353176" cy="457200"/>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1"/>
              </a:solidFill>
            </a:rPr>
            <a:t>1912 Titanic Analysis Dashboard</a:t>
          </a:r>
        </a:p>
      </xdr:txBody>
    </xdr:sp>
    <xdr:clientData/>
  </xdr:twoCellAnchor>
  <xdr:twoCellAnchor editAs="oneCell">
    <xdr:from>
      <xdr:col>1</xdr:col>
      <xdr:colOff>247650</xdr:colOff>
      <xdr:row>4</xdr:row>
      <xdr:rowOff>95250</xdr:rowOff>
    </xdr:from>
    <xdr:to>
      <xdr:col>4</xdr:col>
      <xdr:colOff>266700</xdr:colOff>
      <xdr:row>6</xdr:row>
      <xdr:rowOff>95250</xdr:rowOff>
    </xdr:to>
    <xdr:pic>
      <xdr:nvPicPr>
        <xdr:cNvPr id="30" name="Picture 29"/>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857250" y="857250"/>
          <a:ext cx="1847850" cy="381000"/>
        </a:xfrm>
        <a:prstGeom prst="rect">
          <a:avLst/>
        </a:prstGeom>
      </xdr:spPr>
    </xdr:pic>
    <xdr:clientData/>
  </xdr:twoCellAnchor>
  <xdr:twoCellAnchor editAs="oneCell">
    <xdr:from>
      <xdr:col>15</xdr:col>
      <xdr:colOff>123825</xdr:colOff>
      <xdr:row>4</xdr:row>
      <xdr:rowOff>95250</xdr:rowOff>
    </xdr:from>
    <xdr:to>
      <xdr:col>18</xdr:col>
      <xdr:colOff>142875</xdr:colOff>
      <xdr:row>6</xdr:row>
      <xdr:rowOff>95250</xdr:rowOff>
    </xdr:to>
    <xdr:pic>
      <xdr:nvPicPr>
        <xdr:cNvPr id="31" name="Picture 30"/>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267825" y="857250"/>
          <a:ext cx="1847850" cy="3810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533400</xdr:colOff>
      <xdr:row>7</xdr:row>
      <xdr:rowOff>33336</xdr:rowOff>
    </xdr:from>
    <xdr:to>
      <xdr:col>7</xdr:col>
      <xdr:colOff>123825</xdr:colOff>
      <xdr:row>17</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261937</xdr:colOff>
      <xdr:row>7</xdr:row>
      <xdr:rowOff>33337</xdr:rowOff>
    </xdr:from>
    <xdr:to>
      <xdr:col>7</xdr:col>
      <xdr:colOff>76200</xdr:colOff>
      <xdr:row>14</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561975</xdr:colOff>
      <xdr:row>9</xdr:row>
      <xdr:rowOff>23812</xdr:rowOff>
    </xdr:from>
    <xdr:to>
      <xdr:col>8</xdr:col>
      <xdr:colOff>142875</xdr:colOff>
      <xdr:row>21</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442910</xdr:colOff>
      <xdr:row>15</xdr:row>
      <xdr:rowOff>180975</xdr:rowOff>
    </xdr:from>
    <xdr:to>
      <xdr:col>6</xdr:col>
      <xdr:colOff>361950</xdr:colOff>
      <xdr:row>21</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24</xdr:row>
      <xdr:rowOff>19051</xdr:rowOff>
    </xdr:from>
    <xdr:to>
      <xdr:col>1</xdr:col>
      <xdr:colOff>904874</xdr:colOff>
      <xdr:row>26</xdr:row>
      <xdr:rowOff>9526</xdr:rowOff>
    </xdr:to>
    <xdr:sp macro="" textlink="$A$5">
      <xdr:nvSpPr>
        <xdr:cNvPr id="4" name="TextBox 3"/>
        <xdr:cNvSpPr txBox="1"/>
      </xdr:nvSpPr>
      <xdr:spPr>
        <a:xfrm>
          <a:off x="28574" y="4591051"/>
          <a:ext cx="1914525"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A30C54-CFE7-4E7A-B5CE-33DDC3966599}" type="TxLink">
            <a:rPr lang="en-US" sz="1800" b="1" i="0" u="none" strike="noStrike">
              <a:solidFill>
                <a:srgbClr val="000000"/>
              </a:solidFill>
              <a:latin typeface="Calibri"/>
              <a:cs typeface="Calibri"/>
            </a:rPr>
            <a:pPr algn="ctr"/>
            <a:t>2</a:t>
          </a:fld>
          <a:endParaRPr lang="en-US" sz="1800" b="1"/>
        </a:p>
      </xdr:txBody>
    </xdr:sp>
    <xdr:clientData/>
  </xdr:twoCellAnchor>
  <xdr:twoCellAnchor>
    <xdr:from>
      <xdr:col>3</xdr:col>
      <xdr:colOff>285750</xdr:colOff>
      <xdr:row>18</xdr:row>
      <xdr:rowOff>76200</xdr:rowOff>
    </xdr:from>
    <xdr:to>
      <xdr:col>6</xdr:col>
      <xdr:colOff>19050</xdr:colOff>
      <xdr:row>20</xdr:row>
      <xdr:rowOff>0</xdr:rowOff>
    </xdr:to>
    <xdr:sp macro="" textlink="$B$11">
      <xdr:nvSpPr>
        <xdr:cNvPr id="5" name="TextBox 4"/>
        <xdr:cNvSpPr txBox="1"/>
      </xdr:nvSpPr>
      <xdr:spPr>
        <a:xfrm>
          <a:off x="3267075" y="3505200"/>
          <a:ext cx="156210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F575F5-9D0F-4D39-8558-8629136D591C}" type="TxLink">
            <a:rPr lang="en-US" sz="1800" b="1" i="0" u="none" strike="noStrike">
              <a:solidFill>
                <a:srgbClr val="000000"/>
              </a:solidFill>
              <a:latin typeface="Calibri"/>
              <a:cs typeface="Calibri"/>
            </a:rPr>
            <a:pPr algn="ctr"/>
            <a:t>135</a:t>
          </a:fld>
          <a:endParaRPr lang="en-US" sz="1800" b="1"/>
        </a:p>
      </xdr:txBody>
    </xdr:sp>
    <xdr:clientData/>
  </xdr:twoCellAnchor>
</xdr:wsDr>
</file>

<file path=xl/drawings/drawing14.xml><?xml version="1.0" encoding="utf-8"?>
<c:userShapes xmlns:c="http://schemas.openxmlformats.org/drawingml/2006/chart">
  <cdr:relSizeAnchor xmlns:cdr="http://schemas.openxmlformats.org/drawingml/2006/chartDrawing">
    <cdr:from>
      <cdr:x>0.10854</cdr:x>
      <cdr:y>0.33863</cdr:y>
    </cdr:from>
    <cdr:to>
      <cdr:x>0.93746</cdr:x>
      <cdr:y>0.87778</cdr:y>
    </cdr:to>
    <cdr:sp macro="" textlink="">
      <cdr:nvSpPr>
        <cdr:cNvPr id="2" name="Bevel 1"/>
        <cdr:cNvSpPr/>
      </cdr:nvSpPr>
      <cdr:spPr>
        <a:xfrm xmlns:a="http://schemas.openxmlformats.org/drawingml/2006/main">
          <a:off x="255865" y="351569"/>
          <a:ext cx="1954136" cy="559766"/>
        </a:xfrm>
        <a:prstGeom xmlns:a="http://schemas.openxmlformats.org/drawingml/2006/main" prst="bevel">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5.xml><?xml version="1.0" encoding="utf-8"?>
<xdr:wsDr xmlns:xdr="http://schemas.openxmlformats.org/drawingml/2006/spreadsheetDrawing" xmlns:a="http://schemas.openxmlformats.org/drawingml/2006/main">
  <xdr:twoCellAnchor>
    <xdr:from>
      <xdr:col>2</xdr:col>
      <xdr:colOff>585788</xdr:colOff>
      <xdr:row>6</xdr:row>
      <xdr:rowOff>157162</xdr:rowOff>
    </xdr:from>
    <xdr:to>
      <xdr:col>6</xdr:col>
      <xdr:colOff>409575</xdr:colOff>
      <xdr:row>12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447675</xdr:colOff>
      <xdr:row>9</xdr:row>
      <xdr:rowOff>0</xdr:rowOff>
    </xdr:from>
    <xdr:to>
      <xdr:col>5</xdr:col>
      <xdr:colOff>371475</xdr:colOff>
      <xdr:row>11</xdr:row>
      <xdr:rowOff>66675</xdr:rowOff>
    </xdr:to>
    <xdr:sp macro="" textlink="$B$12">
      <xdr:nvSpPr>
        <xdr:cNvPr id="6" name="TextBox 5"/>
        <xdr:cNvSpPr txBox="1"/>
      </xdr:nvSpPr>
      <xdr:spPr>
        <a:xfrm>
          <a:off x="3714750" y="1714500"/>
          <a:ext cx="114300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7D259A-C0FC-4719-8AD4-E4D609A98189}" type="TxLink">
            <a:rPr lang="en-US" sz="1800" b="0" i="0" u="none" strike="noStrike">
              <a:solidFill>
                <a:srgbClr val="000000"/>
              </a:solidFill>
              <a:latin typeface="Calibri"/>
              <a:cs typeface="Calibri"/>
            </a:rPr>
            <a:pPr algn="ctr"/>
            <a:t>94</a:t>
          </a:fld>
          <a:endParaRPr lang="en-US" sz="1800"/>
        </a:p>
      </xdr:txBody>
    </xdr:sp>
    <xdr:clientData/>
  </xdr:twoCellAnchor>
</xdr:wsDr>
</file>

<file path=xl/drawings/drawing16.xml><?xml version="1.0" encoding="utf-8"?>
<c:userShapes xmlns:c="http://schemas.openxmlformats.org/drawingml/2006/chart">
  <cdr:relSizeAnchor xmlns:cdr="http://schemas.openxmlformats.org/drawingml/2006/chartDrawing">
    <cdr:from>
      <cdr:x>0.17786</cdr:x>
      <cdr:y>0.28102</cdr:y>
    </cdr:from>
    <cdr:to>
      <cdr:x>0.83045</cdr:x>
      <cdr:y>0.91779</cdr:y>
    </cdr:to>
    <cdr:sp macro="" textlink="">
      <cdr:nvSpPr>
        <cdr:cNvPr id="3" name="Bevel 2"/>
        <cdr:cNvSpPr/>
      </cdr:nvSpPr>
      <cdr:spPr>
        <a:xfrm xmlns:a="http://schemas.openxmlformats.org/drawingml/2006/main">
          <a:off x="441325" y="298450"/>
          <a:ext cx="1619250" cy="676275"/>
        </a:xfrm>
        <a:prstGeom xmlns:a="http://schemas.openxmlformats.org/drawingml/2006/main" prst="bevel">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7.xml><?xml version="1.0" encoding="utf-8"?>
<xdr:wsDr xmlns:xdr="http://schemas.openxmlformats.org/drawingml/2006/spreadsheetDrawing" xmlns:a="http://schemas.openxmlformats.org/drawingml/2006/main">
  <xdr:twoCellAnchor>
    <xdr:from>
      <xdr:col>0</xdr:col>
      <xdr:colOff>57150</xdr:colOff>
      <xdr:row>6</xdr:row>
      <xdr:rowOff>133349</xdr:rowOff>
    </xdr:from>
    <xdr:to>
      <xdr:col>2</xdr:col>
      <xdr:colOff>276225</xdr:colOff>
      <xdr:row>11</xdr:row>
      <xdr:rowOff>66674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133351</xdr:colOff>
      <xdr:row>8</xdr:row>
      <xdr:rowOff>9524</xdr:rowOff>
    </xdr:from>
    <xdr:to>
      <xdr:col>2</xdr:col>
      <xdr:colOff>190501</xdr:colOff>
      <xdr:row>10</xdr:row>
      <xdr:rowOff>171449</xdr:rowOff>
    </xdr:to>
    <xdr:sp macro="" textlink="">
      <xdr:nvSpPr>
        <xdr:cNvPr id="2" name="Bevel 1"/>
        <xdr:cNvSpPr/>
      </xdr:nvSpPr>
      <xdr:spPr>
        <a:xfrm>
          <a:off x="133351" y="1533524"/>
          <a:ext cx="1428750" cy="542925"/>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219074</xdr:colOff>
      <xdr:row>8</xdr:row>
      <xdr:rowOff>95250</xdr:rowOff>
    </xdr:from>
    <xdr:to>
      <xdr:col>2</xdr:col>
      <xdr:colOff>133349</xdr:colOff>
      <xdr:row>10</xdr:row>
      <xdr:rowOff>76200</xdr:rowOff>
    </xdr:to>
    <xdr:sp macro="" textlink="$A$5">
      <xdr:nvSpPr>
        <xdr:cNvPr id="4" name="TextBox 3"/>
        <xdr:cNvSpPr txBox="1"/>
      </xdr:nvSpPr>
      <xdr:spPr>
        <a:xfrm>
          <a:off x="219074" y="1619250"/>
          <a:ext cx="128587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72DCB0-C529-40DA-9977-20BC5ABBBDEA}" type="TxLink">
            <a:rPr lang="en-US" sz="1800" b="1" i="0" u="none" strike="noStrike">
              <a:solidFill>
                <a:srgbClr val="000000"/>
              </a:solidFill>
              <a:latin typeface="Calibri"/>
              <a:cs typeface="Calibri"/>
            </a:rPr>
            <a:pPr/>
            <a:t>N14,856.54</a:t>
          </a:fld>
          <a:endParaRPr lang="en-US" sz="1800" b="1"/>
        </a:p>
      </xdr:txBody>
    </xdr:sp>
    <xdr:clientData/>
  </xdr:twoCellAnchor>
  <xdr:twoCellAnchor>
    <xdr:from>
      <xdr:col>2</xdr:col>
      <xdr:colOff>590550</xdr:colOff>
      <xdr:row>6</xdr:row>
      <xdr:rowOff>152400</xdr:rowOff>
    </xdr:from>
    <xdr:to>
      <xdr:col>4</xdr:col>
      <xdr:colOff>571500</xdr:colOff>
      <xdr:row>11</xdr:row>
      <xdr:rowOff>85725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8</xdr:row>
      <xdr:rowOff>133350</xdr:rowOff>
    </xdr:from>
    <xdr:to>
      <xdr:col>4</xdr:col>
      <xdr:colOff>381000</xdr:colOff>
      <xdr:row>10</xdr:row>
      <xdr:rowOff>114300</xdr:rowOff>
    </xdr:to>
    <xdr:sp macro="" textlink="$D$5">
      <xdr:nvSpPr>
        <xdr:cNvPr id="7" name="TextBox 6"/>
        <xdr:cNvSpPr txBox="1"/>
      </xdr:nvSpPr>
      <xdr:spPr>
        <a:xfrm>
          <a:off x="2200275" y="1657350"/>
          <a:ext cx="116205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624A35-DC3E-477A-8AE6-9268096B879D}" type="TxLink">
            <a:rPr lang="en-US" sz="1800" b="1" i="0" u="none" strike="noStrike">
              <a:solidFill>
                <a:srgbClr val="000000"/>
              </a:solidFill>
              <a:latin typeface="Calibri"/>
              <a:cs typeface="Calibri"/>
            </a:rPr>
            <a:pPr algn="ctr"/>
            <a:t>N35.63</a:t>
          </a:fld>
          <a:endParaRPr lang="en-US" sz="1800" b="1"/>
        </a:p>
      </xdr:txBody>
    </xdr:sp>
    <xdr:clientData/>
  </xdr:twoCellAnchor>
  <xdr:twoCellAnchor>
    <xdr:from>
      <xdr:col>6</xdr:col>
      <xdr:colOff>104775</xdr:colOff>
      <xdr:row>6</xdr:row>
      <xdr:rowOff>161925</xdr:rowOff>
    </xdr:from>
    <xdr:to>
      <xdr:col>8</xdr:col>
      <xdr:colOff>342900</xdr:colOff>
      <xdr:row>11</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295275</xdr:colOff>
      <xdr:row>9</xdr:row>
      <xdr:rowOff>47625</xdr:rowOff>
    </xdr:from>
    <xdr:to>
      <xdr:col>8</xdr:col>
      <xdr:colOff>95250</xdr:colOff>
      <xdr:row>10</xdr:row>
      <xdr:rowOff>171450</xdr:rowOff>
    </xdr:to>
    <xdr:sp macro="" textlink="$G$5">
      <xdr:nvSpPr>
        <xdr:cNvPr id="9" name="TextBox 8"/>
        <xdr:cNvSpPr txBox="1"/>
      </xdr:nvSpPr>
      <xdr:spPr>
        <a:xfrm>
          <a:off x="4495800" y="1762125"/>
          <a:ext cx="1152525"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B0BE2C-9ED0-4F9D-8377-DC28EF5828A2}" type="TxLink">
            <a:rPr lang="en-US" sz="1800" b="1" i="0" u="none" strike="noStrike">
              <a:solidFill>
                <a:srgbClr val="000000"/>
              </a:solidFill>
              <a:latin typeface="Calibri"/>
              <a:cs typeface="Calibri"/>
            </a:rPr>
            <a:pPr algn="ctr"/>
            <a:t>0.00</a:t>
          </a:fld>
          <a:endParaRPr lang="en-US" sz="1800" b="1"/>
        </a:p>
      </xdr:txBody>
    </xdr:sp>
    <xdr:clientData/>
  </xdr:twoCellAnchor>
  <xdr:twoCellAnchor>
    <xdr:from>
      <xdr:col>9</xdr:col>
      <xdr:colOff>0</xdr:colOff>
      <xdr:row>7</xdr:row>
      <xdr:rowOff>0</xdr:rowOff>
    </xdr:from>
    <xdr:to>
      <xdr:col>11</xdr:col>
      <xdr:colOff>219075</xdr:colOff>
      <xdr:row>11</xdr:row>
      <xdr:rowOff>123825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295275</xdr:colOff>
      <xdr:row>8</xdr:row>
      <xdr:rowOff>180975</xdr:rowOff>
    </xdr:from>
    <xdr:to>
      <xdr:col>10</xdr:col>
      <xdr:colOff>600075</xdr:colOff>
      <xdr:row>10</xdr:row>
      <xdr:rowOff>152400</xdr:rowOff>
    </xdr:to>
    <xdr:sp macro="" textlink="$J$5">
      <xdr:nvSpPr>
        <xdr:cNvPr id="11" name="TextBox 10"/>
        <xdr:cNvSpPr txBox="1"/>
      </xdr:nvSpPr>
      <xdr:spPr>
        <a:xfrm>
          <a:off x="6457950" y="1704975"/>
          <a:ext cx="1066800"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AD5837-8AFC-44E6-A363-250E14ECA594}" type="TxLink">
            <a:rPr lang="en-US" sz="1800" b="1" i="0" u="none" strike="noStrike">
              <a:solidFill>
                <a:srgbClr val="000000"/>
              </a:solidFill>
              <a:latin typeface="Calibri"/>
              <a:cs typeface="Calibri"/>
            </a:rPr>
            <a:pPr algn="ctr"/>
            <a:t>N512.33</a:t>
          </a:fld>
          <a:endParaRPr lang="en-US" sz="1800" b="1"/>
        </a:p>
      </xdr:txBody>
    </xdr:sp>
    <xdr:clientData/>
  </xdr:twoCellAnchor>
</xdr:wsDr>
</file>

<file path=xl/drawings/drawing18.xml><?xml version="1.0" encoding="utf-8"?>
<c:userShapes xmlns:c="http://schemas.openxmlformats.org/drawingml/2006/chart">
  <cdr:relSizeAnchor xmlns:cdr="http://schemas.openxmlformats.org/drawingml/2006/chartDrawing">
    <cdr:from>
      <cdr:x>0.06786</cdr:x>
      <cdr:y>0.32616</cdr:y>
    </cdr:from>
    <cdr:to>
      <cdr:x>0.96607</cdr:x>
      <cdr:y>0.93907</cdr:y>
    </cdr:to>
    <cdr:sp macro="" textlink="">
      <cdr:nvSpPr>
        <cdr:cNvPr id="2" name="Bevel 1"/>
        <cdr:cNvSpPr/>
      </cdr:nvSpPr>
      <cdr:spPr>
        <a:xfrm xmlns:a="http://schemas.openxmlformats.org/drawingml/2006/main">
          <a:off x="107950" y="288925"/>
          <a:ext cx="1428750" cy="542925"/>
        </a:xfrm>
        <a:prstGeom xmlns:a="http://schemas.openxmlformats.org/drawingml/2006/main" prst="bevel">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9.xml><?xml version="1.0" encoding="utf-8"?>
<c:userShapes xmlns:c="http://schemas.openxmlformats.org/drawingml/2006/chart">
  <cdr:relSizeAnchor xmlns:cdr="http://schemas.openxmlformats.org/drawingml/2006/chartDrawing">
    <cdr:from>
      <cdr:x>0.00599</cdr:x>
      <cdr:y>0.35483</cdr:y>
    </cdr:from>
    <cdr:to>
      <cdr:x>0.9042</cdr:x>
      <cdr:y>0.96774</cdr:y>
    </cdr:to>
    <cdr:sp macro="" textlink="">
      <cdr:nvSpPr>
        <cdr:cNvPr id="2" name="Bevel 1"/>
        <cdr:cNvSpPr/>
      </cdr:nvSpPr>
      <cdr:spPr>
        <a:xfrm xmlns:a="http://schemas.openxmlformats.org/drawingml/2006/main">
          <a:off x="9525" y="314319"/>
          <a:ext cx="1428760" cy="542931"/>
        </a:xfrm>
        <a:prstGeom xmlns:a="http://schemas.openxmlformats.org/drawingml/2006/main" prst="bevel">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2.xml><?xml version="1.0" encoding="utf-8"?>
<c:userShapes xmlns:c="http://schemas.openxmlformats.org/drawingml/2006/chart">
  <cdr:relSizeAnchor xmlns:cdr="http://schemas.openxmlformats.org/drawingml/2006/chartDrawing">
    <cdr:from>
      <cdr:x>0.07446</cdr:x>
      <cdr:y>0.32042</cdr:y>
    </cdr:from>
    <cdr:to>
      <cdr:x>0.95238</cdr:x>
      <cdr:y>0.94083</cdr:y>
    </cdr:to>
    <cdr:sp macro="" textlink="">
      <cdr:nvSpPr>
        <cdr:cNvPr id="2" name="Bevel 1"/>
        <cdr:cNvSpPr/>
      </cdr:nvSpPr>
      <cdr:spPr>
        <a:xfrm xmlns:a="http://schemas.openxmlformats.org/drawingml/2006/main">
          <a:off x="136525" y="268578"/>
          <a:ext cx="1609724" cy="520026"/>
        </a:xfrm>
        <a:prstGeom xmlns:a="http://schemas.openxmlformats.org/drawingml/2006/main" prst="bevel">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0.15065</cdr:x>
      <cdr:y>0.37879</cdr:y>
    </cdr:from>
    <cdr:to>
      <cdr:x>0.8987</cdr:x>
      <cdr:y>0.82197</cdr:y>
    </cdr:to>
    <cdr:sp macro="" textlink="'Q1'!$A$5">
      <cdr:nvSpPr>
        <cdr:cNvPr id="3" name="TextBox 5"/>
        <cdr:cNvSpPr txBox="1"/>
      </cdr:nvSpPr>
      <cdr:spPr>
        <a:xfrm xmlns:a="http://schemas.openxmlformats.org/drawingml/2006/main">
          <a:off x="276225" y="317500"/>
          <a:ext cx="1371600" cy="371475"/>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0A3D2C44-13F7-46DA-BD42-5250E5B889D6}" type="TxLink">
            <a:rPr lang="en-US" sz="1800" b="1" i="0" u="none" strike="noStrike">
              <a:solidFill>
                <a:srgbClr val="000000"/>
              </a:solidFill>
              <a:latin typeface="Calibri"/>
              <a:cs typeface="Calibri"/>
            </a:rPr>
            <a:pPr algn="ctr"/>
            <a:t>418</a:t>
          </a:fld>
          <a:endParaRPr lang="en-US" sz="1800" b="1"/>
        </a:p>
      </cdr:txBody>
    </cdr:sp>
  </cdr:relSizeAnchor>
</c:userShapes>
</file>

<file path=xl/drawings/drawing20.xml><?xml version="1.0" encoding="utf-8"?>
<c:userShapes xmlns:c="http://schemas.openxmlformats.org/drawingml/2006/chart">
  <cdr:relSizeAnchor xmlns:cdr="http://schemas.openxmlformats.org/drawingml/2006/chartDrawing">
    <cdr:from>
      <cdr:x>0.06786</cdr:x>
      <cdr:y>0.32616</cdr:y>
    </cdr:from>
    <cdr:to>
      <cdr:x>0.96607</cdr:x>
      <cdr:y>0.93907</cdr:y>
    </cdr:to>
    <cdr:sp macro="" textlink="">
      <cdr:nvSpPr>
        <cdr:cNvPr id="2" name="Bevel 1"/>
        <cdr:cNvSpPr/>
      </cdr:nvSpPr>
      <cdr:spPr>
        <a:xfrm xmlns:a="http://schemas.openxmlformats.org/drawingml/2006/main">
          <a:off x="107950" y="288925"/>
          <a:ext cx="1428750" cy="542925"/>
        </a:xfrm>
        <a:prstGeom xmlns:a="http://schemas.openxmlformats.org/drawingml/2006/main" prst="bevel">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21.xml><?xml version="1.0" encoding="utf-8"?>
<xdr:wsDr xmlns:xdr="http://schemas.openxmlformats.org/drawingml/2006/spreadsheetDrawing" xmlns:a="http://schemas.openxmlformats.org/drawingml/2006/main">
  <xdr:twoCellAnchor>
    <xdr:from>
      <xdr:col>1</xdr:col>
      <xdr:colOff>533400</xdr:colOff>
      <xdr:row>7</xdr:row>
      <xdr:rowOff>90487</xdr:rowOff>
    </xdr:from>
    <xdr:to>
      <xdr:col>6</xdr:col>
      <xdr:colOff>38100</xdr:colOff>
      <xdr:row>17</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2</xdr:col>
      <xdr:colOff>228600</xdr:colOff>
      <xdr:row>5</xdr:row>
      <xdr:rowOff>38100</xdr:rowOff>
    </xdr:from>
    <xdr:to>
      <xdr:col>8</xdr:col>
      <xdr:colOff>533400</xdr:colOff>
      <xdr:row>17</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0.10854</cdr:x>
      <cdr:y>0.33863</cdr:y>
    </cdr:from>
    <cdr:to>
      <cdr:x>0.93746</cdr:x>
      <cdr:y>0.87778</cdr:y>
    </cdr:to>
    <cdr:sp macro="" textlink="">
      <cdr:nvSpPr>
        <cdr:cNvPr id="2" name="Bevel 1"/>
        <cdr:cNvSpPr/>
      </cdr:nvSpPr>
      <cdr:spPr>
        <a:xfrm xmlns:a="http://schemas.openxmlformats.org/drawingml/2006/main">
          <a:off x="255865" y="351569"/>
          <a:ext cx="1954136" cy="559766"/>
        </a:xfrm>
        <a:prstGeom xmlns:a="http://schemas.openxmlformats.org/drawingml/2006/main" prst="bevel">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0.17099</cdr:x>
      <cdr:y>0.2905</cdr:y>
    </cdr:from>
    <cdr:to>
      <cdr:x>0.82358</cdr:x>
      <cdr:y>0.92727</cdr:y>
    </cdr:to>
    <cdr:sp macro="" textlink="">
      <cdr:nvSpPr>
        <cdr:cNvPr id="3" name="Bevel 2"/>
        <cdr:cNvSpPr/>
      </cdr:nvSpPr>
      <cdr:spPr>
        <a:xfrm xmlns:a="http://schemas.openxmlformats.org/drawingml/2006/main">
          <a:off x="415318" y="247650"/>
          <a:ext cx="1585060" cy="542839"/>
        </a:xfrm>
        <a:prstGeom xmlns:a="http://schemas.openxmlformats.org/drawingml/2006/main" prst="bevel">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0.238</cdr:x>
      <cdr:y>0.40223</cdr:y>
    </cdr:from>
    <cdr:to>
      <cdr:x>0.79463</cdr:x>
      <cdr:y>0.77095</cdr:y>
    </cdr:to>
    <cdr:sp macro="" textlink="">
      <cdr:nvSpPr>
        <cdr:cNvPr id="2" name="TextBox 1"/>
        <cdr:cNvSpPr txBox="1"/>
      </cdr:nvSpPr>
      <cdr:spPr>
        <a:xfrm xmlns:a="http://schemas.openxmlformats.org/drawingml/2006/main">
          <a:off x="590550" y="342900"/>
          <a:ext cx="1381125" cy="314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0.05589</cdr:x>
      <cdr:y>0.32197</cdr:y>
    </cdr:from>
    <cdr:to>
      <cdr:x>0.95409</cdr:x>
      <cdr:y>0.9697</cdr:y>
    </cdr:to>
    <cdr:sp macro="" textlink="">
      <cdr:nvSpPr>
        <cdr:cNvPr id="2" name="Bevel 1"/>
        <cdr:cNvSpPr/>
      </cdr:nvSpPr>
      <cdr:spPr>
        <a:xfrm xmlns:a="http://schemas.openxmlformats.org/drawingml/2006/main">
          <a:off x="88900" y="269875"/>
          <a:ext cx="1428750" cy="542925"/>
        </a:xfrm>
        <a:prstGeom xmlns:a="http://schemas.openxmlformats.org/drawingml/2006/main" prst="bevel">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0.12176</cdr:x>
      <cdr:y>0.43561</cdr:y>
    </cdr:from>
    <cdr:to>
      <cdr:x>0.93014</cdr:x>
      <cdr:y>0.86742</cdr:y>
    </cdr:to>
    <cdr:sp macro="" textlink="'Q8'!$A$5">
      <cdr:nvSpPr>
        <cdr:cNvPr id="3" name="TextBox 3"/>
        <cdr:cNvSpPr txBox="1"/>
      </cdr:nvSpPr>
      <cdr:spPr>
        <a:xfrm xmlns:a="http://schemas.openxmlformats.org/drawingml/2006/main">
          <a:off x="193675" y="365125"/>
          <a:ext cx="1285875" cy="36195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73BE3145-EEED-4D20-92BF-7E2F049A8510}" type="TxLink">
            <a:rPr lang="en-US" sz="1800" b="1" i="0" u="none" strike="noStrike">
              <a:solidFill>
                <a:srgbClr val="000000"/>
              </a:solidFill>
              <a:latin typeface="Calibri"/>
              <a:cs typeface="Calibri"/>
            </a:rPr>
            <a:pPr algn="ctr"/>
            <a:t>N14,856.54</a:t>
          </a:fld>
          <a:endParaRPr lang="en-US" sz="1800" b="1"/>
        </a:p>
      </cdr:txBody>
    </cdr:sp>
  </cdr:relSizeAnchor>
</c:userShapes>
</file>

<file path=xl/drawings/drawing6.xml><?xml version="1.0" encoding="utf-8"?>
<c:userShapes xmlns:c="http://schemas.openxmlformats.org/drawingml/2006/chart">
  <cdr:relSizeAnchor xmlns:cdr="http://schemas.openxmlformats.org/drawingml/2006/chartDrawing">
    <cdr:from>
      <cdr:x>0.06786</cdr:x>
      <cdr:y>0.32616</cdr:y>
    </cdr:from>
    <cdr:to>
      <cdr:x>0.96607</cdr:x>
      <cdr:y>0.93907</cdr:y>
    </cdr:to>
    <cdr:sp macro="" textlink="">
      <cdr:nvSpPr>
        <cdr:cNvPr id="2" name="Bevel 1"/>
        <cdr:cNvSpPr/>
      </cdr:nvSpPr>
      <cdr:spPr>
        <a:xfrm xmlns:a="http://schemas.openxmlformats.org/drawingml/2006/main">
          <a:off x="107950" y="288925"/>
          <a:ext cx="1428750" cy="542925"/>
        </a:xfrm>
        <a:prstGeom xmlns:a="http://schemas.openxmlformats.org/drawingml/2006/main" prst="bevel">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0.15768</cdr:x>
      <cdr:y>0.40613</cdr:y>
    </cdr:from>
    <cdr:to>
      <cdr:x>0.88822</cdr:x>
      <cdr:y>0.84291</cdr:y>
    </cdr:to>
    <cdr:sp macro="" textlink="'Q8'!$D$5">
      <cdr:nvSpPr>
        <cdr:cNvPr id="4" name="TextBox 6"/>
        <cdr:cNvSpPr txBox="1"/>
      </cdr:nvSpPr>
      <cdr:spPr>
        <a:xfrm xmlns:a="http://schemas.openxmlformats.org/drawingml/2006/main">
          <a:off x="250825" y="336550"/>
          <a:ext cx="1162050" cy="36195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D1D670B2-04D2-4262-BA8E-AB597B66B952}" type="TxLink">
            <a:rPr lang="en-US" sz="1800" b="1" i="0" u="none" strike="noStrike">
              <a:solidFill>
                <a:srgbClr val="000000"/>
              </a:solidFill>
              <a:latin typeface="Calibri"/>
              <a:cs typeface="Calibri"/>
            </a:rPr>
            <a:pPr algn="ctr"/>
            <a:t>N35.63</a:t>
          </a:fld>
          <a:endParaRPr lang="en-US" sz="1800" b="1"/>
        </a:p>
      </cdr:txBody>
    </cdr:sp>
  </cdr:relSizeAnchor>
</c:userShapes>
</file>

<file path=xl/drawings/drawing7.xml><?xml version="1.0" encoding="utf-8"?>
<c:userShapes xmlns:c="http://schemas.openxmlformats.org/drawingml/2006/chart">
  <cdr:relSizeAnchor xmlns:cdr="http://schemas.openxmlformats.org/drawingml/2006/chartDrawing">
    <cdr:from>
      <cdr:x>0.06786</cdr:x>
      <cdr:y>0.32616</cdr:y>
    </cdr:from>
    <cdr:to>
      <cdr:x>0.96607</cdr:x>
      <cdr:y>0.93907</cdr:y>
    </cdr:to>
    <cdr:sp macro="" textlink="">
      <cdr:nvSpPr>
        <cdr:cNvPr id="2" name="Bevel 1"/>
        <cdr:cNvSpPr/>
      </cdr:nvSpPr>
      <cdr:spPr>
        <a:xfrm xmlns:a="http://schemas.openxmlformats.org/drawingml/2006/main">
          <a:off x="107950" y="288925"/>
          <a:ext cx="1428750" cy="542925"/>
        </a:xfrm>
        <a:prstGeom xmlns:a="http://schemas.openxmlformats.org/drawingml/2006/main" prst="bevel">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0.15768</cdr:x>
      <cdr:y>0.40613</cdr:y>
    </cdr:from>
    <cdr:to>
      <cdr:x>0.88822</cdr:x>
      <cdr:y>0.84291</cdr:y>
    </cdr:to>
    <cdr:sp macro="" textlink="'Q8'!$G$5">
      <cdr:nvSpPr>
        <cdr:cNvPr id="4" name="TextBox 6"/>
        <cdr:cNvSpPr txBox="1"/>
      </cdr:nvSpPr>
      <cdr:spPr>
        <a:xfrm xmlns:a="http://schemas.openxmlformats.org/drawingml/2006/main">
          <a:off x="250825" y="336550"/>
          <a:ext cx="1162050" cy="36195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B7C6F56A-4481-42DB-A9B0-1510600E4944}" type="TxLink">
            <a:rPr lang="en-US" sz="1800" b="0" i="0" u="none" strike="noStrike">
              <a:solidFill>
                <a:srgbClr val="000000"/>
              </a:solidFill>
              <a:latin typeface="Calibri"/>
              <a:cs typeface="Calibri"/>
            </a:rPr>
            <a:pPr algn="ctr"/>
            <a:t>0.00</a:t>
          </a:fld>
          <a:endParaRPr lang="en-US" sz="1800" b="1"/>
        </a:p>
      </cdr:txBody>
    </cdr:sp>
  </cdr:relSizeAnchor>
</c:userShapes>
</file>

<file path=xl/drawings/drawing8.xml><?xml version="1.0" encoding="utf-8"?>
<c:userShapes xmlns:c="http://schemas.openxmlformats.org/drawingml/2006/chart">
  <cdr:relSizeAnchor xmlns:cdr="http://schemas.openxmlformats.org/drawingml/2006/chartDrawing">
    <cdr:from>
      <cdr:x>0.06786</cdr:x>
      <cdr:y>0.32616</cdr:y>
    </cdr:from>
    <cdr:to>
      <cdr:x>0.96607</cdr:x>
      <cdr:y>0.93907</cdr:y>
    </cdr:to>
    <cdr:sp macro="" textlink="">
      <cdr:nvSpPr>
        <cdr:cNvPr id="2" name="Bevel 1"/>
        <cdr:cNvSpPr/>
      </cdr:nvSpPr>
      <cdr:spPr>
        <a:xfrm xmlns:a="http://schemas.openxmlformats.org/drawingml/2006/main">
          <a:off x="107950" y="288925"/>
          <a:ext cx="1428750" cy="542925"/>
        </a:xfrm>
        <a:prstGeom xmlns:a="http://schemas.openxmlformats.org/drawingml/2006/main" prst="bevel">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0.1996</cdr:x>
      <cdr:y>0.4552</cdr:y>
    </cdr:from>
    <cdr:to>
      <cdr:x>0.87026</cdr:x>
      <cdr:y>0.85305</cdr:y>
    </cdr:to>
    <cdr:sp macro="" textlink="'Q8'!$J$5">
      <cdr:nvSpPr>
        <cdr:cNvPr id="3" name="TextBox 10"/>
        <cdr:cNvSpPr txBox="1"/>
      </cdr:nvSpPr>
      <cdr:spPr>
        <a:xfrm xmlns:a="http://schemas.openxmlformats.org/drawingml/2006/main">
          <a:off x="317500" y="403225"/>
          <a:ext cx="1066800" cy="352425"/>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A323E792-E711-4824-ACBC-8BE8E43E4CF3}" type="TxLink">
            <a:rPr lang="en-US" sz="1800" b="1" i="0" u="none" strike="noStrike">
              <a:solidFill>
                <a:srgbClr val="000000"/>
              </a:solidFill>
              <a:latin typeface="Calibri"/>
              <a:cs typeface="Calibri"/>
            </a:rPr>
            <a:pPr algn="ctr"/>
            <a:t>N512.33</a:t>
          </a:fld>
          <a:endParaRPr lang="en-US" sz="1800" b="1"/>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233362</xdr:colOff>
      <xdr:row>7</xdr:row>
      <xdr:rowOff>14286</xdr:rowOff>
    </xdr:from>
    <xdr:to>
      <xdr:col>2</xdr:col>
      <xdr:colOff>123826</xdr:colOff>
      <xdr:row>13</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333376</xdr:colOff>
      <xdr:row>8</xdr:row>
      <xdr:rowOff>133349</xdr:rowOff>
    </xdr:from>
    <xdr:to>
      <xdr:col>2</xdr:col>
      <xdr:colOff>0</xdr:colOff>
      <xdr:row>12</xdr:row>
      <xdr:rowOff>95250</xdr:rowOff>
    </xdr:to>
    <xdr:sp macro="" textlink="">
      <xdr:nvSpPr>
        <xdr:cNvPr id="2" name="Bevel 1"/>
        <xdr:cNvSpPr/>
      </xdr:nvSpPr>
      <xdr:spPr>
        <a:xfrm>
          <a:off x="333376" y="1657349"/>
          <a:ext cx="1609724" cy="723901"/>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590550</xdr:colOff>
      <xdr:row>9</xdr:row>
      <xdr:rowOff>95250</xdr:rowOff>
    </xdr:from>
    <xdr:to>
      <xdr:col>1</xdr:col>
      <xdr:colOff>361950</xdr:colOff>
      <xdr:row>11</xdr:row>
      <xdr:rowOff>85725</xdr:rowOff>
    </xdr:to>
    <xdr:sp macro="" textlink="$A$5">
      <xdr:nvSpPr>
        <xdr:cNvPr id="6" name="TextBox 5"/>
        <xdr:cNvSpPr txBox="1"/>
      </xdr:nvSpPr>
      <xdr:spPr>
        <a:xfrm>
          <a:off x="590550" y="1809750"/>
          <a:ext cx="1104900"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A30C54-CFE7-4E7A-B5CE-33DDC3966599}" type="TxLink">
            <a:rPr lang="en-US" sz="1800" b="1" i="0" u="none" strike="noStrike">
              <a:solidFill>
                <a:srgbClr val="000000"/>
              </a:solidFill>
              <a:latin typeface="Calibri"/>
              <a:cs typeface="Calibri"/>
            </a:rPr>
            <a:pPr algn="ctr"/>
            <a:t>418</a:t>
          </a:fld>
          <a:endParaRPr lang="en-US" sz="1800" b="1"/>
        </a:p>
      </xdr:txBody>
    </xdr:sp>
    <xdr:clientData/>
  </xdr:twoCellAnchor>
  <xdr:twoCellAnchor editAs="oneCell">
    <xdr:from>
      <xdr:col>6</xdr:col>
      <xdr:colOff>152400</xdr:colOff>
      <xdr:row>2</xdr:row>
      <xdr:rowOff>85725</xdr:rowOff>
    </xdr:from>
    <xdr:to>
      <xdr:col>9</xdr:col>
      <xdr:colOff>152400</xdr:colOff>
      <xdr:row>15</xdr:row>
      <xdr:rowOff>133350</xdr:rowOff>
    </xdr:to>
    <mc:AlternateContent xmlns:mc="http://schemas.openxmlformats.org/markup-compatibility/2006" xmlns:a14="http://schemas.microsoft.com/office/drawing/2010/main">
      <mc:Choice Requires="a14">
        <xdr:graphicFrame macro="">
          <xdr:nvGraphicFramePr>
            <xdr:cNvPr id="7" name="Survived"/>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mlns="">
        <xdr:sp macro="" textlink="">
          <xdr:nvSpPr>
            <xdr:cNvPr id="0" name=""/>
            <xdr:cNvSpPr>
              <a:spLocks noTextEdit="1"/>
            </xdr:cNvSpPr>
          </xdr:nvSpPr>
          <xdr:spPr>
            <a:xfrm>
              <a:off x="4533900" y="466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19050</xdr:colOff>
      <xdr:row>4</xdr:row>
      <xdr:rowOff>180975</xdr:rowOff>
    </xdr:from>
    <xdr:to>
      <xdr:col>10</xdr:col>
      <xdr:colOff>19050</xdr:colOff>
      <xdr:row>18</xdr:row>
      <xdr:rowOff>38100</xdr:rowOff>
    </xdr:to>
    <mc:AlternateContent xmlns:mc="http://schemas.openxmlformats.org/markup-compatibility/2006" xmlns:a14="http://schemas.microsoft.com/office/drawing/2010/main">
      <mc:Choice Requires="a14">
        <xdr:graphicFrame macro="">
          <xdr:nvGraphicFramePr>
            <xdr:cNvPr id="8" name="Pclass"/>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5010150" y="942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495300</xdr:colOff>
      <xdr:row>7</xdr:row>
      <xdr:rowOff>85725</xdr:rowOff>
    </xdr:from>
    <xdr:to>
      <xdr:col>10</xdr:col>
      <xdr:colOff>495300</xdr:colOff>
      <xdr:row>20</xdr:row>
      <xdr:rowOff>133350</xdr:rowOff>
    </xdr:to>
    <mc:AlternateContent xmlns:mc="http://schemas.openxmlformats.org/markup-compatibility/2006" xmlns:a14="http://schemas.microsoft.com/office/drawing/2010/main">
      <mc:Choice Requires="a14">
        <xdr:graphicFrame macro="">
          <xdr:nvGraphicFramePr>
            <xdr:cNvPr id="9"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5486400" y="1419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361950</xdr:colOff>
      <xdr:row>9</xdr:row>
      <xdr:rowOff>180975</xdr:rowOff>
    </xdr:from>
    <xdr:to>
      <xdr:col>11</xdr:col>
      <xdr:colOff>361950</xdr:colOff>
      <xdr:row>23</xdr:row>
      <xdr:rowOff>38100</xdr:rowOff>
    </xdr:to>
    <mc:AlternateContent xmlns:mc="http://schemas.openxmlformats.org/markup-compatibility/2006" xmlns:a14="http://schemas.microsoft.com/office/drawing/2010/main">
      <mc:Choice Requires="a14">
        <xdr:graphicFrame macro="">
          <xdr:nvGraphicFramePr>
            <xdr:cNvPr id="10"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5962650" y="1895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228600</xdr:colOff>
      <xdr:row>12</xdr:row>
      <xdr:rowOff>85725</xdr:rowOff>
    </xdr:from>
    <xdr:to>
      <xdr:col>12</xdr:col>
      <xdr:colOff>228600</xdr:colOff>
      <xdr:row>25</xdr:row>
      <xdr:rowOff>133350</xdr:rowOff>
    </xdr:to>
    <mc:AlternateContent xmlns:mc="http://schemas.openxmlformats.org/markup-compatibility/2006" xmlns:a14="http://schemas.microsoft.com/office/drawing/2010/main">
      <mc:Choice Requires="a14">
        <xdr:graphicFrame macro="">
          <xdr:nvGraphicFramePr>
            <xdr:cNvPr id="11" name="Embarked"/>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mlns="">
        <xdr:sp macro="" textlink="">
          <xdr:nvSpPr>
            <xdr:cNvPr id="0" name=""/>
            <xdr:cNvSpPr>
              <a:spLocks noTextEdit="1"/>
            </xdr:cNvSpPr>
          </xdr:nvSpPr>
          <xdr:spPr>
            <a:xfrm>
              <a:off x="6438900" y="2371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mes Almonte" refreshedDate="45037.75356701389" createdVersion="5" refreshedVersion="5" minRefreshableVersion="3" recordCount="418">
  <cacheSource type="worksheet">
    <worksheetSource name="Table1"/>
  </cacheSource>
  <cacheFields count="19">
    <cacheField name="PassengerId" numFmtId="0">
      <sharedItems containsSemiMixedTypes="0" containsString="0" containsNumber="1" containsInteger="1" minValue="892" maxValue="1309" count="418">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sharedItems>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2"/>
        <n v="1"/>
      </sharedItems>
    </cacheField>
    <cacheField name="Title" numFmtId="0">
      <sharedItems/>
    </cacheField>
    <cacheField name="First Name" numFmtId="0">
      <sharedItems/>
    </cacheField>
    <cacheField name="Last Name" numFmtId="0">
      <sharedItems/>
    </cacheField>
    <cacheField name="Name" numFmtId="0">
      <sharedItems/>
    </cacheField>
    <cacheField name="Sex" numFmtId="0">
      <sharedItems count="2">
        <s v="male"/>
        <s v="female"/>
      </sharedItems>
    </cacheField>
    <cacheField name="Age" numFmtId="0">
      <sharedItems containsString="0" containsBlank="1" containsNumber="1" minValue="0.17" maxValue="76"/>
    </cacheField>
    <cacheField name="Cleansed Age" numFmtId="1">
      <sharedItems containsSemiMixedTypes="0" containsString="0" containsNumber="1" minValue="0.17" maxValue="76"/>
    </cacheField>
    <cacheField name="Age Group" numFmtId="1">
      <sharedItems count="4">
        <s v="Youth"/>
        <s v="Adult"/>
        <s v="Elder"/>
        <s v="Teenager"/>
      </sharedItems>
    </cacheField>
    <cacheField name="SibSp" numFmtId="0">
      <sharedItems containsSemiMixedTypes="0" containsString="0" containsNumber="1" containsInteger="1" minValue="0" maxValue="8" count="7">
        <n v="0"/>
        <n v="1"/>
        <n v="2"/>
        <n v="3"/>
        <n v="4"/>
        <n v="5"/>
        <n v="8"/>
      </sharedItems>
    </cacheField>
    <cacheField name="Parch" numFmtId="0">
      <sharedItems containsSemiMixedTypes="0" containsString="0" containsNumber="1" containsInteger="1" minValue="0" maxValue="9" count="8">
        <n v="0"/>
        <n v="1"/>
        <n v="3"/>
        <n v="2"/>
        <n v="4"/>
        <n v="6"/>
        <n v="5"/>
        <n v="9"/>
      </sharedItems>
    </cacheField>
    <cacheField name="Ticket" numFmtId="0">
      <sharedItems containsMixedTypes="1" containsNumber="1" containsInteger="1" minValue="680" maxValue="3101298"/>
    </cacheField>
    <cacheField name="Fare" numFmtId="0">
      <sharedItems containsString="0" containsBlank="1" containsNumber="1" minValue="0" maxValue="512.32920000000001" count="170">
        <n v="7.8292000000000002"/>
        <n v="7"/>
        <n v="9.6875"/>
        <n v="8.6624999999999996"/>
        <n v="12.2875"/>
        <n v="9.2249999999999996"/>
        <n v="7.6292"/>
        <n v="29"/>
        <n v="7.2291999999999996"/>
        <n v="24.15"/>
        <n v="7.8958000000000004"/>
        <n v="26"/>
        <n v="82.2667"/>
        <n v="61.174999999999997"/>
        <n v="27.720800000000001"/>
        <n v="12.35"/>
        <n v="7.2249999999999996"/>
        <n v="7.9249999999999998"/>
        <n v="59.4"/>
        <n v="3.1707999999999998"/>
        <n v="31.683299999999999"/>
        <n v="61.379199999999997"/>
        <n v="262.375"/>
        <n v="14.5"/>
        <n v="61.979199999999999"/>
        <n v="30.5"/>
        <n v="21.679200000000002"/>
        <n v="31.5"/>
        <n v="20.574999999999999"/>
        <n v="23.45"/>
        <n v="57.75"/>
        <n v="8.0500000000000007"/>
        <n v="9.5"/>
        <n v="56.495800000000003"/>
        <n v="13.416700000000001"/>
        <n v="26.55"/>
        <n v="7.85"/>
        <n v="13"/>
        <n v="52.554200000000002"/>
        <n v="29.7"/>
        <n v="7.75"/>
        <n v="76.291700000000006"/>
        <n v="15.9"/>
        <n v="60"/>
        <n v="15.033300000000001"/>
        <n v="23"/>
        <n v="263"/>
        <n v="15.5792"/>
        <n v="29.125"/>
        <n v="7.65"/>
        <n v="16.100000000000001"/>
        <n v="13.5"/>
        <n v="7.7249999999999996"/>
        <n v="21"/>
        <n v="7.8792"/>
        <n v="42.4"/>
        <n v="28.537500000000001"/>
        <n v="211.5"/>
        <n v="25.7"/>
        <n v="15.245799999999999"/>
        <n v="221.7792"/>
        <n v="10.708299999999999"/>
        <n v="14.4542"/>
        <n v="13.9"/>
        <n v="7.7750000000000004"/>
        <n v="52"/>
        <n v="7.7957999999999998"/>
        <n v="78.849999999999994"/>
        <n v="7.8541999999999996"/>
        <n v="55.441699999999997"/>
        <n v="8.5167000000000002"/>
        <n v="22.524999999999999"/>
        <n v="7.8208000000000002"/>
        <n v="8.7125000000000004"/>
        <n v="15.0458"/>
        <n v="7.7792000000000003"/>
        <n v="31.679200000000002"/>
        <n v="7.2832999999999997"/>
        <n v="6.4375"/>
        <n v="16.7"/>
        <n v="75.241699999999994"/>
        <n v="15.75"/>
        <n v="7.25"/>
        <n v="23.25"/>
        <n v="28.5"/>
        <n v="25.466699999999999"/>
        <n v="46.9"/>
        <n v="151.55000000000001"/>
        <n v="18"/>
        <n v="51.862499999999997"/>
        <n v="83.158299999999997"/>
        <m/>
        <n v="12.183299999999999"/>
        <n v="31.387499999999999"/>
        <n v="7.55"/>
        <n v="13.775"/>
        <n v="7.7332999999999998"/>
        <n v="22.024999999999999"/>
        <n v="50.495800000000003"/>
        <n v="34.375"/>
        <n v="8.9625000000000004"/>
        <n v="39"/>
        <n v="36.75"/>
        <n v="53.1"/>
        <n v="247.52080000000001"/>
        <n v="16"/>
        <n v="69.55"/>
        <n v="32.5"/>
        <n v="134.5"/>
        <n v="10.5"/>
        <n v="8.1125000000000007"/>
        <n v="15.5"/>
        <n v="14.4"/>
        <n v="227.52500000000001"/>
        <n v="25.741700000000002"/>
        <n v="7.05"/>
        <n v="73.5"/>
        <n v="42.5"/>
        <n v="164.86670000000001"/>
        <n v="13.8583"/>
        <n v="27.445799999999998"/>
        <n v="15.1"/>
        <n v="65"/>
        <n v="6.4958"/>
        <n v="71.283299999999997"/>
        <n v="75.25"/>
        <n v="106.425"/>
        <n v="30"/>
        <n v="7.8875000000000002"/>
        <n v="27.75"/>
        <n v="136.7792"/>
        <n v="9.3249999999999993"/>
        <n v="17.399999999999999"/>
        <n v="12.737500000000001"/>
        <n v="0"/>
        <n v="20.212499999999999"/>
        <n v="39.6"/>
        <n v="6.95"/>
        <n v="81.8583"/>
        <n v="41.5792"/>
        <n v="45.5"/>
        <n v="9.35"/>
        <n v="93.5"/>
        <n v="14.1083"/>
        <n v="7.5750000000000002"/>
        <n v="135.63329999999999"/>
        <n v="146.52080000000001"/>
        <n v="211.33750000000001"/>
        <n v="79.2"/>
        <n v="15.7417"/>
        <n v="7.5792000000000002"/>
        <n v="512.32920000000001"/>
        <n v="63.3583"/>
        <n v="51.479199999999999"/>
        <n v="15.55"/>
        <n v="37.004199999999997"/>
        <n v="14.458299999999999"/>
        <n v="39.6875"/>
        <n v="11.5"/>
        <n v="50"/>
        <n v="12.875"/>
        <n v="21.074999999999999"/>
        <n v="39.4"/>
        <n v="20.25"/>
        <n v="47.1"/>
        <n v="13.862500000000001"/>
        <n v="7.7207999999999997"/>
        <n v="90"/>
        <n v="108.9"/>
        <n v="22.3583"/>
      </sharedItems>
    </cacheField>
    <cacheField name="Cleansed Fare" numFmtId="1">
      <sharedItems containsSemiMixedTypes="0" containsString="0" containsNumber="1" minValue="0" maxValue="512.32920000000001"/>
    </cacheField>
    <cacheField name="Cabin" numFmtId="0">
      <sharedItems containsBlank="1"/>
    </cacheField>
    <cacheField name="Cleansed Cabin" numFmtId="0">
      <sharedItems/>
    </cacheField>
    <cacheField name="Embarked" numFmtId="0">
      <sharedItems count="3">
        <s v="Q"/>
        <s v="S"/>
        <s v="C"/>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18">
  <r>
    <x v="0"/>
    <x v="0"/>
    <x v="0"/>
    <s v="Mr."/>
    <s v="Kelly"/>
    <s v="James"/>
    <s v="Kelly, Mr. James"/>
    <x v="0"/>
    <n v="34.5"/>
    <n v="34.5"/>
    <x v="0"/>
    <x v="0"/>
    <x v="0"/>
    <n v="330911"/>
    <x v="0"/>
    <n v="7.8292000000000002"/>
    <m/>
    <s v="Missing"/>
    <x v="0"/>
  </r>
  <r>
    <x v="1"/>
    <x v="1"/>
    <x v="0"/>
    <s v="Mrs."/>
    <s v="Wilkes"/>
    <s v="James"/>
    <s v="Wilkes, Mrs. James (Ellen Needs)"/>
    <x v="1"/>
    <n v="47"/>
    <n v="47"/>
    <x v="1"/>
    <x v="1"/>
    <x v="0"/>
    <n v="363272"/>
    <x v="1"/>
    <n v="7"/>
    <m/>
    <s v="Missing"/>
    <x v="1"/>
  </r>
  <r>
    <x v="2"/>
    <x v="0"/>
    <x v="1"/>
    <s v="Mr."/>
    <s v="Myles"/>
    <s v="Thomas Francis"/>
    <s v="Myles, Mr. Thomas Francis"/>
    <x v="0"/>
    <n v="62"/>
    <n v="62"/>
    <x v="2"/>
    <x v="0"/>
    <x v="0"/>
    <n v="240276"/>
    <x v="2"/>
    <n v="9.6875"/>
    <m/>
    <s v="Missing"/>
    <x v="0"/>
  </r>
  <r>
    <x v="3"/>
    <x v="0"/>
    <x v="0"/>
    <s v="Mr."/>
    <s v="Wirz"/>
    <s v="Albert"/>
    <s v="Wirz, Mr. Albert"/>
    <x v="0"/>
    <n v="27"/>
    <n v="27"/>
    <x v="0"/>
    <x v="0"/>
    <x v="0"/>
    <n v="315154"/>
    <x v="3"/>
    <n v="8.6624999999999996"/>
    <m/>
    <s v="Missing"/>
    <x v="1"/>
  </r>
  <r>
    <x v="4"/>
    <x v="1"/>
    <x v="0"/>
    <s v="Mrs."/>
    <s v="Hirvonen"/>
    <s v="Alexander"/>
    <s v="Hirvonen, Mrs. Alexander (Helga E Lindqvist)"/>
    <x v="1"/>
    <n v="22"/>
    <n v="22"/>
    <x v="0"/>
    <x v="1"/>
    <x v="1"/>
    <n v="3101298"/>
    <x v="4"/>
    <n v="12.2875"/>
    <m/>
    <s v="Missing"/>
    <x v="1"/>
  </r>
  <r>
    <x v="5"/>
    <x v="0"/>
    <x v="0"/>
    <s v="Mr."/>
    <s v="Svensson"/>
    <s v="Johan Cervin"/>
    <s v="Svensson, Mr. Johan Cervin"/>
    <x v="0"/>
    <n v="14"/>
    <n v="14"/>
    <x v="3"/>
    <x v="0"/>
    <x v="0"/>
    <n v="7538"/>
    <x v="5"/>
    <n v="9.2249999999999996"/>
    <m/>
    <s v="Missing"/>
    <x v="1"/>
  </r>
  <r>
    <x v="6"/>
    <x v="1"/>
    <x v="0"/>
    <s v="Miss."/>
    <s v="Connolly"/>
    <s v="Kate"/>
    <s v="Connolly, Miss. Kate"/>
    <x v="1"/>
    <n v="30"/>
    <n v="30"/>
    <x v="0"/>
    <x v="0"/>
    <x v="0"/>
    <n v="330972"/>
    <x v="6"/>
    <n v="7.6292"/>
    <m/>
    <s v="Missing"/>
    <x v="0"/>
  </r>
  <r>
    <x v="7"/>
    <x v="0"/>
    <x v="1"/>
    <s v="Mr."/>
    <s v="Caldwell"/>
    <s v="Albert Francis"/>
    <s v="Caldwell, Mr. Albert Francis"/>
    <x v="0"/>
    <n v="26"/>
    <n v="26"/>
    <x v="0"/>
    <x v="1"/>
    <x v="1"/>
    <n v="248738"/>
    <x v="7"/>
    <n v="29"/>
    <m/>
    <s v="Missing"/>
    <x v="1"/>
  </r>
  <r>
    <x v="8"/>
    <x v="1"/>
    <x v="0"/>
    <s v="Mrs."/>
    <s v="Abrahim"/>
    <s v="Joseph"/>
    <s v="Abrahim, Mrs. Joseph (Sophie Halaut Easu)"/>
    <x v="1"/>
    <n v="18"/>
    <n v="18"/>
    <x v="3"/>
    <x v="0"/>
    <x v="0"/>
    <n v="2657"/>
    <x v="8"/>
    <n v="7.2291999999999996"/>
    <m/>
    <s v="Missing"/>
    <x v="2"/>
  </r>
  <r>
    <x v="9"/>
    <x v="0"/>
    <x v="0"/>
    <s v="Mr."/>
    <s v="Davies"/>
    <s v="John Samuel"/>
    <s v="Davies, Mr. John Samuel"/>
    <x v="0"/>
    <n v="21"/>
    <n v="21"/>
    <x v="0"/>
    <x v="2"/>
    <x v="0"/>
    <s v="A/4 48871"/>
    <x v="9"/>
    <n v="24.15"/>
    <m/>
    <s v="Missing"/>
    <x v="1"/>
  </r>
  <r>
    <x v="10"/>
    <x v="0"/>
    <x v="0"/>
    <s v="Mr."/>
    <s v="Ilieff"/>
    <s v="Ylio"/>
    <s v="Ilieff, Mr. Ylio"/>
    <x v="0"/>
    <m/>
    <n v="24.525104166666665"/>
    <x v="0"/>
    <x v="0"/>
    <x v="0"/>
    <n v="349220"/>
    <x v="10"/>
    <n v="7.8958000000000004"/>
    <m/>
    <s v="Missing"/>
    <x v="1"/>
  </r>
  <r>
    <x v="11"/>
    <x v="0"/>
    <x v="2"/>
    <s v="Mr."/>
    <s v="Jones"/>
    <s v="Charles Cresson"/>
    <s v="Jones, Mr. Charles Cresson"/>
    <x v="0"/>
    <n v="46"/>
    <n v="46"/>
    <x v="1"/>
    <x v="0"/>
    <x v="0"/>
    <n v="694"/>
    <x v="11"/>
    <n v="26"/>
    <m/>
    <s v="Missing"/>
    <x v="1"/>
  </r>
  <r>
    <x v="12"/>
    <x v="1"/>
    <x v="2"/>
    <s v="Mrs."/>
    <s v="Snyder"/>
    <s v="John Pillsbury"/>
    <s v="Snyder, Mrs. John Pillsbury (Nelle Stevenson)"/>
    <x v="1"/>
    <n v="23"/>
    <n v="23"/>
    <x v="0"/>
    <x v="1"/>
    <x v="0"/>
    <n v="21228"/>
    <x v="12"/>
    <n v="82.2667"/>
    <s v="B45"/>
    <s v="B45"/>
    <x v="1"/>
  </r>
  <r>
    <x v="13"/>
    <x v="0"/>
    <x v="1"/>
    <s v="Mr."/>
    <s v="Howard"/>
    <s v="Benjamin"/>
    <s v="Howard, Mr. Benjamin"/>
    <x v="0"/>
    <n v="63"/>
    <n v="63"/>
    <x v="2"/>
    <x v="1"/>
    <x v="0"/>
    <n v="24065"/>
    <x v="11"/>
    <n v="26"/>
    <m/>
    <s v="Missing"/>
    <x v="1"/>
  </r>
  <r>
    <x v="14"/>
    <x v="1"/>
    <x v="2"/>
    <s v="Mrs."/>
    <s v="Chaffee"/>
    <s v="Herbert Fuller"/>
    <s v="Chaffee, Mrs. Herbert Fuller (Carrie Constance Toogood)"/>
    <x v="1"/>
    <n v="47"/>
    <n v="47"/>
    <x v="1"/>
    <x v="1"/>
    <x v="0"/>
    <s v="W.E.P. 5734"/>
    <x v="13"/>
    <n v="61.174999999999997"/>
    <s v="E31"/>
    <s v="E31"/>
    <x v="1"/>
  </r>
  <r>
    <x v="15"/>
    <x v="1"/>
    <x v="1"/>
    <s v="Mrs."/>
    <s v="del Carlo"/>
    <s v="Sebastiano"/>
    <s v="del Carlo, Mrs. Sebastiano (Argenia Genovesi)"/>
    <x v="1"/>
    <n v="24"/>
    <n v="24"/>
    <x v="0"/>
    <x v="1"/>
    <x v="0"/>
    <s v="SC/PARIS 2167"/>
    <x v="14"/>
    <n v="27.720800000000001"/>
    <m/>
    <s v="Missing"/>
    <x v="2"/>
  </r>
  <r>
    <x v="16"/>
    <x v="0"/>
    <x v="1"/>
    <s v="Mr."/>
    <s v="Keane"/>
    <s v="Daniel"/>
    <s v="Keane, Mr. Daniel"/>
    <x v="0"/>
    <n v="35"/>
    <n v="35"/>
    <x v="0"/>
    <x v="0"/>
    <x v="0"/>
    <n v="233734"/>
    <x v="15"/>
    <n v="12.35"/>
    <m/>
    <s v="Missing"/>
    <x v="0"/>
  </r>
  <r>
    <x v="17"/>
    <x v="0"/>
    <x v="0"/>
    <s v="Mr."/>
    <s v="Assaf"/>
    <s v="Gerios"/>
    <s v="Assaf, Mr. Gerios"/>
    <x v="0"/>
    <n v="21"/>
    <n v="21"/>
    <x v="0"/>
    <x v="0"/>
    <x v="0"/>
    <n v="2692"/>
    <x v="16"/>
    <n v="7.2249999999999996"/>
    <m/>
    <s v="Missing"/>
    <x v="2"/>
  </r>
  <r>
    <x v="18"/>
    <x v="1"/>
    <x v="0"/>
    <s v="Miss."/>
    <s v="Ilmakangas"/>
    <s v="Ida Livija"/>
    <s v="Ilmakangas, Miss. Ida Livija"/>
    <x v="1"/>
    <n v="27"/>
    <n v="27"/>
    <x v="0"/>
    <x v="1"/>
    <x v="0"/>
    <s v="STON/O2. 3101270"/>
    <x v="17"/>
    <n v="7.9249999999999998"/>
    <m/>
    <s v="Missing"/>
    <x v="1"/>
  </r>
  <r>
    <x v="19"/>
    <x v="1"/>
    <x v="0"/>
    <s v="Mrs."/>
    <s v="Assaf Khalil"/>
    <s v="Mariana"/>
    <s v="Assaf Khalil, Mrs. Mariana (Miriam&quot;)&quot;"/>
    <x v="1"/>
    <n v="45"/>
    <n v="45"/>
    <x v="1"/>
    <x v="0"/>
    <x v="0"/>
    <n v="2696"/>
    <x v="16"/>
    <n v="7.2249999999999996"/>
    <m/>
    <s v="Missing"/>
    <x v="2"/>
  </r>
  <r>
    <x v="20"/>
    <x v="0"/>
    <x v="2"/>
    <s v="Mr."/>
    <s v="Rothschild"/>
    <s v="Martin"/>
    <s v="Rothschild, Mr. Martin"/>
    <x v="0"/>
    <n v="55"/>
    <n v="55"/>
    <x v="1"/>
    <x v="1"/>
    <x v="0"/>
    <s v="PC 17603"/>
    <x v="18"/>
    <n v="59.4"/>
    <m/>
    <s v="Missing"/>
    <x v="2"/>
  </r>
  <r>
    <x v="21"/>
    <x v="0"/>
    <x v="0"/>
    <s v="Master."/>
    <s v="Olsen"/>
    <s v="Artur Karl"/>
    <s v="Olsen, Master. Artur Karl"/>
    <x v="0"/>
    <n v="9"/>
    <n v="9"/>
    <x v="3"/>
    <x v="0"/>
    <x v="1"/>
    <s v="C 17368"/>
    <x v="19"/>
    <n v="3.1707999999999998"/>
    <m/>
    <s v="Missing"/>
    <x v="1"/>
  </r>
  <r>
    <x v="22"/>
    <x v="1"/>
    <x v="2"/>
    <s v="Mrs."/>
    <s v="Flegenheim"/>
    <s v="Alfred"/>
    <s v="Flegenheim, Mrs. Alfred (Antoinette)"/>
    <x v="1"/>
    <m/>
    <n v="41.333333333333336"/>
    <x v="1"/>
    <x v="0"/>
    <x v="0"/>
    <s v="PC 17598"/>
    <x v="20"/>
    <n v="31.683299999999999"/>
    <m/>
    <s v="Missing"/>
    <x v="1"/>
  </r>
  <r>
    <x v="23"/>
    <x v="0"/>
    <x v="2"/>
    <s v="Mr."/>
    <s v="Williams"/>
    <s v="Richard Norris II"/>
    <s v="Williams, Mr. Richard Norris II"/>
    <x v="0"/>
    <n v="21"/>
    <n v="21"/>
    <x v="0"/>
    <x v="0"/>
    <x v="1"/>
    <s v="PC 17597"/>
    <x v="21"/>
    <n v="61.379199999999997"/>
    <m/>
    <s v="Missing"/>
    <x v="2"/>
  </r>
  <r>
    <x v="24"/>
    <x v="1"/>
    <x v="2"/>
    <s v="Mrs."/>
    <s v="Ryerson"/>
    <s v="Arthur Larned"/>
    <s v="Ryerson, Mrs. Arthur Larned (Emily Maria Borie)"/>
    <x v="1"/>
    <n v="48"/>
    <n v="48"/>
    <x v="1"/>
    <x v="1"/>
    <x v="2"/>
    <s v="PC 17608"/>
    <x v="22"/>
    <n v="262.375"/>
    <s v="B57 B59 B63 B66"/>
    <s v="B57"/>
    <x v="2"/>
  </r>
  <r>
    <x v="25"/>
    <x v="0"/>
    <x v="0"/>
    <s v="Mr."/>
    <s v="Robins"/>
    <s v="Alexander A"/>
    <s v="Robins, Mr. Alexander A"/>
    <x v="0"/>
    <n v="50"/>
    <n v="50"/>
    <x v="1"/>
    <x v="1"/>
    <x v="0"/>
    <s v="A/5. 3337"/>
    <x v="23"/>
    <n v="14.5"/>
    <m/>
    <s v="Missing"/>
    <x v="1"/>
  </r>
  <r>
    <x v="26"/>
    <x v="1"/>
    <x v="2"/>
    <s v="Miss."/>
    <s v="Ostby"/>
    <s v="Helene Ragnhild"/>
    <s v="Ostby, Miss. Helene Ragnhild"/>
    <x v="1"/>
    <n v="22"/>
    <n v="22"/>
    <x v="0"/>
    <x v="0"/>
    <x v="1"/>
    <n v="113509"/>
    <x v="24"/>
    <n v="61.979199999999999"/>
    <s v="B36"/>
    <s v="B36"/>
    <x v="2"/>
  </r>
  <r>
    <x v="27"/>
    <x v="0"/>
    <x v="0"/>
    <s v="Mr."/>
    <s v="Daher"/>
    <s v="Shedid"/>
    <s v="Daher, Mr. Shedid"/>
    <x v="0"/>
    <n v="22.5"/>
    <n v="22.5"/>
    <x v="0"/>
    <x v="0"/>
    <x v="0"/>
    <n v="2698"/>
    <x v="16"/>
    <n v="7.2249999999999996"/>
    <m/>
    <s v="Missing"/>
    <x v="2"/>
  </r>
  <r>
    <x v="28"/>
    <x v="0"/>
    <x v="2"/>
    <s v="Mr."/>
    <s v="Brady"/>
    <s v="John Bertram"/>
    <s v="Brady, Mr. John Bertram"/>
    <x v="0"/>
    <n v="41"/>
    <n v="41"/>
    <x v="1"/>
    <x v="0"/>
    <x v="0"/>
    <n v="113054"/>
    <x v="25"/>
    <n v="30.5"/>
    <s v="A21"/>
    <s v="A21"/>
    <x v="1"/>
  </r>
  <r>
    <x v="29"/>
    <x v="0"/>
    <x v="0"/>
    <s v="Mr."/>
    <s v="Samaan"/>
    <s v="Elias"/>
    <s v="Samaan, Mr. Elias"/>
    <x v="0"/>
    <m/>
    <n v="24.525104166666665"/>
    <x v="0"/>
    <x v="2"/>
    <x v="0"/>
    <n v="2662"/>
    <x v="26"/>
    <n v="21.679200000000002"/>
    <m/>
    <s v="Missing"/>
    <x v="2"/>
  </r>
  <r>
    <x v="30"/>
    <x v="0"/>
    <x v="1"/>
    <s v="Mr."/>
    <s v="Louch"/>
    <s v="Charles Alexander"/>
    <s v="Louch, Mr. Charles Alexander"/>
    <x v="0"/>
    <n v="50"/>
    <n v="50"/>
    <x v="1"/>
    <x v="1"/>
    <x v="0"/>
    <s v="SC/AH 3085"/>
    <x v="11"/>
    <n v="26"/>
    <m/>
    <s v="Missing"/>
    <x v="1"/>
  </r>
  <r>
    <x v="31"/>
    <x v="0"/>
    <x v="1"/>
    <s v="Mr."/>
    <s v="Jefferys"/>
    <s v="Clifford Thomas"/>
    <s v="Jefferys, Mr. Clifford Thomas"/>
    <x v="0"/>
    <n v="24"/>
    <n v="24"/>
    <x v="0"/>
    <x v="2"/>
    <x v="0"/>
    <s v="C.A. 31029"/>
    <x v="27"/>
    <n v="31.5"/>
    <m/>
    <s v="Missing"/>
    <x v="1"/>
  </r>
  <r>
    <x v="32"/>
    <x v="1"/>
    <x v="0"/>
    <s v="Mrs."/>
    <s v="Dean"/>
    <s v="Bertram"/>
    <s v="Dean, Mrs. Bertram (Eva Georgetta Light)"/>
    <x v="1"/>
    <n v="33"/>
    <n v="33"/>
    <x v="0"/>
    <x v="1"/>
    <x v="3"/>
    <s v="C.A. 2315"/>
    <x v="28"/>
    <n v="20.574999999999999"/>
    <m/>
    <s v="Missing"/>
    <x v="1"/>
  </r>
  <r>
    <x v="33"/>
    <x v="1"/>
    <x v="0"/>
    <s v="Mrs."/>
    <s v="Johnston"/>
    <s v="Andrew G"/>
    <s v="Johnston, Mrs. Andrew G (Elizabeth Lily&quot; Watson)&quot;"/>
    <x v="1"/>
    <m/>
    <n v="23.073400000000003"/>
    <x v="0"/>
    <x v="1"/>
    <x v="3"/>
    <s v="W./C. 6607"/>
    <x v="29"/>
    <n v="23.45"/>
    <m/>
    <s v="Missing"/>
    <x v="1"/>
  </r>
  <r>
    <x v="34"/>
    <x v="0"/>
    <x v="2"/>
    <s v="Mr."/>
    <s v="Mock"/>
    <s v="Philipp Edmund"/>
    <s v="Mock, Mr. Philipp Edmund"/>
    <x v="0"/>
    <n v="30"/>
    <n v="30"/>
    <x v="0"/>
    <x v="1"/>
    <x v="0"/>
    <n v="13236"/>
    <x v="30"/>
    <n v="57.75"/>
    <s v="C78"/>
    <s v="C78"/>
    <x v="2"/>
  </r>
  <r>
    <x v="35"/>
    <x v="0"/>
    <x v="0"/>
    <s v="Mr."/>
    <s v="Katavelas"/>
    <s v="Vassilios"/>
    <s v="Katavelas, Mr. Vassilios (Catavelas Vassilios&quot;)&quot;"/>
    <x v="0"/>
    <n v="18.5"/>
    <n v="18.5"/>
    <x v="3"/>
    <x v="0"/>
    <x v="0"/>
    <n v="2682"/>
    <x v="8"/>
    <n v="7.2291999999999996"/>
    <m/>
    <s v="Missing"/>
    <x v="2"/>
  </r>
  <r>
    <x v="36"/>
    <x v="1"/>
    <x v="0"/>
    <s v="Miss."/>
    <s v="Roth"/>
    <s v="Sarah A"/>
    <s v="Roth, Miss. Sarah A"/>
    <x v="1"/>
    <m/>
    <n v="23.073400000000003"/>
    <x v="0"/>
    <x v="0"/>
    <x v="0"/>
    <n v="342712"/>
    <x v="31"/>
    <n v="8.0500000000000007"/>
    <m/>
    <s v="Missing"/>
    <x v="1"/>
  </r>
  <r>
    <x v="37"/>
    <x v="1"/>
    <x v="0"/>
    <s v="Miss."/>
    <s v="Cacic"/>
    <s v="Manda"/>
    <s v="Cacic, Miss. Manda"/>
    <x v="1"/>
    <n v="21"/>
    <n v="21"/>
    <x v="0"/>
    <x v="0"/>
    <x v="0"/>
    <n v="315087"/>
    <x v="3"/>
    <n v="8.6624999999999996"/>
    <m/>
    <s v="Missing"/>
    <x v="1"/>
  </r>
  <r>
    <x v="38"/>
    <x v="0"/>
    <x v="0"/>
    <s v="Mr."/>
    <s v="Sap"/>
    <s v="Julius"/>
    <s v="Sap, Mr. Julius"/>
    <x v="0"/>
    <n v="25"/>
    <n v="25"/>
    <x v="0"/>
    <x v="0"/>
    <x v="0"/>
    <n v="345768"/>
    <x v="32"/>
    <n v="9.5"/>
    <m/>
    <s v="Missing"/>
    <x v="1"/>
  </r>
  <r>
    <x v="39"/>
    <x v="0"/>
    <x v="0"/>
    <s v="Mr."/>
    <s v="Hee"/>
    <s v="Ling"/>
    <s v="Hee, Mr. Ling"/>
    <x v="0"/>
    <m/>
    <n v="24.525104166666665"/>
    <x v="0"/>
    <x v="0"/>
    <x v="0"/>
    <n v="1601"/>
    <x v="33"/>
    <n v="56.495800000000003"/>
    <m/>
    <s v="Missing"/>
    <x v="1"/>
  </r>
  <r>
    <x v="40"/>
    <x v="0"/>
    <x v="0"/>
    <s v="Mr."/>
    <s v="Karun"/>
    <s v="Franz"/>
    <s v="Karun, Mr. Franz"/>
    <x v="0"/>
    <n v="39"/>
    <n v="39"/>
    <x v="0"/>
    <x v="0"/>
    <x v="1"/>
    <n v="349256"/>
    <x v="34"/>
    <n v="13.416700000000001"/>
    <m/>
    <s v="Missing"/>
    <x v="2"/>
  </r>
  <r>
    <x v="41"/>
    <x v="0"/>
    <x v="2"/>
    <s v="Mr."/>
    <s v="Franklin"/>
    <s v="Thomas Parham"/>
    <s v="Franklin, Mr. Thomas Parham"/>
    <x v="0"/>
    <m/>
    <n v="40.520000000000003"/>
    <x v="1"/>
    <x v="0"/>
    <x v="0"/>
    <n v="113778"/>
    <x v="35"/>
    <n v="26.55"/>
    <s v="D34"/>
    <s v="D34"/>
    <x v="1"/>
  </r>
  <r>
    <x v="42"/>
    <x v="0"/>
    <x v="0"/>
    <s v="Mr."/>
    <s v="Goldsmith"/>
    <s v="Nathan"/>
    <s v="Goldsmith, Mr. Nathan"/>
    <x v="0"/>
    <n v="41"/>
    <n v="41"/>
    <x v="1"/>
    <x v="0"/>
    <x v="0"/>
    <s v="SOTON/O.Q. 3101263"/>
    <x v="36"/>
    <n v="7.85"/>
    <m/>
    <s v="Missing"/>
    <x v="1"/>
  </r>
  <r>
    <x v="43"/>
    <x v="1"/>
    <x v="1"/>
    <s v="Mrs."/>
    <s v="Corbett"/>
    <s v="Walter H"/>
    <s v="Corbett, Mrs. Walter H (Irene Colvin)"/>
    <x v="1"/>
    <n v="30"/>
    <n v="30"/>
    <x v="0"/>
    <x v="0"/>
    <x v="0"/>
    <n v="237249"/>
    <x v="37"/>
    <n v="13"/>
    <m/>
    <s v="Missing"/>
    <x v="1"/>
  </r>
  <r>
    <x v="44"/>
    <x v="1"/>
    <x v="2"/>
    <s v="Mrs."/>
    <s v="Kimball"/>
    <s v="Edwin Nelson Jr"/>
    <s v="Kimball, Mrs. Edwin Nelson Jr (Gertrude Parsons)"/>
    <x v="1"/>
    <n v="45"/>
    <n v="45"/>
    <x v="1"/>
    <x v="1"/>
    <x v="0"/>
    <n v="11753"/>
    <x v="38"/>
    <n v="52.554200000000002"/>
    <s v="D19"/>
    <s v="D19"/>
    <x v="1"/>
  </r>
  <r>
    <x v="45"/>
    <x v="0"/>
    <x v="0"/>
    <s v="Mr."/>
    <s v="Peltomaki"/>
    <s v="Nikolai Johannes"/>
    <s v="Peltomaki, Mr. Nikolai Johannes"/>
    <x v="0"/>
    <n v="25"/>
    <n v="25"/>
    <x v="0"/>
    <x v="0"/>
    <x v="0"/>
    <s v="STON/O 2. 3101291"/>
    <x v="17"/>
    <n v="7.9249999999999998"/>
    <m/>
    <s v="Missing"/>
    <x v="1"/>
  </r>
  <r>
    <x v="46"/>
    <x v="0"/>
    <x v="2"/>
    <s v="Mr."/>
    <s v="Chevre"/>
    <s v="Paul Romaine"/>
    <s v="Chevre, Mr. Paul Romaine"/>
    <x v="0"/>
    <n v="45"/>
    <n v="45"/>
    <x v="1"/>
    <x v="0"/>
    <x v="0"/>
    <s v="PC 17594"/>
    <x v="39"/>
    <n v="29.7"/>
    <s v="A9"/>
    <s v="A9"/>
    <x v="2"/>
  </r>
  <r>
    <x v="47"/>
    <x v="0"/>
    <x v="0"/>
    <s v="Mr."/>
    <s v="Shaughnessy"/>
    <s v="Patrick"/>
    <s v="Shaughnessy, Mr. Patrick"/>
    <x v="0"/>
    <m/>
    <n v="24.525104166666665"/>
    <x v="0"/>
    <x v="0"/>
    <x v="0"/>
    <n v="370374"/>
    <x v="40"/>
    <n v="7.75"/>
    <m/>
    <s v="Missing"/>
    <x v="0"/>
  </r>
  <r>
    <x v="48"/>
    <x v="1"/>
    <x v="2"/>
    <s v="Mrs."/>
    <s v="Bucknell"/>
    <s v="William Robert"/>
    <s v="Bucknell, Mrs. William Robert (Emma Eliza Ward)"/>
    <x v="1"/>
    <n v="60"/>
    <n v="60"/>
    <x v="2"/>
    <x v="0"/>
    <x v="0"/>
    <n v="11813"/>
    <x v="41"/>
    <n v="76.291700000000006"/>
    <s v="D15"/>
    <s v="D15"/>
    <x v="2"/>
  </r>
  <r>
    <x v="49"/>
    <x v="1"/>
    <x v="0"/>
    <s v="Mrs."/>
    <s v="Coutts"/>
    <s v="William"/>
    <s v="Coutts, Mrs. William (Winnie Minnie&quot; Treanor)&quot;"/>
    <x v="1"/>
    <n v="36"/>
    <n v="36"/>
    <x v="0"/>
    <x v="0"/>
    <x v="3"/>
    <s v="C.A. 37671"/>
    <x v="42"/>
    <n v="15.9"/>
    <m/>
    <s v="Missing"/>
    <x v="1"/>
  </r>
  <r>
    <x v="50"/>
    <x v="0"/>
    <x v="2"/>
    <s v="Mr."/>
    <s v="Smith"/>
    <s v="Lucien Philip"/>
    <s v="Smith, Mr. Lucien Philip"/>
    <x v="0"/>
    <n v="24"/>
    <n v="24"/>
    <x v="0"/>
    <x v="1"/>
    <x v="0"/>
    <n v="13695"/>
    <x v="43"/>
    <n v="60"/>
    <s v="C31"/>
    <s v="C31"/>
    <x v="1"/>
  </r>
  <r>
    <x v="51"/>
    <x v="0"/>
    <x v="1"/>
    <s v="Mr."/>
    <s v="Pulbaum"/>
    <s v="Franz"/>
    <s v="Pulbaum, Mr. Franz"/>
    <x v="0"/>
    <n v="27"/>
    <n v="27"/>
    <x v="0"/>
    <x v="0"/>
    <x v="0"/>
    <s v="SC/PARIS 2168"/>
    <x v="44"/>
    <n v="15.033300000000001"/>
    <m/>
    <s v="Missing"/>
    <x v="2"/>
  </r>
  <r>
    <x v="52"/>
    <x v="1"/>
    <x v="1"/>
    <s v="Miss."/>
    <s v="Hocking"/>
    <s v="Ellen Nellie&quot;&quot;"/>
    <s v="Hocking, Miss. Ellen Nellie&quot;&quot;"/>
    <x v="1"/>
    <n v="20"/>
    <n v="20"/>
    <x v="0"/>
    <x v="2"/>
    <x v="1"/>
    <n v="29105"/>
    <x v="45"/>
    <n v="23"/>
    <m/>
    <s v="Missing"/>
    <x v="1"/>
  </r>
  <r>
    <x v="53"/>
    <x v="1"/>
    <x v="2"/>
    <s v="Miss."/>
    <s v="Fortune"/>
    <s v="Ethel Flora"/>
    <s v="Fortune, Miss. Ethel Flora"/>
    <x v="1"/>
    <n v="28"/>
    <n v="28"/>
    <x v="0"/>
    <x v="3"/>
    <x v="3"/>
    <n v="19950"/>
    <x v="46"/>
    <n v="263"/>
    <s v="C23 C25 C27"/>
    <s v="C23"/>
    <x v="1"/>
  </r>
  <r>
    <x v="54"/>
    <x v="0"/>
    <x v="1"/>
    <s v="Mr."/>
    <s v="Mangiavacchi"/>
    <s v="Serafino Emilio"/>
    <s v="Mangiavacchi, Mr. Serafino Emilio"/>
    <x v="0"/>
    <m/>
    <n v="30.940677966101696"/>
    <x v="0"/>
    <x v="0"/>
    <x v="0"/>
    <s v="SC/A.3 2861"/>
    <x v="47"/>
    <n v="15.5792"/>
    <m/>
    <s v="Missing"/>
    <x v="2"/>
  </r>
  <r>
    <x v="55"/>
    <x v="0"/>
    <x v="0"/>
    <s v="Master."/>
    <s v="Rice"/>
    <s v="Albert"/>
    <s v="Rice, Master. Albert"/>
    <x v="0"/>
    <n v="10"/>
    <n v="10"/>
    <x v="3"/>
    <x v="4"/>
    <x v="1"/>
    <n v="382652"/>
    <x v="48"/>
    <n v="29.125"/>
    <m/>
    <s v="Missing"/>
    <x v="0"/>
  </r>
  <r>
    <x v="56"/>
    <x v="0"/>
    <x v="0"/>
    <s v="Mr."/>
    <s v="Cor"/>
    <s v="Bartol"/>
    <s v="Cor, Mr. Bartol"/>
    <x v="0"/>
    <n v="35"/>
    <n v="35"/>
    <x v="0"/>
    <x v="0"/>
    <x v="0"/>
    <n v="349230"/>
    <x v="10"/>
    <n v="7.8958000000000004"/>
    <m/>
    <s v="Missing"/>
    <x v="1"/>
  </r>
  <r>
    <x v="57"/>
    <x v="0"/>
    <x v="0"/>
    <s v="Mr."/>
    <s v="Abelseth"/>
    <s v="Olaus Jorgensen"/>
    <s v="Abelseth, Mr. Olaus Jorgensen"/>
    <x v="0"/>
    <n v="25"/>
    <n v="25"/>
    <x v="0"/>
    <x v="0"/>
    <x v="0"/>
    <n v="348122"/>
    <x v="49"/>
    <n v="7.65"/>
    <s v="F G63"/>
    <s v="F G"/>
    <x v="1"/>
  </r>
  <r>
    <x v="58"/>
    <x v="0"/>
    <x v="0"/>
    <s v="Mr."/>
    <s v="Davison"/>
    <s v="Thomas Henry"/>
    <s v="Davison, Mr. Thomas Henry"/>
    <x v="0"/>
    <m/>
    <n v="24.525104166666665"/>
    <x v="0"/>
    <x v="1"/>
    <x v="0"/>
    <n v="386525"/>
    <x v="50"/>
    <n v="16.100000000000001"/>
    <m/>
    <s v="Missing"/>
    <x v="1"/>
  </r>
  <r>
    <x v="59"/>
    <x v="1"/>
    <x v="2"/>
    <s v="Miss."/>
    <s v="Chaudanson"/>
    <s v="Victorine"/>
    <s v="Chaudanson, Miss. Victorine"/>
    <x v="1"/>
    <n v="36"/>
    <n v="36"/>
    <x v="0"/>
    <x v="0"/>
    <x v="0"/>
    <s v="PC 17608"/>
    <x v="22"/>
    <n v="262.375"/>
    <s v="B61"/>
    <s v="B61"/>
    <x v="2"/>
  </r>
  <r>
    <x v="60"/>
    <x v="0"/>
    <x v="0"/>
    <s v="Mr."/>
    <s v="Dika"/>
    <s v="Mirko"/>
    <s v="Dika, Mr. Mirko"/>
    <x v="0"/>
    <n v="17"/>
    <n v="17"/>
    <x v="3"/>
    <x v="0"/>
    <x v="0"/>
    <n v="349232"/>
    <x v="10"/>
    <n v="7.8958000000000004"/>
    <m/>
    <s v="Missing"/>
    <x v="1"/>
  </r>
  <r>
    <x v="61"/>
    <x v="0"/>
    <x v="1"/>
    <s v="Mr."/>
    <s v="McCrae"/>
    <s v="Arthur Gordon"/>
    <s v="McCrae, Mr. Arthur Gordon"/>
    <x v="0"/>
    <n v="32"/>
    <n v="32"/>
    <x v="0"/>
    <x v="0"/>
    <x v="0"/>
    <n v="237216"/>
    <x v="51"/>
    <n v="13.5"/>
    <m/>
    <s v="Missing"/>
    <x v="1"/>
  </r>
  <r>
    <x v="62"/>
    <x v="0"/>
    <x v="0"/>
    <s v="Mr."/>
    <s v="Bjorklund"/>
    <s v="Ernst Herbert"/>
    <s v="Bjorklund, Mr. Ernst Herbert"/>
    <x v="0"/>
    <n v="18"/>
    <n v="18"/>
    <x v="3"/>
    <x v="0"/>
    <x v="0"/>
    <n v="347090"/>
    <x v="40"/>
    <n v="7.75"/>
    <m/>
    <s v="Missing"/>
    <x v="1"/>
  </r>
  <r>
    <x v="63"/>
    <x v="1"/>
    <x v="0"/>
    <s v="Miss."/>
    <s v="Bradley"/>
    <s v="Bridget Delia"/>
    <s v="Bradley, Miss. Bridget Delia"/>
    <x v="1"/>
    <n v="22"/>
    <n v="22"/>
    <x v="0"/>
    <x v="0"/>
    <x v="0"/>
    <n v="334914"/>
    <x v="52"/>
    <n v="7.7249999999999996"/>
    <m/>
    <s v="Missing"/>
    <x v="0"/>
  </r>
  <r>
    <x v="64"/>
    <x v="0"/>
    <x v="2"/>
    <s v="Master."/>
    <s v="Ryerson"/>
    <s v="John Borie"/>
    <s v="Ryerson, Master. John Borie"/>
    <x v="0"/>
    <n v="13"/>
    <n v="13"/>
    <x v="3"/>
    <x v="2"/>
    <x v="3"/>
    <s v="PC 17608"/>
    <x v="22"/>
    <n v="262.375"/>
    <s v="B57 B59 B63 B66"/>
    <s v="B57"/>
    <x v="2"/>
  </r>
  <r>
    <x v="65"/>
    <x v="1"/>
    <x v="1"/>
    <s v="Mrs."/>
    <s v="Corey"/>
    <s v="Percy C"/>
    <s v="Corey, Mrs. Percy C (Mary Phyllis Elizabeth Miller)"/>
    <x v="1"/>
    <m/>
    <n v="24.376551724137933"/>
    <x v="0"/>
    <x v="0"/>
    <x v="0"/>
    <s v="F.C.C. 13534"/>
    <x v="53"/>
    <n v="21"/>
    <m/>
    <s v="Missing"/>
    <x v="1"/>
  </r>
  <r>
    <x v="66"/>
    <x v="1"/>
    <x v="0"/>
    <s v="Miss."/>
    <s v="Burns"/>
    <s v="Mary Delia"/>
    <s v="Burns, Miss. Mary Delia"/>
    <x v="1"/>
    <n v="18"/>
    <n v="18"/>
    <x v="3"/>
    <x v="0"/>
    <x v="0"/>
    <n v="330963"/>
    <x v="54"/>
    <n v="7.8792"/>
    <m/>
    <s v="Missing"/>
    <x v="0"/>
  </r>
  <r>
    <x v="67"/>
    <x v="0"/>
    <x v="2"/>
    <s v="Mr."/>
    <s v="Moore"/>
    <s v="Clarence Bloomfield"/>
    <s v="Moore, Mr. Clarence Bloomfield"/>
    <x v="0"/>
    <n v="47"/>
    <n v="47"/>
    <x v="1"/>
    <x v="0"/>
    <x v="0"/>
    <n v="113796"/>
    <x v="55"/>
    <n v="42.4"/>
    <m/>
    <s v="Missing"/>
    <x v="1"/>
  </r>
  <r>
    <x v="68"/>
    <x v="0"/>
    <x v="2"/>
    <s v="Mr."/>
    <s v="Tucker"/>
    <s v="Gilbert Milligan Jr"/>
    <s v="Tucker, Mr. Gilbert Milligan Jr"/>
    <x v="0"/>
    <n v="31"/>
    <n v="31"/>
    <x v="0"/>
    <x v="0"/>
    <x v="0"/>
    <n v="2543"/>
    <x v="56"/>
    <n v="28.537500000000001"/>
    <s v="C53"/>
    <s v="C53"/>
    <x v="2"/>
  </r>
  <r>
    <x v="69"/>
    <x v="1"/>
    <x v="2"/>
    <s v="Mrs."/>
    <s v="Fortune"/>
    <s v="Mark"/>
    <s v="Fortune, Mrs. Mark (Mary McDougald)"/>
    <x v="1"/>
    <n v="60"/>
    <n v="60"/>
    <x v="2"/>
    <x v="1"/>
    <x v="4"/>
    <n v="19950"/>
    <x v="46"/>
    <n v="263"/>
    <s v="C23 C25 C27"/>
    <s v="C23"/>
    <x v="1"/>
  </r>
  <r>
    <x v="70"/>
    <x v="1"/>
    <x v="0"/>
    <s v="Miss."/>
    <s v="Mulvihill"/>
    <s v="Bertha E"/>
    <s v="Mulvihill, Miss. Bertha E"/>
    <x v="1"/>
    <n v="24"/>
    <n v="24"/>
    <x v="0"/>
    <x v="0"/>
    <x v="0"/>
    <n v="382653"/>
    <x v="40"/>
    <n v="7.75"/>
    <m/>
    <s v="Missing"/>
    <x v="0"/>
  </r>
  <r>
    <x v="71"/>
    <x v="0"/>
    <x v="0"/>
    <s v="Mr."/>
    <s v="Minkoff"/>
    <s v="Lazar"/>
    <s v="Minkoff, Mr. Lazar"/>
    <x v="0"/>
    <n v="21"/>
    <n v="21"/>
    <x v="0"/>
    <x v="0"/>
    <x v="0"/>
    <n v="349211"/>
    <x v="10"/>
    <n v="7.8958000000000004"/>
    <m/>
    <s v="Missing"/>
    <x v="1"/>
  </r>
  <r>
    <x v="72"/>
    <x v="1"/>
    <x v="0"/>
    <s v="Miss."/>
    <s v="Nieminen"/>
    <s v="Manta Josefina"/>
    <s v="Nieminen, Miss. Manta Josefina"/>
    <x v="1"/>
    <n v="29"/>
    <n v="29"/>
    <x v="0"/>
    <x v="0"/>
    <x v="0"/>
    <n v="3101297"/>
    <x v="17"/>
    <n v="7.9249999999999998"/>
    <m/>
    <s v="Missing"/>
    <x v="1"/>
  </r>
  <r>
    <x v="73"/>
    <x v="0"/>
    <x v="2"/>
    <s v="Mr."/>
    <s v="Ovies y Rodriguez"/>
    <s v="Servando"/>
    <s v="Ovies y Rodriguez, Mr. Servando"/>
    <x v="0"/>
    <n v="28.5"/>
    <n v="28.5"/>
    <x v="0"/>
    <x v="0"/>
    <x v="0"/>
    <s v="PC 17562"/>
    <x v="14"/>
    <n v="27.720800000000001"/>
    <s v="D43"/>
    <s v="D43"/>
    <x v="2"/>
  </r>
  <r>
    <x v="74"/>
    <x v="1"/>
    <x v="2"/>
    <s v="Miss."/>
    <s v="Geiger"/>
    <s v="Amalie"/>
    <s v="Geiger, Miss. Amalie"/>
    <x v="1"/>
    <n v="35"/>
    <n v="35"/>
    <x v="0"/>
    <x v="0"/>
    <x v="0"/>
    <n v="113503"/>
    <x v="57"/>
    <n v="211.5"/>
    <s v="C130"/>
    <s v="C13"/>
    <x v="2"/>
  </r>
  <r>
    <x v="75"/>
    <x v="0"/>
    <x v="2"/>
    <s v="Mr."/>
    <s v="Keeping"/>
    <s v="Edwin"/>
    <s v="Keeping, Mr. Edwin"/>
    <x v="0"/>
    <n v="32.5"/>
    <n v="32.5"/>
    <x v="0"/>
    <x v="0"/>
    <x v="0"/>
    <n v="113503"/>
    <x v="57"/>
    <n v="211.5"/>
    <s v="C132"/>
    <s v="C13"/>
    <x v="2"/>
  </r>
  <r>
    <x v="76"/>
    <x v="0"/>
    <x v="0"/>
    <s v="Mr."/>
    <s v="Miles"/>
    <s v="Frank"/>
    <s v="Miles, Mr. Frank"/>
    <x v="0"/>
    <m/>
    <n v="24.525104166666665"/>
    <x v="0"/>
    <x v="0"/>
    <x v="0"/>
    <n v="359306"/>
    <x v="31"/>
    <n v="8.0500000000000007"/>
    <m/>
    <s v="Missing"/>
    <x v="1"/>
  </r>
  <r>
    <x v="77"/>
    <x v="1"/>
    <x v="2"/>
    <s v="Mrs."/>
    <s v="Cornell"/>
    <s v="Robert Clifford"/>
    <s v="Cornell, Mrs. Robert Clifford (Malvina Helen Lamson)"/>
    <x v="1"/>
    <n v="55"/>
    <n v="55"/>
    <x v="1"/>
    <x v="2"/>
    <x v="0"/>
    <n v="11770"/>
    <x v="58"/>
    <n v="25.7"/>
    <s v="C101"/>
    <s v="C10"/>
    <x v="1"/>
  </r>
  <r>
    <x v="78"/>
    <x v="0"/>
    <x v="1"/>
    <s v="Mr."/>
    <s v="Aldworth"/>
    <s v="Charles Augustus"/>
    <s v="Aldworth, Mr. Charles Augustus"/>
    <x v="0"/>
    <n v="30"/>
    <n v="30"/>
    <x v="0"/>
    <x v="0"/>
    <x v="0"/>
    <n v="248744"/>
    <x v="37"/>
    <n v="13"/>
    <m/>
    <s v="Missing"/>
    <x v="1"/>
  </r>
  <r>
    <x v="79"/>
    <x v="1"/>
    <x v="0"/>
    <s v="Miss."/>
    <s v="Doyle"/>
    <s v="Elizabeth"/>
    <s v="Doyle, Miss. Elizabeth"/>
    <x v="1"/>
    <n v="24"/>
    <n v="24"/>
    <x v="0"/>
    <x v="0"/>
    <x v="0"/>
    <n v="368702"/>
    <x v="40"/>
    <n v="7.75"/>
    <m/>
    <s v="Missing"/>
    <x v="0"/>
  </r>
  <r>
    <x v="80"/>
    <x v="0"/>
    <x v="0"/>
    <s v="Master."/>
    <s v="Boulos"/>
    <s v="Akar"/>
    <s v="Boulos, Master. Akar"/>
    <x v="0"/>
    <n v="6"/>
    <n v="6"/>
    <x v="3"/>
    <x v="1"/>
    <x v="1"/>
    <n v="2678"/>
    <x v="59"/>
    <n v="15.245799999999999"/>
    <m/>
    <s v="Missing"/>
    <x v="2"/>
  </r>
  <r>
    <x v="81"/>
    <x v="0"/>
    <x v="2"/>
    <s v="Mr."/>
    <s v="Straus"/>
    <s v="Isidor"/>
    <s v="Straus, Mr. Isidor"/>
    <x v="0"/>
    <n v="67"/>
    <n v="67"/>
    <x v="2"/>
    <x v="1"/>
    <x v="0"/>
    <s v="PC 17483"/>
    <x v="60"/>
    <n v="221.7792"/>
    <s v="C55 C57"/>
    <s v="C55"/>
    <x v="1"/>
  </r>
  <r>
    <x v="82"/>
    <x v="0"/>
    <x v="2"/>
    <s v="Mr."/>
    <s v="Case"/>
    <s v="Howard Brown"/>
    <s v="Case, Mr. Howard Brown"/>
    <x v="0"/>
    <n v="49"/>
    <n v="49"/>
    <x v="1"/>
    <x v="0"/>
    <x v="0"/>
    <n v="19924"/>
    <x v="11"/>
    <n v="26"/>
    <m/>
    <s v="Missing"/>
    <x v="1"/>
  </r>
  <r>
    <x v="83"/>
    <x v="0"/>
    <x v="0"/>
    <s v="Mr."/>
    <s v="Demetri"/>
    <s v="Marinko"/>
    <s v="Demetri, Mr. Marinko"/>
    <x v="0"/>
    <m/>
    <n v="24.525104166666665"/>
    <x v="0"/>
    <x v="0"/>
    <x v="0"/>
    <n v="349238"/>
    <x v="10"/>
    <n v="7.8958000000000004"/>
    <m/>
    <s v="Missing"/>
    <x v="1"/>
  </r>
  <r>
    <x v="84"/>
    <x v="0"/>
    <x v="1"/>
    <s v="Mr."/>
    <s v="Lamb"/>
    <s v="John Joseph"/>
    <s v="Lamb, Mr. John Joseph"/>
    <x v="0"/>
    <m/>
    <n v="30.940677966101696"/>
    <x v="0"/>
    <x v="0"/>
    <x v="0"/>
    <n v="240261"/>
    <x v="61"/>
    <n v="10.708299999999999"/>
    <m/>
    <s v="Missing"/>
    <x v="0"/>
  </r>
  <r>
    <x v="85"/>
    <x v="0"/>
    <x v="0"/>
    <s v="Mr."/>
    <s v="Khalil"/>
    <s v="Betros"/>
    <s v="Khalil, Mr. Betros"/>
    <x v="0"/>
    <m/>
    <n v="24.525104166666665"/>
    <x v="0"/>
    <x v="1"/>
    <x v="0"/>
    <n v="2660"/>
    <x v="62"/>
    <n v="14.4542"/>
    <m/>
    <s v="Missing"/>
    <x v="2"/>
  </r>
  <r>
    <x v="86"/>
    <x v="1"/>
    <x v="0"/>
    <s v="Miss."/>
    <s v="Barry"/>
    <s v="Julia"/>
    <s v="Barry, Miss. Julia"/>
    <x v="1"/>
    <n v="27"/>
    <n v="27"/>
    <x v="0"/>
    <x v="0"/>
    <x v="0"/>
    <n v="330844"/>
    <x v="54"/>
    <n v="7.8792"/>
    <m/>
    <s v="Missing"/>
    <x v="0"/>
  </r>
  <r>
    <x v="87"/>
    <x v="1"/>
    <x v="0"/>
    <s v="Miss."/>
    <s v="Badman"/>
    <s v="Emily Louisa"/>
    <s v="Badman, Miss. Emily Louisa"/>
    <x v="1"/>
    <n v="18"/>
    <n v="18"/>
    <x v="3"/>
    <x v="0"/>
    <x v="0"/>
    <s v="A/4 31416"/>
    <x v="31"/>
    <n v="8.0500000000000007"/>
    <m/>
    <s v="Missing"/>
    <x v="1"/>
  </r>
  <r>
    <x v="88"/>
    <x v="1"/>
    <x v="0"/>
    <s v="Ms."/>
    <s v="O'Donoghue"/>
    <s v="Bridget"/>
    <s v="O'Donoghue, Ms. Bridget"/>
    <x v="1"/>
    <m/>
    <n v="23.073400000000003"/>
    <x v="0"/>
    <x v="0"/>
    <x v="0"/>
    <n v="364856"/>
    <x v="40"/>
    <n v="7.75"/>
    <m/>
    <s v="Missing"/>
    <x v="0"/>
  </r>
  <r>
    <x v="89"/>
    <x v="0"/>
    <x v="1"/>
    <s v="Master."/>
    <s v="Wells"/>
    <s v="Ralph Lester"/>
    <s v="Wells, Master. Ralph Lester"/>
    <x v="0"/>
    <n v="2"/>
    <n v="2"/>
    <x v="3"/>
    <x v="1"/>
    <x v="1"/>
    <n v="29103"/>
    <x v="45"/>
    <n v="23"/>
    <m/>
    <s v="Missing"/>
    <x v="1"/>
  </r>
  <r>
    <x v="90"/>
    <x v="1"/>
    <x v="0"/>
    <s v="Mrs."/>
    <s v="Dyker"/>
    <s v="Adolf Fredrik"/>
    <s v="Dyker, Mrs. Adolf Fredrik (Anna Elisabeth Judith Andersson)"/>
    <x v="1"/>
    <n v="22"/>
    <n v="22"/>
    <x v="0"/>
    <x v="1"/>
    <x v="0"/>
    <n v="347072"/>
    <x v="63"/>
    <n v="13.9"/>
    <m/>
    <s v="Missing"/>
    <x v="1"/>
  </r>
  <r>
    <x v="91"/>
    <x v="0"/>
    <x v="0"/>
    <s v="Mr."/>
    <s v="Pedersen"/>
    <s v="Olaf"/>
    <s v="Pedersen, Mr. Olaf"/>
    <x v="0"/>
    <m/>
    <n v="24.525104166666665"/>
    <x v="0"/>
    <x v="0"/>
    <x v="0"/>
    <n v="345498"/>
    <x v="64"/>
    <n v="7.7750000000000004"/>
    <m/>
    <s v="Missing"/>
    <x v="1"/>
  </r>
  <r>
    <x v="92"/>
    <x v="1"/>
    <x v="2"/>
    <s v="Mrs."/>
    <s v="Davidson"/>
    <s v="Thornton"/>
    <s v="Davidson, Mrs. Thornton (Orian Hays)"/>
    <x v="1"/>
    <n v="27"/>
    <n v="27"/>
    <x v="0"/>
    <x v="1"/>
    <x v="3"/>
    <s v="F.C. 12750"/>
    <x v="65"/>
    <n v="52"/>
    <s v="B71"/>
    <s v="B71"/>
    <x v="1"/>
  </r>
  <r>
    <x v="93"/>
    <x v="0"/>
    <x v="0"/>
    <s v="Mr."/>
    <s v="Guest"/>
    <s v="Robert"/>
    <s v="Guest, Mr. Robert"/>
    <x v="0"/>
    <m/>
    <n v="24.525104166666665"/>
    <x v="0"/>
    <x v="0"/>
    <x v="0"/>
    <n v="376563"/>
    <x v="31"/>
    <n v="8.0500000000000007"/>
    <m/>
    <s v="Missing"/>
    <x v="1"/>
  </r>
  <r>
    <x v="94"/>
    <x v="0"/>
    <x v="2"/>
    <s v="Mr."/>
    <s v="Birnbaum"/>
    <s v="Jakob"/>
    <s v="Birnbaum, Mr. Jakob"/>
    <x v="0"/>
    <n v="25"/>
    <n v="25"/>
    <x v="0"/>
    <x v="0"/>
    <x v="0"/>
    <n v="13905"/>
    <x v="11"/>
    <n v="26"/>
    <m/>
    <s v="Missing"/>
    <x v="2"/>
  </r>
  <r>
    <x v="95"/>
    <x v="0"/>
    <x v="0"/>
    <s v="Mr."/>
    <s v="Tenglin"/>
    <s v="Gunnar Isidor"/>
    <s v="Tenglin, Mr. Gunnar Isidor"/>
    <x v="0"/>
    <n v="25"/>
    <n v="25"/>
    <x v="0"/>
    <x v="0"/>
    <x v="0"/>
    <n v="350033"/>
    <x v="66"/>
    <n v="7.7957999999999998"/>
    <m/>
    <s v="Missing"/>
    <x v="1"/>
  </r>
  <r>
    <x v="96"/>
    <x v="1"/>
    <x v="2"/>
    <s v="Mrs."/>
    <s v="Cavendish"/>
    <s v="Tyrell William"/>
    <s v="Cavendish, Mrs. Tyrell William (Julia Florence Siegel)"/>
    <x v="1"/>
    <n v="76"/>
    <n v="76"/>
    <x v="2"/>
    <x v="1"/>
    <x v="0"/>
    <n v="19877"/>
    <x v="67"/>
    <n v="78.849999999999994"/>
    <s v="C46"/>
    <s v="C46"/>
    <x v="1"/>
  </r>
  <r>
    <x v="97"/>
    <x v="0"/>
    <x v="0"/>
    <s v="Mr."/>
    <s v="Makinen"/>
    <s v="Kalle Edvard"/>
    <s v="Makinen, Mr. Kalle Edvard"/>
    <x v="0"/>
    <n v="29"/>
    <n v="29"/>
    <x v="0"/>
    <x v="0"/>
    <x v="0"/>
    <s v="STON/O 2. 3101268"/>
    <x v="17"/>
    <n v="7.9249999999999998"/>
    <m/>
    <s v="Missing"/>
    <x v="1"/>
  </r>
  <r>
    <x v="98"/>
    <x v="1"/>
    <x v="0"/>
    <s v="Miss."/>
    <s v="Braf"/>
    <s v="Elin Ester Maria"/>
    <s v="Braf, Miss. Elin Ester Maria"/>
    <x v="1"/>
    <n v="20"/>
    <n v="20"/>
    <x v="0"/>
    <x v="0"/>
    <x v="0"/>
    <n v="347471"/>
    <x v="68"/>
    <n v="7.8541999999999996"/>
    <m/>
    <s v="Missing"/>
    <x v="1"/>
  </r>
  <r>
    <x v="99"/>
    <x v="0"/>
    <x v="0"/>
    <s v="Mr."/>
    <s v="Nancarrow"/>
    <s v="William Henry"/>
    <s v="Nancarrow, Mr. William Henry"/>
    <x v="0"/>
    <n v="33"/>
    <n v="33"/>
    <x v="0"/>
    <x v="0"/>
    <x v="0"/>
    <s v="A./5. 3338"/>
    <x v="31"/>
    <n v="8.0500000000000007"/>
    <m/>
    <s v="Missing"/>
    <x v="1"/>
  </r>
  <r>
    <x v="100"/>
    <x v="1"/>
    <x v="2"/>
    <s v="Mrs."/>
    <s v="Stengel"/>
    <s v="Charles Emil Henry"/>
    <s v="Stengel, Mrs. Charles Emil Henry (Annie May Morris)"/>
    <x v="1"/>
    <n v="43"/>
    <n v="43"/>
    <x v="1"/>
    <x v="1"/>
    <x v="0"/>
    <n v="11778"/>
    <x v="69"/>
    <n v="55.441699999999997"/>
    <s v="C116"/>
    <s v="C11"/>
    <x v="2"/>
  </r>
  <r>
    <x v="101"/>
    <x v="0"/>
    <x v="1"/>
    <s v="Mr."/>
    <s v="Weisz"/>
    <s v="Leopold"/>
    <s v="Weisz, Mr. Leopold"/>
    <x v="0"/>
    <n v="27"/>
    <n v="27"/>
    <x v="0"/>
    <x v="1"/>
    <x v="0"/>
    <n v="228414"/>
    <x v="11"/>
    <n v="26"/>
    <m/>
    <s v="Missing"/>
    <x v="1"/>
  </r>
  <r>
    <x v="102"/>
    <x v="0"/>
    <x v="0"/>
    <s v="Mr."/>
    <s v="Foley"/>
    <s v="William"/>
    <s v="Foley, Mr. William"/>
    <x v="0"/>
    <m/>
    <n v="24.525104166666665"/>
    <x v="0"/>
    <x v="0"/>
    <x v="0"/>
    <n v="365235"/>
    <x v="40"/>
    <n v="7.75"/>
    <m/>
    <s v="Missing"/>
    <x v="0"/>
  </r>
  <r>
    <x v="103"/>
    <x v="0"/>
    <x v="0"/>
    <s v="Mr."/>
    <s v="Johansson Palmquist"/>
    <s v="Oskar Leander"/>
    <s v="Johansson Palmquist, Mr. Oskar Leander"/>
    <x v="0"/>
    <n v="26"/>
    <n v="26"/>
    <x v="0"/>
    <x v="0"/>
    <x v="0"/>
    <n v="347070"/>
    <x v="64"/>
    <n v="7.7750000000000004"/>
    <m/>
    <s v="Missing"/>
    <x v="1"/>
  </r>
  <r>
    <x v="104"/>
    <x v="1"/>
    <x v="0"/>
    <s v="Mrs."/>
    <s v="Thomas"/>
    <s v="Alexander"/>
    <s v="Thomas, Mrs. Alexander (Thamine Thelma&quot;)&quot;"/>
    <x v="1"/>
    <n v="16"/>
    <n v="16"/>
    <x v="3"/>
    <x v="1"/>
    <x v="1"/>
    <n v="2625"/>
    <x v="70"/>
    <n v="8.5167000000000002"/>
    <m/>
    <s v="Missing"/>
    <x v="2"/>
  </r>
  <r>
    <x v="105"/>
    <x v="0"/>
    <x v="0"/>
    <s v="Mr."/>
    <s v="Holthen"/>
    <s v="Johan Martin"/>
    <s v="Holthen, Mr. Johan Martin"/>
    <x v="0"/>
    <n v="28"/>
    <n v="28"/>
    <x v="0"/>
    <x v="0"/>
    <x v="0"/>
    <s v="C 4001"/>
    <x v="71"/>
    <n v="22.524999999999999"/>
    <m/>
    <s v="Missing"/>
    <x v="1"/>
  </r>
  <r>
    <x v="106"/>
    <x v="0"/>
    <x v="0"/>
    <s v="Mr."/>
    <s v="Buckley"/>
    <s v="Daniel"/>
    <s v="Buckley, Mr. Daniel"/>
    <x v="0"/>
    <n v="21"/>
    <n v="21"/>
    <x v="0"/>
    <x v="0"/>
    <x v="0"/>
    <n v="330920"/>
    <x v="72"/>
    <n v="7.8208000000000002"/>
    <m/>
    <s v="Missing"/>
    <x v="0"/>
  </r>
  <r>
    <x v="107"/>
    <x v="0"/>
    <x v="0"/>
    <s v="Mr."/>
    <s v="Ryan"/>
    <s v="Edward"/>
    <s v="Ryan, Mr. Edward"/>
    <x v="0"/>
    <m/>
    <n v="24.525104166666665"/>
    <x v="0"/>
    <x v="0"/>
    <x v="0"/>
    <n v="383162"/>
    <x v="40"/>
    <n v="7.75"/>
    <m/>
    <s v="Missing"/>
    <x v="0"/>
  </r>
  <r>
    <x v="108"/>
    <x v="0"/>
    <x v="0"/>
    <s v="Mr."/>
    <s v="Willer"/>
    <s v="Aaron"/>
    <s v="Willer, Mr. Aaron (Abi Weller&quot;)&quot;"/>
    <x v="0"/>
    <m/>
    <n v="24.525104166666665"/>
    <x v="0"/>
    <x v="0"/>
    <x v="0"/>
    <n v="3410"/>
    <x v="73"/>
    <n v="8.7125000000000004"/>
    <m/>
    <s v="Missing"/>
    <x v="1"/>
  </r>
  <r>
    <x v="109"/>
    <x v="0"/>
    <x v="1"/>
    <s v="Mr."/>
    <s v="Swane"/>
    <s v="George"/>
    <s v="Swane, Mr. George"/>
    <x v="0"/>
    <n v="18.5"/>
    <n v="18.5"/>
    <x v="3"/>
    <x v="0"/>
    <x v="0"/>
    <n v="248734"/>
    <x v="37"/>
    <n v="13"/>
    <s v="F"/>
    <s v="F"/>
    <x v="1"/>
  </r>
  <r>
    <x v="110"/>
    <x v="0"/>
    <x v="1"/>
    <s v="Mr."/>
    <s v="Stanton"/>
    <s v="Samuel Ward"/>
    <s v="Stanton, Mr. Samuel Ward"/>
    <x v="0"/>
    <n v="41"/>
    <n v="41"/>
    <x v="1"/>
    <x v="0"/>
    <x v="0"/>
    <n v="237734"/>
    <x v="74"/>
    <n v="15.0458"/>
    <m/>
    <s v="Missing"/>
    <x v="2"/>
  </r>
  <r>
    <x v="111"/>
    <x v="1"/>
    <x v="0"/>
    <s v="Miss."/>
    <s v="Shine"/>
    <s v="Ellen Natalia"/>
    <s v="Shine, Miss. Ellen Natalia"/>
    <x v="1"/>
    <m/>
    <n v="23.073400000000003"/>
    <x v="0"/>
    <x v="0"/>
    <x v="0"/>
    <n v="330968"/>
    <x v="75"/>
    <n v="7.7792000000000003"/>
    <m/>
    <s v="Missing"/>
    <x v="0"/>
  </r>
  <r>
    <x v="112"/>
    <x v="1"/>
    <x v="2"/>
    <s v="Miss."/>
    <s v="Evans"/>
    <s v="Edith Corse"/>
    <s v="Evans, Miss. Edith Corse"/>
    <x v="1"/>
    <n v="36"/>
    <n v="36"/>
    <x v="0"/>
    <x v="0"/>
    <x v="0"/>
    <s v="PC 17531"/>
    <x v="76"/>
    <n v="31.679200000000002"/>
    <s v="A29"/>
    <s v="A29"/>
    <x v="2"/>
  </r>
  <r>
    <x v="113"/>
    <x v="1"/>
    <x v="0"/>
    <s v="Miss."/>
    <s v="Buckley"/>
    <s v="Katherine"/>
    <s v="Buckley, Miss. Katherine"/>
    <x v="1"/>
    <n v="18.5"/>
    <n v="18.5"/>
    <x v="3"/>
    <x v="0"/>
    <x v="0"/>
    <n v="329944"/>
    <x v="77"/>
    <n v="7.2832999999999997"/>
    <m/>
    <s v="Missing"/>
    <x v="0"/>
  </r>
  <r>
    <x v="114"/>
    <x v="1"/>
    <x v="2"/>
    <s v="Mrs."/>
    <s v="Straus"/>
    <s v="Isidor"/>
    <s v="Straus, Mrs. Isidor (Rosalie Ida Blun)"/>
    <x v="1"/>
    <n v="63"/>
    <n v="63"/>
    <x v="2"/>
    <x v="1"/>
    <x v="0"/>
    <s v="PC 17483"/>
    <x v="60"/>
    <n v="221.7792"/>
    <s v="C55 C57"/>
    <s v="C55"/>
    <x v="1"/>
  </r>
  <r>
    <x v="115"/>
    <x v="0"/>
    <x v="0"/>
    <s v="Mr."/>
    <s v="Chronopoulos"/>
    <s v="Demetrios"/>
    <s v="Chronopoulos, Mr. Demetrios"/>
    <x v="0"/>
    <n v="18"/>
    <n v="18"/>
    <x v="3"/>
    <x v="1"/>
    <x v="0"/>
    <n v="2680"/>
    <x v="62"/>
    <n v="14.4542"/>
    <m/>
    <s v="Missing"/>
    <x v="2"/>
  </r>
  <r>
    <x v="116"/>
    <x v="0"/>
    <x v="0"/>
    <s v="Mr."/>
    <s v="Thomas"/>
    <s v="John"/>
    <s v="Thomas, Mr. John"/>
    <x v="0"/>
    <m/>
    <n v="24.525104166666665"/>
    <x v="0"/>
    <x v="0"/>
    <x v="0"/>
    <n v="2681"/>
    <x v="78"/>
    <n v="6.4375"/>
    <m/>
    <s v="Missing"/>
    <x v="2"/>
  </r>
  <r>
    <x v="117"/>
    <x v="1"/>
    <x v="0"/>
    <s v="Miss."/>
    <s v="Sandstrom"/>
    <s v="Beatrice Irene"/>
    <s v="Sandstrom, Miss. Beatrice Irene"/>
    <x v="1"/>
    <n v="1"/>
    <n v="1"/>
    <x v="3"/>
    <x v="1"/>
    <x v="1"/>
    <s v="PP 9549"/>
    <x v="79"/>
    <n v="16.7"/>
    <s v="G6"/>
    <s v="G6"/>
    <x v="1"/>
  </r>
  <r>
    <x v="118"/>
    <x v="0"/>
    <x v="2"/>
    <s v="Mr."/>
    <s v="Beattie"/>
    <s v="Thomson"/>
    <s v="Beattie, Mr. Thomson"/>
    <x v="0"/>
    <n v="36"/>
    <n v="36"/>
    <x v="0"/>
    <x v="0"/>
    <x v="0"/>
    <n v="13050"/>
    <x v="80"/>
    <n v="75.241699999999994"/>
    <s v="C6"/>
    <s v="C6"/>
    <x v="2"/>
  </r>
  <r>
    <x v="119"/>
    <x v="1"/>
    <x v="1"/>
    <s v="Mrs."/>
    <s v="Chapman"/>
    <s v="John Henry"/>
    <s v="Chapman, Mrs. John Henry (Sara Elizabeth Lawry)"/>
    <x v="1"/>
    <n v="29"/>
    <n v="29"/>
    <x v="0"/>
    <x v="1"/>
    <x v="0"/>
    <s v="SC/AH 29037"/>
    <x v="11"/>
    <n v="26"/>
    <m/>
    <s v="Missing"/>
    <x v="1"/>
  </r>
  <r>
    <x v="120"/>
    <x v="1"/>
    <x v="1"/>
    <s v="Miss."/>
    <s v="Watt"/>
    <s v="Bertha J"/>
    <s v="Watt, Miss. Bertha J"/>
    <x v="1"/>
    <n v="12"/>
    <n v="12"/>
    <x v="3"/>
    <x v="0"/>
    <x v="0"/>
    <s v="C.A. 33595"/>
    <x v="81"/>
    <n v="15.75"/>
    <m/>
    <s v="Missing"/>
    <x v="1"/>
  </r>
  <r>
    <x v="121"/>
    <x v="0"/>
    <x v="0"/>
    <s v="Mr."/>
    <s v="Kiernan"/>
    <s v="John"/>
    <s v="Kiernan, Mr. John"/>
    <x v="0"/>
    <m/>
    <n v="24.525104166666665"/>
    <x v="0"/>
    <x v="1"/>
    <x v="0"/>
    <n v="367227"/>
    <x v="40"/>
    <n v="7.75"/>
    <m/>
    <s v="Missing"/>
    <x v="0"/>
  </r>
  <r>
    <x v="122"/>
    <x v="1"/>
    <x v="2"/>
    <s v="Mrs."/>
    <s v="Schabert"/>
    <s v="Paul"/>
    <s v="Schabert, Mrs. Paul (Emma Mock)"/>
    <x v="1"/>
    <n v="35"/>
    <n v="35"/>
    <x v="0"/>
    <x v="1"/>
    <x v="0"/>
    <n v="13236"/>
    <x v="30"/>
    <n v="57.75"/>
    <s v="C28"/>
    <s v="C28"/>
    <x v="2"/>
  </r>
  <r>
    <x v="123"/>
    <x v="0"/>
    <x v="0"/>
    <s v="Mr."/>
    <s v="Carver"/>
    <s v="Alfred John"/>
    <s v="Carver, Mr. Alfred John"/>
    <x v="0"/>
    <n v="28"/>
    <n v="28"/>
    <x v="0"/>
    <x v="0"/>
    <x v="0"/>
    <n v="392095"/>
    <x v="82"/>
    <n v="7.25"/>
    <m/>
    <s v="Missing"/>
    <x v="1"/>
  </r>
  <r>
    <x v="124"/>
    <x v="0"/>
    <x v="0"/>
    <s v="Mr."/>
    <s v="Kennedy"/>
    <s v="John"/>
    <s v="Kennedy, Mr. John"/>
    <x v="0"/>
    <m/>
    <n v="24.525104166666665"/>
    <x v="0"/>
    <x v="0"/>
    <x v="0"/>
    <n v="368783"/>
    <x v="40"/>
    <n v="7.75"/>
    <m/>
    <s v="Missing"/>
    <x v="0"/>
  </r>
  <r>
    <x v="125"/>
    <x v="1"/>
    <x v="0"/>
    <s v="Miss."/>
    <s v="Cribb"/>
    <s v="Laura Alice"/>
    <s v="Cribb, Miss. Laura Alice"/>
    <x v="1"/>
    <n v="17"/>
    <n v="17"/>
    <x v="3"/>
    <x v="0"/>
    <x v="1"/>
    <n v="371362"/>
    <x v="50"/>
    <n v="16.100000000000001"/>
    <m/>
    <s v="Missing"/>
    <x v="1"/>
  </r>
  <r>
    <x v="126"/>
    <x v="0"/>
    <x v="0"/>
    <s v="Mr."/>
    <s v="Brobeck"/>
    <s v="Karl Rudolf"/>
    <s v="Brobeck, Mr. Karl Rudolf"/>
    <x v="0"/>
    <n v="22"/>
    <n v="22"/>
    <x v="0"/>
    <x v="0"/>
    <x v="0"/>
    <n v="350045"/>
    <x v="66"/>
    <n v="7.7957999999999998"/>
    <m/>
    <s v="Missing"/>
    <x v="1"/>
  </r>
  <r>
    <x v="127"/>
    <x v="1"/>
    <x v="0"/>
    <s v="Miss."/>
    <s v="McCoy"/>
    <s v="Alicia"/>
    <s v="McCoy, Miss. Alicia"/>
    <x v="1"/>
    <m/>
    <n v="23.073400000000003"/>
    <x v="0"/>
    <x v="2"/>
    <x v="0"/>
    <n v="367226"/>
    <x v="83"/>
    <n v="23.25"/>
    <m/>
    <s v="Missing"/>
    <x v="0"/>
  </r>
  <r>
    <x v="128"/>
    <x v="0"/>
    <x v="1"/>
    <s v="Mr."/>
    <s v="Bowenur"/>
    <s v="Solomon"/>
    <s v="Bowenur, Mr. Solomon"/>
    <x v="0"/>
    <n v="42"/>
    <n v="42"/>
    <x v="1"/>
    <x v="0"/>
    <x v="0"/>
    <n v="211535"/>
    <x v="37"/>
    <n v="13"/>
    <m/>
    <s v="Missing"/>
    <x v="1"/>
  </r>
  <r>
    <x v="129"/>
    <x v="0"/>
    <x v="0"/>
    <s v="Mr."/>
    <s v="Petersen"/>
    <s v="Marius"/>
    <s v="Petersen, Mr. Marius"/>
    <x v="0"/>
    <n v="24"/>
    <n v="24"/>
    <x v="0"/>
    <x v="0"/>
    <x v="0"/>
    <n v="342441"/>
    <x v="31"/>
    <n v="8.0500000000000007"/>
    <m/>
    <s v="Missing"/>
    <x v="1"/>
  </r>
  <r>
    <x v="130"/>
    <x v="0"/>
    <x v="0"/>
    <s v="Mr."/>
    <s v="Spinner"/>
    <s v="Henry John"/>
    <s v="Spinner, Mr. Henry John"/>
    <x v="0"/>
    <n v="32"/>
    <n v="32"/>
    <x v="0"/>
    <x v="0"/>
    <x v="0"/>
    <s v="STON/OQ. 369943"/>
    <x v="31"/>
    <n v="8.0500000000000007"/>
    <m/>
    <s v="Missing"/>
    <x v="1"/>
  </r>
  <r>
    <x v="131"/>
    <x v="0"/>
    <x v="2"/>
    <s v="Col."/>
    <s v="Gracie"/>
    <s v="Archibald IV"/>
    <s v="Gracie, Col. Archibald IV"/>
    <x v="0"/>
    <n v="53"/>
    <n v="53"/>
    <x v="1"/>
    <x v="0"/>
    <x v="0"/>
    <n v="113780"/>
    <x v="84"/>
    <n v="28.5"/>
    <s v="C51"/>
    <s v="C51"/>
    <x v="2"/>
  </r>
  <r>
    <x v="132"/>
    <x v="1"/>
    <x v="0"/>
    <s v="Mrs."/>
    <s v="Lefebre"/>
    <s v="Frank"/>
    <s v="Lefebre, Mrs. Frank (Frances)"/>
    <x v="1"/>
    <m/>
    <n v="23.073400000000003"/>
    <x v="0"/>
    <x v="0"/>
    <x v="4"/>
    <n v="4133"/>
    <x v="85"/>
    <n v="25.466699999999999"/>
    <m/>
    <s v="Missing"/>
    <x v="1"/>
  </r>
  <r>
    <x v="133"/>
    <x v="0"/>
    <x v="0"/>
    <s v="Mr."/>
    <s v="Thomas"/>
    <s v="Charles P"/>
    <s v="Thomas, Mr. Charles P"/>
    <x v="0"/>
    <m/>
    <n v="24.525104166666665"/>
    <x v="0"/>
    <x v="1"/>
    <x v="0"/>
    <n v="2621"/>
    <x v="78"/>
    <n v="6.4375"/>
    <m/>
    <s v="Missing"/>
    <x v="2"/>
  </r>
  <r>
    <x v="134"/>
    <x v="0"/>
    <x v="0"/>
    <s v="Mr."/>
    <s v="Dintcheff"/>
    <s v="Valtcho"/>
    <s v="Dintcheff, Mr. Valtcho"/>
    <x v="0"/>
    <n v="43"/>
    <n v="43"/>
    <x v="1"/>
    <x v="0"/>
    <x v="0"/>
    <n v="349226"/>
    <x v="10"/>
    <n v="7.8958000000000004"/>
    <m/>
    <s v="Missing"/>
    <x v="1"/>
  </r>
  <r>
    <x v="135"/>
    <x v="0"/>
    <x v="0"/>
    <s v="Mr."/>
    <s v="Carlsson"/>
    <s v="Carl Robert"/>
    <s v="Carlsson, Mr. Carl Robert"/>
    <x v="0"/>
    <n v="24"/>
    <n v="24"/>
    <x v="0"/>
    <x v="0"/>
    <x v="0"/>
    <n v="350409"/>
    <x v="68"/>
    <n v="7.8541999999999996"/>
    <m/>
    <s v="Missing"/>
    <x v="1"/>
  </r>
  <r>
    <x v="136"/>
    <x v="0"/>
    <x v="0"/>
    <s v="Mr."/>
    <s v="Zakarian"/>
    <s v="Mapriededer"/>
    <s v="Zakarian, Mr. Mapriededer"/>
    <x v="0"/>
    <n v="26.5"/>
    <n v="26.5"/>
    <x v="0"/>
    <x v="0"/>
    <x v="0"/>
    <n v="2656"/>
    <x v="16"/>
    <n v="7.2249999999999996"/>
    <m/>
    <s v="Missing"/>
    <x v="2"/>
  </r>
  <r>
    <x v="137"/>
    <x v="0"/>
    <x v="1"/>
    <s v="Mr."/>
    <s v="Schmidt"/>
    <s v="August"/>
    <s v="Schmidt, Mr. August"/>
    <x v="0"/>
    <n v="26"/>
    <n v="26"/>
    <x v="0"/>
    <x v="0"/>
    <x v="0"/>
    <n v="248659"/>
    <x v="37"/>
    <n v="13"/>
    <m/>
    <s v="Missing"/>
    <x v="1"/>
  </r>
  <r>
    <x v="138"/>
    <x v="1"/>
    <x v="0"/>
    <s v="Miss."/>
    <s v="Drapkin"/>
    <s v="Jennie"/>
    <s v="Drapkin, Miss. Jennie"/>
    <x v="1"/>
    <n v="23"/>
    <n v="23"/>
    <x v="0"/>
    <x v="0"/>
    <x v="0"/>
    <s v="SOTON/OQ 392083"/>
    <x v="31"/>
    <n v="8.0500000000000007"/>
    <m/>
    <s v="Missing"/>
    <x v="1"/>
  </r>
  <r>
    <x v="139"/>
    <x v="0"/>
    <x v="0"/>
    <s v="Mr."/>
    <s v="Goodwin"/>
    <s v="Charles Frederick"/>
    <s v="Goodwin, Mr. Charles Frederick"/>
    <x v="0"/>
    <n v="40"/>
    <n v="40"/>
    <x v="1"/>
    <x v="1"/>
    <x v="5"/>
    <s v="CA 2144"/>
    <x v="86"/>
    <n v="46.9"/>
    <m/>
    <s v="Missing"/>
    <x v="1"/>
  </r>
  <r>
    <x v="140"/>
    <x v="1"/>
    <x v="0"/>
    <s v="Miss."/>
    <s v="Goodwin"/>
    <s v="Jessie Allis"/>
    <s v="Goodwin, Miss. Jessie Allis"/>
    <x v="1"/>
    <n v="10"/>
    <n v="10"/>
    <x v="3"/>
    <x v="5"/>
    <x v="3"/>
    <s v="CA 2144"/>
    <x v="86"/>
    <n v="46.9"/>
    <m/>
    <s v="Missing"/>
    <x v="1"/>
  </r>
  <r>
    <x v="141"/>
    <x v="1"/>
    <x v="2"/>
    <s v="Miss."/>
    <s v="Daniels"/>
    <s v="Sarah"/>
    <s v="Daniels, Miss. Sarah"/>
    <x v="1"/>
    <n v="33"/>
    <n v="33"/>
    <x v="0"/>
    <x v="0"/>
    <x v="0"/>
    <n v="113781"/>
    <x v="87"/>
    <n v="151.55000000000001"/>
    <m/>
    <s v="Missing"/>
    <x v="1"/>
  </r>
  <r>
    <x v="142"/>
    <x v="0"/>
    <x v="2"/>
    <s v="Mr."/>
    <s v="Ryerson"/>
    <s v="Arthur Larned"/>
    <s v="Ryerson, Mr. Arthur Larned"/>
    <x v="0"/>
    <n v="61"/>
    <n v="61"/>
    <x v="2"/>
    <x v="1"/>
    <x v="2"/>
    <s v="PC 17608"/>
    <x v="22"/>
    <n v="262.375"/>
    <s v="B57 B59 B63 B66"/>
    <s v="B57"/>
    <x v="2"/>
  </r>
  <r>
    <x v="143"/>
    <x v="0"/>
    <x v="1"/>
    <s v="Mr."/>
    <s v="Beauchamp"/>
    <s v="Henry James"/>
    <s v="Beauchamp, Mr. Henry James"/>
    <x v="0"/>
    <n v="28"/>
    <n v="28"/>
    <x v="0"/>
    <x v="0"/>
    <x v="0"/>
    <n v="244358"/>
    <x v="11"/>
    <n v="26"/>
    <m/>
    <s v="Missing"/>
    <x v="1"/>
  </r>
  <r>
    <x v="144"/>
    <x v="0"/>
    <x v="2"/>
    <s v="Mr."/>
    <s v="Lindeberg-Lind"/>
    <s v="Erik Gustaf"/>
    <s v="Lindeberg-Lind, Mr. Erik Gustaf (Mr Edward Lingrey&quot;)&quot;"/>
    <x v="0"/>
    <n v="42"/>
    <n v="42"/>
    <x v="1"/>
    <x v="0"/>
    <x v="0"/>
    <n v="17475"/>
    <x v="35"/>
    <n v="26.55"/>
    <m/>
    <s v="Missing"/>
    <x v="1"/>
  </r>
  <r>
    <x v="145"/>
    <x v="0"/>
    <x v="0"/>
    <s v="Mr."/>
    <s v="Vander Planke"/>
    <s v="Julius"/>
    <s v="Vander Planke, Mr. Julius"/>
    <x v="0"/>
    <n v="31"/>
    <n v="31"/>
    <x v="0"/>
    <x v="3"/>
    <x v="0"/>
    <n v="345763"/>
    <x v="88"/>
    <n v="18"/>
    <m/>
    <s v="Missing"/>
    <x v="1"/>
  </r>
  <r>
    <x v="146"/>
    <x v="0"/>
    <x v="2"/>
    <s v="Mr."/>
    <s v="Hilliard"/>
    <s v="Herbert Henry"/>
    <s v="Hilliard, Mr. Herbert Henry"/>
    <x v="0"/>
    <m/>
    <n v="40.520000000000003"/>
    <x v="1"/>
    <x v="0"/>
    <x v="0"/>
    <n v="17463"/>
    <x v="89"/>
    <n v="51.862499999999997"/>
    <s v="E46"/>
    <s v="E46"/>
    <x v="1"/>
  </r>
  <r>
    <x v="147"/>
    <x v="0"/>
    <x v="0"/>
    <s v="Mr."/>
    <s v="Davies"/>
    <s v="Evan"/>
    <s v="Davies, Mr. Evan"/>
    <x v="0"/>
    <n v="22"/>
    <n v="22"/>
    <x v="0"/>
    <x v="0"/>
    <x v="0"/>
    <s v="SC/A4 23568"/>
    <x v="31"/>
    <n v="8.0500000000000007"/>
    <m/>
    <s v="Missing"/>
    <x v="1"/>
  </r>
  <r>
    <x v="148"/>
    <x v="0"/>
    <x v="2"/>
    <s v="Mr."/>
    <s v="Crafton"/>
    <s v="John Bertram"/>
    <s v="Crafton, Mr. John Bertram"/>
    <x v="0"/>
    <m/>
    <n v="40.520000000000003"/>
    <x v="1"/>
    <x v="0"/>
    <x v="0"/>
    <n v="113791"/>
    <x v="35"/>
    <n v="26.55"/>
    <m/>
    <s v="Missing"/>
    <x v="1"/>
  </r>
  <r>
    <x v="149"/>
    <x v="0"/>
    <x v="1"/>
    <s v="Rev."/>
    <s v="Lahtinen"/>
    <s v="William"/>
    <s v="Lahtinen, Rev. William"/>
    <x v="0"/>
    <n v="30"/>
    <n v="30"/>
    <x v="0"/>
    <x v="1"/>
    <x v="1"/>
    <n v="250651"/>
    <x v="11"/>
    <n v="26"/>
    <m/>
    <s v="Missing"/>
    <x v="1"/>
  </r>
  <r>
    <x v="150"/>
    <x v="1"/>
    <x v="2"/>
    <s v="Mrs."/>
    <s v="Earnshaw"/>
    <s v="Boulton"/>
    <s v="Earnshaw, Mrs. Boulton (Olive Potter)"/>
    <x v="1"/>
    <n v="23"/>
    <n v="23"/>
    <x v="0"/>
    <x v="0"/>
    <x v="1"/>
    <n v="11767"/>
    <x v="90"/>
    <n v="83.158299999999997"/>
    <s v="C54"/>
    <s v="C54"/>
    <x v="2"/>
  </r>
  <r>
    <x v="151"/>
    <x v="0"/>
    <x v="0"/>
    <s v="Mr."/>
    <s v="Matinoff"/>
    <s v="Nicola"/>
    <s v="Matinoff, Mr. Nicola"/>
    <x v="0"/>
    <m/>
    <n v="24.525104166666665"/>
    <x v="0"/>
    <x v="0"/>
    <x v="0"/>
    <n v="349255"/>
    <x v="10"/>
    <n v="7.8958000000000004"/>
    <m/>
    <s v="Missing"/>
    <x v="2"/>
  </r>
  <r>
    <x v="152"/>
    <x v="0"/>
    <x v="0"/>
    <s v="Mr."/>
    <s v="Storey"/>
    <s v="Thomas"/>
    <s v="Storey, Mr. Thomas"/>
    <x v="0"/>
    <n v="60.5"/>
    <n v="60.5"/>
    <x v="2"/>
    <x v="0"/>
    <x v="0"/>
    <n v="3701"/>
    <x v="91"/>
    <n v="14.4542"/>
    <m/>
    <s v="Missing"/>
    <x v="1"/>
  </r>
  <r>
    <x v="153"/>
    <x v="1"/>
    <x v="0"/>
    <s v="Mrs."/>
    <s v="Klasen"/>
    <s v="(Hulda Kristina"/>
    <s v="Klasen, Mrs. (Hulda Kristina Eugenia Lofqvist)"/>
    <x v="1"/>
    <n v="36"/>
    <n v="36"/>
    <x v="0"/>
    <x v="0"/>
    <x v="3"/>
    <n v="350405"/>
    <x v="92"/>
    <n v="12.183299999999999"/>
    <m/>
    <s v="Missing"/>
    <x v="1"/>
  </r>
  <r>
    <x v="154"/>
    <x v="0"/>
    <x v="0"/>
    <s v="Master."/>
    <s v="Asplund"/>
    <s v="Filip Oscar"/>
    <s v="Asplund, Master. Filip Oscar"/>
    <x v="0"/>
    <n v="13"/>
    <n v="13"/>
    <x v="3"/>
    <x v="4"/>
    <x v="3"/>
    <n v="347077"/>
    <x v="93"/>
    <n v="31.387499999999999"/>
    <m/>
    <s v="Missing"/>
    <x v="1"/>
  </r>
  <r>
    <x v="155"/>
    <x v="0"/>
    <x v="0"/>
    <s v="Mr."/>
    <s v="Duquemin"/>
    <s v="Joseph"/>
    <s v="Duquemin, Mr. Joseph"/>
    <x v="0"/>
    <n v="24"/>
    <n v="24"/>
    <x v="0"/>
    <x v="0"/>
    <x v="0"/>
    <s v="S.O./P.P. 752"/>
    <x v="94"/>
    <n v="7.55"/>
    <m/>
    <s v="Missing"/>
    <x v="1"/>
  </r>
  <r>
    <x v="156"/>
    <x v="1"/>
    <x v="2"/>
    <s v="Miss."/>
    <s v="Bird"/>
    <s v="Ellen"/>
    <s v="Bird, Miss. Ellen"/>
    <x v="1"/>
    <n v="29"/>
    <n v="29"/>
    <x v="0"/>
    <x v="0"/>
    <x v="0"/>
    <s v="PC 17483"/>
    <x v="60"/>
    <n v="221.7792"/>
    <s v="C97"/>
    <s v="C97"/>
    <x v="1"/>
  </r>
  <r>
    <x v="157"/>
    <x v="1"/>
    <x v="0"/>
    <s v="Miss."/>
    <s v="Lundin"/>
    <s v="Olga Elida"/>
    <s v="Lundin, Miss. Olga Elida"/>
    <x v="1"/>
    <n v="23"/>
    <n v="23"/>
    <x v="0"/>
    <x v="0"/>
    <x v="0"/>
    <n v="347469"/>
    <x v="68"/>
    <n v="7.8541999999999996"/>
    <m/>
    <s v="Missing"/>
    <x v="1"/>
  </r>
  <r>
    <x v="158"/>
    <x v="0"/>
    <x v="2"/>
    <s v="Mr."/>
    <s v="Borebank"/>
    <s v="John James"/>
    <s v="Borebank, Mr. John James"/>
    <x v="0"/>
    <n v="42"/>
    <n v="42"/>
    <x v="1"/>
    <x v="0"/>
    <x v="0"/>
    <n v="110489"/>
    <x v="35"/>
    <n v="26.55"/>
    <s v="D22"/>
    <s v="D22"/>
    <x v="1"/>
  </r>
  <r>
    <x v="159"/>
    <x v="1"/>
    <x v="0"/>
    <s v="Mrs."/>
    <s v="Peacock"/>
    <s v="Benjamin"/>
    <s v="Peacock, Mrs. Benjamin (Edith Nile)"/>
    <x v="1"/>
    <n v="26"/>
    <n v="26"/>
    <x v="0"/>
    <x v="0"/>
    <x v="3"/>
    <s v="SOTON/O.Q. 3101315"/>
    <x v="95"/>
    <n v="13.775"/>
    <m/>
    <s v="Missing"/>
    <x v="1"/>
  </r>
  <r>
    <x v="160"/>
    <x v="1"/>
    <x v="0"/>
    <s v="Miss."/>
    <s v="Smyth"/>
    <s v="Julia"/>
    <s v="Smyth, Miss. Julia"/>
    <x v="1"/>
    <m/>
    <n v="23.073400000000003"/>
    <x v="0"/>
    <x v="0"/>
    <x v="0"/>
    <n v="335432"/>
    <x v="96"/>
    <n v="7.7332999999999998"/>
    <m/>
    <s v="Missing"/>
    <x v="0"/>
  </r>
  <r>
    <x v="161"/>
    <x v="0"/>
    <x v="0"/>
    <s v="Master."/>
    <s v="Touma"/>
    <s v="Georges Youssef"/>
    <s v="Touma, Master. Georges Youssef"/>
    <x v="0"/>
    <n v="7"/>
    <n v="7"/>
    <x v="3"/>
    <x v="1"/>
    <x v="1"/>
    <n v="2650"/>
    <x v="59"/>
    <n v="15.245799999999999"/>
    <m/>
    <s v="Missing"/>
    <x v="2"/>
  </r>
  <r>
    <x v="162"/>
    <x v="1"/>
    <x v="1"/>
    <s v="Miss."/>
    <s v="Wright"/>
    <s v="Marion"/>
    <s v="Wright, Miss. Marion"/>
    <x v="1"/>
    <n v="26"/>
    <n v="26"/>
    <x v="0"/>
    <x v="0"/>
    <x v="0"/>
    <n v="220844"/>
    <x v="51"/>
    <n v="13.5"/>
    <m/>
    <s v="Missing"/>
    <x v="1"/>
  </r>
  <r>
    <x v="163"/>
    <x v="0"/>
    <x v="0"/>
    <s v="Mr."/>
    <s v="Pearce"/>
    <s v="Ernest"/>
    <s v="Pearce, Mr. Ernest"/>
    <x v="0"/>
    <m/>
    <n v="24.525104166666665"/>
    <x v="0"/>
    <x v="0"/>
    <x v="0"/>
    <n v="343271"/>
    <x v="1"/>
    <n v="7"/>
    <m/>
    <s v="Missing"/>
    <x v="1"/>
  </r>
  <r>
    <x v="164"/>
    <x v="0"/>
    <x v="1"/>
    <s v="Rev."/>
    <s v="Peruschitz"/>
    <s v="Joseph Maria"/>
    <s v="Peruschitz, Rev. Joseph Maria"/>
    <x v="0"/>
    <n v="41"/>
    <n v="41"/>
    <x v="1"/>
    <x v="0"/>
    <x v="0"/>
    <n v="237393"/>
    <x v="37"/>
    <n v="13"/>
    <m/>
    <s v="Missing"/>
    <x v="1"/>
  </r>
  <r>
    <x v="165"/>
    <x v="1"/>
    <x v="0"/>
    <s v="Mrs."/>
    <s v="Kink-Heilmann"/>
    <s v="Anton"/>
    <s v="Kink-Heilmann, Mrs. Anton (Luise Heilmann)"/>
    <x v="1"/>
    <n v="26"/>
    <n v="26"/>
    <x v="0"/>
    <x v="1"/>
    <x v="1"/>
    <n v="315153"/>
    <x v="97"/>
    <n v="22.024999999999999"/>
    <m/>
    <s v="Missing"/>
    <x v="1"/>
  </r>
  <r>
    <x v="166"/>
    <x v="0"/>
    <x v="2"/>
    <s v="Mr."/>
    <s v="Brandeis"/>
    <s v="Emil"/>
    <s v="Brandeis, Mr. Emil"/>
    <x v="0"/>
    <n v="48"/>
    <n v="48"/>
    <x v="1"/>
    <x v="0"/>
    <x v="0"/>
    <s v="PC 17591"/>
    <x v="98"/>
    <n v="50.495800000000003"/>
    <s v="B10"/>
    <s v="B10"/>
    <x v="2"/>
  </r>
  <r>
    <x v="167"/>
    <x v="0"/>
    <x v="0"/>
    <s v="Mr."/>
    <s v="Ford"/>
    <s v="Edward Watson"/>
    <s v="Ford, Mr. Edward Watson"/>
    <x v="0"/>
    <n v="18"/>
    <n v="18"/>
    <x v="3"/>
    <x v="2"/>
    <x v="3"/>
    <s v="W./C. 6608"/>
    <x v="99"/>
    <n v="34.375"/>
    <m/>
    <s v="Missing"/>
    <x v="1"/>
  </r>
  <r>
    <x v="168"/>
    <x v="1"/>
    <x v="2"/>
    <s v="Mrs."/>
    <s v="Cassebeer"/>
    <s v="Henry Arthur Jr"/>
    <s v="Cassebeer, Mrs. Henry Arthur Jr (Eleanor Genevieve Fosdick)"/>
    <x v="1"/>
    <m/>
    <n v="41.333333333333336"/>
    <x v="1"/>
    <x v="0"/>
    <x v="0"/>
    <n v="17770"/>
    <x v="14"/>
    <n v="27.720800000000001"/>
    <m/>
    <s v="Missing"/>
    <x v="2"/>
  </r>
  <r>
    <x v="169"/>
    <x v="1"/>
    <x v="0"/>
    <s v="Miss."/>
    <s v="Hellstrom"/>
    <s v="Hilda Maria"/>
    <s v="Hellstrom, Miss. Hilda Maria"/>
    <x v="1"/>
    <n v="22"/>
    <n v="22"/>
    <x v="0"/>
    <x v="0"/>
    <x v="0"/>
    <n v="7548"/>
    <x v="100"/>
    <n v="8.9625000000000004"/>
    <m/>
    <s v="Missing"/>
    <x v="1"/>
  </r>
  <r>
    <x v="170"/>
    <x v="0"/>
    <x v="0"/>
    <s v="Mr."/>
    <s v="Lithman"/>
    <s v="Simon"/>
    <s v="Lithman, Mr. Simon"/>
    <x v="0"/>
    <m/>
    <n v="24.525104166666665"/>
    <x v="0"/>
    <x v="0"/>
    <x v="0"/>
    <s v="S.O./P.P. 251"/>
    <x v="94"/>
    <n v="7.55"/>
    <m/>
    <s v="Missing"/>
    <x v="1"/>
  </r>
  <r>
    <x v="171"/>
    <x v="0"/>
    <x v="0"/>
    <s v="Mr."/>
    <s v="Zakarian"/>
    <s v="Ortin"/>
    <s v="Zakarian, Mr. Ortin"/>
    <x v="0"/>
    <n v="27"/>
    <n v="27"/>
    <x v="0"/>
    <x v="0"/>
    <x v="0"/>
    <n v="2670"/>
    <x v="16"/>
    <n v="7.2249999999999996"/>
    <m/>
    <s v="Missing"/>
    <x v="2"/>
  </r>
  <r>
    <x v="172"/>
    <x v="0"/>
    <x v="0"/>
    <s v="Mr."/>
    <s v="Dyker"/>
    <s v="Adolf Fredrik"/>
    <s v="Dyker, Mr. Adolf Fredrik"/>
    <x v="0"/>
    <n v="23"/>
    <n v="23"/>
    <x v="0"/>
    <x v="1"/>
    <x v="0"/>
    <n v="347072"/>
    <x v="63"/>
    <n v="13.9"/>
    <m/>
    <s v="Missing"/>
    <x v="1"/>
  </r>
  <r>
    <x v="173"/>
    <x v="0"/>
    <x v="0"/>
    <s v="Mr."/>
    <s v="Torfa"/>
    <s v="Assad"/>
    <s v="Torfa, Mr. Assad"/>
    <x v="0"/>
    <m/>
    <n v="24.525104166666665"/>
    <x v="0"/>
    <x v="0"/>
    <x v="0"/>
    <n v="2673"/>
    <x v="8"/>
    <n v="7.2291999999999996"/>
    <m/>
    <s v="Missing"/>
    <x v="2"/>
  </r>
  <r>
    <x v="174"/>
    <x v="0"/>
    <x v="0"/>
    <s v="Mr."/>
    <s v="Asplund"/>
    <s v="Carl Oscar Vilhelm Gustafsson"/>
    <s v="Asplund, Mr. Carl Oscar Vilhelm Gustafsson"/>
    <x v="0"/>
    <n v="40"/>
    <n v="40"/>
    <x v="1"/>
    <x v="1"/>
    <x v="6"/>
    <n v="347077"/>
    <x v="93"/>
    <n v="31.387499999999999"/>
    <m/>
    <s v="Missing"/>
    <x v="1"/>
  </r>
  <r>
    <x v="175"/>
    <x v="1"/>
    <x v="1"/>
    <s v="Miss."/>
    <s v="Brown"/>
    <s v="Edith Eileen"/>
    <s v="Brown, Miss. Edith Eileen"/>
    <x v="1"/>
    <n v="15"/>
    <n v="15"/>
    <x v="3"/>
    <x v="0"/>
    <x v="3"/>
    <n v="29750"/>
    <x v="101"/>
    <n v="39"/>
    <m/>
    <s v="Missing"/>
    <x v="1"/>
  </r>
  <r>
    <x v="176"/>
    <x v="1"/>
    <x v="1"/>
    <s v="Miss."/>
    <s v="Sincock"/>
    <s v="Maude"/>
    <s v="Sincock, Miss. Maude"/>
    <x v="1"/>
    <n v="20"/>
    <n v="20"/>
    <x v="0"/>
    <x v="0"/>
    <x v="0"/>
    <s v="C.A. 33112"/>
    <x v="102"/>
    <n v="36.75"/>
    <m/>
    <s v="Missing"/>
    <x v="1"/>
  </r>
  <r>
    <x v="177"/>
    <x v="0"/>
    <x v="2"/>
    <s v="Mr."/>
    <s v="Stengel"/>
    <s v="Charles Emil Henry"/>
    <s v="Stengel, Mr. Charles Emil Henry"/>
    <x v="0"/>
    <n v="54"/>
    <n v="54"/>
    <x v="1"/>
    <x v="1"/>
    <x v="0"/>
    <n v="11778"/>
    <x v="69"/>
    <n v="55.441699999999997"/>
    <s v="C116"/>
    <s v="C11"/>
    <x v="2"/>
  </r>
  <r>
    <x v="178"/>
    <x v="1"/>
    <x v="1"/>
    <s v="Mrs."/>
    <s v="Becker"/>
    <s v="Allen Oliver"/>
    <s v="Becker, Mrs. Allen Oliver (Nellie E Baumgardner)"/>
    <x v="1"/>
    <n v="36"/>
    <n v="36"/>
    <x v="0"/>
    <x v="0"/>
    <x v="2"/>
    <n v="230136"/>
    <x v="101"/>
    <n v="39"/>
    <s v="F4"/>
    <s v="F4"/>
    <x v="1"/>
  </r>
  <r>
    <x v="179"/>
    <x v="1"/>
    <x v="2"/>
    <s v="Mrs."/>
    <s v="Compton"/>
    <s v="Alexander Taylor"/>
    <s v="Compton, Mrs. Alexander Taylor (Mary Eliza Ingersoll)"/>
    <x v="1"/>
    <n v="64"/>
    <n v="64"/>
    <x v="2"/>
    <x v="0"/>
    <x v="3"/>
    <s v="PC 17756"/>
    <x v="90"/>
    <n v="83.158299999999997"/>
    <s v="E45"/>
    <s v="E45"/>
    <x v="2"/>
  </r>
  <r>
    <x v="180"/>
    <x v="0"/>
    <x v="1"/>
    <s v="Mr."/>
    <s v="McCrie"/>
    <s v="James Matthew"/>
    <s v="McCrie, Mr. James Matthew"/>
    <x v="0"/>
    <n v="30"/>
    <n v="30"/>
    <x v="0"/>
    <x v="0"/>
    <x v="0"/>
    <n v="233478"/>
    <x v="37"/>
    <n v="13"/>
    <m/>
    <s v="Missing"/>
    <x v="1"/>
  </r>
  <r>
    <x v="181"/>
    <x v="0"/>
    <x v="2"/>
    <s v="Mr."/>
    <s v="Compton"/>
    <s v="Alexander Taylor Jr"/>
    <s v="Compton, Mr. Alexander Taylor Jr"/>
    <x v="0"/>
    <n v="37"/>
    <n v="37"/>
    <x v="0"/>
    <x v="1"/>
    <x v="1"/>
    <s v="PC 17756"/>
    <x v="90"/>
    <n v="83.158299999999997"/>
    <s v="E52"/>
    <s v="E52"/>
    <x v="2"/>
  </r>
  <r>
    <x v="182"/>
    <x v="1"/>
    <x v="2"/>
    <s v="Mrs."/>
    <s v="Marvin"/>
    <s v="Daniel Warner"/>
    <s v="Marvin, Mrs. Daniel Warner (Mary Graham Carmichael Farquarson)"/>
    <x v="1"/>
    <n v="18"/>
    <n v="18"/>
    <x v="3"/>
    <x v="1"/>
    <x v="0"/>
    <n v="113773"/>
    <x v="103"/>
    <n v="53.1"/>
    <s v="D30"/>
    <s v="D30"/>
    <x v="1"/>
  </r>
  <r>
    <x v="183"/>
    <x v="0"/>
    <x v="0"/>
    <s v="Mr."/>
    <s v="Lane"/>
    <s v="Patrick"/>
    <s v="Lane, Mr. Patrick"/>
    <x v="0"/>
    <m/>
    <n v="24.525104166666665"/>
    <x v="0"/>
    <x v="0"/>
    <x v="0"/>
    <n v="7935"/>
    <x v="40"/>
    <n v="7.75"/>
    <m/>
    <s v="Missing"/>
    <x v="0"/>
  </r>
  <r>
    <x v="184"/>
    <x v="1"/>
    <x v="2"/>
    <s v="Mrs."/>
    <s v="Douglas"/>
    <s v="Frederick Charles"/>
    <s v="Douglas, Mrs. Frederick Charles (Mary Helene Baxter)"/>
    <x v="1"/>
    <n v="27"/>
    <n v="27"/>
    <x v="0"/>
    <x v="1"/>
    <x v="1"/>
    <s v="PC 17558"/>
    <x v="104"/>
    <n v="247.52080000000001"/>
    <s v="B58 B60"/>
    <s v="B58"/>
    <x v="2"/>
  </r>
  <r>
    <x v="185"/>
    <x v="0"/>
    <x v="1"/>
    <s v="Mr."/>
    <s v="Maybery"/>
    <s v="Frank Hubert"/>
    <s v="Maybery, Mr. Frank Hubert"/>
    <x v="0"/>
    <n v="40"/>
    <n v="40"/>
    <x v="1"/>
    <x v="0"/>
    <x v="0"/>
    <n v="239059"/>
    <x v="105"/>
    <n v="16"/>
    <m/>
    <s v="Missing"/>
    <x v="1"/>
  </r>
  <r>
    <x v="186"/>
    <x v="1"/>
    <x v="1"/>
    <s v="Miss."/>
    <s v="Phillips"/>
    <s v="Alice Frances Louisa"/>
    <s v="Phillips, Miss. Alice Frances Louisa"/>
    <x v="1"/>
    <n v="21"/>
    <n v="21"/>
    <x v="0"/>
    <x v="0"/>
    <x v="1"/>
    <s v="S.O./P.P. 2"/>
    <x v="53"/>
    <n v="21"/>
    <m/>
    <s v="Missing"/>
    <x v="1"/>
  </r>
  <r>
    <x v="187"/>
    <x v="0"/>
    <x v="0"/>
    <s v="Mr."/>
    <s v="Davies"/>
    <s v="Joseph"/>
    <s v="Davies, Mr. Joseph"/>
    <x v="0"/>
    <n v="17"/>
    <n v="17"/>
    <x v="3"/>
    <x v="2"/>
    <x v="0"/>
    <s v="A/4 48873"/>
    <x v="31"/>
    <n v="8.0500000000000007"/>
    <m/>
    <s v="Missing"/>
    <x v="1"/>
  </r>
  <r>
    <x v="188"/>
    <x v="1"/>
    <x v="0"/>
    <s v="Miss."/>
    <s v="Sage"/>
    <s v="Ada"/>
    <s v="Sage, Miss. Ada"/>
    <x v="1"/>
    <m/>
    <n v="23.073400000000003"/>
    <x v="0"/>
    <x v="6"/>
    <x v="3"/>
    <s v="CA. 2343"/>
    <x v="106"/>
    <n v="69.55"/>
    <m/>
    <s v="Missing"/>
    <x v="1"/>
  </r>
  <r>
    <x v="189"/>
    <x v="0"/>
    <x v="1"/>
    <s v="Mr."/>
    <s v="Veal"/>
    <s v="James"/>
    <s v="Veal, Mr. James"/>
    <x v="0"/>
    <n v="40"/>
    <n v="40"/>
    <x v="1"/>
    <x v="0"/>
    <x v="0"/>
    <n v="28221"/>
    <x v="37"/>
    <n v="13"/>
    <m/>
    <s v="Missing"/>
    <x v="1"/>
  </r>
  <r>
    <x v="190"/>
    <x v="0"/>
    <x v="1"/>
    <s v="Mr."/>
    <s v="Angle"/>
    <s v="William A"/>
    <s v="Angle, Mr. William A"/>
    <x v="0"/>
    <n v="34"/>
    <n v="34"/>
    <x v="0"/>
    <x v="1"/>
    <x v="0"/>
    <n v="226875"/>
    <x v="11"/>
    <n v="26"/>
    <m/>
    <s v="Missing"/>
    <x v="1"/>
  </r>
  <r>
    <x v="191"/>
    <x v="0"/>
    <x v="2"/>
    <s v="Mr."/>
    <s v="Salomon"/>
    <s v="Abraham L"/>
    <s v="Salomon, Mr. Abraham L"/>
    <x v="0"/>
    <m/>
    <n v="40.520000000000003"/>
    <x v="1"/>
    <x v="0"/>
    <x v="0"/>
    <n v="111163"/>
    <x v="11"/>
    <n v="26"/>
    <m/>
    <s v="Missing"/>
    <x v="1"/>
  </r>
  <r>
    <x v="192"/>
    <x v="0"/>
    <x v="0"/>
    <s v="Master."/>
    <s v="van Billiard"/>
    <s v="Walter John"/>
    <s v="van Billiard, Master. Walter John"/>
    <x v="0"/>
    <n v="11.5"/>
    <n v="11.5"/>
    <x v="3"/>
    <x v="1"/>
    <x v="1"/>
    <s v="A/5. 851"/>
    <x v="23"/>
    <n v="14.5"/>
    <m/>
    <s v="Missing"/>
    <x v="1"/>
  </r>
  <r>
    <x v="193"/>
    <x v="0"/>
    <x v="1"/>
    <s v="Mr."/>
    <s v="Lingane"/>
    <s v="John"/>
    <s v="Lingane, Mr. John"/>
    <x v="0"/>
    <n v="61"/>
    <n v="61"/>
    <x v="2"/>
    <x v="0"/>
    <x v="0"/>
    <n v="235509"/>
    <x v="15"/>
    <n v="12.35"/>
    <m/>
    <s v="Missing"/>
    <x v="0"/>
  </r>
  <r>
    <x v="194"/>
    <x v="0"/>
    <x v="1"/>
    <s v="Master."/>
    <s v="Drew"/>
    <s v="Marshall Brines"/>
    <s v="Drew, Master. Marshall Brines"/>
    <x v="0"/>
    <n v="8"/>
    <n v="8"/>
    <x v="3"/>
    <x v="0"/>
    <x v="3"/>
    <n v="28220"/>
    <x v="107"/>
    <n v="32.5"/>
    <m/>
    <s v="Missing"/>
    <x v="1"/>
  </r>
  <r>
    <x v="195"/>
    <x v="0"/>
    <x v="0"/>
    <s v="Mr."/>
    <s v="Karlsson"/>
    <s v="Julius Konrad Eugen"/>
    <s v="Karlsson, Mr. Julius Konrad Eugen"/>
    <x v="0"/>
    <n v="33"/>
    <n v="33"/>
    <x v="0"/>
    <x v="0"/>
    <x v="0"/>
    <n v="347465"/>
    <x v="68"/>
    <n v="7.8541999999999996"/>
    <m/>
    <s v="Missing"/>
    <x v="1"/>
  </r>
  <r>
    <x v="196"/>
    <x v="0"/>
    <x v="2"/>
    <s v="Master."/>
    <s v="Spedden"/>
    <s v="Robert Douglas"/>
    <s v="Spedden, Master. Robert Douglas"/>
    <x v="0"/>
    <n v="6"/>
    <n v="6"/>
    <x v="3"/>
    <x v="0"/>
    <x v="3"/>
    <n v="16966"/>
    <x v="108"/>
    <n v="134.5"/>
    <s v="E34"/>
    <s v="E34"/>
    <x v="2"/>
  </r>
  <r>
    <x v="197"/>
    <x v="1"/>
    <x v="0"/>
    <s v="Miss."/>
    <s v="Nilsson"/>
    <s v="Berta Olivia"/>
    <s v="Nilsson, Miss. Berta Olivia"/>
    <x v="1"/>
    <n v="18"/>
    <n v="18"/>
    <x v="3"/>
    <x v="0"/>
    <x v="0"/>
    <n v="347066"/>
    <x v="64"/>
    <n v="7.7750000000000004"/>
    <m/>
    <s v="Missing"/>
    <x v="1"/>
  </r>
  <r>
    <x v="198"/>
    <x v="0"/>
    <x v="1"/>
    <s v="Mr."/>
    <s v="Baimbrigge"/>
    <s v="Charles Robert"/>
    <s v="Baimbrigge, Mr. Charles Robert"/>
    <x v="0"/>
    <n v="23"/>
    <n v="23"/>
    <x v="0"/>
    <x v="0"/>
    <x v="0"/>
    <s v="C.A. 31030"/>
    <x v="109"/>
    <n v="10.5"/>
    <m/>
    <s v="Missing"/>
    <x v="1"/>
  </r>
  <r>
    <x v="199"/>
    <x v="1"/>
    <x v="0"/>
    <s v="Mrs."/>
    <s v="Rasmussen"/>
    <s v="(Lena"/>
    <s v="Rasmussen, Mrs. (Lena Jacobsen Solvang)"/>
    <x v="1"/>
    <m/>
    <n v="23.073400000000003"/>
    <x v="0"/>
    <x v="0"/>
    <x v="0"/>
    <n v="65305"/>
    <x v="110"/>
    <n v="8.1125000000000007"/>
    <m/>
    <s v="Missing"/>
    <x v="1"/>
  </r>
  <r>
    <x v="200"/>
    <x v="1"/>
    <x v="0"/>
    <s v="Miss."/>
    <s v="Murphy"/>
    <s v="Nora"/>
    <s v="Murphy, Miss. Nora"/>
    <x v="1"/>
    <m/>
    <n v="23.073400000000003"/>
    <x v="0"/>
    <x v="0"/>
    <x v="0"/>
    <n v="36568"/>
    <x v="111"/>
    <n v="15.5"/>
    <m/>
    <s v="Missing"/>
    <x v="0"/>
  </r>
  <r>
    <x v="201"/>
    <x v="0"/>
    <x v="0"/>
    <s v="Master."/>
    <s v="Danbom"/>
    <s v="Gilbert Sigvard Emanuel"/>
    <s v="Danbom, Master. Gilbert Sigvard Emanuel"/>
    <x v="0"/>
    <n v="0.33"/>
    <n v="0.33"/>
    <x v="3"/>
    <x v="0"/>
    <x v="3"/>
    <n v="347080"/>
    <x v="112"/>
    <n v="14.4"/>
    <m/>
    <s v="Missing"/>
    <x v="1"/>
  </r>
  <r>
    <x v="202"/>
    <x v="0"/>
    <x v="2"/>
    <s v="Col."/>
    <s v="Astor"/>
    <s v="John Jacob"/>
    <s v="Astor, Col. John Jacob"/>
    <x v="0"/>
    <n v="47"/>
    <n v="47"/>
    <x v="1"/>
    <x v="1"/>
    <x v="0"/>
    <s v="PC 17757"/>
    <x v="113"/>
    <n v="227.52500000000001"/>
    <s v="C62 C64"/>
    <s v="C62"/>
    <x v="2"/>
  </r>
  <r>
    <x v="203"/>
    <x v="1"/>
    <x v="1"/>
    <s v="Miss."/>
    <s v="Quick"/>
    <s v="Winifred Vera"/>
    <s v="Quick, Miss. Winifred Vera"/>
    <x v="1"/>
    <n v="8"/>
    <n v="8"/>
    <x v="3"/>
    <x v="1"/>
    <x v="1"/>
    <n v="26360"/>
    <x v="11"/>
    <n v="26"/>
    <m/>
    <s v="Missing"/>
    <x v="1"/>
  </r>
  <r>
    <x v="204"/>
    <x v="0"/>
    <x v="1"/>
    <s v="Mr."/>
    <s v="Andrew"/>
    <s v="Frank Thomas"/>
    <s v="Andrew, Mr. Frank Thomas"/>
    <x v="0"/>
    <n v="25"/>
    <n v="25"/>
    <x v="0"/>
    <x v="0"/>
    <x v="0"/>
    <s v="C.A. 34050"/>
    <x v="109"/>
    <n v="10.5"/>
    <m/>
    <s v="Missing"/>
    <x v="1"/>
  </r>
  <r>
    <x v="205"/>
    <x v="0"/>
    <x v="2"/>
    <s v="Mr."/>
    <s v="Omont"/>
    <s v="Alfred Fernand"/>
    <s v="Omont, Mr. Alfred Fernand"/>
    <x v="0"/>
    <m/>
    <n v="40.520000000000003"/>
    <x v="1"/>
    <x v="0"/>
    <x v="0"/>
    <s v="F.C. 12998"/>
    <x v="114"/>
    <n v="25.741700000000002"/>
    <m/>
    <s v="Missing"/>
    <x v="2"/>
  </r>
  <r>
    <x v="206"/>
    <x v="1"/>
    <x v="0"/>
    <s v="Miss."/>
    <s v="McGowan"/>
    <s v="Katherine"/>
    <s v="McGowan, Miss. Katherine"/>
    <x v="1"/>
    <n v="35"/>
    <n v="35"/>
    <x v="0"/>
    <x v="0"/>
    <x v="0"/>
    <n v="9232"/>
    <x v="40"/>
    <n v="7.75"/>
    <m/>
    <s v="Missing"/>
    <x v="0"/>
  </r>
  <r>
    <x v="207"/>
    <x v="0"/>
    <x v="1"/>
    <s v="Mr."/>
    <s v="Collett"/>
    <s v="Sidney C Stuart"/>
    <s v="Collett, Mr. Sidney C Stuart"/>
    <x v="0"/>
    <n v="24"/>
    <n v="24"/>
    <x v="0"/>
    <x v="0"/>
    <x v="0"/>
    <n v="28034"/>
    <x v="109"/>
    <n v="10.5"/>
    <m/>
    <s v="Missing"/>
    <x v="1"/>
  </r>
  <r>
    <x v="208"/>
    <x v="1"/>
    <x v="2"/>
    <s v="Miss."/>
    <s v="Rosenbaum"/>
    <s v="Edith Louise"/>
    <s v="Rosenbaum, Miss. Edith Louise"/>
    <x v="1"/>
    <n v="33"/>
    <n v="33"/>
    <x v="0"/>
    <x v="0"/>
    <x v="0"/>
    <s v="PC 17613"/>
    <x v="14"/>
    <n v="27.720800000000001"/>
    <s v="A11"/>
    <s v="A11"/>
    <x v="2"/>
  </r>
  <r>
    <x v="209"/>
    <x v="0"/>
    <x v="0"/>
    <s v="Mr."/>
    <s v="Delalic"/>
    <s v="Redjo"/>
    <s v="Delalic, Mr. Redjo"/>
    <x v="0"/>
    <n v="25"/>
    <n v="25"/>
    <x v="0"/>
    <x v="0"/>
    <x v="0"/>
    <n v="349250"/>
    <x v="10"/>
    <n v="7.8958000000000004"/>
    <m/>
    <s v="Missing"/>
    <x v="1"/>
  </r>
  <r>
    <x v="210"/>
    <x v="0"/>
    <x v="0"/>
    <s v="Mr."/>
    <s v="Andersen"/>
    <s v="Albert Karvin"/>
    <s v="Andersen, Mr. Albert Karvin"/>
    <x v="0"/>
    <n v="32"/>
    <n v="32"/>
    <x v="0"/>
    <x v="0"/>
    <x v="0"/>
    <s v="C 4001"/>
    <x v="71"/>
    <n v="22.524999999999999"/>
    <m/>
    <s v="Missing"/>
    <x v="1"/>
  </r>
  <r>
    <x v="211"/>
    <x v="0"/>
    <x v="0"/>
    <s v="Mr."/>
    <s v="Finoli"/>
    <s v="Luigi"/>
    <s v="Finoli, Mr. Luigi"/>
    <x v="0"/>
    <m/>
    <n v="24.525104166666665"/>
    <x v="0"/>
    <x v="0"/>
    <x v="0"/>
    <s v="SOTON/O.Q. 3101308"/>
    <x v="115"/>
    <n v="7.05"/>
    <m/>
    <s v="Missing"/>
    <x v="1"/>
  </r>
  <r>
    <x v="212"/>
    <x v="0"/>
    <x v="1"/>
    <s v="Mr."/>
    <s v="Deacon"/>
    <s v="Percy William"/>
    <s v="Deacon, Mr. Percy William"/>
    <x v="0"/>
    <n v="17"/>
    <n v="17"/>
    <x v="3"/>
    <x v="0"/>
    <x v="0"/>
    <s v="S.O.C. 14879"/>
    <x v="116"/>
    <n v="73.5"/>
    <m/>
    <s v="Missing"/>
    <x v="1"/>
  </r>
  <r>
    <x v="213"/>
    <x v="1"/>
    <x v="1"/>
    <s v="Mrs."/>
    <s v="Howard"/>
    <s v="Benjamin"/>
    <s v="Howard, Mrs. Benjamin (Ellen Truelove Arman)"/>
    <x v="1"/>
    <n v="60"/>
    <n v="60"/>
    <x v="2"/>
    <x v="1"/>
    <x v="0"/>
    <n v="24065"/>
    <x v="11"/>
    <n v="26"/>
    <m/>
    <s v="Missing"/>
    <x v="1"/>
  </r>
  <r>
    <x v="214"/>
    <x v="1"/>
    <x v="0"/>
    <s v="Miss."/>
    <s v="Andersson"/>
    <s v="Ida Augusta Margareta"/>
    <s v="Andersson, Miss. Ida Augusta Margareta"/>
    <x v="1"/>
    <n v="38"/>
    <n v="38"/>
    <x v="0"/>
    <x v="4"/>
    <x v="3"/>
    <n v="347091"/>
    <x v="64"/>
    <n v="7.7750000000000004"/>
    <m/>
    <s v="Missing"/>
    <x v="1"/>
  </r>
  <r>
    <x v="215"/>
    <x v="0"/>
    <x v="2"/>
    <s v="Mr."/>
    <s v="Head"/>
    <s v="Christopher"/>
    <s v="Head, Mr. Christopher"/>
    <x v="0"/>
    <n v="42"/>
    <n v="42"/>
    <x v="1"/>
    <x v="0"/>
    <x v="0"/>
    <n v="113038"/>
    <x v="117"/>
    <n v="42.5"/>
    <s v="B11"/>
    <s v="B11"/>
    <x v="1"/>
  </r>
  <r>
    <x v="216"/>
    <x v="1"/>
    <x v="0"/>
    <s v="Miss."/>
    <s v="Mahon"/>
    <s v="Bridget Delia"/>
    <s v="Mahon, Miss. Bridget Delia"/>
    <x v="1"/>
    <m/>
    <n v="23.073400000000003"/>
    <x v="0"/>
    <x v="0"/>
    <x v="0"/>
    <n v="330924"/>
    <x v="54"/>
    <n v="7.8792"/>
    <m/>
    <s v="Missing"/>
    <x v="0"/>
  </r>
  <r>
    <x v="217"/>
    <x v="0"/>
    <x v="2"/>
    <s v="Mr."/>
    <s v="Wick"/>
    <s v="George Dennick"/>
    <s v="Wick, Mr. George Dennick"/>
    <x v="0"/>
    <n v="57"/>
    <n v="57"/>
    <x v="1"/>
    <x v="1"/>
    <x v="1"/>
    <n v="36928"/>
    <x v="118"/>
    <n v="164.86670000000001"/>
    <m/>
    <s v="Missing"/>
    <x v="1"/>
  </r>
  <r>
    <x v="218"/>
    <x v="1"/>
    <x v="2"/>
    <s v="Mrs."/>
    <s v="Widener"/>
    <s v="George Dunton"/>
    <s v="Widener, Mrs. George Dunton (Eleanor Elkins)"/>
    <x v="1"/>
    <n v="50"/>
    <n v="50"/>
    <x v="1"/>
    <x v="1"/>
    <x v="1"/>
    <n v="113503"/>
    <x v="57"/>
    <n v="211.5"/>
    <s v="C80"/>
    <s v="C80"/>
    <x v="2"/>
  </r>
  <r>
    <x v="219"/>
    <x v="0"/>
    <x v="0"/>
    <s v="Mr."/>
    <s v="Thomson"/>
    <s v="Alexander Morrison"/>
    <s v="Thomson, Mr. Alexander Morrison"/>
    <x v="0"/>
    <m/>
    <n v="24.525104166666665"/>
    <x v="0"/>
    <x v="0"/>
    <x v="0"/>
    <n v="32302"/>
    <x v="31"/>
    <n v="8.0500000000000007"/>
    <m/>
    <s v="Missing"/>
    <x v="1"/>
  </r>
  <r>
    <x v="220"/>
    <x v="1"/>
    <x v="1"/>
    <s v="Miss."/>
    <s v="Duran y More"/>
    <s v="Florentina"/>
    <s v="Duran y More, Miss. Florentina"/>
    <x v="1"/>
    <n v="30"/>
    <n v="30"/>
    <x v="0"/>
    <x v="1"/>
    <x v="0"/>
    <s v="SC/PARIS 2148"/>
    <x v="119"/>
    <n v="13.8583"/>
    <m/>
    <s v="Missing"/>
    <x v="2"/>
  </r>
  <r>
    <x v="221"/>
    <x v="0"/>
    <x v="0"/>
    <s v="Mr."/>
    <s v="Reynolds"/>
    <s v="Harold J"/>
    <s v="Reynolds, Mr. Harold J"/>
    <x v="0"/>
    <n v="21"/>
    <n v="21"/>
    <x v="0"/>
    <x v="0"/>
    <x v="0"/>
    <n v="342684"/>
    <x v="31"/>
    <n v="8.0500000000000007"/>
    <m/>
    <s v="Missing"/>
    <x v="1"/>
  </r>
  <r>
    <x v="222"/>
    <x v="1"/>
    <x v="1"/>
    <s v="Mrs."/>
    <s v="Cook"/>
    <s v="Mrs."/>
    <s v="Cook, Mrs. (Selena Rogers)"/>
    <x v="1"/>
    <n v="22"/>
    <n v="22"/>
    <x v="0"/>
    <x v="0"/>
    <x v="0"/>
    <s v="W./C. 14266"/>
    <x v="109"/>
    <n v="10.5"/>
    <s v="F33"/>
    <s v="F33"/>
    <x v="1"/>
  </r>
  <r>
    <x v="223"/>
    <x v="0"/>
    <x v="0"/>
    <s v="Mr."/>
    <s v="Karlsson"/>
    <s v="Einar Gervasius"/>
    <s v="Karlsson, Mr. Einar Gervasius"/>
    <x v="0"/>
    <n v="21"/>
    <n v="21"/>
    <x v="0"/>
    <x v="0"/>
    <x v="0"/>
    <n v="350053"/>
    <x v="66"/>
    <n v="7.7957999999999998"/>
    <m/>
    <s v="Missing"/>
    <x v="1"/>
  </r>
  <r>
    <x v="224"/>
    <x v="1"/>
    <x v="2"/>
    <s v="Mrs."/>
    <s v="Candee"/>
    <s v="Edward"/>
    <s v="Candee, Mrs. Edward (Helen Churchill Hungerford)"/>
    <x v="1"/>
    <n v="53"/>
    <n v="53"/>
    <x v="1"/>
    <x v="0"/>
    <x v="0"/>
    <s v="PC 17606"/>
    <x v="120"/>
    <n v="27.445799999999998"/>
    <m/>
    <s v="Missing"/>
    <x v="2"/>
  </r>
  <r>
    <x v="225"/>
    <x v="1"/>
    <x v="0"/>
    <s v="Mrs."/>
    <s v="Moubarek"/>
    <s v="George"/>
    <s v="Moubarek, Mrs. George (Omine Amenia&quot; Alexander)&quot;"/>
    <x v="1"/>
    <m/>
    <n v="23.073400000000003"/>
    <x v="0"/>
    <x v="0"/>
    <x v="3"/>
    <n v="2661"/>
    <x v="59"/>
    <n v="15.245799999999999"/>
    <m/>
    <s v="Missing"/>
    <x v="2"/>
  </r>
  <r>
    <x v="226"/>
    <x v="0"/>
    <x v="0"/>
    <s v="Mr."/>
    <s v="Asplund"/>
    <s v="Johan Charles"/>
    <s v="Asplund, Mr. Johan Charles"/>
    <x v="0"/>
    <n v="23"/>
    <n v="23"/>
    <x v="0"/>
    <x v="0"/>
    <x v="0"/>
    <n v="350054"/>
    <x v="66"/>
    <n v="7.7957999999999998"/>
    <m/>
    <s v="Missing"/>
    <x v="1"/>
  </r>
  <r>
    <x v="227"/>
    <x v="1"/>
    <x v="0"/>
    <s v="Miss."/>
    <s v="McNeill"/>
    <s v="Bridget"/>
    <s v="McNeill, Miss. Bridget"/>
    <x v="1"/>
    <m/>
    <n v="23.073400000000003"/>
    <x v="0"/>
    <x v="0"/>
    <x v="0"/>
    <n v="370368"/>
    <x v="40"/>
    <n v="7.75"/>
    <m/>
    <s v="Missing"/>
    <x v="0"/>
  </r>
  <r>
    <x v="228"/>
    <x v="0"/>
    <x v="0"/>
    <s v="Mr."/>
    <s v="Everett"/>
    <s v="Thomas James"/>
    <s v="Everett, Mr. Thomas James"/>
    <x v="0"/>
    <n v="40.5"/>
    <n v="40.5"/>
    <x v="1"/>
    <x v="0"/>
    <x v="0"/>
    <s v="C.A. 6212"/>
    <x v="121"/>
    <n v="15.1"/>
    <m/>
    <s v="Missing"/>
    <x v="1"/>
  </r>
  <r>
    <x v="229"/>
    <x v="0"/>
    <x v="1"/>
    <s v="Mr."/>
    <s v="Hocking"/>
    <s v="Samuel James Metcalfe"/>
    <s v="Hocking, Mr. Samuel James Metcalfe"/>
    <x v="0"/>
    <n v="36"/>
    <n v="36"/>
    <x v="0"/>
    <x v="0"/>
    <x v="0"/>
    <n v="242963"/>
    <x v="37"/>
    <n v="13"/>
    <m/>
    <s v="Missing"/>
    <x v="1"/>
  </r>
  <r>
    <x v="230"/>
    <x v="0"/>
    <x v="1"/>
    <s v="Mr."/>
    <s v="Sweet"/>
    <s v="George Frederick"/>
    <s v="Sweet, Mr. George Frederick"/>
    <x v="0"/>
    <n v="14"/>
    <n v="14"/>
    <x v="3"/>
    <x v="0"/>
    <x v="0"/>
    <n v="220845"/>
    <x v="122"/>
    <n v="65"/>
    <m/>
    <s v="Missing"/>
    <x v="1"/>
  </r>
  <r>
    <x v="231"/>
    <x v="1"/>
    <x v="2"/>
    <s v="Miss."/>
    <s v="Willard"/>
    <s v="Constance"/>
    <s v="Willard, Miss. Constance"/>
    <x v="1"/>
    <n v="21"/>
    <n v="21"/>
    <x v="0"/>
    <x v="0"/>
    <x v="0"/>
    <n v="113795"/>
    <x v="35"/>
    <n v="26.55"/>
    <m/>
    <s v="Missing"/>
    <x v="1"/>
  </r>
  <r>
    <x v="232"/>
    <x v="0"/>
    <x v="0"/>
    <s v="Mr."/>
    <s v="Wiklund"/>
    <s v="Karl Johan"/>
    <s v="Wiklund, Mr. Karl Johan"/>
    <x v="0"/>
    <n v="21"/>
    <n v="21"/>
    <x v="0"/>
    <x v="1"/>
    <x v="0"/>
    <n v="3101266"/>
    <x v="123"/>
    <n v="6.4958"/>
    <m/>
    <s v="Missing"/>
    <x v="1"/>
  </r>
  <r>
    <x v="233"/>
    <x v="0"/>
    <x v="0"/>
    <s v="Mr."/>
    <s v="Linehan"/>
    <s v="Michael"/>
    <s v="Linehan, Mr. Michael"/>
    <x v="0"/>
    <m/>
    <n v="24.525104166666665"/>
    <x v="0"/>
    <x v="0"/>
    <x v="0"/>
    <n v="330971"/>
    <x v="54"/>
    <n v="7.8792"/>
    <m/>
    <s v="Missing"/>
    <x v="0"/>
  </r>
  <r>
    <x v="234"/>
    <x v="0"/>
    <x v="2"/>
    <s v="Mr."/>
    <s v="Cumings"/>
    <s v="John Bradley"/>
    <s v="Cumings, Mr. John Bradley"/>
    <x v="0"/>
    <n v="39"/>
    <n v="39"/>
    <x v="0"/>
    <x v="1"/>
    <x v="0"/>
    <s v="PC 17599"/>
    <x v="124"/>
    <n v="71.283299999999997"/>
    <s v="C85"/>
    <s v="C85"/>
    <x v="2"/>
  </r>
  <r>
    <x v="235"/>
    <x v="0"/>
    <x v="0"/>
    <s v="Mr."/>
    <s v="Vendel"/>
    <s v="Olof Edvin"/>
    <s v="Vendel, Mr. Olof Edvin"/>
    <x v="0"/>
    <n v="20"/>
    <n v="20"/>
    <x v="0"/>
    <x v="0"/>
    <x v="0"/>
    <n v="350416"/>
    <x v="68"/>
    <n v="7.8541999999999996"/>
    <m/>
    <s v="Missing"/>
    <x v="1"/>
  </r>
  <r>
    <x v="236"/>
    <x v="0"/>
    <x v="2"/>
    <s v="Mr."/>
    <s v="Warren"/>
    <s v="Frank Manley"/>
    <s v="Warren, Mr. Frank Manley"/>
    <x v="0"/>
    <n v="64"/>
    <n v="64"/>
    <x v="2"/>
    <x v="1"/>
    <x v="0"/>
    <n v="110813"/>
    <x v="125"/>
    <n v="75.25"/>
    <s v="D37"/>
    <s v="D37"/>
    <x v="2"/>
  </r>
  <r>
    <x v="237"/>
    <x v="0"/>
    <x v="0"/>
    <s v="Mr."/>
    <s v="Baccos"/>
    <s v="Raffull"/>
    <s v="Baccos, Mr. Raffull"/>
    <x v="0"/>
    <n v="20"/>
    <n v="20"/>
    <x v="0"/>
    <x v="0"/>
    <x v="0"/>
    <n v="2679"/>
    <x v="16"/>
    <n v="7.2249999999999996"/>
    <m/>
    <s v="Missing"/>
    <x v="2"/>
  </r>
  <r>
    <x v="238"/>
    <x v="1"/>
    <x v="1"/>
    <s v="Miss."/>
    <s v="Hiltunen"/>
    <s v="Marta"/>
    <s v="Hiltunen, Miss. Marta"/>
    <x v="1"/>
    <n v="18"/>
    <n v="18"/>
    <x v="3"/>
    <x v="1"/>
    <x v="1"/>
    <n v="250650"/>
    <x v="37"/>
    <n v="13"/>
    <m/>
    <s v="Missing"/>
    <x v="1"/>
  </r>
  <r>
    <x v="239"/>
    <x v="1"/>
    <x v="2"/>
    <s v="Mrs."/>
    <s v="Douglas"/>
    <s v="Walter Donald"/>
    <s v="Douglas, Mrs. Walter Donald (Mahala Dutton)"/>
    <x v="1"/>
    <n v="48"/>
    <n v="48"/>
    <x v="1"/>
    <x v="1"/>
    <x v="0"/>
    <s v="PC 17761"/>
    <x v="126"/>
    <n v="106.425"/>
    <s v="C86"/>
    <s v="C86"/>
    <x v="2"/>
  </r>
  <r>
    <x v="240"/>
    <x v="1"/>
    <x v="2"/>
    <s v="Mrs."/>
    <s v="Lindstrom"/>
    <s v="Carl Johan"/>
    <s v="Lindstrom, Mrs. Carl Johan (Sigrid Posse)"/>
    <x v="1"/>
    <n v="55"/>
    <n v="55"/>
    <x v="1"/>
    <x v="0"/>
    <x v="0"/>
    <n v="112377"/>
    <x v="14"/>
    <n v="27.720800000000001"/>
    <m/>
    <s v="Missing"/>
    <x v="2"/>
  </r>
  <r>
    <x v="241"/>
    <x v="1"/>
    <x v="1"/>
    <s v="Mrs."/>
    <s v="Christy"/>
    <s v="Mrs."/>
    <s v="Christy, Mrs. (Alice Frances)"/>
    <x v="1"/>
    <n v="45"/>
    <n v="45"/>
    <x v="1"/>
    <x v="0"/>
    <x v="3"/>
    <n v="237789"/>
    <x v="127"/>
    <n v="30"/>
    <m/>
    <s v="Missing"/>
    <x v="1"/>
  </r>
  <r>
    <x v="242"/>
    <x v="0"/>
    <x v="2"/>
    <s v="Mr."/>
    <s v="Spedden"/>
    <s v="Frederic Oakley"/>
    <s v="Spedden, Mr. Frederic Oakley"/>
    <x v="0"/>
    <n v="45"/>
    <n v="45"/>
    <x v="1"/>
    <x v="1"/>
    <x v="1"/>
    <n v="16966"/>
    <x v="108"/>
    <n v="134.5"/>
    <s v="E34"/>
    <s v="E34"/>
    <x v="2"/>
  </r>
  <r>
    <x v="243"/>
    <x v="0"/>
    <x v="0"/>
    <s v="Mr."/>
    <s v="Hyman"/>
    <s v="Abraham"/>
    <s v="Hyman, Mr. Abraham"/>
    <x v="0"/>
    <m/>
    <n v="24.525104166666665"/>
    <x v="0"/>
    <x v="0"/>
    <x v="0"/>
    <n v="3470"/>
    <x v="128"/>
    <n v="7.8875000000000002"/>
    <m/>
    <s v="Missing"/>
    <x v="1"/>
  </r>
  <r>
    <x v="244"/>
    <x v="0"/>
    <x v="0"/>
    <s v="Master."/>
    <s v="Johnston"/>
    <s v="William Arthur Willie&quot;&quot;"/>
    <s v="Johnston, Master. William Arthur Willie&quot;&quot;"/>
    <x v="0"/>
    <m/>
    <n v="24.525104166666665"/>
    <x v="0"/>
    <x v="1"/>
    <x v="3"/>
    <s v="W./C. 6607"/>
    <x v="29"/>
    <n v="23.45"/>
    <m/>
    <s v="Missing"/>
    <x v="1"/>
  </r>
  <r>
    <x v="245"/>
    <x v="0"/>
    <x v="2"/>
    <s v="Mr."/>
    <s v="Kenyon"/>
    <s v="Frederick R"/>
    <s v="Kenyon, Mr. Frederick R"/>
    <x v="0"/>
    <n v="41"/>
    <n v="41"/>
    <x v="1"/>
    <x v="1"/>
    <x v="0"/>
    <n v="17464"/>
    <x v="89"/>
    <n v="51.862499999999997"/>
    <s v="D21"/>
    <s v="D21"/>
    <x v="1"/>
  </r>
  <r>
    <x v="246"/>
    <x v="1"/>
    <x v="1"/>
    <s v="Mrs."/>
    <s v="Karnes"/>
    <s v="J Frank"/>
    <s v="Karnes, Mrs. J Frank (Claire Bennett)"/>
    <x v="1"/>
    <n v="22"/>
    <n v="22"/>
    <x v="0"/>
    <x v="0"/>
    <x v="0"/>
    <s v="F.C.C. 13534"/>
    <x v="53"/>
    <n v="21"/>
    <m/>
    <s v="Missing"/>
    <x v="1"/>
  </r>
  <r>
    <x v="247"/>
    <x v="0"/>
    <x v="1"/>
    <s v="Mr."/>
    <s v="Drew"/>
    <s v="James Vivian"/>
    <s v="Drew, Mr. James Vivian"/>
    <x v="0"/>
    <n v="42"/>
    <n v="42"/>
    <x v="1"/>
    <x v="1"/>
    <x v="1"/>
    <n v="28220"/>
    <x v="107"/>
    <n v="32.5"/>
    <m/>
    <s v="Missing"/>
    <x v="1"/>
  </r>
  <r>
    <x v="248"/>
    <x v="1"/>
    <x v="1"/>
    <s v="Mrs."/>
    <s v="Hold"/>
    <s v="Stephen"/>
    <s v="Hold, Mrs. Stephen (Annie Margaret Hill)"/>
    <x v="1"/>
    <n v="29"/>
    <n v="29"/>
    <x v="0"/>
    <x v="1"/>
    <x v="0"/>
    <n v="26707"/>
    <x v="11"/>
    <n v="26"/>
    <m/>
    <s v="Missing"/>
    <x v="1"/>
  </r>
  <r>
    <x v="249"/>
    <x v="1"/>
    <x v="0"/>
    <s v="Mrs."/>
    <s v="Khalil"/>
    <s v="Betros"/>
    <s v="Khalil, Mrs. Betros (Zahie Maria&quot; Elias)&quot;"/>
    <x v="1"/>
    <m/>
    <n v="23.073400000000003"/>
    <x v="0"/>
    <x v="1"/>
    <x v="0"/>
    <n v="2660"/>
    <x v="62"/>
    <n v="14.4542"/>
    <m/>
    <s v="Missing"/>
    <x v="2"/>
  </r>
  <r>
    <x v="250"/>
    <x v="1"/>
    <x v="1"/>
    <s v="Miss."/>
    <s v="West"/>
    <s v="Barbara J"/>
    <s v="West, Miss. Barbara J"/>
    <x v="1"/>
    <n v="0.92"/>
    <n v="0.92"/>
    <x v="3"/>
    <x v="1"/>
    <x v="3"/>
    <s v="C.A. 34651"/>
    <x v="129"/>
    <n v="27.75"/>
    <m/>
    <s v="Missing"/>
    <x v="1"/>
  </r>
  <r>
    <x v="251"/>
    <x v="0"/>
    <x v="0"/>
    <s v="Mr."/>
    <s v="Abrahamsson"/>
    <s v="Abraham August Johannes"/>
    <s v="Abrahamsson, Mr. Abraham August Johannes"/>
    <x v="0"/>
    <n v="20"/>
    <n v="20"/>
    <x v="0"/>
    <x v="0"/>
    <x v="0"/>
    <s v="SOTON/O2 3101284"/>
    <x v="17"/>
    <n v="7.9249999999999998"/>
    <m/>
    <s v="Missing"/>
    <x v="1"/>
  </r>
  <r>
    <x v="252"/>
    <x v="0"/>
    <x v="2"/>
    <s v="Mr."/>
    <s v="Clark"/>
    <s v="Walter Miller"/>
    <s v="Clark, Mr. Walter Miller"/>
    <x v="0"/>
    <n v="27"/>
    <n v="27"/>
    <x v="0"/>
    <x v="1"/>
    <x v="0"/>
    <n v="13508"/>
    <x v="130"/>
    <n v="136.7792"/>
    <s v="C89"/>
    <s v="C89"/>
    <x v="2"/>
  </r>
  <r>
    <x v="253"/>
    <x v="0"/>
    <x v="0"/>
    <s v="Mr."/>
    <s v="Salander"/>
    <s v="Karl Johan"/>
    <s v="Salander, Mr. Karl Johan"/>
    <x v="0"/>
    <n v="24"/>
    <n v="24"/>
    <x v="0"/>
    <x v="0"/>
    <x v="0"/>
    <n v="7266"/>
    <x v="131"/>
    <n v="9.3249999999999993"/>
    <m/>
    <s v="Missing"/>
    <x v="1"/>
  </r>
  <r>
    <x v="254"/>
    <x v="0"/>
    <x v="0"/>
    <s v="Mr."/>
    <s v="Wenzel"/>
    <s v="Linhart"/>
    <s v="Wenzel, Mr. Linhart"/>
    <x v="0"/>
    <n v="32.5"/>
    <n v="32.5"/>
    <x v="0"/>
    <x v="0"/>
    <x v="0"/>
    <n v="345775"/>
    <x v="32"/>
    <n v="9.5"/>
    <m/>
    <s v="Missing"/>
    <x v="1"/>
  </r>
  <r>
    <x v="255"/>
    <x v="0"/>
    <x v="0"/>
    <s v="Mr."/>
    <s v="MacKay"/>
    <s v="George William"/>
    <s v="MacKay, Mr. George William"/>
    <x v="0"/>
    <m/>
    <n v="24.525104166666665"/>
    <x v="0"/>
    <x v="0"/>
    <x v="0"/>
    <s v="C.A. 42795"/>
    <x v="94"/>
    <n v="7.55"/>
    <m/>
    <s v="Missing"/>
    <x v="1"/>
  </r>
  <r>
    <x v="256"/>
    <x v="0"/>
    <x v="0"/>
    <s v="Mr."/>
    <s v="Mahon"/>
    <s v="John"/>
    <s v="Mahon, Mr. John"/>
    <x v="0"/>
    <m/>
    <n v="24.525104166666665"/>
    <x v="0"/>
    <x v="0"/>
    <x v="0"/>
    <s v="AQ/4 3130"/>
    <x v="40"/>
    <n v="7.75"/>
    <m/>
    <s v="Missing"/>
    <x v="0"/>
  </r>
  <r>
    <x v="257"/>
    <x v="0"/>
    <x v="0"/>
    <s v="Mr."/>
    <s v="Niklasson"/>
    <s v="Samuel"/>
    <s v="Niklasson, Mr. Samuel"/>
    <x v="0"/>
    <n v="28"/>
    <n v="28"/>
    <x v="0"/>
    <x v="0"/>
    <x v="0"/>
    <n v="363611"/>
    <x v="31"/>
    <n v="8.0500000000000007"/>
    <m/>
    <s v="Missing"/>
    <x v="1"/>
  </r>
  <r>
    <x v="258"/>
    <x v="1"/>
    <x v="1"/>
    <s v="Miss."/>
    <s v="Bentham"/>
    <s v="Lilian W"/>
    <s v="Bentham, Miss. Lilian W"/>
    <x v="1"/>
    <n v="19"/>
    <n v="19"/>
    <x v="3"/>
    <x v="0"/>
    <x v="0"/>
    <n v="28404"/>
    <x v="37"/>
    <n v="13"/>
    <m/>
    <s v="Missing"/>
    <x v="1"/>
  </r>
  <r>
    <x v="259"/>
    <x v="0"/>
    <x v="0"/>
    <s v="Mr."/>
    <s v="Midtsjo"/>
    <s v="Karl Albert"/>
    <s v="Midtsjo, Mr. Karl Albert"/>
    <x v="0"/>
    <n v="21"/>
    <n v="21"/>
    <x v="0"/>
    <x v="0"/>
    <x v="0"/>
    <n v="345501"/>
    <x v="64"/>
    <n v="7.7750000000000004"/>
    <m/>
    <s v="Missing"/>
    <x v="1"/>
  </r>
  <r>
    <x v="260"/>
    <x v="0"/>
    <x v="0"/>
    <s v="Mr."/>
    <s v="de Messemaeker"/>
    <s v="Guillaume Joseph"/>
    <s v="de Messemaeker, Mr. Guillaume Joseph"/>
    <x v="0"/>
    <n v="36.5"/>
    <n v="36.5"/>
    <x v="0"/>
    <x v="1"/>
    <x v="0"/>
    <n v="345572"/>
    <x v="132"/>
    <n v="17.399999999999999"/>
    <m/>
    <s v="Missing"/>
    <x v="1"/>
  </r>
  <r>
    <x v="261"/>
    <x v="0"/>
    <x v="0"/>
    <s v="Mr."/>
    <s v="Nilsson"/>
    <s v="August Ferdinand"/>
    <s v="Nilsson, Mr. August Ferdinand"/>
    <x v="0"/>
    <n v="21"/>
    <n v="21"/>
    <x v="0"/>
    <x v="0"/>
    <x v="0"/>
    <n v="350410"/>
    <x v="68"/>
    <n v="7.8541999999999996"/>
    <m/>
    <s v="Missing"/>
    <x v="1"/>
  </r>
  <r>
    <x v="262"/>
    <x v="1"/>
    <x v="1"/>
    <s v="Mrs."/>
    <s v="Wells"/>
    <s v="Arthur Henry"/>
    <s v="Wells, Mrs. Arthur Henry (Addie&quot; Dart Trevaskis)&quot;"/>
    <x v="1"/>
    <n v="29"/>
    <n v="29"/>
    <x v="0"/>
    <x v="0"/>
    <x v="3"/>
    <n v="29103"/>
    <x v="45"/>
    <n v="23"/>
    <m/>
    <s v="Missing"/>
    <x v="1"/>
  </r>
  <r>
    <x v="263"/>
    <x v="1"/>
    <x v="0"/>
    <s v="Miss."/>
    <s v="Klasen"/>
    <s v="Gertrud Emilia"/>
    <s v="Klasen, Miss. Gertrud Emilia"/>
    <x v="1"/>
    <n v="1"/>
    <n v="1"/>
    <x v="3"/>
    <x v="1"/>
    <x v="1"/>
    <n v="350405"/>
    <x v="92"/>
    <n v="12.183299999999999"/>
    <m/>
    <s v="Missing"/>
    <x v="1"/>
  </r>
  <r>
    <x v="264"/>
    <x v="0"/>
    <x v="1"/>
    <s v="Mr."/>
    <s v="Portaluppi"/>
    <s v="Emilio Ilario Giuseppe"/>
    <s v="Portaluppi, Mr. Emilio Ilario Giuseppe"/>
    <x v="0"/>
    <n v="30"/>
    <n v="30"/>
    <x v="0"/>
    <x v="0"/>
    <x v="0"/>
    <s v="C.A. 34644"/>
    <x v="133"/>
    <n v="12.737500000000001"/>
    <m/>
    <s v="Missing"/>
    <x v="2"/>
  </r>
  <r>
    <x v="265"/>
    <x v="0"/>
    <x v="0"/>
    <s v="Mr."/>
    <s v="Lyntakoff"/>
    <s v="Stanko"/>
    <s v="Lyntakoff, Mr. Stanko"/>
    <x v="0"/>
    <m/>
    <n v="24.525104166666665"/>
    <x v="0"/>
    <x v="0"/>
    <x v="0"/>
    <n v="349235"/>
    <x v="10"/>
    <n v="7.8958000000000004"/>
    <m/>
    <s v="Missing"/>
    <x v="1"/>
  </r>
  <r>
    <x v="266"/>
    <x v="0"/>
    <x v="2"/>
    <s v="Mr."/>
    <s v="Chisholm"/>
    <s v="Roderick Robert Crispin"/>
    <s v="Chisholm, Mr. Roderick Robert Crispin"/>
    <x v="0"/>
    <m/>
    <n v="40.520000000000003"/>
    <x v="1"/>
    <x v="0"/>
    <x v="0"/>
    <n v="112051"/>
    <x v="134"/>
    <n v="0"/>
    <m/>
    <s v="Missing"/>
    <x v="1"/>
  </r>
  <r>
    <x v="267"/>
    <x v="0"/>
    <x v="0"/>
    <s v="Mr."/>
    <s v="Warren"/>
    <s v="Charles William"/>
    <s v="Warren, Mr. Charles William"/>
    <x v="0"/>
    <m/>
    <n v="24.525104166666665"/>
    <x v="0"/>
    <x v="0"/>
    <x v="0"/>
    <s v="C.A. 49867"/>
    <x v="94"/>
    <n v="7.55"/>
    <m/>
    <s v="Missing"/>
    <x v="1"/>
  </r>
  <r>
    <x v="268"/>
    <x v="1"/>
    <x v="0"/>
    <s v="Miss."/>
    <s v="Howard"/>
    <s v="May Elizabeth"/>
    <s v="Howard, Miss. May Elizabeth"/>
    <x v="1"/>
    <m/>
    <n v="23.073400000000003"/>
    <x v="0"/>
    <x v="0"/>
    <x v="0"/>
    <s v="A. 2. 39186"/>
    <x v="31"/>
    <n v="8.0500000000000007"/>
    <m/>
    <s v="Missing"/>
    <x v="1"/>
  </r>
  <r>
    <x v="269"/>
    <x v="0"/>
    <x v="0"/>
    <s v="Mr."/>
    <s v="Pokrnic"/>
    <s v="Mate"/>
    <s v="Pokrnic, Mr. Mate"/>
    <x v="0"/>
    <n v="17"/>
    <n v="17"/>
    <x v="3"/>
    <x v="0"/>
    <x v="0"/>
    <n v="315095"/>
    <x v="3"/>
    <n v="8.6624999999999996"/>
    <m/>
    <s v="Missing"/>
    <x v="1"/>
  </r>
  <r>
    <x v="270"/>
    <x v="0"/>
    <x v="2"/>
    <s v="Mr."/>
    <s v="McCaffry"/>
    <s v="Thomas Francis"/>
    <s v="McCaffry, Mr. Thomas Francis"/>
    <x v="0"/>
    <n v="46"/>
    <n v="46"/>
    <x v="1"/>
    <x v="0"/>
    <x v="0"/>
    <n v="13050"/>
    <x v="80"/>
    <n v="75.241699999999994"/>
    <s v="C6"/>
    <s v="C6"/>
    <x v="2"/>
  </r>
  <r>
    <x v="271"/>
    <x v="0"/>
    <x v="0"/>
    <s v="Mr."/>
    <s v="Fox"/>
    <s v="Patrick"/>
    <s v="Fox, Mr. Patrick"/>
    <x v="0"/>
    <m/>
    <n v="24.525104166666665"/>
    <x v="0"/>
    <x v="0"/>
    <x v="0"/>
    <n v="368573"/>
    <x v="40"/>
    <n v="7.75"/>
    <m/>
    <s v="Missing"/>
    <x v="0"/>
  </r>
  <r>
    <x v="272"/>
    <x v="1"/>
    <x v="2"/>
    <s v="Mrs."/>
    <s v="Clark"/>
    <s v="Walter Miller"/>
    <s v="Clark, Mrs. Walter Miller (Virginia McDowell)"/>
    <x v="1"/>
    <n v="26"/>
    <n v="26"/>
    <x v="0"/>
    <x v="1"/>
    <x v="0"/>
    <n v="13508"/>
    <x v="130"/>
    <n v="136.7792"/>
    <s v="C89"/>
    <s v="C89"/>
    <x v="2"/>
  </r>
  <r>
    <x v="273"/>
    <x v="1"/>
    <x v="0"/>
    <s v="Miss."/>
    <s v="Lennon"/>
    <s v="Mary"/>
    <s v="Lennon, Miss. Mary"/>
    <x v="1"/>
    <m/>
    <n v="23.073400000000003"/>
    <x v="0"/>
    <x v="1"/>
    <x v="0"/>
    <n v="370371"/>
    <x v="111"/>
    <n v="15.5"/>
    <m/>
    <s v="Missing"/>
    <x v="0"/>
  </r>
  <r>
    <x v="274"/>
    <x v="0"/>
    <x v="0"/>
    <s v="Mr."/>
    <s v="Saade"/>
    <s v="Jean Nassr"/>
    <s v="Saade, Mr. Jean Nassr"/>
    <x v="0"/>
    <m/>
    <n v="24.525104166666665"/>
    <x v="0"/>
    <x v="0"/>
    <x v="0"/>
    <n v="2676"/>
    <x v="16"/>
    <n v="7.2249999999999996"/>
    <m/>
    <s v="Missing"/>
    <x v="2"/>
  </r>
  <r>
    <x v="275"/>
    <x v="1"/>
    <x v="1"/>
    <s v="Miss."/>
    <s v="Bryhl"/>
    <s v="Dagmar Jenny Ingeborg"/>
    <s v="Bryhl, Miss. Dagmar Jenny Ingeborg "/>
    <x v="1"/>
    <n v="20"/>
    <n v="20"/>
    <x v="0"/>
    <x v="1"/>
    <x v="0"/>
    <n v="236853"/>
    <x v="11"/>
    <n v="26"/>
    <m/>
    <s v="Missing"/>
    <x v="1"/>
  </r>
  <r>
    <x v="276"/>
    <x v="0"/>
    <x v="1"/>
    <s v="Mr."/>
    <s v="Parker"/>
    <s v="Clifford Richard"/>
    <s v="Parker, Mr. Clifford Richard"/>
    <x v="0"/>
    <n v="28"/>
    <n v="28"/>
    <x v="0"/>
    <x v="0"/>
    <x v="0"/>
    <s v="SC 14888"/>
    <x v="109"/>
    <n v="10.5"/>
    <m/>
    <s v="Missing"/>
    <x v="1"/>
  </r>
  <r>
    <x v="277"/>
    <x v="0"/>
    <x v="1"/>
    <s v="Mr."/>
    <s v="Faunthorpe"/>
    <s v="Harry"/>
    <s v="Faunthorpe, Mr. Harry"/>
    <x v="0"/>
    <n v="40"/>
    <n v="40"/>
    <x v="1"/>
    <x v="1"/>
    <x v="0"/>
    <n v="2926"/>
    <x v="11"/>
    <n v="26"/>
    <m/>
    <s v="Missing"/>
    <x v="1"/>
  </r>
  <r>
    <x v="278"/>
    <x v="0"/>
    <x v="1"/>
    <s v="Mr."/>
    <s v="Ware"/>
    <s v="John James"/>
    <s v="Ware, Mr. John James"/>
    <x v="0"/>
    <n v="30"/>
    <n v="30"/>
    <x v="0"/>
    <x v="1"/>
    <x v="0"/>
    <s v="CA 31352"/>
    <x v="53"/>
    <n v="21"/>
    <m/>
    <s v="Missing"/>
    <x v="1"/>
  </r>
  <r>
    <x v="279"/>
    <x v="0"/>
    <x v="1"/>
    <s v="Mr."/>
    <s v="Oxenham"/>
    <s v="Percy Thomas"/>
    <s v="Oxenham, Mr. Percy Thomas"/>
    <x v="0"/>
    <n v="22"/>
    <n v="22"/>
    <x v="0"/>
    <x v="0"/>
    <x v="0"/>
    <s v="W./C. 14260"/>
    <x v="109"/>
    <n v="10.5"/>
    <m/>
    <s v="Missing"/>
    <x v="1"/>
  </r>
  <r>
    <x v="280"/>
    <x v="1"/>
    <x v="0"/>
    <s v="Miss."/>
    <s v="Oreskovic"/>
    <s v="Jelka"/>
    <s v="Oreskovic, Miss. Jelka"/>
    <x v="1"/>
    <n v="23"/>
    <n v="23"/>
    <x v="0"/>
    <x v="0"/>
    <x v="0"/>
    <n v="315085"/>
    <x v="3"/>
    <n v="8.6624999999999996"/>
    <m/>
    <s v="Missing"/>
    <x v="1"/>
  </r>
  <r>
    <x v="281"/>
    <x v="0"/>
    <x v="0"/>
    <s v="Master."/>
    <s v="Peacock"/>
    <s v="Alfred Edward"/>
    <s v="Peacock, Master. Alfred Edward"/>
    <x v="0"/>
    <n v="0.75"/>
    <n v="0.75"/>
    <x v="3"/>
    <x v="1"/>
    <x v="1"/>
    <s v="SOTON/O.Q. 3101315"/>
    <x v="95"/>
    <n v="13.775"/>
    <m/>
    <s v="Missing"/>
    <x v="1"/>
  </r>
  <r>
    <x v="282"/>
    <x v="1"/>
    <x v="0"/>
    <s v="Miss."/>
    <s v="Fleming"/>
    <s v="Honora"/>
    <s v="Fleming, Miss. Honora"/>
    <x v="1"/>
    <m/>
    <n v="23.073400000000003"/>
    <x v="0"/>
    <x v="0"/>
    <x v="0"/>
    <n v="364859"/>
    <x v="40"/>
    <n v="7.75"/>
    <m/>
    <s v="Missing"/>
    <x v="0"/>
  </r>
  <r>
    <x v="283"/>
    <x v="1"/>
    <x v="0"/>
    <s v="Miss."/>
    <s v="Touma"/>
    <s v="Maria Youssef"/>
    <s v="Touma, Miss. Maria Youssef"/>
    <x v="1"/>
    <n v="9"/>
    <n v="9"/>
    <x v="3"/>
    <x v="1"/>
    <x v="1"/>
    <n v="2650"/>
    <x v="59"/>
    <n v="15.245799999999999"/>
    <m/>
    <s v="Missing"/>
    <x v="2"/>
  </r>
  <r>
    <x v="284"/>
    <x v="1"/>
    <x v="0"/>
    <s v="Miss."/>
    <s v="Rosblom"/>
    <s v="Salli Helena"/>
    <s v="Rosblom, Miss. Salli Helena"/>
    <x v="1"/>
    <n v="2"/>
    <n v="2"/>
    <x v="3"/>
    <x v="1"/>
    <x v="1"/>
    <n v="370129"/>
    <x v="135"/>
    <n v="20.212499999999999"/>
    <m/>
    <s v="Missing"/>
    <x v="1"/>
  </r>
  <r>
    <x v="285"/>
    <x v="0"/>
    <x v="0"/>
    <s v="Mr."/>
    <s v="Dennis"/>
    <s v="William"/>
    <s v="Dennis, Mr. William"/>
    <x v="0"/>
    <n v="36"/>
    <n v="36"/>
    <x v="0"/>
    <x v="0"/>
    <x v="0"/>
    <s v="A/5 21175"/>
    <x v="82"/>
    <n v="7.25"/>
    <m/>
    <s v="Missing"/>
    <x v="1"/>
  </r>
  <r>
    <x v="286"/>
    <x v="0"/>
    <x v="0"/>
    <s v="Mr."/>
    <s v="Franklin"/>
    <s v="Charles"/>
    <s v="Franklin, Mr. Charles (Charles Fardon)"/>
    <x v="0"/>
    <m/>
    <n v="24.525104166666665"/>
    <x v="0"/>
    <x v="0"/>
    <x v="0"/>
    <s v="SOTON/O.Q. 3101314"/>
    <x v="82"/>
    <n v="7.25"/>
    <m/>
    <s v="Missing"/>
    <x v="1"/>
  </r>
  <r>
    <x v="287"/>
    <x v="0"/>
    <x v="2"/>
    <s v="Mr."/>
    <s v="Snyder"/>
    <s v="John Pillsbury"/>
    <s v="Snyder, Mr. John Pillsbury"/>
    <x v="0"/>
    <n v="24"/>
    <n v="24"/>
    <x v="0"/>
    <x v="1"/>
    <x v="0"/>
    <n v="21228"/>
    <x v="12"/>
    <n v="82.2667"/>
    <s v="B45"/>
    <s v="B45"/>
    <x v="1"/>
  </r>
  <r>
    <x v="288"/>
    <x v="0"/>
    <x v="0"/>
    <s v="Mr."/>
    <s v="Mardirosian"/>
    <s v="Sarkis"/>
    <s v="Mardirosian, Mr. Sarkis"/>
    <x v="0"/>
    <m/>
    <n v="24.525104166666665"/>
    <x v="0"/>
    <x v="0"/>
    <x v="0"/>
    <n v="2655"/>
    <x v="8"/>
    <n v="7.2291999999999996"/>
    <s v="F E46"/>
    <s v="F E"/>
    <x v="2"/>
  </r>
  <r>
    <x v="289"/>
    <x v="0"/>
    <x v="0"/>
    <s v="Mr."/>
    <s v="Ford"/>
    <s v="Arthur"/>
    <s v="Ford, Mr. Arthur"/>
    <x v="0"/>
    <m/>
    <n v="24.525104166666665"/>
    <x v="0"/>
    <x v="0"/>
    <x v="0"/>
    <s v="A/5 1478"/>
    <x v="31"/>
    <n v="8.0500000000000007"/>
    <m/>
    <s v="Missing"/>
    <x v="1"/>
  </r>
  <r>
    <x v="290"/>
    <x v="0"/>
    <x v="2"/>
    <s v="Mr."/>
    <s v="Rheims"/>
    <s v="George Alexander Lucien"/>
    <s v="Rheims, Mr. George Alexander Lucien"/>
    <x v="0"/>
    <m/>
    <n v="40.520000000000003"/>
    <x v="1"/>
    <x v="0"/>
    <x v="0"/>
    <s v="PC 17607"/>
    <x v="136"/>
    <n v="39.6"/>
    <m/>
    <s v="Missing"/>
    <x v="1"/>
  </r>
  <r>
    <x v="291"/>
    <x v="1"/>
    <x v="0"/>
    <s v="Miss."/>
    <s v="Daly"/>
    <s v="Margaret Marcella Maggie&quot;&quot;"/>
    <s v="Daly, Miss. Margaret Marcella Maggie&quot;&quot;"/>
    <x v="1"/>
    <n v="30"/>
    <n v="30"/>
    <x v="0"/>
    <x v="0"/>
    <x v="0"/>
    <n v="382650"/>
    <x v="137"/>
    <n v="6.95"/>
    <m/>
    <s v="Missing"/>
    <x v="0"/>
  </r>
  <r>
    <x v="292"/>
    <x v="0"/>
    <x v="0"/>
    <s v="Mr."/>
    <s v="Nasr"/>
    <s v="Mustafa"/>
    <s v="Nasr, Mr. Mustafa"/>
    <x v="0"/>
    <m/>
    <n v="24.525104166666665"/>
    <x v="0"/>
    <x v="0"/>
    <x v="0"/>
    <n v="2652"/>
    <x v="8"/>
    <n v="7.2291999999999996"/>
    <m/>
    <s v="Missing"/>
    <x v="2"/>
  </r>
  <r>
    <x v="293"/>
    <x v="0"/>
    <x v="2"/>
    <s v="Dr."/>
    <s v="Dodge"/>
    <s v="Washington"/>
    <s v="Dodge, Dr. Washington"/>
    <x v="0"/>
    <n v="53"/>
    <n v="53"/>
    <x v="1"/>
    <x v="1"/>
    <x v="1"/>
    <n v="33638"/>
    <x v="138"/>
    <n v="81.8583"/>
    <s v="A34"/>
    <s v="A34"/>
    <x v="1"/>
  </r>
  <r>
    <x v="294"/>
    <x v="0"/>
    <x v="0"/>
    <s v="Mr."/>
    <s v="Wittevrongel"/>
    <s v="Camille"/>
    <s v="Wittevrongel, Mr. Camille"/>
    <x v="0"/>
    <n v="36"/>
    <n v="36"/>
    <x v="0"/>
    <x v="0"/>
    <x v="0"/>
    <n v="345771"/>
    <x v="32"/>
    <n v="9.5"/>
    <m/>
    <s v="Missing"/>
    <x v="1"/>
  </r>
  <r>
    <x v="295"/>
    <x v="0"/>
    <x v="0"/>
    <s v="Mr."/>
    <s v="Angheloff"/>
    <s v="Minko"/>
    <s v="Angheloff, Mr. Minko"/>
    <x v="0"/>
    <n v="26"/>
    <n v="26"/>
    <x v="0"/>
    <x v="0"/>
    <x v="0"/>
    <n v="349202"/>
    <x v="10"/>
    <n v="7.8958000000000004"/>
    <m/>
    <s v="Missing"/>
    <x v="1"/>
  </r>
  <r>
    <x v="296"/>
    <x v="1"/>
    <x v="1"/>
    <s v="Miss."/>
    <s v="Laroche"/>
    <s v="Louise"/>
    <s v="Laroche, Miss. Louise"/>
    <x v="1"/>
    <n v="1"/>
    <n v="1"/>
    <x v="3"/>
    <x v="1"/>
    <x v="3"/>
    <s v="SC/Paris 2123"/>
    <x v="139"/>
    <n v="41.5792"/>
    <m/>
    <s v="Missing"/>
    <x v="2"/>
  </r>
  <r>
    <x v="297"/>
    <x v="0"/>
    <x v="0"/>
    <s v="Mr."/>
    <s v="Samaan"/>
    <s v="Hanna"/>
    <s v="Samaan, Mr. Hanna"/>
    <x v="0"/>
    <m/>
    <n v="24.525104166666665"/>
    <x v="0"/>
    <x v="2"/>
    <x v="0"/>
    <n v="2662"/>
    <x v="26"/>
    <n v="21.679200000000002"/>
    <m/>
    <s v="Missing"/>
    <x v="2"/>
  </r>
  <r>
    <x v="298"/>
    <x v="0"/>
    <x v="2"/>
    <s v="Mr."/>
    <s v="Loring"/>
    <s v="Joseph Holland"/>
    <s v="Loring, Mr. Joseph Holland"/>
    <x v="0"/>
    <n v="30"/>
    <n v="30"/>
    <x v="0"/>
    <x v="0"/>
    <x v="0"/>
    <n v="113801"/>
    <x v="140"/>
    <n v="45.5"/>
    <m/>
    <s v="Missing"/>
    <x v="1"/>
  </r>
  <r>
    <x v="299"/>
    <x v="0"/>
    <x v="0"/>
    <s v="Mr."/>
    <s v="Johansson"/>
    <s v="Nils"/>
    <s v="Johansson, Mr. Nils"/>
    <x v="0"/>
    <n v="29"/>
    <n v="29"/>
    <x v="0"/>
    <x v="0"/>
    <x v="0"/>
    <n v="347467"/>
    <x v="68"/>
    <n v="7.8541999999999996"/>
    <m/>
    <s v="Missing"/>
    <x v="1"/>
  </r>
  <r>
    <x v="300"/>
    <x v="0"/>
    <x v="0"/>
    <s v="Mr."/>
    <s v="Olsson"/>
    <s v="Oscar Wilhelm"/>
    <s v="Olsson, Mr. Oscar Wilhelm"/>
    <x v="0"/>
    <n v="32"/>
    <n v="32"/>
    <x v="0"/>
    <x v="0"/>
    <x v="0"/>
    <n v="347079"/>
    <x v="64"/>
    <n v="7.7750000000000004"/>
    <m/>
    <s v="Missing"/>
    <x v="1"/>
  </r>
  <r>
    <x v="301"/>
    <x v="0"/>
    <x v="1"/>
    <s v="Mr."/>
    <s v="Malachard"/>
    <s v="Noel"/>
    <s v="Malachard, Mr. Noel"/>
    <x v="0"/>
    <m/>
    <n v="30.940677966101696"/>
    <x v="0"/>
    <x v="0"/>
    <x v="0"/>
    <n v="237735"/>
    <x v="74"/>
    <n v="15.0458"/>
    <s v="D"/>
    <s v="D"/>
    <x v="2"/>
  </r>
  <r>
    <x v="302"/>
    <x v="0"/>
    <x v="1"/>
    <s v="Mr."/>
    <s v="Phillips"/>
    <s v="Escott Robert"/>
    <s v="Phillips, Mr. Escott Robert"/>
    <x v="0"/>
    <n v="43"/>
    <n v="43"/>
    <x v="1"/>
    <x v="0"/>
    <x v="1"/>
    <s v="S.O./P.P. 2"/>
    <x v="53"/>
    <n v="21"/>
    <m/>
    <s v="Missing"/>
    <x v="1"/>
  </r>
  <r>
    <x v="303"/>
    <x v="0"/>
    <x v="0"/>
    <s v="Mr."/>
    <s v="Pokrnic"/>
    <s v="Tome"/>
    <s v="Pokrnic, Mr. Tome"/>
    <x v="0"/>
    <n v="24"/>
    <n v="24"/>
    <x v="0"/>
    <x v="0"/>
    <x v="0"/>
    <n v="315092"/>
    <x v="3"/>
    <n v="8.6624999999999996"/>
    <m/>
    <s v="Missing"/>
    <x v="1"/>
  </r>
  <r>
    <x v="304"/>
    <x v="1"/>
    <x v="0"/>
    <s v="Miss."/>
    <s v="McCarthy"/>
    <s v="Catherine Katie&quot;&quot;"/>
    <s v="McCarthy, Miss. Catherine Katie&quot;&quot;"/>
    <x v="1"/>
    <m/>
    <n v="23.073400000000003"/>
    <x v="0"/>
    <x v="0"/>
    <x v="0"/>
    <n v="383123"/>
    <x v="40"/>
    <n v="7.75"/>
    <m/>
    <s v="Missing"/>
    <x v="0"/>
  </r>
  <r>
    <x v="305"/>
    <x v="1"/>
    <x v="2"/>
    <s v="Mrs."/>
    <s v="Crosby"/>
    <s v="Edward Gifford"/>
    <s v="Crosby, Mrs. Edward Gifford (Catherine Elizabeth Halstead)"/>
    <x v="1"/>
    <n v="64"/>
    <n v="64"/>
    <x v="2"/>
    <x v="1"/>
    <x v="1"/>
    <n v="112901"/>
    <x v="35"/>
    <n v="26.55"/>
    <s v="B26"/>
    <s v="B26"/>
    <x v="1"/>
  </r>
  <r>
    <x v="306"/>
    <x v="0"/>
    <x v="2"/>
    <s v="Mr."/>
    <s v="Allison"/>
    <s v="Hudson Joshua Creighton"/>
    <s v="Allison, Mr. Hudson Joshua Creighton"/>
    <x v="0"/>
    <n v="30"/>
    <n v="30"/>
    <x v="0"/>
    <x v="1"/>
    <x v="3"/>
    <n v="113781"/>
    <x v="87"/>
    <n v="151.55000000000001"/>
    <s v="C22 C26"/>
    <s v="C22"/>
    <x v="1"/>
  </r>
  <r>
    <x v="307"/>
    <x v="0"/>
    <x v="0"/>
    <s v="Master."/>
    <s v="Aks"/>
    <s v="Philip Frank"/>
    <s v="Aks, Master. Philip Frank"/>
    <x v="0"/>
    <n v="0.83"/>
    <n v="0.83"/>
    <x v="3"/>
    <x v="0"/>
    <x v="1"/>
    <n v="392091"/>
    <x v="141"/>
    <n v="9.35"/>
    <m/>
    <s v="Missing"/>
    <x v="1"/>
  </r>
  <r>
    <x v="308"/>
    <x v="0"/>
    <x v="2"/>
    <s v="Mr."/>
    <s v="Hays"/>
    <s v="Charles Melville"/>
    <s v="Hays, Mr. Charles Melville"/>
    <x v="0"/>
    <n v="55"/>
    <n v="55"/>
    <x v="1"/>
    <x v="1"/>
    <x v="1"/>
    <n v="12749"/>
    <x v="142"/>
    <n v="93.5"/>
    <s v="B69"/>
    <s v="B69"/>
    <x v="1"/>
  </r>
  <r>
    <x v="309"/>
    <x v="1"/>
    <x v="0"/>
    <s v="Mrs."/>
    <s v="Hansen"/>
    <s v="Claus Peter"/>
    <s v="Hansen, Mrs. Claus Peter (Jennie L Howard)"/>
    <x v="1"/>
    <n v="45"/>
    <n v="45"/>
    <x v="1"/>
    <x v="1"/>
    <x v="0"/>
    <n v="350026"/>
    <x v="143"/>
    <n v="14.1083"/>
    <m/>
    <s v="Missing"/>
    <x v="1"/>
  </r>
  <r>
    <x v="310"/>
    <x v="0"/>
    <x v="0"/>
    <s v="Mr."/>
    <s v="Cacic"/>
    <s v="Jego Grga"/>
    <s v="Cacic, Mr. Jego Grga"/>
    <x v="0"/>
    <n v="18"/>
    <n v="18"/>
    <x v="3"/>
    <x v="0"/>
    <x v="0"/>
    <n v="315091"/>
    <x v="3"/>
    <n v="8.6624999999999996"/>
    <m/>
    <s v="Missing"/>
    <x v="1"/>
  </r>
  <r>
    <x v="311"/>
    <x v="0"/>
    <x v="0"/>
    <s v="Mr."/>
    <s v="Vartanian"/>
    <s v="David"/>
    <s v="Vartanian, Mr. David"/>
    <x v="0"/>
    <n v="22"/>
    <n v="22"/>
    <x v="0"/>
    <x v="0"/>
    <x v="0"/>
    <n v="2658"/>
    <x v="16"/>
    <n v="7.2249999999999996"/>
    <m/>
    <s v="Missing"/>
    <x v="2"/>
  </r>
  <r>
    <x v="312"/>
    <x v="0"/>
    <x v="0"/>
    <s v="Mr."/>
    <s v="Sadowitz"/>
    <s v="Harry"/>
    <s v="Sadowitz, Mr. Harry"/>
    <x v="0"/>
    <m/>
    <n v="24.525104166666665"/>
    <x v="0"/>
    <x v="0"/>
    <x v="0"/>
    <s v="LP 1588"/>
    <x v="144"/>
    <n v="7.5750000000000002"/>
    <m/>
    <s v="Missing"/>
    <x v="1"/>
  </r>
  <r>
    <x v="313"/>
    <x v="1"/>
    <x v="0"/>
    <s v="Miss."/>
    <s v="Carr"/>
    <s v="Jeannie"/>
    <s v="Carr, Miss. Jeannie"/>
    <x v="1"/>
    <n v="37"/>
    <n v="37"/>
    <x v="0"/>
    <x v="0"/>
    <x v="0"/>
    <n v="368364"/>
    <x v="40"/>
    <n v="7.75"/>
    <m/>
    <s v="Missing"/>
    <x v="0"/>
  </r>
  <r>
    <x v="314"/>
    <x v="1"/>
    <x v="2"/>
    <s v="Mrs."/>
    <s v="White"/>
    <s v="John Stuart"/>
    <s v="White, Mrs. John Stuart (Ella Holmes)"/>
    <x v="1"/>
    <n v="55"/>
    <n v="55"/>
    <x v="1"/>
    <x v="0"/>
    <x v="0"/>
    <s v="PC 17760"/>
    <x v="145"/>
    <n v="135.63329999999999"/>
    <s v="C32"/>
    <s v="C32"/>
    <x v="2"/>
  </r>
  <r>
    <x v="315"/>
    <x v="1"/>
    <x v="0"/>
    <s v="Miss."/>
    <s v="Hagardon"/>
    <s v="Kate"/>
    <s v="Hagardon, Miss. Kate"/>
    <x v="1"/>
    <n v="17"/>
    <n v="17"/>
    <x v="3"/>
    <x v="0"/>
    <x v="0"/>
    <s v="AQ/3. 30631"/>
    <x v="96"/>
    <n v="7.7332999999999998"/>
    <m/>
    <s v="Missing"/>
    <x v="0"/>
  </r>
  <r>
    <x v="316"/>
    <x v="0"/>
    <x v="2"/>
    <s v="Mr."/>
    <s v="Spencer"/>
    <s v="William Augustus"/>
    <s v="Spencer, Mr. William Augustus"/>
    <x v="0"/>
    <n v="57"/>
    <n v="57"/>
    <x v="1"/>
    <x v="1"/>
    <x v="0"/>
    <s v="PC 17569"/>
    <x v="146"/>
    <n v="146.52080000000001"/>
    <s v="B78"/>
    <s v="B78"/>
    <x v="2"/>
  </r>
  <r>
    <x v="317"/>
    <x v="0"/>
    <x v="1"/>
    <s v="Mr."/>
    <s v="Rogers"/>
    <s v="Reginald Harry"/>
    <s v="Rogers, Mr. Reginald Harry"/>
    <x v="0"/>
    <n v="19"/>
    <n v="19"/>
    <x v="3"/>
    <x v="0"/>
    <x v="0"/>
    <n v="28004"/>
    <x v="109"/>
    <n v="10.5"/>
    <m/>
    <s v="Missing"/>
    <x v="1"/>
  </r>
  <r>
    <x v="318"/>
    <x v="0"/>
    <x v="0"/>
    <s v="Mr."/>
    <s v="Jonsson"/>
    <s v="Nils Hilding"/>
    <s v="Jonsson, Mr. Nils Hilding"/>
    <x v="0"/>
    <n v="27"/>
    <n v="27"/>
    <x v="0"/>
    <x v="0"/>
    <x v="0"/>
    <n v="350408"/>
    <x v="68"/>
    <n v="7.8541999999999996"/>
    <m/>
    <s v="Missing"/>
    <x v="1"/>
  </r>
  <r>
    <x v="319"/>
    <x v="0"/>
    <x v="1"/>
    <s v="Mr."/>
    <s v="Jefferys"/>
    <s v="Ernest Wilfred"/>
    <s v="Jefferys, Mr. Ernest Wilfred"/>
    <x v="0"/>
    <n v="22"/>
    <n v="22"/>
    <x v="0"/>
    <x v="2"/>
    <x v="0"/>
    <s v="C.A. 31029"/>
    <x v="27"/>
    <n v="31.5"/>
    <m/>
    <s v="Missing"/>
    <x v="1"/>
  </r>
  <r>
    <x v="320"/>
    <x v="0"/>
    <x v="0"/>
    <s v="Mr."/>
    <s v="Andersson"/>
    <s v="Johan Samuel"/>
    <s v="Andersson, Mr. Johan Samuel"/>
    <x v="0"/>
    <n v="26"/>
    <n v="26"/>
    <x v="0"/>
    <x v="0"/>
    <x v="0"/>
    <n v="347075"/>
    <x v="64"/>
    <n v="7.7750000000000004"/>
    <m/>
    <s v="Missing"/>
    <x v="1"/>
  </r>
  <r>
    <x v="321"/>
    <x v="0"/>
    <x v="0"/>
    <s v="Mr."/>
    <s v="Krekorian"/>
    <s v="Neshan"/>
    <s v="Krekorian, Mr. Neshan"/>
    <x v="0"/>
    <n v="25"/>
    <n v="25"/>
    <x v="0"/>
    <x v="0"/>
    <x v="0"/>
    <n v="2654"/>
    <x v="8"/>
    <n v="7.2291999999999996"/>
    <s v="F E57"/>
    <s v="F E"/>
    <x v="2"/>
  </r>
  <r>
    <x v="322"/>
    <x v="0"/>
    <x v="1"/>
    <s v="Mr."/>
    <s v="Nesson"/>
    <s v="Israel"/>
    <s v="Nesson, Mr. Israel"/>
    <x v="0"/>
    <n v="26"/>
    <n v="26"/>
    <x v="0"/>
    <x v="0"/>
    <x v="0"/>
    <n v="244368"/>
    <x v="37"/>
    <n v="13"/>
    <s v="F2"/>
    <s v="F2"/>
    <x v="1"/>
  </r>
  <r>
    <x v="323"/>
    <x v="0"/>
    <x v="2"/>
    <s v="Mr."/>
    <s v="Rowe"/>
    <s v="Alfred G"/>
    <s v="Rowe, Mr. Alfred G"/>
    <x v="0"/>
    <n v="33"/>
    <n v="33"/>
    <x v="0"/>
    <x v="0"/>
    <x v="0"/>
    <n v="113790"/>
    <x v="35"/>
    <n v="26.55"/>
    <m/>
    <s v="Missing"/>
    <x v="1"/>
  </r>
  <r>
    <x v="324"/>
    <x v="1"/>
    <x v="2"/>
    <s v="Miss."/>
    <s v="Kreuchen"/>
    <s v="Emilie"/>
    <s v="Kreuchen, Miss. Emilie"/>
    <x v="1"/>
    <n v="39"/>
    <n v="39"/>
    <x v="0"/>
    <x v="0"/>
    <x v="0"/>
    <n v="24160"/>
    <x v="147"/>
    <n v="211.33750000000001"/>
    <m/>
    <s v="Missing"/>
    <x v="1"/>
  </r>
  <r>
    <x v="325"/>
    <x v="0"/>
    <x v="0"/>
    <s v="Mr."/>
    <s v="Assam"/>
    <s v="Ali"/>
    <s v="Assam, Mr. Ali"/>
    <x v="0"/>
    <n v="23"/>
    <n v="23"/>
    <x v="0"/>
    <x v="0"/>
    <x v="0"/>
    <s v="SOTON/O.Q. 3101309"/>
    <x v="115"/>
    <n v="7.05"/>
    <m/>
    <s v="Missing"/>
    <x v="1"/>
  </r>
  <r>
    <x v="326"/>
    <x v="1"/>
    <x v="1"/>
    <s v="Miss."/>
    <s v="Becker"/>
    <s v="Ruth Elizabeth"/>
    <s v="Becker, Miss. Ruth Elizabeth"/>
    <x v="1"/>
    <n v="12"/>
    <n v="12"/>
    <x v="3"/>
    <x v="2"/>
    <x v="1"/>
    <n v="230136"/>
    <x v="101"/>
    <n v="39"/>
    <s v="F4"/>
    <s v="F4"/>
    <x v="1"/>
  </r>
  <r>
    <x v="327"/>
    <x v="0"/>
    <x v="2"/>
    <s v="Mr."/>
    <s v="Rosenshine"/>
    <s v="George"/>
    <s v="Rosenshine, Mr. George (Mr George Thorne&quot;)&quot;"/>
    <x v="0"/>
    <n v="46"/>
    <n v="46"/>
    <x v="1"/>
    <x v="0"/>
    <x v="0"/>
    <s v="PC 17585"/>
    <x v="148"/>
    <n v="79.2"/>
    <m/>
    <s v="Missing"/>
    <x v="2"/>
  </r>
  <r>
    <x v="328"/>
    <x v="0"/>
    <x v="1"/>
    <s v="Mr."/>
    <s v="Clarke"/>
    <s v="Charles Valentine"/>
    <s v="Clarke, Mr. Charles Valentine"/>
    <x v="0"/>
    <n v="29"/>
    <n v="29"/>
    <x v="0"/>
    <x v="1"/>
    <x v="0"/>
    <n v="2003"/>
    <x v="11"/>
    <n v="26"/>
    <m/>
    <s v="Missing"/>
    <x v="1"/>
  </r>
  <r>
    <x v="329"/>
    <x v="0"/>
    <x v="1"/>
    <s v="Mr."/>
    <s v="Enander"/>
    <s v="Ingvar"/>
    <s v="Enander, Mr. Ingvar"/>
    <x v="0"/>
    <n v="21"/>
    <n v="21"/>
    <x v="0"/>
    <x v="0"/>
    <x v="0"/>
    <n v="236854"/>
    <x v="37"/>
    <n v="13"/>
    <m/>
    <s v="Missing"/>
    <x v="1"/>
  </r>
  <r>
    <x v="330"/>
    <x v="1"/>
    <x v="1"/>
    <s v="Mrs."/>
    <s v="Davies"/>
    <s v="John Morgan"/>
    <s v="Davies, Mrs. John Morgan (Elizabeth Agnes Mary White) "/>
    <x v="1"/>
    <n v="48"/>
    <n v="48"/>
    <x v="1"/>
    <x v="0"/>
    <x v="3"/>
    <s v="C.A. 33112"/>
    <x v="102"/>
    <n v="36.75"/>
    <m/>
    <s v="Missing"/>
    <x v="1"/>
  </r>
  <r>
    <x v="331"/>
    <x v="0"/>
    <x v="2"/>
    <s v="Mr."/>
    <s v="Dulles"/>
    <s v="William Crothers"/>
    <s v="Dulles, Mr. William Crothers"/>
    <x v="0"/>
    <n v="39"/>
    <n v="39"/>
    <x v="0"/>
    <x v="0"/>
    <x v="0"/>
    <s v="PC 17580"/>
    <x v="39"/>
    <n v="29.7"/>
    <s v="A18"/>
    <s v="A18"/>
    <x v="2"/>
  </r>
  <r>
    <x v="332"/>
    <x v="0"/>
    <x v="0"/>
    <s v="Mr."/>
    <s v="Thomas"/>
    <s v="Tannous"/>
    <s v="Thomas, Mr. Tannous"/>
    <x v="0"/>
    <m/>
    <n v="24.525104166666665"/>
    <x v="0"/>
    <x v="0"/>
    <x v="0"/>
    <n v="2684"/>
    <x v="16"/>
    <n v="7.2249999999999996"/>
    <m/>
    <s v="Missing"/>
    <x v="2"/>
  </r>
  <r>
    <x v="333"/>
    <x v="1"/>
    <x v="0"/>
    <s v="Mrs."/>
    <s v="Nakid"/>
    <s v="Said"/>
    <s v="Nakid, Mrs. Said (Waika Mary&quot; Mowad)&quot;"/>
    <x v="1"/>
    <n v="19"/>
    <n v="19"/>
    <x v="3"/>
    <x v="1"/>
    <x v="1"/>
    <n v="2653"/>
    <x v="149"/>
    <n v="15.7417"/>
    <m/>
    <s v="Missing"/>
    <x v="2"/>
  </r>
  <r>
    <x v="334"/>
    <x v="0"/>
    <x v="0"/>
    <s v="Mr."/>
    <s v="Cor"/>
    <s v="Ivan"/>
    <s v="Cor, Mr. Ivan"/>
    <x v="0"/>
    <n v="27"/>
    <n v="27"/>
    <x v="0"/>
    <x v="0"/>
    <x v="0"/>
    <n v="349229"/>
    <x v="10"/>
    <n v="7.8958000000000004"/>
    <m/>
    <s v="Missing"/>
    <x v="1"/>
  </r>
  <r>
    <x v="335"/>
    <x v="0"/>
    <x v="2"/>
    <s v="Mr."/>
    <s v="Maguire"/>
    <s v="John Edward"/>
    <s v="Maguire, Mr. John Edward"/>
    <x v="0"/>
    <n v="30"/>
    <n v="30"/>
    <x v="0"/>
    <x v="0"/>
    <x v="0"/>
    <n v="110469"/>
    <x v="11"/>
    <n v="26"/>
    <s v="C106"/>
    <s v="C10"/>
    <x v="1"/>
  </r>
  <r>
    <x v="336"/>
    <x v="0"/>
    <x v="1"/>
    <s v="Mr."/>
    <s v="de Brito"/>
    <s v="Jose Joaquim"/>
    <s v="de Brito, Mr. Jose Joaquim"/>
    <x v="0"/>
    <n v="32"/>
    <n v="32"/>
    <x v="0"/>
    <x v="0"/>
    <x v="0"/>
    <n v="244360"/>
    <x v="37"/>
    <n v="13"/>
    <m/>
    <s v="Missing"/>
    <x v="1"/>
  </r>
  <r>
    <x v="337"/>
    <x v="0"/>
    <x v="0"/>
    <s v="Mr."/>
    <s v="Elias"/>
    <s v="Joseph"/>
    <s v="Elias, Mr. Joseph"/>
    <x v="0"/>
    <n v="39"/>
    <n v="39"/>
    <x v="0"/>
    <x v="0"/>
    <x v="3"/>
    <n v="2675"/>
    <x v="8"/>
    <n v="7.2291999999999996"/>
    <m/>
    <s v="Missing"/>
    <x v="2"/>
  </r>
  <r>
    <x v="338"/>
    <x v="0"/>
    <x v="1"/>
    <s v="Mr."/>
    <s v="Denbury"/>
    <s v="Herbert"/>
    <s v="Denbury, Mr. Herbert"/>
    <x v="0"/>
    <n v="25"/>
    <n v="25"/>
    <x v="0"/>
    <x v="0"/>
    <x v="0"/>
    <s v="C.A. 31029"/>
    <x v="27"/>
    <n v="31.5"/>
    <m/>
    <s v="Missing"/>
    <x v="1"/>
  </r>
  <r>
    <x v="339"/>
    <x v="0"/>
    <x v="0"/>
    <s v="Master."/>
    <s v="Betros"/>
    <s v="Seman"/>
    <s v="Betros, Master. Seman"/>
    <x v="0"/>
    <m/>
    <n v="24.525104166666665"/>
    <x v="0"/>
    <x v="0"/>
    <x v="0"/>
    <n v="2622"/>
    <x v="8"/>
    <n v="7.2291999999999996"/>
    <m/>
    <s v="Missing"/>
    <x v="2"/>
  </r>
  <r>
    <x v="340"/>
    <x v="0"/>
    <x v="1"/>
    <s v="Mr."/>
    <s v="Fillbrook"/>
    <s v="Joseph Charles"/>
    <s v="Fillbrook, Mr. Joseph Charles"/>
    <x v="0"/>
    <n v="18"/>
    <n v="18"/>
    <x v="3"/>
    <x v="0"/>
    <x v="0"/>
    <s v="C.A. 15185"/>
    <x v="109"/>
    <n v="10.5"/>
    <m/>
    <s v="Missing"/>
    <x v="1"/>
  </r>
  <r>
    <x v="341"/>
    <x v="0"/>
    <x v="0"/>
    <s v="Mr."/>
    <s v="Lundstrom"/>
    <s v="Thure Edvin"/>
    <s v="Lundstrom, Mr. Thure Edvin"/>
    <x v="0"/>
    <n v="32"/>
    <n v="32"/>
    <x v="0"/>
    <x v="0"/>
    <x v="0"/>
    <n v="350403"/>
    <x v="150"/>
    <n v="7.5792000000000002"/>
    <m/>
    <s v="Missing"/>
    <x v="1"/>
  </r>
  <r>
    <x v="342"/>
    <x v="0"/>
    <x v="0"/>
    <s v="Mr."/>
    <s v="Sage"/>
    <s v="John George"/>
    <s v="Sage, Mr. John George"/>
    <x v="0"/>
    <m/>
    <n v="24.525104166666665"/>
    <x v="0"/>
    <x v="1"/>
    <x v="7"/>
    <s v="CA. 2343"/>
    <x v="106"/>
    <n v="69.55"/>
    <m/>
    <s v="Missing"/>
    <x v="1"/>
  </r>
  <r>
    <x v="343"/>
    <x v="1"/>
    <x v="2"/>
    <s v="Mrs."/>
    <s v="Cardeza"/>
    <s v="James Warburton Martinez"/>
    <s v="Cardeza, Mrs. James Warburton Martinez (Charlotte Wardle Drake)"/>
    <x v="1"/>
    <n v="58"/>
    <n v="58"/>
    <x v="1"/>
    <x v="0"/>
    <x v="1"/>
    <s v="PC 17755"/>
    <x v="151"/>
    <n v="512.32920000000001"/>
    <s v="B51 B53 B55"/>
    <s v="B51"/>
    <x v="2"/>
  </r>
  <r>
    <x v="344"/>
    <x v="0"/>
    <x v="0"/>
    <s v="Master."/>
    <s v="van Billiard"/>
    <s v="James William"/>
    <s v="van Billiard, Master. James William"/>
    <x v="0"/>
    <m/>
    <n v="24.525104166666665"/>
    <x v="0"/>
    <x v="1"/>
    <x v="1"/>
    <s v="A/5. 851"/>
    <x v="23"/>
    <n v="14.5"/>
    <m/>
    <s v="Missing"/>
    <x v="1"/>
  </r>
  <r>
    <x v="345"/>
    <x v="1"/>
    <x v="0"/>
    <s v="Miss."/>
    <s v="Abelseth"/>
    <s v="Karen Marie"/>
    <s v="Abelseth, Miss. Karen Marie"/>
    <x v="1"/>
    <n v="16"/>
    <n v="16"/>
    <x v="3"/>
    <x v="0"/>
    <x v="0"/>
    <n v="348125"/>
    <x v="49"/>
    <n v="7.65"/>
    <m/>
    <s v="Missing"/>
    <x v="1"/>
  </r>
  <r>
    <x v="346"/>
    <x v="0"/>
    <x v="1"/>
    <s v="Mr."/>
    <s v="Botsford"/>
    <s v="William Hull"/>
    <s v="Botsford, Mr. William Hull"/>
    <x v="0"/>
    <n v="26"/>
    <n v="26"/>
    <x v="0"/>
    <x v="0"/>
    <x v="0"/>
    <n v="237670"/>
    <x v="37"/>
    <n v="13"/>
    <m/>
    <s v="Missing"/>
    <x v="1"/>
  </r>
  <r>
    <x v="347"/>
    <x v="1"/>
    <x v="0"/>
    <s v="Mrs."/>
    <s v="Whabee"/>
    <s v="George Joseph"/>
    <s v="Whabee, Mrs. George Joseph (Shawneene Abi-Saab)"/>
    <x v="1"/>
    <n v="38"/>
    <n v="38"/>
    <x v="0"/>
    <x v="0"/>
    <x v="0"/>
    <n v="2688"/>
    <x v="8"/>
    <n v="7.2291999999999996"/>
    <m/>
    <s v="Missing"/>
    <x v="2"/>
  </r>
  <r>
    <x v="348"/>
    <x v="0"/>
    <x v="1"/>
    <s v="Mr."/>
    <s v="Giles"/>
    <s v="Ralph"/>
    <s v="Giles, Mr. Ralph"/>
    <x v="0"/>
    <n v="24"/>
    <n v="24"/>
    <x v="0"/>
    <x v="0"/>
    <x v="0"/>
    <n v="248726"/>
    <x v="51"/>
    <n v="13.5"/>
    <m/>
    <s v="Missing"/>
    <x v="1"/>
  </r>
  <r>
    <x v="349"/>
    <x v="1"/>
    <x v="1"/>
    <s v="Miss."/>
    <s v="Walcroft"/>
    <s v="Nellie"/>
    <s v="Walcroft, Miss. Nellie"/>
    <x v="1"/>
    <n v="31"/>
    <n v="31"/>
    <x v="0"/>
    <x v="0"/>
    <x v="0"/>
    <s v="F.C.C. 13528"/>
    <x v="53"/>
    <n v="21"/>
    <m/>
    <s v="Missing"/>
    <x v="1"/>
  </r>
  <r>
    <x v="350"/>
    <x v="1"/>
    <x v="2"/>
    <s v="Mrs."/>
    <s v="Greenfield"/>
    <s v="Leo David"/>
    <s v="Greenfield, Mrs. Leo David (Blanche Strouse)"/>
    <x v="1"/>
    <n v="45"/>
    <n v="45"/>
    <x v="1"/>
    <x v="0"/>
    <x v="1"/>
    <s v="PC 17759"/>
    <x v="152"/>
    <n v="63.3583"/>
    <s v="D10 D12"/>
    <s v="D10"/>
    <x v="2"/>
  </r>
  <r>
    <x v="351"/>
    <x v="0"/>
    <x v="1"/>
    <s v="Mr."/>
    <s v="Stokes"/>
    <s v="Philip Joseph"/>
    <s v="Stokes, Mr. Philip Joseph"/>
    <x v="0"/>
    <n v="25"/>
    <n v="25"/>
    <x v="0"/>
    <x v="0"/>
    <x v="0"/>
    <s v="F.C.C. 13540"/>
    <x v="109"/>
    <n v="10.5"/>
    <m/>
    <s v="Missing"/>
    <x v="1"/>
  </r>
  <r>
    <x v="352"/>
    <x v="0"/>
    <x v="1"/>
    <s v="Mr."/>
    <s v="Dibden"/>
    <s v="William"/>
    <s v="Dibden, Mr. William"/>
    <x v="0"/>
    <n v="18"/>
    <n v="18"/>
    <x v="3"/>
    <x v="0"/>
    <x v="0"/>
    <s v="S.O.C. 14879"/>
    <x v="116"/>
    <n v="73.5"/>
    <m/>
    <s v="Missing"/>
    <x v="1"/>
  </r>
  <r>
    <x v="353"/>
    <x v="0"/>
    <x v="1"/>
    <s v="Mr."/>
    <s v="Herman"/>
    <s v="Samuel"/>
    <s v="Herman, Mr. Samuel"/>
    <x v="0"/>
    <n v="49"/>
    <n v="49"/>
    <x v="1"/>
    <x v="1"/>
    <x v="3"/>
    <n v="220845"/>
    <x v="122"/>
    <n v="65"/>
    <m/>
    <s v="Missing"/>
    <x v="1"/>
  </r>
  <r>
    <x v="354"/>
    <x v="1"/>
    <x v="0"/>
    <s v="Miss."/>
    <s v="Dean"/>
    <s v="Elizabeth Gladys Millvina&quot;&quot;"/>
    <s v="Dean, Miss. Elizabeth Gladys Millvina&quot;&quot;"/>
    <x v="1"/>
    <n v="0.17"/>
    <n v="0.17"/>
    <x v="3"/>
    <x v="1"/>
    <x v="3"/>
    <s v="C.A. 2315"/>
    <x v="28"/>
    <n v="20.574999999999999"/>
    <m/>
    <s v="Missing"/>
    <x v="1"/>
  </r>
  <r>
    <x v="355"/>
    <x v="0"/>
    <x v="2"/>
    <s v="Mr."/>
    <s v="Julian"/>
    <s v="Henry Forbes"/>
    <s v="Julian, Mr. Henry Forbes"/>
    <x v="0"/>
    <n v="50"/>
    <n v="50"/>
    <x v="1"/>
    <x v="0"/>
    <x v="0"/>
    <n v="113044"/>
    <x v="11"/>
    <n v="26"/>
    <s v="E60"/>
    <s v="E60"/>
    <x v="1"/>
  </r>
  <r>
    <x v="356"/>
    <x v="1"/>
    <x v="2"/>
    <s v="Mrs."/>
    <s v="Brown"/>
    <s v="John Murray"/>
    <s v="Brown, Mrs. John Murray (Caroline Lane Lamson)"/>
    <x v="1"/>
    <n v="59"/>
    <n v="59"/>
    <x v="1"/>
    <x v="2"/>
    <x v="0"/>
    <n v="11769"/>
    <x v="153"/>
    <n v="51.479199999999999"/>
    <s v="C101"/>
    <s v="C10"/>
    <x v="1"/>
  </r>
  <r>
    <x v="357"/>
    <x v="0"/>
    <x v="0"/>
    <s v="Mr."/>
    <s v="Lockyer"/>
    <s v="Edward"/>
    <s v="Lockyer, Mr. Edward"/>
    <x v="0"/>
    <m/>
    <n v="24.525104166666665"/>
    <x v="0"/>
    <x v="0"/>
    <x v="0"/>
    <n v="1222"/>
    <x v="54"/>
    <n v="7.8792"/>
    <m/>
    <s v="Missing"/>
    <x v="1"/>
  </r>
  <r>
    <x v="358"/>
    <x v="0"/>
    <x v="0"/>
    <s v="Mr."/>
    <s v="O'Keefe"/>
    <s v="Patrick"/>
    <s v="O'Keefe, Mr. Patrick"/>
    <x v="0"/>
    <m/>
    <n v="24.525104166666665"/>
    <x v="0"/>
    <x v="0"/>
    <x v="0"/>
    <n v="368402"/>
    <x v="40"/>
    <n v="7.75"/>
    <m/>
    <s v="Missing"/>
    <x v="0"/>
  </r>
  <r>
    <x v="359"/>
    <x v="1"/>
    <x v="0"/>
    <s v="Mrs."/>
    <s v="Lindell"/>
    <s v="Edvard Bengtsson"/>
    <s v="Lindell, Mrs. Edvard Bengtsson (Elin Gerda Persson)"/>
    <x v="1"/>
    <n v="30"/>
    <n v="30"/>
    <x v="0"/>
    <x v="1"/>
    <x v="0"/>
    <n v="349910"/>
    <x v="154"/>
    <n v="15.55"/>
    <m/>
    <s v="Missing"/>
    <x v="1"/>
  </r>
  <r>
    <x v="360"/>
    <x v="0"/>
    <x v="0"/>
    <s v="Master."/>
    <s v="Sage"/>
    <s v="William Henry"/>
    <s v="Sage, Master. William Henry"/>
    <x v="0"/>
    <n v="14.5"/>
    <n v="14.5"/>
    <x v="3"/>
    <x v="6"/>
    <x v="3"/>
    <s v="CA. 2343"/>
    <x v="106"/>
    <n v="69.55"/>
    <m/>
    <s v="Missing"/>
    <x v="1"/>
  </r>
  <r>
    <x v="361"/>
    <x v="1"/>
    <x v="1"/>
    <s v="Mrs."/>
    <s v="Mallet"/>
    <s v="Albert"/>
    <s v="Mallet, Mrs. Albert (Antoinette Magnin)"/>
    <x v="1"/>
    <n v="24"/>
    <n v="24"/>
    <x v="0"/>
    <x v="1"/>
    <x v="1"/>
    <s v="S.C./PARIS 2079"/>
    <x v="155"/>
    <n v="37.004199999999997"/>
    <m/>
    <s v="Missing"/>
    <x v="2"/>
  </r>
  <r>
    <x v="362"/>
    <x v="1"/>
    <x v="1"/>
    <s v="Mrs."/>
    <s v="Ware"/>
    <s v="John James"/>
    <s v="Ware, Mrs. John James (Florence Louise Long)"/>
    <x v="1"/>
    <n v="31"/>
    <n v="31"/>
    <x v="0"/>
    <x v="0"/>
    <x v="0"/>
    <s v="CA 31352"/>
    <x v="53"/>
    <n v="21"/>
    <m/>
    <s v="Missing"/>
    <x v="1"/>
  </r>
  <r>
    <x v="363"/>
    <x v="0"/>
    <x v="0"/>
    <s v="Mr."/>
    <s v="Strilic"/>
    <s v="Ivan"/>
    <s v="Strilic, Mr. Ivan"/>
    <x v="0"/>
    <n v="27"/>
    <n v="27"/>
    <x v="0"/>
    <x v="0"/>
    <x v="0"/>
    <n v="315083"/>
    <x v="3"/>
    <n v="8.6624999999999996"/>
    <m/>
    <s v="Missing"/>
    <x v="1"/>
  </r>
  <r>
    <x v="364"/>
    <x v="1"/>
    <x v="2"/>
    <s v="Mrs."/>
    <s v="Harder"/>
    <s v="George Achilles"/>
    <s v="Harder, Mrs. George Achilles (Dorothy Annan)"/>
    <x v="1"/>
    <n v="25"/>
    <n v="25"/>
    <x v="0"/>
    <x v="1"/>
    <x v="0"/>
    <n v="11765"/>
    <x v="69"/>
    <n v="55.441699999999997"/>
    <s v="E50"/>
    <s v="E50"/>
    <x v="2"/>
  </r>
  <r>
    <x v="365"/>
    <x v="1"/>
    <x v="0"/>
    <s v="Mrs."/>
    <s v="Sage"/>
    <s v="John"/>
    <s v="Sage, Mrs. John (Annie Bullen)"/>
    <x v="1"/>
    <m/>
    <n v="23.073400000000003"/>
    <x v="0"/>
    <x v="1"/>
    <x v="7"/>
    <s v="CA. 2343"/>
    <x v="106"/>
    <n v="69.55"/>
    <m/>
    <s v="Missing"/>
    <x v="1"/>
  </r>
  <r>
    <x v="366"/>
    <x v="0"/>
    <x v="0"/>
    <s v="Mr."/>
    <s v="Caram"/>
    <s v="Joseph"/>
    <s v="Caram, Mr. Joseph"/>
    <x v="0"/>
    <m/>
    <n v="24.525104166666665"/>
    <x v="0"/>
    <x v="1"/>
    <x v="0"/>
    <n v="2689"/>
    <x v="156"/>
    <n v="14.458299999999999"/>
    <m/>
    <s v="Missing"/>
    <x v="2"/>
  </r>
  <r>
    <x v="367"/>
    <x v="1"/>
    <x v="0"/>
    <s v="Miss."/>
    <s v="Riihivouri"/>
    <s v="Susanna Juhantytar Sanni&quot;&quot;"/>
    <s v="Riihivouri, Miss. Susanna Juhantytar Sanni&quot;&quot;"/>
    <x v="1"/>
    <n v="22"/>
    <n v="22"/>
    <x v="0"/>
    <x v="0"/>
    <x v="0"/>
    <n v="3101295"/>
    <x v="157"/>
    <n v="39.6875"/>
    <m/>
    <s v="Missing"/>
    <x v="1"/>
  </r>
  <r>
    <x v="368"/>
    <x v="1"/>
    <x v="2"/>
    <s v="Mrs."/>
    <s v="Gibson"/>
    <s v="Leonard"/>
    <s v="Gibson, Mrs. Leonard (Pauline C Boeson)"/>
    <x v="1"/>
    <n v="45"/>
    <n v="45"/>
    <x v="1"/>
    <x v="0"/>
    <x v="1"/>
    <n v="112378"/>
    <x v="18"/>
    <n v="59.4"/>
    <m/>
    <s v="Missing"/>
    <x v="2"/>
  </r>
  <r>
    <x v="369"/>
    <x v="0"/>
    <x v="1"/>
    <s v="Mr."/>
    <s v="Pallas y Castello"/>
    <s v="Emilio"/>
    <s v="Pallas y Castello, Mr. Emilio"/>
    <x v="0"/>
    <n v="29"/>
    <n v="29"/>
    <x v="0"/>
    <x v="0"/>
    <x v="0"/>
    <s v="SC/PARIS 2147"/>
    <x v="119"/>
    <n v="13.8583"/>
    <m/>
    <s v="Missing"/>
    <x v="2"/>
  </r>
  <r>
    <x v="370"/>
    <x v="0"/>
    <x v="1"/>
    <s v="Mr."/>
    <s v="Giles"/>
    <s v="Edgar"/>
    <s v="Giles, Mr. Edgar"/>
    <x v="0"/>
    <n v="21"/>
    <n v="21"/>
    <x v="0"/>
    <x v="1"/>
    <x v="0"/>
    <n v="28133"/>
    <x v="158"/>
    <n v="11.5"/>
    <m/>
    <s v="Missing"/>
    <x v="1"/>
  </r>
  <r>
    <x v="371"/>
    <x v="1"/>
    <x v="2"/>
    <s v="Miss."/>
    <s v="Wilson"/>
    <s v="Helen Alice"/>
    <s v="Wilson, Miss. Helen Alice"/>
    <x v="1"/>
    <n v="31"/>
    <n v="31"/>
    <x v="0"/>
    <x v="0"/>
    <x v="0"/>
    <n v="16966"/>
    <x v="108"/>
    <n v="134.5"/>
    <s v="E39 E41"/>
    <s v="E39"/>
    <x v="2"/>
  </r>
  <r>
    <x v="372"/>
    <x v="0"/>
    <x v="2"/>
    <s v="Mr."/>
    <s v="Ismay"/>
    <s v="Joseph Bruce"/>
    <s v="Ismay, Mr. Joseph Bruce"/>
    <x v="0"/>
    <n v="49"/>
    <n v="49"/>
    <x v="1"/>
    <x v="0"/>
    <x v="0"/>
    <n v="112058"/>
    <x v="134"/>
    <n v="0"/>
    <s v="B52 B54 B56"/>
    <s v="B52"/>
    <x v="1"/>
  </r>
  <r>
    <x v="373"/>
    <x v="0"/>
    <x v="1"/>
    <s v="Mr."/>
    <s v="Harbeck"/>
    <s v="William H"/>
    <s v="Harbeck, Mr. William H"/>
    <x v="0"/>
    <n v="44"/>
    <n v="44"/>
    <x v="1"/>
    <x v="0"/>
    <x v="0"/>
    <n v="248746"/>
    <x v="37"/>
    <n v="13"/>
    <m/>
    <s v="Missing"/>
    <x v="1"/>
  </r>
  <r>
    <x v="374"/>
    <x v="1"/>
    <x v="2"/>
    <s v="Mrs."/>
    <s v="Dodge"/>
    <s v="Washington"/>
    <s v="Dodge, Mrs. Washington (Ruth Vidaver)"/>
    <x v="1"/>
    <n v="54"/>
    <n v="54"/>
    <x v="1"/>
    <x v="1"/>
    <x v="1"/>
    <n v="33638"/>
    <x v="138"/>
    <n v="81.8583"/>
    <s v="A34"/>
    <s v="A34"/>
    <x v="1"/>
  </r>
  <r>
    <x v="375"/>
    <x v="1"/>
    <x v="2"/>
    <s v="Miss."/>
    <s v="Bowen"/>
    <s v="Grace Scott"/>
    <s v="Bowen, Miss. Grace Scott"/>
    <x v="1"/>
    <n v="45"/>
    <n v="45"/>
    <x v="1"/>
    <x v="0"/>
    <x v="0"/>
    <s v="PC 17608"/>
    <x v="22"/>
    <n v="262.375"/>
    <m/>
    <s v="Missing"/>
    <x v="2"/>
  </r>
  <r>
    <x v="376"/>
    <x v="1"/>
    <x v="0"/>
    <s v="Miss."/>
    <s v="Kink"/>
    <s v="Maria"/>
    <s v="Kink, Miss. Maria"/>
    <x v="1"/>
    <n v="22"/>
    <n v="22"/>
    <x v="0"/>
    <x v="2"/>
    <x v="0"/>
    <n v="315152"/>
    <x v="3"/>
    <n v="8.6624999999999996"/>
    <m/>
    <s v="Missing"/>
    <x v="1"/>
  </r>
  <r>
    <x v="377"/>
    <x v="0"/>
    <x v="1"/>
    <s v="Mr."/>
    <s v="Cotterill"/>
    <s v="Henry Harry&quot;&quot;"/>
    <s v="Cotterill, Mr. Henry Harry&quot;&quot;"/>
    <x v="0"/>
    <n v="21"/>
    <n v="21"/>
    <x v="0"/>
    <x v="0"/>
    <x v="0"/>
    <n v="29107"/>
    <x v="158"/>
    <n v="11.5"/>
    <m/>
    <s v="Missing"/>
    <x v="1"/>
  </r>
  <r>
    <x v="378"/>
    <x v="0"/>
    <x v="2"/>
    <s v="Mr."/>
    <s v="Hipkins"/>
    <s v="William Edward"/>
    <s v="Hipkins, Mr. William Edward"/>
    <x v="0"/>
    <n v="55"/>
    <n v="55"/>
    <x v="1"/>
    <x v="0"/>
    <x v="0"/>
    <n v="680"/>
    <x v="159"/>
    <n v="50"/>
    <s v="C39"/>
    <s v="C39"/>
    <x v="1"/>
  </r>
  <r>
    <x v="379"/>
    <x v="0"/>
    <x v="0"/>
    <s v="Master."/>
    <s v="Asplund"/>
    <s v="Carl Edgar"/>
    <s v="Asplund, Master. Carl Edgar"/>
    <x v="0"/>
    <n v="5"/>
    <n v="5"/>
    <x v="3"/>
    <x v="4"/>
    <x v="3"/>
    <n v="347077"/>
    <x v="93"/>
    <n v="31.387499999999999"/>
    <m/>
    <s v="Missing"/>
    <x v="1"/>
  </r>
  <r>
    <x v="380"/>
    <x v="0"/>
    <x v="0"/>
    <s v="Mr."/>
    <s v="O'Connor"/>
    <s v="Patrick"/>
    <s v="O'Connor, Mr. Patrick"/>
    <x v="0"/>
    <m/>
    <n v="24.525104166666665"/>
    <x v="0"/>
    <x v="0"/>
    <x v="0"/>
    <n v="366713"/>
    <x v="40"/>
    <n v="7.75"/>
    <m/>
    <s v="Missing"/>
    <x v="0"/>
  </r>
  <r>
    <x v="381"/>
    <x v="0"/>
    <x v="0"/>
    <s v="Mr."/>
    <s v="Foley"/>
    <s v="Joseph"/>
    <s v="Foley, Mr. Joseph"/>
    <x v="0"/>
    <n v="26"/>
    <n v="26"/>
    <x v="0"/>
    <x v="0"/>
    <x v="0"/>
    <n v="330910"/>
    <x v="54"/>
    <n v="7.8792"/>
    <m/>
    <s v="Missing"/>
    <x v="0"/>
  </r>
  <r>
    <x v="382"/>
    <x v="1"/>
    <x v="0"/>
    <s v="Mrs."/>
    <s v="Risien"/>
    <s v="Samuel"/>
    <s v="Risien, Mrs. Samuel (Emma)"/>
    <x v="1"/>
    <m/>
    <n v="23.073400000000003"/>
    <x v="0"/>
    <x v="0"/>
    <x v="0"/>
    <n v="364498"/>
    <x v="23"/>
    <n v="14.5"/>
    <m/>
    <s v="Missing"/>
    <x v="1"/>
  </r>
  <r>
    <x v="383"/>
    <x v="1"/>
    <x v="0"/>
    <s v="Mrs."/>
    <s v="McNamee"/>
    <s v="Neal"/>
    <s v="McNamee, Mrs. Neal (Eileen O'Leary)"/>
    <x v="1"/>
    <n v="19"/>
    <n v="19"/>
    <x v="3"/>
    <x v="1"/>
    <x v="0"/>
    <n v="376566"/>
    <x v="50"/>
    <n v="16.100000000000001"/>
    <m/>
    <s v="Missing"/>
    <x v="1"/>
  </r>
  <r>
    <x v="384"/>
    <x v="0"/>
    <x v="1"/>
    <s v="Mr."/>
    <s v="Wheeler"/>
    <s v="Edwin Frederick&quot;&quot;"/>
    <s v="Wheeler, Mr. Edwin Frederick&quot;&quot;"/>
    <x v="0"/>
    <m/>
    <n v="30.940677966101696"/>
    <x v="0"/>
    <x v="0"/>
    <x v="0"/>
    <s v="SC/PARIS 2159"/>
    <x v="160"/>
    <n v="12.875"/>
    <m/>
    <s v="Missing"/>
    <x v="1"/>
  </r>
  <r>
    <x v="385"/>
    <x v="1"/>
    <x v="1"/>
    <s v="Miss."/>
    <s v="Herman"/>
    <s v="Kate"/>
    <s v="Herman, Miss. Kate"/>
    <x v="1"/>
    <n v="24"/>
    <n v="24"/>
    <x v="0"/>
    <x v="1"/>
    <x v="3"/>
    <n v="220845"/>
    <x v="122"/>
    <n v="65"/>
    <m/>
    <s v="Missing"/>
    <x v="1"/>
  </r>
  <r>
    <x v="386"/>
    <x v="0"/>
    <x v="0"/>
    <s v="Mr."/>
    <s v="Aronsson"/>
    <s v="Ernst Axel Algot"/>
    <s v="Aronsson, Mr. Ernst Axel Algot"/>
    <x v="0"/>
    <n v="24"/>
    <n v="24"/>
    <x v="0"/>
    <x v="0"/>
    <x v="0"/>
    <n v="349911"/>
    <x v="64"/>
    <n v="7.7750000000000004"/>
    <m/>
    <s v="Missing"/>
    <x v="1"/>
  </r>
  <r>
    <x v="387"/>
    <x v="0"/>
    <x v="1"/>
    <s v="Mr."/>
    <s v="Ashby"/>
    <s v="John"/>
    <s v="Ashby, Mr. John"/>
    <x v="0"/>
    <n v="57"/>
    <n v="57"/>
    <x v="1"/>
    <x v="0"/>
    <x v="0"/>
    <n v="244346"/>
    <x v="37"/>
    <n v="13"/>
    <m/>
    <s v="Missing"/>
    <x v="1"/>
  </r>
  <r>
    <x v="388"/>
    <x v="0"/>
    <x v="0"/>
    <s v="Mr."/>
    <s v="Canavan"/>
    <s v="Patrick"/>
    <s v="Canavan, Mr. Patrick"/>
    <x v="0"/>
    <n v="21"/>
    <n v="21"/>
    <x v="0"/>
    <x v="0"/>
    <x v="0"/>
    <n v="364858"/>
    <x v="40"/>
    <n v="7.75"/>
    <m/>
    <s v="Missing"/>
    <x v="0"/>
  </r>
  <r>
    <x v="389"/>
    <x v="0"/>
    <x v="0"/>
    <s v="Master."/>
    <s v="Palsson"/>
    <s v="Paul Folke"/>
    <s v="Palsson, Master. Paul Folke"/>
    <x v="0"/>
    <n v="6"/>
    <n v="6"/>
    <x v="3"/>
    <x v="3"/>
    <x v="1"/>
    <n v="349909"/>
    <x v="161"/>
    <n v="21.074999999999999"/>
    <m/>
    <s v="Missing"/>
    <x v="1"/>
  </r>
  <r>
    <x v="390"/>
    <x v="0"/>
    <x v="2"/>
    <s v="Mr."/>
    <s v="Payne"/>
    <s v="Vivian Ponsonby"/>
    <s v="Payne, Mr. Vivian Ponsonby"/>
    <x v="0"/>
    <n v="23"/>
    <n v="23"/>
    <x v="0"/>
    <x v="0"/>
    <x v="0"/>
    <n v="12749"/>
    <x v="142"/>
    <n v="93.5"/>
    <s v="B24"/>
    <s v="B24"/>
    <x v="1"/>
  </r>
  <r>
    <x v="391"/>
    <x v="1"/>
    <x v="2"/>
    <s v="Mrs."/>
    <s v="Lines"/>
    <s v="Ernest H"/>
    <s v="Lines, Mrs. Ernest H (Elizabeth Lindsey James)"/>
    <x v="1"/>
    <n v="51"/>
    <n v="51"/>
    <x v="1"/>
    <x v="0"/>
    <x v="1"/>
    <s v="PC 17592"/>
    <x v="162"/>
    <n v="39.4"/>
    <s v="D28"/>
    <s v="D28"/>
    <x v="1"/>
  </r>
  <r>
    <x v="392"/>
    <x v="0"/>
    <x v="0"/>
    <s v="Master."/>
    <s v="Abbott"/>
    <s v="Eugene Joseph"/>
    <s v="Abbott, Master. Eugene Joseph"/>
    <x v="0"/>
    <n v="13"/>
    <n v="13"/>
    <x v="3"/>
    <x v="0"/>
    <x v="3"/>
    <s v="C.A. 2673"/>
    <x v="163"/>
    <n v="20.25"/>
    <m/>
    <s v="Missing"/>
    <x v="1"/>
  </r>
  <r>
    <x v="393"/>
    <x v="0"/>
    <x v="1"/>
    <s v="Mr."/>
    <s v="Gilbert"/>
    <s v="William"/>
    <s v="Gilbert, Mr. William"/>
    <x v="0"/>
    <n v="47"/>
    <n v="47"/>
    <x v="1"/>
    <x v="0"/>
    <x v="0"/>
    <s v="C.A. 30769"/>
    <x v="109"/>
    <n v="10.5"/>
    <m/>
    <s v="Missing"/>
    <x v="1"/>
  </r>
  <r>
    <x v="394"/>
    <x v="0"/>
    <x v="0"/>
    <s v="Mr."/>
    <s v="Kink-Heilmann"/>
    <s v="Anton"/>
    <s v="Kink-Heilmann, Mr. Anton"/>
    <x v="0"/>
    <n v="29"/>
    <n v="29"/>
    <x v="0"/>
    <x v="3"/>
    <x v="1"/>
    <n v="315153"/>
    <x v="97"/>
    <n v="22.024999999999999"/>
    <m/>
    <s v="Missing"/>
    <x v="1"/>
  </r>
  <r>
    <x v="395"/>
    <x v="1"/>
    <x v="2"/>
    <s v="Mrs."/>
    <s v="Smith"/>
    <s v="Lucien Philip"/>
    <s v="Smith, Mrs. Lucien Philip (Mary Eloise Hughes)"/>
    <x v="1"/>
    <n v="18"/>
    <n v="18"/>
    <x v="3"/>
    <x v="1"/>
    <x v="0"/>
    <n v="13695"/>
    <x v="43"/>
    <n v="60"/>
    <s v="C31"/>
    <s v="C31"/>
    <x v="1"/>
  </r>
  <r>
    <x v="396"/>
    <x v="0"/>
    <x v="0"/>
    <s v="Mr."/>
    <s v="Colbert"/>
    <s v="Patrick"/>
    <s v="Colbert, Mr. Patrick"/>
    <x v="0"/>
    <n v="24"/>
    <n v="24"/>
    <x v="0"/>
    <x v="0"/>
    <x v="0"/>
    <n v="371109"/>
    <x v="82"/>
    <n v="7.25"/>
    <m/>
    <s v="Missing"/>
    <x v="0"/>
  </r>
  <r>
    <x v="397"/>
    <x v="1"/>
    <x v="2"/>
    <s v="Mrs."/>
    <s v="Frolicher-Stehli"/>
    <s v="Maxmillian"/>
    <s v="Frolicher-Stehli, Mrs. Maxmillian (Margaretha Emerentia Stehli)"/>
    <x v="1"/>
    <n v="48"/>
    <n v="48"/>
    <x v="1"/>
    <x v="1"/>
    <x v="1"/>
    <n v="13567"/>
    <x v="148"/>
    <n v="79.2"/>
    <s v="B41"/>
    <s v="B41"/>
    <x v="2"/>
  </r>
  <r>
    <x v="398"/>
    <x v="0"/>
    <x v="0"/>
    <s v="Mr."/>
    <s v="Larsson-Rondberg"/>
    <s v="Edvard A"/>
    <s v="Larsson-Rondberg, Mr. Edvard A"/>
    <x v="0"/>
    <n v="22"/>
    <n v="22"/>
    <x v="0"/>
    <x v="0"/>
    <x v="0"/>
    <n v="347065"/>
    <x v="64"/>
    <n v="7.7750000000000004"/>
    <m/>
    <s v="Missing"/>
    <x v="1"/>
  </r>
  <r>
    <x v="399"/>
    <x v="0"/>
    <x v="0"/>
    <s v="Mr."/>
    <s v="Conlon"/>
    <s v="Thomas Henry"/>
    <s v="Conlon, Mr. Thomas Henry"/>
    <x v="0"/>
    <n v="31"/>
    <n v="31"/>
    <x v="0"/>
    <x v="0"/>
    <x v="0"/>
    <n v="21332"/>
    <x v="96"/>
    <n v="7.7332999999999998"/>
    <m/>
    <s v="Missing"/>
    <x v="0"/>
  </r>
  <r>
    <x v="400"/>
    <x v="1"/>
    <x v="2"/>
    <s v="Miss."/>
    <s v="Bonnell"/>
    <s v="Caroline"/>
    <s v="Bonnell, Miss. Caroline"/>
    <x v="1"/>
    <n v="30"/>
    <n v="30"/>
    <x v="0"/>
    <x v="0"/>
    <x v="0"/>
    <n v="36928"/>
    <x v="118"/>
    <n v="164.86670000000001"/>
    <s v="C7"/>
    <s v="C7"/>
    <x v="1"/>
  </r>
  <r>
    <x v="401"/>
    <x v="0"/>
    <x v="1"/>
    <s v="Mr."/>
    <s v="Gale"/>
    <s v="Harry"/>
    <s v="Gale, Mr. Harry"/>
    <x v="0"/>
    <n v="38"/>
    <n v="38"/>
    <x v="0"/>
    <x v="1"/>
    <x v="0"/>
    <n v="28664"/>
    <x v="53"/>
    <n v="21"/>
    <m/>
    <s v="Missing"/>
    <x v="1"/>
  </r>
  <r>
    <x v="402"/>
    <x v="1"/>
    <x v="2"/>
    <s v="Miss."/>
    <s v="Gibson"/>
    <s v="Dorothy Winifred"/>
    <s v="Gibson, Miss. Dorothy Winifred"/>
    <x v="1"/>
    <n v="22"/>
    <n v="22"/>
    <x v="0"/>
    <x v="0"/>
    <x v="1"/>
    <n v="112378"/>
    <x v="18"/>
    <n v="59.4"/>
    <m/>
    <s v="Missing"/>
    <x v="2"/>
  </r>
  <r>
    <x v="403"/>
    <x v="0"/>
    <x v="2"/>
    <s v="Mr."/>
    <s v="Carrau"/>
    <s v="Jose Pedro"/>
    <s v="Carrau, Mr. Jose Pedro"/>
    <x v="0"/>
    <n v="17"/>
    <n v="17"/>
    <x v="3"/>
    <x v="0"/>
    <x v="0"/>
    <n v="113059"/>
    <x v="164"/>
    <n v="47.1"/>
    <m/>
    <s v="Missing"/>
    <x v="1"/>
  </r>
  <r>
    <x v="404"/>
    <x v="0"/>
    <x v="2"/>
    <s v="Mr."/>
    <s v="Frauenthal"/>
    <s v="Isaac Gerald"/>
    <s v="Frauenthal, Mr. Isaac Gerald"/>
    <x v="0"/>
    <n v="43"/>
    <n v="43"/>
    <x v="1"/>
    <x v="1"/>
    <x v="0"/>
    <n v="17765"/>
    <x v="14"/>
    <n v="27.720800000000001"/>
    <s v="D40"/>
    <s v="D40"/>
    <x v="2"/>
  </r>
  <r>
    <x v="405"/>
    <x v="0"/>
    <x v="1"/>
    <s v="Mr."/>
    <s v="Nourney"/>
    <s v="Alfred"/>
    <s v="Nourney, Mr. Alfred (Baron von Drachstedt&quot;)&quot;"/>
    <x v="0"/>
    <n v="20"/>
    <n v="20"/>
    <x v="0"/>
    <x v="0"/>
    <x v="0"/>
    <s v="SC/PARIS 2166"/>
    <x v="165"/>
    <n v="13.862500000000001"/>
    <s v="D38"/>
    <s v="D38"/>
    <x v="2"/>
  </r>
  <r>
    <x v="406"/>
    <x v="0"/>
    <x v="1"/>
    <s v="Mr."/>
    <s v="Ware"/>
    <s v="William Jeffery"/>
    <s v="Ware, Mr. William Jeffery"/>
    <x v="0"/>
    <n v="23"/>
    <n v="23"/>
    <x v="0"/>
    <x v="1"/>
    <x v="0"/>
    <n v="28666"/>
    <x v="109"/>
    <n v="10.5"/>
    <m/>
    <s v="Missing"/>
    <x v="1"/>
  </r>
  <r>
    <x v="407"/>
    <x v="0"/>
    <x v="2"/>
    <s v="Mr."/>
    <s v="Widener"/>
    <s v="George Dunton"/>
    <s v="Widener, Mr. George Dunton"/>
    <x v="0"/>
    <n v="50"/>
    <n v="50"/>
    <x v="1"/>
    <x v="1"/>
    <x v="1"/>
    <n v="113503"/>
    <x v="57"/>
    <n v="211.5"/>
    <s v="C80"/>
    <s v="C80"/>
    <x v="2"/>
  </r>
  <r>
    <x v="408"/>
    <x v="1"/>
    <x v="0"/>
    <s v="Miss."/>
    <s v="Riordan"/>
    <s v="Johanna Hannah&quot;&quot;"/>
    <s v="Riordan, Miss. Johanna Hannah&quot;&quot;"/>
    <x v="1"/>
    <m/>
    <n v="23.073400000000003"/>
    <x v="0"/>
    <x v="0"/>
    <x v="0"/>
    <n v="334915"/>
    <x v="166"/>
    <n v="7.7207999999999997"/>
    <m/>
    <s v="Missing"/>
    <x v="0"/>
  </r>
  <r>
    <x v="409"/>
    <x v="1"/>
    <x v="0"/>
    <s v="Miss."/>
    <s v="Peacock"/>
    <s v="Treasteall"/>
    <s v="Peacock, Miss. Treasteall"/>
    <x v="1"/>
    <n v="3"/>
    <n v="3"/>
    <x v="3"/>
    <x v="1"/>
    <x v="1"/>
    <s v="SOTON/O.Q. 3101315"/>
    <x v="95"/>
    <n v="13.775"/>
    <m/>
    <s v="Missing"/>
    <x v="1"/>
  </r>
  <r>
    <x v="410"/>
    <x v="1"/>
    <x v="0"/>
    <s v="Miss."/>
    <s v="Naughton"/>
    <s v="Hannah"/>
    <s v="Naughton, Miss. Hannah"/>
    <x v="1"/>
    <m/>
    <n v="23.073400000000003"/>
    <x v="0"/>
    <x v="0"/>
    <x v="0"/>
    <n v="365237"/>
    <x v="40"/>
    <n v="7.75"/>
    <m/>
    <s v="Missing"/>
    <x v="0"/>
  </r>
  <r>
    <x v="411"/>
    <x v="1"/>
    <x v="2"/>
    <s v="Mrs."/>
    <s v="Minahan"/>
    <s v="William Edward"/>
    <s v="Minahan, Mrs. William Edward (Lillian E Thorpe)"/>
    <x v="1"/>
    <n v="37"/>
    <n v="37"/>
    <x v="0"/>
    <x v="1"/>
    <x v="0"/>
    <n v="19928"/>
    <x v="167"/>
    <n v="90"/>
    <s v="C78"/>
    <s v="C78"/>
    <x v="0"/>
  </r>
  <r>
    <x v="412"/>
    <x v="1"/>
    <x v="0"/>
    <s v="Miss."/>
    <s v="Henriksson"/>
    <s v="Jenny Lovisa"/>
    <s v="Henriksson, Miss. Jenny Lovisa"/>
    <x v="1"/>
    <n v="28"/>
    <n v="28"/>
    <x v="0"/>
    <x v="0"/>
    <x v="0"/>
    <n v="347086"/>
    <x v="64"/>
    <n v="7.7750000000000004"/>
    <m/>
    <s v="Missing"/>
    <x v="1"/>
  </r>
  <r>
    <x v="413"/>
    <x v="0"/>
    <x v="0"/>
    <s v="Mr."/>
    <s v="Spector"/>
    <s v="Woolf"/>
    <s v="Spector, Mr. Woolf"/>
    <x v="0"/>
    <m/>
    <n v="24.525104166666665"/>
    <x v="0"/>
    <x v="0"/>
    <x v="0"/>
    <s v="A.5. 3236"/>
    <x v="31"/>
    <n v="8.0500000000000007"/>
    <m/>
    <s v="Missing"/>
    <x v="1"/>
  </r>
  <r>
    <x v="414"/>
    <x v="1"/>
    <x v="2"/>
    <s v="Dona."/>
    <s v="Oliva y Ocana"/>
    <s v="Fermina"/>
    <s v="Oliva y Ocana, Dona. Fermina"/>
    <x v="1"/>
    <n v="39"/>
    <n v="39"/>
    <x v="0"/>
    <x v="0"/>
    <x v="0"/>
    <s v="PC 17758"/>
    <x v="168"/>
    <n v="108.9"/>
    <s v="C105"/>
    <s v="C10"/>
    <x v="2"/>
  </r>
  <r>
    <x v="415"/>
    <x v="0"/>
    <x v="0"/>
    <s v="Mr."/>
    <s v="Saether"/>
    <s v="Simon Sivertsen"/>
    <s v="Saether, Mr. Simon Sivertsen"/>
    <x v="0"/>
    <n v="38.5"/>
    <n v="38.5"/>
    <x v="0"/>
    <x v="0"/>
    <x v="0"/>
    <s v="SOTON/O.Q. 3101262"/>
    <x v="82"/>
    <n v="7.25"/>
    <m/>
    <s v="Missing"/>
    <x v="1"/>
  </r>
  <r>
    <x v="416"/>
    <x v="0"/>
    <x v="0"/>
    <s v="Mr."/>
    <s v="Ware"/>
    <s v="Frederick"/>
    <s v="Ware, Mr. Frederick"/>
    <x v="0"/>
    <m/>
    <n v="24.525104166666665"/>
    <x v="0"/>
    <x v="0"/>
    <x v="0"/>
    <n v="359309"/>
    <x v="31"/>
    <n v="8.0500000000000007"/>
    <m/>
    <s v="Missing"/>
    <x v="1"/>
  </r>
  <r>
    <x v="417"/>
    <x v="0"/>
    <x v="0"/>
    <s v="Master."/>
    <s v="Peter"/>
    <s v="Michael J"/>
    <s v="Peter, Master. Michael J"/>
    <x v="0"/>
    <m/>
    <n v="24.525104166666665"/>
    <x v="0"/>
    <x v="1"/>
    <x v="1"/>
    <n v="2668"/>
    <x v="169"/>
    <n v="22.3583"/>
    <m/>
    <s v="Missing"/>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Passenger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A4" firstHeaderRow="1" firstDataRow="1" firstDataCol="0"/>
  <pivotFields count="19">
    <pivotField dataField="1" showAll="0"/>
    <pivotField showAll="0">
      <items count="3">
        <item x="0"/>
        <item x="1"/>
        <item t="default"/>
      </items>
    </pivotField>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numFmtId="1" showAll="0"/>
    <pivotField showAll="0">
      <items count="5">
        <item x="1"/>
        <item x="2"/>
        <item x="3"/>
        <item x="0"/>
        <item t="default"/>
      </items>
    </pivotField>
    <pivotField showAll="0"/>
    <pivotField showAll="0"/>
    <pivotField showAll="0"/>
    <pivotField showAll="0"/>
    <pivotField numFmtId="1" showAll="0"/>
    <pivotField showAll="0"/>
    <pivotField showAll="0"/>
    <pivotField showAll="0">
      <items count="4">
        <item x="2"/>
        <item x="0"/>
        <item x="1"/>
        <item t="default"/>
      </items>
    </pivotField>
  </pivotFields>
  <rowItems count="1">
    <i/>
  </rowItems>
  <colItems count="1">
    <i/>
  </colItems>
  <dataFields count="1">
    <dataField name="Count of PassengerId" fld="0" subtotal="count" baseField="0" baseItem="3"/>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SumFar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3:A4" firstHeaderRow="1" firstDataRow="1" firstDataCol="0"/>
  <pivotFields count="19">
    <pivotField showAll="0"/>
    <pivotField showAll="0">
      <items count="3">
        <item x="0"/>
        <item x="1"/>
        <item t="default"/>
      </items>
    </pivotField>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numFmtId="1" showAll="0"/>
    <pivotField showAll="0">
      <items count="5">
        <item x="1"/>
        <item x="2"/>
        <item x="3"/>
        <item x="0"/>
        <item t="default"/>
      </items>
    </pivotField>
    <pivotField showAll="0"/>
    <pivotField showAll="0"/>
    <pivotField showAll="0"/>
    <pivotField dataField="1" showAll="0">
      <items count="171">
        <item x="134"/>
        <item x="19"/>
        <item x="78"/>
        <item x="123"/>
        <item x="137"/>
        <item x="1"/>
        <item x="115"/>
        <item x="16"/>
        <item x="8"/>
        <item x="82"/>
        <item x="77"/>
        <item x="94"/>
        <item x="144"/>
        <item x="150"/>
        <item x="6"/>
        <item x="49"/>
        <item x="166"/>
        <item x="52"/>
        <item x="96"/>
        <item x="40"/>
        <item x="64"/>
        <item x="75"/>
        <item x="66"/>
        <item x="72"/>
        <item x="0"/>
        <item x="36"/>
        <item x="68"/>
        <item x="54"/>
        <item x="128"/>
        <item x="10"/>
        <item x="17"/>
        <item x="31"/>
        <item x="110"/>
        <item x="70"/>
        <item x="3"/>
        <item x="73"/>
        <item x="100"/>
        <item x="5"/>
        <item x="131"/>
        <item x="141"/>
        <item x="32"/>
        <item x="2"/>
        <item x="109"/>
        <item x="61"/>
        <item x="158"/>
        <item x="92"/>
        <item x="4"/>
        <item x="15"/>
        <item x="133"/>
        <item x="160"/>
        <item x="37"/>
        <item x="34"/>
        <item x="51"/>
        <item x="95"/>
        <item x="119"/>
        <item x="165"/>
        <item x="63"/>
        <item x="143"/>
        <item x="112"/>
        <item x="62"/>
        <item x="156"/>
        <item x="23"/>
        <item x="44"/>
        <item x="74"/>
        <item x="121"/>
        <item x="59"/>
        <item x="111"/>
        <item x="154"/>
        <item x="47"/>
        <item x="149"/>
        <item x="81"/>
        <item x="42"/>
        <item x="105"/>
        <item x="50"/>
        <item x="79"/>
        <item x="132"/>
        <item x="88"/>
        <item x="135"/>
        <item x="163"/>
        <item x="28"/>
        <item x="53"/>
        <item x="161"/>
        <item x="26"/>
        <item x="97"/>
        <item x="169"/>
        <item x="71"/>
        <item x="45"/>
        <item x="83"/>
        <item x="29"/>
        <item x="9"/>
        <item x="85"/>
        <item x="58"/>
        <item x="114"/>
        <item x="11"/>
        <item x="35"/>
        <item x="120"/>
        <item x="14"/>
        <item x="129"/>
        <item x="84"/>
        <item x="56"/>
        <item x="7"/>
        <item x="48"/>
        <item x="39"/>
        <item x="127"/>
        <item x="25"/>
        <item x="93"/>
        <item x="27"/>
        <item x="76"/>
        <item x="20"/>
        <item x="107"/>
        <item x="99"/>
        <item x="102"/>
        <item x="155"/>
        <item x="101"/>
        <item x="162"/>
        <item x="136"/>
        <item x="157"/>
        <item x="139"/>
        <item x="55"/>
        <item x="117"/>
        <item x="140"/>
        <item x="86"/>
        <item x="164"/>
        <item x="159"/>
        <item x="98"/>
        <item x="153"/>
        <item x="89"/>
        <item x="65"/>
        <item x="38"/>
        <item x="103"/>
        <item x="69"/>
        <item x="33"/>
        <item x="30"/>
        <item x="18"/>
        <item x="43"/>
        <item x="13"/>
        <item x="21"/>
        <item x="24"/>
        <item x="152"/>
        <item x="122"/>
        <item x="106"/>
        <item x="124"/>
        <item x="116"/>
        <item x="80"/>
        <item x="125"/>
        <item x="41"/>
        <item x="67"/>
        <item x="148"/>
        <item x="138"/>
        <item x="12"/>
        <item x="90"/>
        <item x="167"/>
        <item x="142"/>
        <item x="126"/>
        <item x="168"/>
        <item x="108"/>
        <item x="145"/>
        <item x="130"/>
        <item x="146"/>
        <item x="87"/>
        <item x="118"/>
        <item x="147"/>
        <item x="57"/>
        <item x="60"/>
        <item x="113"/>
        <item x="104"/>
        <item x="22"/>
        <item x="46"/>
        <item x="151"/>
        <item x="91"/>
        <item t="default"/>
      </items>
    </pivotField>
    <pivotField numFmtId="1" showAll="0"/>
    <pivotField showAll="0"/>
    <pivotField showAll="0"/>
    <pivotField showAll="0">
      <items count="4">
        <item x="2"/>
        <item x="0"/>
        <item x="1"/>
        <item t="default"/>
      </items>
    </pivotField>
  </pivotFields>
  <rowItems count="1">
    <i/>
  </rowItems>
  <colItems count="1">
    <i/>
  </colItems>
  <dataFields count="1">
    <dataField name="Sum of Fare" fld="14" baseField="0" baseItem="9" numFmtId="164"/>
  </dataFields>
  <formats count="1">
    <format dxfId="3">
      <pivotArea outline="0" collapsedLevelsAreSubtotals="1" fieldPosition="0"/>
    </format>
  </formats>
  <chartFormats count="16">
    <chartFormat chart="0" format="5" series="1">
      <pivotArea type="data" outline="0" fieldPosition="0">
        <references count="1">
          <reference field="4294967294" count="1" selected="0">
            <x v="0"/>
          </reference>
        </references>
      </pivotArea>
    </chartFormat>
    <chartFormat chart="0" format="6">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0"/>
          </reference>
        </references>
      </pivotArea>
    </chartFormat>
    <chartFormat chart="10" format="12">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2" format="10">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1">
          <reference field="4294967294" count="1" selected="0">
            <x v="0"/>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1">
          <reference field="4294967294" count="1" selected="0">
            <x v="0"/>
          </reference>
        </references>
      </pivotArea>
    </chartFormat>
    <chartFormat chart="20" format="11" series="1">
      <pivotArea type="data" outline="0" fieldPosition="0">
        <references count="1">
          <reference field="4294967294" count="1" selected="0">
            <x v="0"/>
          </reference>
        </references>
      </pivotArea>
    </chartFormat>
    <chartFormat chart="20" format="12">
      <pivotArea type="data" outline="0" fieldPosition="0">
        <references count="1">
          <reference field="4294967294" count="1" selected="0">
            <x v="0"/>
          </reference>
        </references>
      </pivotArea>
    </chartFormat>
    <chartFormat chart="22" format="15" series="1">
      <pivotArea type="data" outline="0" fieldPosition="0">
        <references count="1">
          <reference field="4294967294" count="1" selected="0">
            <x v="0"/>
          </reference>
        </references>
      </pivotArea>
    </chartFormat>
    <chartFormat chart="22" format="1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EmbarkedLoactio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Embarked Location">
  <location ref="A3:B7" firstHeaderRow="1" firstDataRow="1" firstDataCol="1"/>
  <pivotFields count="19">
    <pivotField dataField="1" showAll="0"/>
    <pivotField showAll="0">
      <items count="3">
        <item x="0"/>
        <item x="1"/>
        <item t="default"/>
      </items>
    </pivotField>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numFmtId="1" showAll="0"/>
    <pivotField showAll="0">
      <items count="5">
        <item x="1"/>
        <item x="2"/>
        <item x="3"/>
        <item x="0"/>
        <item t="default"/>
      </items>
    </pivotField>
    <pivotField showAll="0"/>
    <pivotField showAll="0"/>
    <pivotField showAll="0"/>
    <pivotField showAll="0"/>
    <pivotField numFmtId="1" showAll="0"/>
    <pivotField showAll="0"/>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s>
  <rowFields count="1">
    <field x="18"/>
  </rowFields>
  <rowItems count="4">
    <i>
      <x v="2"/>
    </i>
    <i>
      <x/>
    </i>
    <i>
      <x v="1"/>
    </i>
    <i t="grand">
      <x/>
    </i>
  </rowItems>
  <colItems count="1">
    <i/>
  </colItems>
  <dataFields count="1">
    <dataField name="Count of PassengerId" fld="0" subtotal="count" baseField="18"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8" count="1" selected="0">
            <x v="0"/>
          </reference>
        </references>
      </pivotArea>
    </chartFormat>
    <chartFormat chart="0" format="2">
      <pivotArea type="data" outline="0" fieldPosition="0">
        <references count="2">
          <reference field="4294967294" count="1" selected="0">
            <x v="0"/>
          </reference>
          <reference field="18" count="1" selected="0">
            <x v="1"/>
          </reference>
        </references>
      </pivotArea>
    </chartFormat>
    <chartFormat chart="0" format="3">
      <pivotArea type="data" outline="0" fieldPosition="0">
        <references count="2">
          <reference field="4294967294" count="1" selected="0">
            <x v="0"/>
          </reference>
          <reference field="18"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8" count="1" selected="0">
            <x v="2"/>
          </reference>
        </references>
      </pivotArea>
    </chartFormat>
    <chartFormat chart="2" format="10">
      <pivotArea type="data" outline="0" fieldPosition="0">
        <references count="2">
          <reference field="4294967294" count="1" selected="0">
            <x v="0"/>
          </reference>
          <reference field="18" count="1" selected="0">
            <x v="0"/>
          </reference>
        </references>
      </pivotArea>
    </chartFormat>
    <chartFormat chart="2" format="11">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Class/Gender"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Gender/Pclass">
  <location ref="A3:B13" firstHeaderRow="1" firstDataRow="1" firstDataCol="1"/>
  <pivotFields count="19">
    <pivotField dataField="1" showAll="0"/>
    <pivotField showAll="0">
      <items count="3">
        <item x="0"/>
        <item x="1"/>
        <item t="default"/>
      </items>
    </pivotField>
    <pivotField axis="axisRow" showAll="0">
      <items count="4">
        <item x="2"/>
        <item x="1"/>
        <item x="0"/>
        <item t="default"/>
      </items>
    </pivotField>
    <pivotField showAll="0"/>
    <pivotField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numFmtId="1" showAll="0"/>
    <pivotField showAll="0">
      <items count="5">
        <item x="1"/>
        <item x="2"/>
        <item x="3"/>
        <item x="0"/>
        <item t="default"/>
      </items>
    </pivotField>
    <pivotField showAll="0"/>
    <pivotField showAll="0"/>
    <pivotField showAll="0"/>
    <pivotField showAll="0"/>
    <pivotField numFmtId="1" showAll="0"/>
    <pivotField showAll="0"/>
    <pivotField showAll="0"/>
    <pivotField showAll="0">
      <items count="4">
        <item x="2"/>
        <item x="0"/>
        <item x="1"/>
        <item t="default"/>
      </items>
    </pivotField>
  </pivotFields>
  <rowFields count="2">
    <field x="2"/>
    <field x="7"/>
  </rowFields>
  <rowItems count="10">
    <i>
      <x/>
    </i>
    <i r="1">
      <x v="1"/>
    </i>
    <i r="1">
      <x/>
    </i>
    <i>
      <x v="1"/>
    </i>
    <i r="1">
      <x v="1"/>
    </i>
    <i r="1">
      <x/>
    </i>
    <i>
      <x v="2"/>
    </i>
    <i r="1">
      <x v="1"/>
    </i>
    <i r="1">
      <x/>
    </i>
    <i t="grand">
      <x/>
    </i>
  </rowItems>
  <colItems count="1">
    <i/>
  </colItems>
  <dataFields count="1">
    <dataField name="Count of PassengerId" fld="0" subtotal="count" baseField="0" baseItem="11"/>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0"/>
          </reference>
          <reference field="7" count="1" selected="0">
            <x v="0"/>
          </reference>
        </references>
      </pivotArea>
    </chartFormat>
    <chartFormat chart="0" format="2">
      <pivotArea type="data" outline="0" fieldPosition="0">
        <references count="3">
          <reference field="4294967294" count="1" selected="0">
            <x v="0"/>
          </reference>
          <reference field="2" count="1" selected="0">
            <x v="0"/>
          </reference>
          <reference field="7" count="1" selected="0">
            <x v="1"/>
          </reference>
        </references>
      </pivotArea>
    </chartFormat>
    <chartFormat chart="0" format="3">
      <pivotArea type="data" outline="0" fieldPosition="0">
        <references count="3">
          <reference field="4294967294" count="1" selected="0">
            <x v="0"/>
          </reference>
          <reference field="2" count="1" selected="0">
            <x v="1"/>
          </reference>
          <reference field="7" count="1" selected="0">
            <x v="0"/>
          </reference>
        </references>
      </pivotArea>
    </chartFormat>
    <chartFormat chart="0" format="4">
      <pivotArea type="data" outline="0" fieldPosition="0">
        <references count="3">
          <reference field="4294967294" count="1" selected="0">
            <x v="0"/>
          </reference>
          <reference field="2" count="1" selected="0">
            <x v="1"/>
          </reference>
          <reference field="7" count="1" selected="0">
            <x v="1"/>
          </reference>
        </references>
      </pivotArea>
    </chartFormat>
    <chartFormat chart="0" format="5">
      <pivotArea type="data" outline="0" fieldPosition="0">
        <references count="3">
          <reference field="4294967294" count="1" selected="0">
            <x v="0"/>
          </reference>
          <reference field="2" count="1" selected="0">
            <x v="2"/>
          </reference>
          <reference field="7" count="1" selected="0">
            <x v="0"/>
          </reference>
        </references>
      </pivotArea>
    </chartFormat>
    <chartFormat chart="0" format="6">
      <pivotArea type="data" outline="0" fieldPosition="0">
        <references count="3">
          <reference field="4294967294" count="1" selected="0">
            <x v="0"/>
          </reference>
          <reference field="2" count="1" selected="0">
            <x v="2"/>
          </reference>
          <reference field="7" count="1" selected="0">
            <x v="1"/>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3">
          <reference field="4294967294" count="1" selected="0">
            <x v="0"/>
          </reference>
          <reference field="2" count="1" selected="0">
            <x v="0"/>
          </reference>
          <reference field="7" count="1" selected="0">
            <x v="1"/>
          </reference>
        </references>
      </pivotArea>
    </chartFormat>
    <chartFormat chart="2" format="16">
      <pivotArea type="data" outline="0" fieldPosition="0">
        <references count="3">
          <reference field="4294967294" count="1" selected="0">
            <x v="0"/>
          </reference>
          <reference field="2" count="1" selected="0">
            <x v="0"/>
          </reference>
          <reference field="7" count="1" selected="0">
            <x v="0"/>
          </reference>
        </references>
      </pivotArea>
    </chartFormat>
    <chartFormat chart="2" format="17">
      <pivotArea type="data" outline="0" fieldPosition="0">
        <references count="3">
          <reference field="4294967294" count="1" selected="0">
            <x v="0"/>
          </reference>
          <reference field="2" count="1" selected="0">
            <x v="1"/>
          </reference>
          <reference field="7" count="1" selected="0">
            <x v="1"/>
          </reference>
        </references>
      </pivotArea>
    </chartFormat>
    <chartFormat chart="2" format="18">
      <pivotArea type="data" outline="0" fieldPosition="0">
        <references count="3">
          <reference field="4294967294" count="1" selected="0">
            <x v="0"/>
          </reference>
          <reference field="2" count="1" selected="0">
            <x v="1"/>
          </reference>
          <reference field="7" count="1" selected="0">
            <x v="0"/>
          </reference>
        </references>
      </pivotArea>
    </chartFormat>
    <chartFormat chart="2" format="19">
      <pivotArea type="data" outline="0" fieldPosition="0">
        <references count="3">
          <reference field="4294967294" count="1" selected="0">
            <x v="0"/>
          </reference>
          <reference field="2" count="1" selected="0">
            <x v="2"/>
          </reference>
          <reference field="7" count="1" selected="0">
            <x v="1"/>
          </reference>
        </references>
      </pivotArea>
    </chartFormat>
    <chartFormat chart="2" format="20">
      <pivotArea type="data" outline="0" fieldPosition="0">
        <references count="3">
          <reference field="4294967294" count="1" selected="0">
            <x v="0"/>
          </reference>
          <reference field="2" count="1" selected="0">
            <x v="2"/>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assengerClas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Pass_Class">
  <location ref="A3:B7" firstHeaderRow="1" firstDataRow="1" firstDataCol="1"/>
  <pivotFields count="19">
    <pivotField dataField="1" showAll="0">
      <items count="4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t="default"/>
      </items>
    </pivotField>
    <pivotField showAll="0">
      <items count="3">
        <item x="0"/>
        <item x="1"/>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1"/>
        <item x="0"/>
        <item t="default"/>
      </items>
    </pivotField>
    <pivotField showAll="0"/>
    <pivotField numFmtId="1" showAll="0"/>
    <pivotField showAll="0">
      <items count="5">
        <item x="1"/>
        <item x="2"/>
        <item x="3"/>
        <item x="0"/>
        <item t="default"/>
      </items>
    </pivotField>
    <pivotField showAll="0"/>
    <pivotField showAll="0"/>
    <pivotField showAll="0"/>
    <pivotField showAll="0"/>
    <pivotField numFmtId="1" showAll="0"/>
    <pivotField showAll="0"/>
    <pivotField showAll="0"/>
    <pivotField showAll="0">
      <items count="4">
        <item x="2"/>
        <item x="0"/>
        <item x="1"/>
        <item t="default"/>
      </items>
    </pivotField>
  </pivotFields>
  <rowFields count="1">
    <field x="2"/>
  </rowFields>
  <rowItems count="4">
    <i>
      <x v="2"/>
    </i>
    <i>
      <x/>
    </i>
    <i>
      <x v="1"/>
    </i>
    <i t="grand">
      <x/>
    </i>
  </rowItems>
  <colItems count="1">
    <i/>
  </colItems>
  <dataFields count="1">
    <dataField name="Count of PassengerId" fld="0" subtotal="count" baseField="2"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2" count="1" selected="0">
            <x v="2"/>
          </reference>
        </references>
      </pivotArea>
    </chartFormat>
    <chartFormat chart="8" format="10">
      <pivotArea type="data" outline="0" fieldPosition="0">
        <references count="2">
          <reference field="4294967294" count="1" selected="0">
            <x v="0"/>
          </reference>
          <reference field="2" count="1" selected="0">
            <x v="0"/>
          </reference>
        </references>
      </pivotArea>
    </chartFormat>
    <chartFormat chart="8" format="1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assengerGender"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Gender">
  <location ref="A3:B6" firstHeaderRow="1" firstDataRow="1" firstDataCol="1"/>
  <pivotFields count="19">
    <pivotField dataField="1" showAll="0"/>
    <pivotField showAll="0">
      <items count="3">
        <item x="0"/>
        <item x="1"/>
        <item t="default"/>
      </items>
    </pivotField>
    <pivotField showAll="0">
      <items count="4">
        <item x="2"/>
        <item x="1"/>
        <item x="0"/>
        <item t="default"/>
      </items>
    </pivotField>
    <pivotField showAll="0"/>
    <pivotField showAll="0"/>
    <pivotField showAll="0"/>
    <pivotField showAll="0"/>
    <pivotField axis="axisRow" showAll="0">
      <items count="3">
        <item x="1"/>
        <item x="0"/>
        <item t="default"/>
      </items>
    </pivotField>
    <pivotField showAll="0"/>
    <pivotField numFmtId="1" showAll="0"/>
    <pivotField showAll="0">
      <items count="5">
        <item x="1"/>
        <item x="2"/>
        <item x="3"/>
        <item x="0"/>
        <item t="default"/>
      </items>
    </pivotField>
    <pivotField showAll="0"/>
    <pivotField showAll="0"/>
    <pivotField showAll="0"/>
    <pivotField showAll="0"/>
    <pivotField numFmtId="1" showAll="0"/>
    <pivotField showAll="0"/>
    <pivotField showAll="0"/>
    <pivotField showAll="0">
      <items count="4">
        <item x="2"/>
        <item x="0"/>
        <item x="1"/>
        <item t="default"/>
      </items>
    </pivotField>
  </pivotFields>
  <rowFields count="1">
    <field x="7"/>
  </rowFields>
  <rowItems count="3">
    <i>
      <x/>
    </i>
    <i>
      <x v="1"/>
    </i>
    <i t="grand">
      <x/>
    </i>
  </rowItems>
  <colItems count="1">
    <i/>
  </colItems>
  <dataFields count="1">
    <dataField name="Count of PassengerId" fld="0" subtotal="count" baseField="7"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AgeGroup"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Age Group">
  <location ref="A3:B8" firstHeaderRow="1" firstDataRow="1" firstDataCol="1"/>
  <pivotFields count="19">
    <pivotField dataField="1" showAll="0"/>
    <pivotField showAll="0">
      <items count="3">
        <item x="0"/>
        <item x="1"/>
        <item t="default"/>
      </items>
    </pivotField>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numFmtId="1" showAll="0"/>
    <pivotField axis="axisRow" showAll="0">
      <items count="5">
        <item x="1"/>
        <item x="2"/>
        <item x="3"/>
        <item x="0"/>
        <item t="default"/>
      </items>
    </pivotField>
    <pivotField showAll="0"/>
    <pivotField showAll="0"/>
    <pivotField showAll="0"/>
    <pivotField showAll="0"/>
    <pivotField numFmtId="1" showAll="0"/>
    <pivotField showAll="0"/>
    <pivotField showAll="0"/>
    <pivotField showAll="0">
      <items count="4">
        <item x="2"/>
        <item x="0"/>
        <item x="1"/>
        <item t="default"/>
      </items>
    </pivotField>
  </pivotFields>
  <rowFields count="1">
    <field x="10"/>
  </rowFields>
  <rowItems count="5">
    <i>
      <x/>
    </i>
    <i>
      <x v="1"/>
    </i>
    <i>
      <x v="2"/>
    </i>
    <i>
      <x v="3"/>
    </i>
    <i t="grand">
      <x/>
    </i>
  </rowItems>
  <colItems count="1">
    <i/>
  </colItems>
  <dataFields count="1">
    <dataField name="Count of PassengerId" fld="0" subtotal="count" baseField="1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3"/>
          </reference>
        </references>
      </pivotArea>
    </chartFormat>
    <chartFormat chart="0" format="2">
      <pivotArea type="data" outline="0" fieldPosition="0">
        <references count="2">
          <reference field="4294967294" count="1" selected="0">
            <x v="0"/>
          </reference>
          <reference field="10" count="1" selected="0">
            <x v="2"/>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 chart="0" format="4">
      <pivotArea type="data" outline="0" fieldPosition="0">
        <references count="2">
          <reference field="4294967294" count="1" selected="0">
            <x v="0"/>
          </reference>
          <reference field="10"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10" count="1" selected="0">
            <x v="0"/>
          </reference>
        </references>
      </pivotArea>
    </chartFormat>
    <chartFormat chart="7" format="12">
      <pivotArea type="data" outline="0" fieldPosition="0">
        <references count="2">
          <reference field="4294967294" count="1" selected="0">
            <x v="0"/>
          </reference>
          <reference field="10" count="1" selected="0">
            <x v="1"/>
          </reference>
        </references>
      </pivotArea>
    </chartFormat>
    <chartFormat chart="7" format="13">
      <pivotArea type="data" outline="0" fieldPosition="0">
        <references count="2">
          <reference field="4294967294" count="1" selected="0">
            <x v="0"/>
          </reference>
          <reference field="10" count="1" selected="0">
            <x v="2"/>
          </reference>
        </references>
      </pivotArea>
    </chartFormat>
    <chartFormat chart="7"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assWithSibling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No of Siblings">
  <location ref="A3:B10" firstHeaderRow="1" firstDataRow="1" firstDataCol="1"/>
  <pivotFields count="19">
    <pivotField dataField="1" showAll="0"/>
    <pivotField showAll="0">
      <items count="3">
        <item x="0"/>
        <item x="1"/>
        <item t="default"/>
      </items>
    </pivotField>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numFmtId="1" showAll="0"/>
    <pivotField showAll="0">
      <items count="5">
        <item x="1"/>
        <item x="2"/>
        <item x="3"/>
        <item x="0"/>
        <item t="default"/>
      </items>
    </pivotField>
    <pivotField axis="axisRow" showAll="0">
      <items count="8">
        <item h="1" x="0"/>
        <item x="1"/>
        <item x="2"/>
        <item x="3"/>
        <item x="4"/>
        <item x="5"/>
        <item x="6"/>
        <item t="default"/>
      </items>
    </pivotField>
    <pivotField showAll="0"/>
    <pivotField showAll="0"/>
    <pivotField showAll="0"/>
    <pivotField numFmtId="1" showAll="0"/>
    <pivotField showAll="0"/>
    <pivotField showAll="0"/>
    <pivotField showAll="0">
      <items count="4">
        <item x="2"/>
        <item x="0"/>
        <item x="1"/>
        <item t="default"/>
      </items>
    </pivotField>
  </pivotFields>
  <rowFields count="1">
    <field x="11"/>
  </rowFields>
  <rowItems count="7">
    <i>
      <x v="1"/>
    </i>
    <i>
      <x v="2"/>
    </i>
    <i>
      <x v="3"/>
    </i>
    <i>
      <x v="4"/>
    </i>
    <i>
      <x v="5"/>
    </i>
    <i>
      <x v="6"/>
    </i>
    <i t="grand">
      <x/>
    </i>
  </rowItems>
  <colItems count="1">
    <i/>
  </colItems>
  <dataFields count="1">
    <dataField name="Count of PassengerId" fld="0"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assWithChildre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No Of Children">
  <location ref="A3:B11" firstHeaderRow="1" firstDataRow="1" firstDataCol="1"/>
  <pivotFields count="19">
    <pivotField dataField="1" showAll="0"/>
    <pivotField showAll="0">
      <items count="3">
        <item x="0"/>
        <item x="1"/>
        <item t="default"/>
      </items>
    </pivotField>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numFmtId="1" showAll="0"/>
    <pivotField showAll="0">
      <items count="5">
        <item x="1"/>
        <item x="2"/>
        <item x="3"/>
        <item x="0"/>
        <item t="default"/>
      </items>
    </pivotField>
    <pivotField showAll="0"/>
    <pivotField axis="axisRow" showAll="0">
      <items count="9">
        <item h="1" x="0"/>
        <item x="1"/>
        <item x="3"/>
        <item x="2"/>
        <item x="4"/>
        <item x="6"/>
        <item x="5"/>
        <item x="7"/>
        <item t="default"/>
      </items>
    </pivotField>
    <pivotField showAll="0"/>
    <pivotField showAll="0"/>
    <pivotField numFmtId="1" showAll="0"/>
    <pivotField showAll="0"/>
    <pivotField showAll="0"/>
    <pivotField showAll="0">
      <items count="4">
        <item x="2"/>
        <item x="0"/>
        <item x="1"/>
        <item t="default"/>
      </items>
    </pivotField>
  </pivotFields>
  <rowFields count="1">
    <field x="12"/>
  </rowFields>
  <rowItems count="8">
    <i>
      <x v="1"/>
    </i>
    <i>
      <x v="2"/>
    </i>
    <i>
      <x v="3"/>
    </i>
    <i>
      <x v="4"/>
    </i>
    <i>
      <x v="5"/>
    </i>
    <i>
      <x v="6"/>
    </i>
    <i>
      <x v="7"/>
    </i>
    <i t="grand">
      <x/>
    </i>
  </rowItems>
  <colItems count="1">
    <i/>
  </colItems>
  <dataFields count="1">
    <dataField name="Count of PassengerId" fld="0" subtotal="count" baseField="12" baseItem="0"/>
  </dataFields>
  <chartFormats count="9">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2" count="1" selected="0">
            <x v="1"/>
          </reference>
        </references>
      </pivotArea>
    </chartFormat>
    <chartFormat chart="2" format="11">
      <pivotArea type="data" outline="0" fieldPosition="0">
        <references count="2">
          <reference field="4294967294" count="1" selected="0">
            <x v="0"/>
          </reference>
          <reference field="12" count="1" selected="0">
            <x v="2"/>
          </reference>
        </references>
      </pivotArea>
    </chartFormat>
    <chartFormat chart="2" format="12">
      <pivotArea type="data" outline="0" fieldPosition="0">
        <references count="2">
          <reference field="4294967294" count="1" selected="0">
            <x v="0"/>
          </reference>
          <reference field="12" count="1" selected="0">
            <x v="3"/>
          </reference>
        </references>
      </pivotArea>
    </chartFormat>
    <chartFormat chart="2" format="13">
      <pivotArea type="data" outline="0" fieldPosition="0">
        <references count="2">
          <reference field="4294967294" count="1" selected="0">
            <x v="0"/>
          </reference>
          <reference field="12" count="1" selected="0">
            <x v="4"/>
          </reference>
        </references>
      </pivotArea>
    </chartFormat>
    <chartFormat chart="2" format="14">
      <pivotArea type="data" outline="0" fieldPosition="0">
        <references count="2">
          <reference field="4294967294" count="1" selected="0">
            <x v="0"/>
          </reference>
          <reference field="12" count="1" selected="0">
            <x v="5"/>
          </reference>
        </references>
      </pivotArea>
    </chartFormat>
    <chartFormat chart="2" format="15">
      <pivotArea type="data" outline="0" fieldPosition="0">
        <references count="2">
          <reference field="4294967294" count="1" selected="0">
            <x v="0"/>
          </reference>
          <reference field="12" count="1" selected="0">
            <x v="6"/>
          </reference>
        </references>
      </pivotArea>
    </chartFormat>
    <chartFormat chart="2" format="16">
      <pivotArea type="data" outline="0" fieldPosition="0">
        <references count="2">
          <reference field="4294967294" count="1" selected="0">
            <x v="0"/>
          </reference>
          <reference field="1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MaxFar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J3:J4" firstHeaderRow="1" firstDataRow="1" firstDataCol="0"/>
  <pivotFields count="19">
    <pivotField showAll="0"/>
    <pivotField showAll="0">
      <items count="3">
        <item x="0"/>
        <item x="1"/>
        <item t="default"/>
      </items>
    </pivotField>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numFmtId="1" showAll="0"/>
    <pivotField showAll="0">
      <items count="5">
        <item x="1"/>
        <item x="2"/>
        <item x="3"/>
        <item x="0"/>
        <item t="default"/>
      </items>
    </pivotField>
    <pivotField showAll="0"/>
    <pivotField showAll="0"/>
    <pivotField showAll="0"/>
    <pivotField dataField="1" showAll="0">
      <items count="171">
        <item x="134"/>
        <item x="19"/>
        <item x="78"/>
        <item x="123"/>
        <item x="137"/>
        <item x="1"/>
        <item x="115"/>
        <item x="16"/>
        <item x="8"/>
        <item x="82"/>
        <item x="77"/>
        <item x="94"/>
        <item x="144"/>
        <item x="150"/>
        <item x="6"/>
        <item x="49"/>
        <item x="166"/>
        <item x="52"/>
        <item x="96"/>
        <item x="40"/>
        <item x="64"/>
        <item x="75"/>
        <item x="66"/>
        <item x="72"/>
        <item x="0"/>
        <item x="36"/>
        <item x="68"/>
        <item x="54"/>
        <item x="128"/>
        <item x="10"/>
        <item x="17"/>
        <item x="31"/>
        <item x="110"/>
        <item x="70"/>
        <item x="3"/>
        <item x="73"/>
        <item x="100"/>
        <item x="5"/>
        <item x="131"/>
        <item x="141"/>
        <item x="32"/>
        <item x="2"/>
        <item x="109"/>
        <item x="61"/>
        <item x="158"/>
        <item x="92"/>
        <item x="4"/>
        <item x="15"/>
        <item x="133"/>
        <item x="160"/>
        <item x="37"/>
        <item x="34"/>
        <item x="51"/>
        <item x="95"/>
        <item x="119"/>
        <item x="165"/>
        <item x="63"/>
        <item x="143"/>
        <item x="112"/>
        <item x="62"/>
        <item x="156"/>
        <item x="23"/>
        <item x="44"/>
        <item x="74"/>
        <item x="121"/>
        <item x="59"/>
        <item x="111"/>
        <item x="154"/>
        <item x="47"/>
        <item x="149"/>
        <item x="81"/>
        <item x="42"/>
        <item x="105"/>
        <item x="50"/>
        <item x="79"/>
        <item x="132"/>
        <item x="88"/>
        <item x="135"/>
        <item x="163"/>
        <item x="28"/>
        <item x="53"/>
        <item x="161"/>
        <item x="26"/>
        <item x="97"/>
        <item x="169"/>
        <item x="71"/>
        <item x="45"/>
        <item x="83"/>
        <item x="29"/>
        <item x="9"/>
        <item x="85"/>
        <item x="58"/>
        <item x="114"/>
        <item x="11"/>
        <item x="35"/>
        <item x="120"/>
        <item x="14"/>
        <item x="129"/>
        <item x="84"/>
        <item x="56"/>
        <item x="7"/>
        <item x="48"/>
        <item x="39"/>
        <item x="127"/>
        <item x="25"/>
        <item x="93"/>
        <item x="27"/>
        <item x="76"/>
        <item x="20"/>
        <item x="107"/>
        <item x="99"/>
        <item x="102"/>
        <item x="155"/>
        <item x="101"/>
        <item x="162"/>
        <item x="136"/>
        <item x="157"/>
        <item x="139"/>
        <item x="55"/>
        <item x="117"/>
        <item x="140"/>
        <item x="86"/>
        <item x="164"/>
        <item x="159"/>
        <item x="98"/>
        <item x="153"/>
        <item x="89"/>
        <item x="65"/>
        <item x="38"/>
        <item x="103"/>
        <item x="69"/>
        <item x="33"/>
        <item x="30"/>
        <item x="18"/>
        <item x="43"/>
        <item x="13"/>
        <item x="21"/>
        <item x="24"/>
        <item x="152"/>
        <item x="122"/>
        <item x="106"/>
        <item x="124"/>
        <item x="116"/>
        <item x="80"/>
        <item x="125"/>
        <item x="41"/>
        <item x="67"/>
        <item x="148"/>
        <item x="138"/>
        <item x="12"/>
        <item x="90"/>
        <item x="167"/>
        <item x="142"/>
        <item x="126"/>
        <item x="168"/>
        <item x="108"/>
        <item x="145"/>
        <item x="130"/>
        <item x="146"/>
        <item x="87"/>
        <item x="118"/>
        <item x="147"/>
        <item x="57"/>
        <item x="60"/>
        <item x="113"/>
        <item x="104"/>
        <item x="22"/>
        <item x="46"/>
        <item x="151"/>
        <item x="91"/>
        <item t="default"/>
      </items>
    </pivotField>
    <pivotField numFmtId="1" showAll="0"/>
    <pivotField showAll="0"/>
    <pivotField showAll="0"/>
    <pivotField showAll="0">
      <items count="4">
        <item x="2"/>
        <item x="0"/>
        <item x="1"/>
        <item t="default"/>
      </items>
    </pivotField>
  </pivotFields>
  <rowItems count="1">
    <i/>
  </rowItems>
  <colItems count="1">
    <i/>
  </colItems>
  <dataFields count="1">
    <dataField name="Max of Fare" fld="14" subtotal="max" baseField="0" baseItem="9"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MinFar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G4" firstHeaderRow="1" firstDataRow="1" firstDataCol="0"/>
  <pivotFields count="19">
    <pivotField showAll="0"/>
    <pivotField showAll="0">
      <items count="3">
        <item x="0"/>
        <item x="1"/>
        <item t="default"/>
      </items>
    </pivotField>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numFmtId="1" showAll="0"/>
    <pivotField showAll="0">
      <items count="5">
        <item x="1"/>
        <item x="2"/>
        <item x="3"/>
        <item x="0"/>
        <item t="default"/>
      </items>
    </pivotField>
    <pivotField showAll="0"/>
    <pivotField showAll="0"/>
    <pivotField showAll="0"/>
    <pivotField dataField="1" showAll="0">
      <items count="171">
        <item x="134"/>
        <item x="19"/>
        <item x="78"/>
        <item x="123"/>
        <item x="137"/>
        <item x="1"/>
        <item x="115"/>
        <item x="16"/>
        <item x="8"/>
        <item x="82"/>
        <item x="77"/>
        <item x="94"/>
        <item x="144"/>
        <item x="150"/>
        <item x="6"/>
        <item x="49"/>
        <item x="166"/>
        <item x="52"/>
        <item x="96"/>
        <item x="40"/>
        <item x="64"/>
        <item x="75"/>
        <item x="66"/>
        <item x="72"/>
        <item x="0"/>
        <item x="36"/>
        <item x="68"/>
        <item x="54"/>
        <item x="128"/>
        <item x="10"/>
        <item x="17"/>
        <item x="31"/>
        <item x="110"/>
        <item x="70"/>
        <item x="3"/>
        <item x="73"/>
        <item x="100"/>
        <item x="5"/>
        <item x="131"/>
        <item x="141"/>
        <item x="32"/>
        <item x="2"/>
        <item x="109"/>
        <item x="61"/>
        <item x="158"/>
        <item x="92"/>
        <item x="4"/>
        <item x="15"/>
        <item x="133"/>
        <item x="160"/>
        <item x="37"/>
        <item x="34"/>
        <item x="51"/>
        <item x="95"/>
        <item x="119"/>
        <item x="165"/>
        <item x="63"/>
        <item x="143"/>
        <item x="112"/>
        <item x="62"/>
        <item x="156"/>
        <item x="23"/>
        <item x="44"/>
        <item x="74"/>
        <item x="121"/>
        <item x="59"/>
        <item x="111"/>
        <item x="154"/>
        <item x="47"/>
        <item x="149"/>
        <item x="81"/>
        <item x="42"/>
        <item x="105"/>
        <item x="50"/>
        <item x="79"/>
        <item x="132"/>
        <item x="88"/>
        <item x="135"/>
        <item x="163"/>
        <item x="28"/>
        <item x="53"/>
        <item x="161"/>
        <item x="26"/>
        <item x="97"/>
        <item x="169"/>
        <item x="71"/>
        <item x="45"/>
        <item x="83"/>
        <item x="29"/>
        <item x="9"/>
        <item x="85"/>
        <item x="58"/>
        <item x="114"/>
        <item x="11"/>
        <item x="35"/>
        <item x="120"/>
        <item x="14"/>
        <item x="129"/>
        <item x="84"/>
        <item x="56"/>
        <item x="7"/>
        <item x="48"/>
        <item x="39"/>
        <item x="127"/>
        <item x="25"/>
        <item x="93"/>
        <item x="27"/>
        <item x="76"/>
        <item x="20"/>
        <item x="107"/>
        <item x="99"/>
        <item x="102"/>
        <item x="155"/>
        <item x="101"/>
        <item x="162"/>
        <item x="136"/>
        <item x="157"/>
        <item x="139"/>
        <item x="55"/>
        <item x="117"/>
        <item x="140"/>
        <item x="86"/>
        <item x="164"/>
        <item x="159"/>
        <item x="98"/>
        <item x="153"/>
        <item x="89"/>
        <item x="65"/>
        <item x="38"/>
        <item x="103"/>
        <item x="69"/>
        <item x="33"/>
        <item x="30"/>
        <item x="18"/>
        <item x="43"/>
        <item x="13"/>
        <item x="21"/>
        <item x="24"/>
        <item x="152"/>
        <item x="122"/>
        <item x="106"/>
        <item x="124"/>
        <item x="116"/>
        <item x="80"/>
        <item x="125"/>
        <item x="41"/>
        <item x="67"/>
        <item x="148"/>
        <item x="138"/>
        <item x="12"/>
        <item x="90"/>
        <item x="167"/>
        <item x="142"/>
        <item x="126"/>
        <item x="168"/>
        <item x="108"/>
        <item x="145"/>
        <item x="130"/>
        <item x="146"/>
        <item x="87"/>
        <item x="118"/>
        <item x="147"/>
        <item x="57"/>
        <item x="60"/>
        <item x="113"/>
        <item x="104"/>
        <item x="22"/>
        <item x="46"/>
        <item x="151"/>
        <item x="91"/>
        <item t="default"/>
      </items>
    </pivotField>
    <pivotField numFmtId="1" showAll="0"/>
    <pivotField showAll="0"/>
    <pivotField showAll="0"/>
    <pivotField showAll="0">
      <items count="4">
        <item x="2"/>
        <item x="0"/>
        <item x="1"/>
        <item t="default"/>
      </items>
    </pivotField>
  </pivotFields>
  <rowItems count="1">
    <i/>
  </rowItems>
  <colItems count="1">
    <i/>
  </colItems>
  <dataFields count="1">
    <dataField name="Min of Fare" fld="14" subtotal="min" baseField="0" baseItem="9"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AvgFar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3:D4" firstHeaderRow="1" firstDataRow="1" firstDataCol="0"/>
  <pivotFields count="19">
    <pivotField showAll="0"/>
    <pivotField showAll="0">
      <items count="3">
        <item x="0"/>
        <item x="1"/>
        <item t="default"/>
      </items>
    </pivotField>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numFmtId="1" showAll="0"/>
    <pivotField showAll="0">
      <items count="5">
        <item x="1"/>
        <item x="2"/>
        <item x="3"/>
        <item x="0"/>
        <item t="default"/>
      </items>
    </pivotField>
    <pivotField showAll="0"/>
    <pivotField showAll="0"/>
    <pivotField showAll="0"/>
    <pivotField dataField="1" showAll="0">
      <items count="171">
        <item x="134"/>
        <item x="19"/>
        <item x="78"/>
        <item x="123"/>
        <item x="137"/>
        <item x="1"/>
        <item x="115"/>
        <item x="16"/>
        <item x="8"/>
        <item x="82"/>
        <item x="77"/>
        <item x="94"/>
        <item x="144"/>
        <item x="150"/>
        <item x="6"/>
        <item x="49"/>
        <item x="166"/>
        <item x="52"/>
        <item x="96"/>
        <item x="40"/>
        <item x="64"/>
        <item x="75"/>
        <item x="66"/>
        <item x="72"/>
        <item x="0"/>
        <item x="36"/>
        <item x="68"/>
        <item x="54"/>
        <item x="128"/>
        <item x="10"/>
        <item x="17"/>
        <item x="31"/>
        <item x="110"/>
        <item x="70"/>
        <item x="3"/>
        <item x="73"/>
        <item x="100"/>
        <item x="5"/>
        <item x="131"/>
        <item x="141"/>
        <item x="32"/>
        <item x="2"/>
        <item x="109"/>
        <item x="61"/>
        <item x="158"/>
        <item x="92"/>
        <item x="4"/>
        <item x="15"/>
        <item x="133"/>
        <item x="160"/>
        <item x="37"/>
        <item x="34"/>
        <item x="51"/>
        <item x="95"/>
        <item x="119"/>
        <item x="165"/>
        <item x="63"/>
        <item x="143"/>
        <item x="112"/>
        <item x="62"/>
        <item x="156"/>
        <item x="23"/>
        <item x="44"/>
        <item x="74"/>
        <item x="121"/>
        <item x="59"/>
        <item x="111"/>
        <item x="154"/>
        <item x="47"/>
        <item x="149"/>
        <item x="81"/>
        <item x="42"/>
        <item x="105"/>
        <item x="50"/>
        <item x="79"/>
        <item x="132"/>
        <item x="88"/>
        <item x="135"/>
        <item x="163"/>
        <item x="28"/>
        <item x="53"/>
        <item x="161"/>
        <item x="26"/>
        <item x="97"/>
        <item x="169"/>
        <item x="71"/>
        <item x="45"/>
        <item x="83"/>
        <item x="29"/>
        <item x="9"/>
        <item x="85"/>
        <item x="58"/>
        <item x="114"/>
        <item x="11"/>
        <item x="35"/>
        <item x="120"/>
        <item x="14"/>
        <item x="129"/>
        <item x="84"/>
        <item x="56"/>
        <item x="7"/>
        <item x="48"/>
        <item x="39"/>
        <item x="127"/>
        <item x="25"/>
        <item x="93"/>
        <item x="27"/>
        <item x="76"/>
        <item x="20"/>
        <item x="107"/>
        <item x="99"/>
        <item x="102"/>
        <item x="155"/>
        <item x="101"/>
        <item x="162"/>
        <item x="136"/>
        <item x="157"/>
        <item x="139"/>
        <item x="55"/>
        <item x="117"/>
        <item x="140"/>
        <item x="86"/>
        <item x="164"/>
        <item x="159"/>
        <item x="98"/>
        <item x="153"/>
        <item x="89"/>
        <item x="65"/>
        <item x="38"/>
        <item x="103"/>
        <item x="69"/>
        <item x="33"/>
        <item x="30"/>
        <item x="18"/>
        <item x="43"/>
        <item x="13"/>
        <item x="21"/>
        <item x="24"/>
        <item x="152"/>
        <item x="122"/>
        <item x="106"/>
        <item x="124"/>
        <item x="116"/>
        <item x="80"/>
        <item x="125"/>
        <item x="41"/>
        <item x="67"/>
        <item x="148"/>
        <item x="138"/>
        <item x="12"/>
        <item x="90"/>
        <item x="167"/>
        <item x="142"/>
        <item x="126"/>
        <item x="168"/>
        <item x="108"/>
        <item x="145"/>
        <item x="130"/>
        <item x="146"/>
        <item x="87"/>
        <item x="118"/>
        <item x="147"/>
        <item x="57"/>
        <item x="60"/>
        <item x="113"/>
        <item x="104"/>
        <item x="22"/>
        <item x="46"/>
        <item x="151"/>
        <item x="91"/>
        <item t="default"/>
      </items>
    </pivotField>
    <pivotField numFmtId="1" showAll="0"/>
    <pivotField showAll="0"/>
    <pivotField showAll="0"/>
    <pivotField showAll="0">
      <items count="4">
        <item x="2"/>
        <item x="0"/>
        <item x="1"/>
        <item t="default"/>
      </items>
    </pivotField>
  </pivotFields>
  <rowItems count="1">
    <i/>
  </rowItems>
  <colItems count="1">
    <i/>
  </colItems>
  <dataFields count="1">
    <dataField name="Average of Fare" fld="14" subtotal="average" baseField="0" baseItem="9"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rvived" sourceName="Survived">
  <pivotTables>
    <pivotTable tabId="4" name="TotalPassengers"/>
    <pivotTable tabId="13" name="PClass/Gender"/>
    <pivotTable tabId="5" name="PassengerClass"/>
    <pivotTable tabId="6" name="PassengerGender"/>
    <pivotTable tabId="7" name="AgeGroup"/>
    <pivotTable tabId="8" name="PassWithSiblings"/>
    <pivotTable tabId="9" name="PassWithChildren"/>
    <pivotTable tabId="10" name="AvgFare"/>
    <pivotTable tabId="10" name="MaxFare"/>
    <pivotTable tabId="10" name="MinFare"/>
    <pivotTable tabId="10" name="SumFare"/>
    <pivotTable tabId="11" name="EmbarkedLoaction"/>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class" sourceName="Pclass">
  <pivotTables>
    <pivotTable tabId="4" name="TotalPassengers"/>
    <pivotTable tabId="13" name="PClass/Gender"/>
    <pivotTable tabId="5" name="PassengerClass"/>
    <pivotTable tabId="6" name="PassengerGender"/>
    <pivotTable tabId="7" name="AgeGroup"/>
    <pivotTable tabId="8" name="PassWithSiblings"/>
    <pivotTable tabId="9" name="PassWithChildren"/>
    <pivotTable tabId="10" name="AvgFare"/>
    <pivotTable tabId="10" name="MaxFare"/>
    <pivotTable tabId="10" name="MinFare"/>
    <pivotTable tabId="10" name="SumFare"/>
    <pivotTable tabId="11" name="EmbarkedLoaction"/>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4" name="TotalPassengers"/>
    <pivotTable tabId="13" name="PClass/Gender"/>
    <pivotTable tabId="5" name="PassengerClass"/>
    <pivotTable tabId="6" name="PassengerGender"/>
    <pivotTable tabId="7" name="AgeGroup"/>
    <pivotTable tabId="8" name="PassWithSiblings"/>
    <pivotTable tabId="9" name="PassWithChildren"/>
    <pivotTable tabId="10" name="AvgFare"/>
    <pivotTable tabId="10" name="MaxFare"/>
    <pivotTable tabId="10" name="MinFare"/>
    <pivotTable tabId="10" name="SumFare"/>
    <pivotTable tabId="11" name="EmbarkedLoaction"/>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4" name="TotalPassengers"/>
    <pivotTable tabId="13" name="PClass/Gender"/>
    <pivotTable tabId="5" name="PassengerClass"/>
    <pivotTable tabId="6" name="PassengerGender"/>
    <pivotTable tabId="7" name="AgeGroup"/>
    <pivotTable tabId="8" name="PassWithSiblings"/>
    <pivotTable tabId="9" name="PassWithChildren"/>
    <pivotTable tabId="10" name="AvgFare"/>
    <pivotTable tabId="10" name="MaxFare"/>
    <pivotTable tabId="10" name="MinFare"/>
    <pivotTable tabId="10" name="SumFare"/>
    <pivotTable tabId="11" name="EmbarkedLoaction"/>
  </pivotTables>
  <data>
    <tabular pivotCacheId="1">
      <items count="4">
        <i x="1" s="1"/>
        <i x="2"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Embarked" sourceName="Embarked">
  <pivotTables>
    <pivotTable tabId="4" name="TotalPassengers"/>
    <pivotTable tabId="13" name="PClass/Gender"/>
    <pivotTable tabId="5" name="PassengerClass"/>
    <pivotTable tabId="6" name="PassengerGender"/>
    <pivotTable tabId="7" name="AgeGroup"/>
    <pivotTable tabId="8" name="PassWithSiblings"/>
    <pivotTable tabId="9" name="PassWithChildren"/>
    <pivotTable tabId="10" name="AvgFare"/>
    <pivotTable tabId="10" name="MaxFare"/>
    <pivotTable tabId="10" name="MinFare"/>
    <pivotTable tabId="10" name="SumFare"/>
    <pivotTable tabId="11" name="EmbarkedLoaction"/>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rvived 1" cache="Slicer_Survived" caption="Survived" rowHeight="241300"/>
  <slicer name="Pclass 1" cache="Slicer_Pclass" caption="Pclass" rowHeight="241300"/>
  <slicer name="Sex 1" cache="Slicer_Sex" caption="Sex" rowHeight="241300"/>
  <slicer name="Age Group 1" cache="Slicer_Age_Group" caption="Age Group" rowHeight="241300"/>
  <slicer name="Embarked 1" cache="Slicer_Embarked" caption="Embarke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urvived" cache="Slicer_Survived" caption="Survived" rowHeight="241300"/>
  <slicer name="Pclass" cache="Slicer_Pclass" caption="Pclass" rowHeight="241300"/>
  <slicer name="Sex" cache="Slicer_Sex" caption="Sex" rowHeight="241300"/>
  <slicer name="Age Group" cache="Slicer_Age_Group" caption="Age Group" rowHeight="241300"/>
  <slicer name="Embarked" cache="Slicer_Embarked" caption="Embarked" rowHeight="241300"/>
</slicers>
</file>

<file path=xl/tables/table1.xml><?xml version="1.0" encoding="utf-8"?>
<table xmlns="http://schemas.openxmlformats.org/spreadsheetml/2006/main" id="1" name="Table1" displayName="Table1" ref="A1:S419" totalsRowShown="0">
  <autoFilter ref="A1:S419"/>
  <tableColumns count="19">
    <tableColumn id="1" name="PassengerId"/>
    <tableColumn id="2" name="Survived"/>
    <tableColumn id="3" name="Pclass"/>
    <tableColumn id="4" name="Title"/>
    <tableColumn id="5" name="First Name"/>
    <tableColumn id="6" name="Last Name"/>
    <tableColumn id="7" name="Name"/>
    <tableColumn id="8" name="Sex"/>
    <tableColumn id="9" name="Age"/>
    <tableColumn id="10" name="Cleansed Age" dataDxfId="6">
      <calculatedColumnFormula>IF(I2="",SUMIFS(Avg_Age,Pclass_Age,C2,Sex_Age,H2),I2)</calculatedColumnFormula>
    </tableColumn>
    <tableColumn id="11" name="Age Group" dataDxfId="5">
      <calculatedColumnFormula>IF(J2&lt;=19,"Teenager",IF(J2&lt;=39,"Youth",IF(J2&lt;=59,"Adult",IF(J2&gt;=60,"Elder"))))</calculatedColumnFormula>
    </tableColumn>
    <tableColumn id="12" name="SibSp"/>
    <tableColumn id="13" name="Parch"/>
    <tableColumn id="14" name="Ticket"/>
    <tableColumn id="15" name="Fare"/>
    <tableColumn id="16" name="Cleansed Fare" dataDxfId="4">
      <calculatedColumnFormula>IF(O2="",MEDIAN(Fare),O2)</calculatedColumnFormula>
    </tableColumn>
    <tableColumn id="17" name="Cabin"/>
    <tableColumn id="18" name="Cleansed Cabin">
      <calculatedColumnFormula>IF(Q2="","Missing",LEFT(Q2,3))</calculatedColumnFormula>
    </tableColumn>
    <tableColumn id="19" name="Embark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drawing" Target="../drawings/drawing17.xml"/><Relationship Id="rId4"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90" zoomScaleNormal="90" workbookViewId="0">
      <selection activeCell="V14" sqref="V14"/>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
  <sheetViews>
    <sheetView workbookViewId="0">
      <selection activeCell="H13" sqref="H13"/>
    </sheetView>
  </sheetViews>
  <sheetFormatPr defaultRowHeight="15" x14ac:dyDescent="0.25"/>
  <cols>
    <col min="1" max="1" width="11.42578125" customWidth="1"/>
    <col min="4" max="4" width="15" bestFit="1" customWidth="1"/>
    <col min="7" max="7" width="11.140625" bestFit="1" customWidth="1"/>
    <col min="10" max="10" width="11.42578125" bestFit="1" customWidth="1"/>
  </cols>
  <sheetData>
    <row r="3" spans="1:10" x14ac:dyDescent="0.25">
      <c r="A3" t="s">
        <v>1334</v>
      </c>
      <c r="D3" t="s">
        <v>1335</v>
      </c>
      <c r="G3" t="s">
        <v>1336</v>
      </c>
      <c r="J3" t="s">
        <v>1337</v>
      </c>
    </row>
    <row r="4" spans="1:10" x14ac:dyDescent="0.25">
      <c r="A4" s="6">
        <v>14856.537599999987</v>
      </c>
      <c r="D4" s="6">
        <v>35.627188489208599</v>
      </c>
      <c r="G4" s="6">
        <v>0</v>
      </c>
      <c r="J4" s="6">
        <v>512.32920000000001</v>
      </c>
    </row>
    <row r="5" spans="1:10" x14ac:dyDescent="0.25">
      <c r="A5" s="6">
        <f>GETPIVOTDATA("Fare",$A$3)</f>
        <v>14856.537599999987</v>
      </c>
      <c r="D5" s="6">
        <f>GETPIVOTDATA("Fare",$D$3)</f>
        <v>35.627188489208599</v>
      </c>
      <c r="G5" s="1">
        <f>GETPIVOTDATA("Fare",$G$3)</f>
        <v>0</v>
      </c>
      <c r="J5" s="6">
        <f>GETPIVOTDATA("Fare",$J$3)</f>
        <v>512.32920000000001</v>
      </c>
    </row>
  </sheetData>
  <pageMargins left="0.7" right="0.7" top="0.75" bottom="0.75" header="0.3" footer="0.3"/>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6" sqref="B6"/>
    </sheetView>
  </sheetViews>
  <sheetFormatPr defaultRowHeight="15" x14ac:dyDescent="0.25"/>
  <cols>
    <col min="1" max="1" width="20.28515625" bestFit="1" customWidth="1"/>
    <col min="2" max="2" width="20" bestFit="1" customWidth="1"/>
  </cols>
  <sheetData>
    <row r="3" spans="1:2" x14ac:dyDescent="0.25">
      <c r="A3" s="3" t="s">
        <v>1338</v>
      </c>
      <c r="B3" t="s">
        <v>1329</v>
      </c>
    </row>
    <row r="4" spans="1:2" x14ac:dyDescent="0.25">
      <c r="A4" s="4" t="s">
        <v>17</v>
      </c>
      <c r="B4" s="5">
        <v>270</v>
      </c>
    </row>
    <row r="5" spans="1:2" x14ac:dyDescent="0.25">
      <c r="A5" s="4" t="s">
        <v>25</v>
      </c>
      <c r="B5" s="5">
        <v>102</v>
      </c>
    </row>
    <row r="6" spans="1:2" x14ac:dyDescent="0.25">
      <c r="A6" s="4" t="s">
        <v>14</v>
      </c>
      <c r="B6" s="5">
        <v>46</v>
      </c>
    </row>
    <row r="7" spans="1:2" x14ac:dyDescent="0.25">
      <c r="A7" s="4" t="s">
        <v>1328</v>
      </c>
      <c r="B7" s="5">
        <v>418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B6" sqref="B6"/>
    </sheetView>
  </sheetViews>
  <sheetFormatPr defaultRowHeight="15" x14ac:dyDescent="0.25"/>
  <cols>
    <col min="1" max="1" width="16.28515625" bestFit="1" customWidth="1"/>
    <col min="2" max="2" width="20" bestFit="1" customWidth="1"/>
  </cols>
  <sheetData>
    <row r="3" spans="1:2" x14ac:dyDescent="0.25">
      <c r="A3" s="3" t="s">
        <v>1339</v>
      </c>
      <c r="B3" t="s">
        <v>1329</v>
      </c>
    </row>
    <row r="4" spans="1:2" x14ac:dyDescent="0.25">
      <c r="A4" s="4">
        <v>1</v>
      </c>
      <c r="B4" s="5">
        <v>107</v>
      </c>
    </row>
    <row r="5" spans="1:2" x14ac:dyDescent="0.25">
      <c r="A5" s="7" t="s">
        <v>13</v>
      </c>
      <c r="B5" s="5">
        <v>57</v>
      </c>
    </row>
    <row r="6" spans="1:2" x14ac:dyDescent="0.25">
      <c r="A6" s="7" t="s">
        <v>16</v>
      </c>
      <c r="B6" s="5">
        <v>50</v>
      </c>
    </row>
    <row r="7" spans="1:2" x14ac:dyDescent="0.25">
      <c r="A7" s="4">
        <v>2</v>
      </c>
      <c r="B7" s="5">
        <v>93</v>
      </c>
    </row>
    <row r="8" spans="1:2" x14ac:dyDescent="0.25">
      <c r="A8" s="7" t="s">
        <v>13</v>
      </c>
      <c r="B8" s="5">
        <v>63</v>
      </c>
    </row>
    <row r="9" spans="1:2" x14ac:dyDescent="0.25">
      <c r="A9" s="7" t="s">
        <v>16</v>
      </c>
      <c r="B9" s="5">
        <v>30</v>
      </c>
    </row>
    <row r="10" spans="1:2" x14ac:dyDescent="0.25">
      <c r="A10" s="4">
        <v>3</v>
      </c>
      <c r="B10" s="5">
        <v>218</v>
      </c>
    </row>
    <row r="11" spans="1:2" x14ac:dyDescent="0.25">
      <c r="A11" s="7" t="s">
        <v>13</v>
      </c>
      <c r="B11" s="5">
        <v>146</v>
      </c>
    </row>
    <row r="12" spans="1:2" x14ac:dyDescent="0.25">
      <c r="A12" s="7" t="s">
        <v>16</v>
      </c>
      <c r="B12" s="5">
        <v>72</v>
      </c>
    </row>
    <row r="13" spans="1:2" x14ac:dyDescent="0.25">
      <c r="A13" s="4" t="s">
        <v>1328</v>
      </c>
      <c r="B13" s="5">
        <v>418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19"/>
  <sheetViews>
    <sheetView topLeftCell="A2" workbookViewId="0">
      <selection activeCell="F17" sqref="F17"/>
    </sheetView>
  </sheetViews>
  <sheetFormatPr defaultRowHeight="15" x14ac:dyDescent="0.25"/>
  <cols>
    <col min="1" max="1" width="13.85546875" customWidth="1"/>
    <col min="2" max="2" width="10.85546875" customWidth="1"/>
    <col min="3" max="3" width="8.42578125" customWidth="1"/>
    <col min="4" max="4" width="7.7109375" bestFit="1" customWidth="1"/>
    <col min="5" max="5" width="19.7109375" bestFit="1" customWidth="1"/>
    <col min="6" max="6" width="27.85546875" customWidth="1"/>
    <col min="7" max="7" width="61.28515625" hidden="1" customWidth="1"/>
    <col min="8" max="8" width="7.28515625" bestFit="1" customWidth="1"/>
    <col min="9" max="9" width="5" hidden="1" customWidth="1"/>
    <col min="10" max="10" width="15.140625" customWidth="1"/>
    <col min="11" max="11" width="13.140625" customWidth="1"/>
    <col min="12" max="13" width="8" customWidth="1"/>
    <col min="14" max="14" width="19.85546875" bestFit="1" customWidth="1"/>
    <col min="15" max="15" width="9" hidden="1" customWidth="1"/>
    <col min="16" max="16" width="15.5703125" customWidth="1"/>
    <col min="17" max="17" width="15" hidden="1" customWidth="1"/>
    <col min="18" max="18" width="16.7109375" customWidth="1"/>
    <col min="19" max="19" width="12" customWidth="1"/>
    <col min="22" max="22" width="6.28515625" bestFit="1" customWidth="1"/>
    <col min="23" max="23" width="6.28515625" hidden="1" customWidth="1"/>
    <col min="24" max="24" width="19.7109375" hidden="1" customWidth="1"/>
    <col min="25" max="25" width="27.85546875" hidden="1" customWidth="1"/>
    <col min="26" max="26" width="61.28515625" customWidth="1"/>
    <col min="27" max="27" width="7.28515625" bestFit="1" customWidth="1"/>
    <col min="28" max="28" width="5" bestFit="1" customWidth="1"/>
    <col min="30" max="30" width="10.7109375" bestFit="1" customWidth="1"/>
  </cols>
  <sheetData>
    <row r="1" spans="1:32" x14ac:dyDescent="0.25">
      <c r="A1" t="s">
        <v>0</v>
      </c>
      <c r="B1" t="s">
        <v>1</v>
      </c>
      <c r="C1" t="s">
        <v>2</v>
      </c>
      <c r="D1" t="s">
        <v>609</v>
      </c>
      <c r="E1" t="s">
        <v>619</v>
      </c>
      <c r="F1" t="s">
        <v>980</v>
      </c>
      <c r="G1" t="s">
        <v>3</v>
      </c>
      <c r="H1" t="s">
        <v>4</v>
      </c>
      <c r="I1" t="s">
        <v>5</v>
      </c>
      <c r="J1" t="s">
        <v>1317</v>
      </c>
      <c r="K1" t="s">
        <v>1323</v>
      </c>
      <c r="L1" t="s">
        <v>6</v>
      </c>
      <c r="M1" t="s">
        <v>7</v>
      </c>
      <c r="N1" t="s">
        <v>8</v>
      </c>
      <c r="O1" t="s">
        <v>9</v>
      </c>
      <c r="P1" t="s">
        <v>1321</v>
      </c>
      <c r="Q1" t="s">
        <v>10</v>
      </c>
      <c r="R1" t="s">
        <v>1322</v>
      </c>
      <c r="S1" t="s">
        <v>11</v>
      </c>
      <c r="V1" t="s">
        <v>2</v>
      </c>
      <c r="W1" t="s">
        <v>609</v>
      </c>
      <c r="X1" t="s">
        <v>619</v>
      </c>
      <c r="Y1" t="s">
        <v>980</v>
      </c>
      <c r="Z1" t="s">
        <v>3</v>
      </c>
      <c r="AA1" t="s">
        <v>4</v>
      </c>
      <c r="AB1" t="s">
        <v>5</v>
      </c>
      <c r="AD1" t="s">
        <v>1318</v>
      </c>
      <c r="AE1" t="s">
        <v>1319</v>
      </c>
      <c r="AF1" t="s">
        <v>1320</v>
      </c>
    </row>
    <row r="2" spans="1:32" x14ac:dyDescent="0.25">
      <c r="A2">
        <v>892</v>
      </c>
      <c r="B2">
        <v>0</v>
      </c>
      <c r="C2">
        <v>3</v>
      </c>
      <c r="D2" t="s">
        <v>611</v>
      </c>
      <c r="E2" t="s">
        <v>620</v>
      </c>
      <c r="F2" t="s">
        <v>981</v>
      </c>
      <c r="G2" t="s">
        <v>12</v>
      </c>
      <c r="H2" t="s">
        <v>13</v>
      </c>
      <c r="I2">
        <v>34.5</v>
      </c>
      <c r="J2" s="2">
        <f t="shared" ref="J2:J65" si="0">IF(I2="",SUMIFS(Avg_Age,Pclass_Age,C2,Sex_Age,H2),I2)</f>
        <v>34.5</v>
      </c>
      <c r="K2" s="2" t="str">
        <f>IF(J2&lt;=19,"Teenager",IF(J2&lt;=39,"Youth",IF(J2&lt;=59,"Adult",IF(J2&gt;=60,"Elder"))))</f>
        <v>Youth</v>
      </c>
      <c r="L2">
        <v>0</v>
      </c>
      <c r="M2">
        <v>0</v>
      </c>
      <c r="N2">
        <v>330911</v>
      </c>
      <c r="O2">
        <v>7.8292000000000002</v>
      </c>
      <c r="P2" s="2">
        <f t="shared" ref="P2:P65" si="1">IF(O2="",MEDIAN(Fare),O2)</f>
        <v>7.8292000000000002</v>
      </c>
      <c r="R2" t="str">
        <f>IF(Q2="","Missing",LEFT(Q2,3))</f>
        <v>Missing</v>
      </c>
      <c r="S2" t="s">
        <v>14</v>
      </c>
      <c r="V2">
        <v>3</v>
      </c>
      <c r="W2" t="s">
        <v>611</v>
      </c>
      <c r="X2" t="s">
        <v>620</v>
      </c>
      <c r="Y2" t="s">
        <v>981</v>
      </c>
      <c r="Z2" t="s">
        <v>12</v>
      </c>
      <c r="AA2" t="s">
        <v>13</v>
      </c>
      <c r="AB2">
        <v>34.5</v>
      </c>
      <c r="AC2" s="2">
        <f>IF(AB2="",SUMIFS(Avg_Age,Pclass_Age,V2,Sex_Age,AA2),AB2)</f>
        <v>34.5</v>
      </c>
      <c r="AD2">
        <v>1</v>
      </c>
      <c r="AE2" t="s">
        <v>16</v>
      </c>
      <c r="AF2" s="2">
        <f>AVERAGEIFS(Age,Pclass,AD2,Sex,AE2)</f>
        <v>41.333333333333336</v>
      </c>
    </row>
    <row r="3" spans="1:32" x14ac:dyDescent="0.25">
      <c r="A3">
        <v>893</v>
      </c>
      <c r="B3">
        <v>1</v>
      </c>
      <c r="C3">
        <v>3</v>
      </c>
      <c r="D3" t="s">
        <v>610</v>
      </c>
      <c r="E3" t="s">
        <v>621</v>
      </c>
      <c r="F3" t="s">
        <v>981</v>
      </c>
      <c r="G3" t="s">
        <v>15</v>
      </c>
      <c r="H3" t="s">
        <v>16</v>
      </c>
      <c r="I3">
        <v>47</v>
      </c>
      <c r="J3" s="2">
        <f t="shared" si="0"/>
        <v>47</v>
      </c>
      <c r="K3" s="2" t="str">
        <f t="shared" ref="K3:K66" si="2">IF(J3&lt;=19,"Teenager",IF(J3&lt;=39,"Youth",IF(J3&lt;=59,"Adult",IF(J3&gt;=60,"Elder"))))</f>
        <v>Adult</v>
      </c>
      <c r="L3">
        <v>1</v>
      </c>
      <c r="M3">
        <v>0</v>
      </c>
      <c r="N3">
        <v>363272</v>
      </c>
      <c r="O3">
        <v>7</v>
      </c>
      <c r="P3" s="2">
        <f t="shared" si="1"/>
        <v>7</v>
      </c>
      <c r="R3" t="str">
        <f t="shared" ref="R3:R66" si="3">IF(Q3="","Missing",LEFT(Q3,3))</f>
        <v>Missing</v>
      </c>
      <c r="S3" t="s">
        <v>17</v>
      </c>
      <c r="V3">
        <v>3</v>
      </c>
      <c r="W3" t="s">
        <v>610</v>
      </c>
      <c r="X3" t="s">
        <v>621</v>
      </c>
      <c r="Y3" t="s">
        <v>981</v>
      </c>
      <c r="Z3" t="s">
        <v>15</v>
      </c>
      <c r="AA3" t="s">
        <v>16</v>
      </c>
      <c r="AB3">
        <v>47</v>
      </c>
      <c r="AD3">
        <v>1</v>
      </c>
      <c r="AE3" t="s">
        <v>13</v>
      </c>
      <c r="AF3" s="2">
        <f>AVERAGEIFS(Age,Pclass,Pclass_Age,Sex,Sex_Age)</f>
        <v>40.520000000000003</v>
      </c>
    </row>
    <row r="4" spans="1:32" x14ac:dyDescent="0.25">
      <c r="A4">
        <v>894</v>
      </c>
      <c r="B4">
        <v>0</v>
      </c>
      <c r="C4">
        <v>2</v>
      </c>
      <c r="D4" t="s">
        <v>611</v>
      </c>
      <c r="E4" t="s">
        <v>622</v>
      </c>
      <c r="F4" t="s">
        <v>982</v>
      </c>
      <c r="G4" t="s">
        <v>18</v>
      </c>
      <c r="H4" t="s">
        <v>13</v>
      </c>
      <c r="I4">
        <v>62</v>
      </c>
      <c r="J4" s="2">
        <f t="shared" si="0"/>
        <v>62</v>
      </c>
      <c r="K4" s="2" t="str">
        <f t="shared" si="2"/>
        <v>Elder</v>
      </c>
      <c r="L4">
        <v>0</v>
      </c>
      <c r="M4">
        <v>0</v>
      </c>
      <c r="N4">
        <v>240276</v>
      </c>
      <c r="O4">
        <v>9.6875</v>
      </c>
      <c r="P4" s="2">
        <f t="shared" si="1"/>
        <v>9.6875</v>
      </c>
      <c r="R4" t="str">
        <f t="shared" si="3"/>
        <v>Missing</v>
      </c>
      <c r="S4" t="s">
        <v>14</v>
      </c>
      <c r="V4">
        <v>2</v>
      </c>
      <c r="W4" t="s">
        <v>611</v>
      </c>
      <c r="X4" t="s">
        <v>622</v>
      </c>
      <c r="Y4" t="s">
        <v>982</v>
      </c>
      <c r="Z4" t="s">
        <v>18</v>
      </c>
      <c r="AA4" t="s">
        <v>13</v>
      </c>
      <c r="AB4">
        <v>62</v>
      </c>
      <c r="AD4">
        <v>2</v>
      </c>
      <c r="AE4" t="s">
        <v>16</v>
      </c>
      <c r="AF4" s="2">
        <f>AVERAGEIFS(Age,Pclass,Pclass_Age,Sex,Sex_Age)</f>
        <v>24.376551724137933</v>
      </c>
    </row>
    <row r="5" spans="1:32" x14ac:dyDescent="0.25">
      <c r="A5">
        <v>895</v>
      </c>
      <c r="B5">
        <v>0</v>
      </c>
      <c r="C5">
        <v>3</v>
      </c>
      <c r="D5" t="s">
        <v>611</v>
      </c>
      <c r="E5" t="s">
        <v>623</v>
      </c>
      <c r="F5" t="s">
        <v>983</v>
      </c>
      <c r="G5" t="s">
        <v>19</v>
      </c>
      <c r="H5" t="s">
        <v>13</v>
      </c>
      <c r="I5">
        <v>27</v>
      </c>
      <c r="J5" s="2">
        <f t="shared" si="0"/>
        <v>27</v>
      </c>
      <c r="K5" s="2" t="str">
        <f t="shared" si="2"/>
        <v>Youth</v>
      </c>
      <c r="L5">
        <v>0</v>
      </c>
      <c r="M5">
        <v>0</v>
      </c>
      <c r="N5">
        <v>315154</v>
      </c>
      <c r="O5">
        <v>8.6624999999999996</v>
      </c>
      <c r="P5" s="2">
        <f t="shared" si="1"/>
        <v>8.6624999999999996</v>
      </c>
      <c r="R5" t="str">
        <f t="shared" si="3"/>
        <v>Missing</v>
      </c>
      <c r="S5" t="s">
        <v>17</v>
      </c>
      <c r="V5">
        <v>3</v>
      </c>
      <c r="W5" t="s">
        <v>611</v>
      </c>
      <c r="X5" t="s">
        <v>623</v>
      </c>
      <c r="Y5" t="s">
        <v>983</v>
      </c>
      <c r="Z5" t="s">
        <v>19</v>
      </c>
      <c r="AA5" t="s">
        <v>13</v>
      </c>
      <c r="AB5">
        <v>27</v>
      </c>
      <c r="AD5">
        <v>2</v>
      </c>
      <c r="AE5" t="s">
        <v>13</v>
      </c>
      <c r="AF5" s="2">
        <f>AVERAGEIFS(Age,Pclass,Pclass_Age,Sex,Sex_Age)</f>
        <v>30.940677966101696</v>
      </c>
    </row>
    <row r="6" spans="1:32" x14ac:dyDescent="0.25">
      <c r="A6">
        <v>896</v>
      </c>
      <c r="B6">
        <v>1</v>
      </c>
      <c r="C6">
        <v>3</v>
      </c>
      <c r="D6" t="s">
        <v>610</v>
      </c>
      <c r="E6" t="s">
        <v>624</v>
      </c>
      <c r="F6" t="s">
        <v>991</v>
      </c>
      <c r="G6" t="s">
        <v>20</v>
      </c>
      <c r="H6" t="s">
        <v>16</v>
      </c>
      <c r="I6">
        <v>22</v>
      </c>
      <c r="J6" s="2">
        <f t="shared" si="0"/>
        <v>22</v>
      </c>
      <c r="K6" s="2" t="str">
        <f t="shared" si="2"/>
        <v>Youth</v>
      </c>
      <c r="L6">
        <v>1</v>
      </c>
      <c r="M6">
        <v>1</v>
      </c>
      <c r="N6">
        <v>3101298</v>
      </c>
      <c r="O6">
        <v>12.2875</v>
      </c>
      <c r="P6" s="2">
        <f t="shared" si="1"/>
        <v>12.2875</v>
      </c>
      <c r="R6" t="str">
        <f t="shared" si="3"/>
        <v>Missing</v>
      </c>
      <c r="S6" t="s">
        <v>17</v>
      </c>
      <c r="V6">
        <v>3</v>
      </c>
      <c r="W6" t="s">
        <v>610</v>
      </c>
      <c r="X6" t="s">
        <v>624</v>
      </c>
      <c r="Y6" t="s">
        <v>991</v>
      </c>
      <c r="Z6" t="s">
        <v>20</v>
      </c>
      <c r="AA6" t="s">
        <v>16</v>
      </c>
      <c r="AB6">
        <v>22</v>
      </c>
      <c r="AD6">
        <v>3</v>
      </c>
      <c r="AE6" t="s">
        <v>16</v>
      </c>
      <c r="AF6" s="2">
        <f>AVERAGEIFS(Age,Pclass,Pclass_Age,Sex,Sex_Age)</f>
        <v>23.073400000000003</v>
      </c>
    </row>
    <row r="7" spans="1:32" x14ac:dyDescent="0.25">
      <c r="A7">
        <v>897</v>
      </c>
      <c r="B7">
        <v>0</v>
      </c>
      <c r="C7">
        <v>3</v>
      </c>
      <c r="D7" t="s">
        <v>611</v>
      </c>
      <c r="E7" t="s">
        <v>625</v>
      </c>
      <c r="F7" t="s">
        <v>972</v>
      </c>
      <c r="G7" t="s">
        <v>21</v>
      </c>
      <c r="H7" t="s">
        <v>13</v>
      </c>
      <c r="I7">
        <v>14</v>
      </c>
      <c r="J7" s="2">
        <f t="shared" si="0"/>
        <v>14</v>
      </c>
      <c r="K7" s="2" t="str">
        <f t="shared" si="2"/>
        <v>Teenager</v>
      </c>
      <c r="L7">
        <v>0</v>
      </c>
      <c r="M7">
        <v>0</v>
      </c>
      <c r="N7">
        <v>7538</v>
      </c>
      <c r="O7">
        <v>9.2249999999999996</v>
      </c>
      <c r="P7" s="2">
        <f t="shared" si="1"/>
        <v>9.2249999999999996</v>
      </c>
      <c r="R7" t="str">
        <f t="shared" si="3"/>
        <v>Missing</v>
      </c>
      <c r="S7" t="s">
        <v>17</v>
      </c>
      <c r="V7">
        <v>3</v>
      </c>
      <c r="W7" t="s">
        <v>611</v>
      </c>
      <c r="X7" t="s">
        <v>625</v>
      </c>
      <c r="Y7" t="s">
        <v>972</v>
      </c>
      <c r="Z7" t="s">
        <v>21</v>
      </c>
      <c r="AA7" t="s">
        <v>13</v>
      </c>
      <c r="AB7">
        <v>14</v>
      </c>
      <c r="AD7">
        <v>3</v>
      </c>
      <c r="AE7" t="s">
        <v>13</v>
      </c>
      <c r="AF7" s="2">
        <f>AVERAGEIFS(Age,Pclass,Pclass_Age,Sex,Sex_Age)</f>
        <v>24.525104166666665</v>
      </c>
    </row>
    <row r="8" spans="1:32" x14ac:dyDescent="0.25">
      <c r="A8">
        <v>898</v>
      </c>
      <c r="B8">
        <v>1</v>
      </c>
      <c r="C8">
        <v>3</v>
      </c>
      <c r="D8" t="s">
        <v>612</v>
      </c>
      <c r="E8" t="s">
        <v>626</v>
      </c>
      <c r="F8" t="s">
        <v>984</v>
      </c>
      <c r="G8" t="s">
        <v>22</v>
      </c>
      <c r="H8" t="s">
        <v>16</v>
      </c>
      <c r="I8">
        <v>30</v>
      </c>
      <c r="J8" s="2">
        <f t="shared" si="0"/>
        <v>30</v>
      </c>
      <c r="K8" s="2" t="str">
        <f t="shared" si="2"/>
        <v>Youth</v>
      </c>
      <c r="L8">
        <v>0</v>
      </c>
      <c r="M8">
        <v>0</v>
      </c>
      <c r="N8">
        <v>330972</v>
      </c>
      <c r="O8">
        <v>7.6292</v>
      </c>
      <c r="P8" s="2">
        <f t="shared" si="1"/>
        <v>7.6292</v>
      </c>
      <c r="R8" t="str">
        <f t="shared" si="3"/>
        <v>Missing</v>
      </c>
      <c r="S8" t="s">
        <v>14</v>
      </c>
      <c r="V8">
        <v>3</v>
      </c>
      <c r="W8" t="s">
        <v>612</v>
      </c>
      <c r="X8" t="s">
        <v>626</v>
      </c>
      <c r="Y8" t="s">
        <v>984</v>
      </c>
      <c r="Z8" t="s">
        <v>22</v>
      </c>
      <c r="AA8" t="s">
        <v>16</v>
      </c>
      <c r="AB8">
        <v>30</v>
      </c>
    </row>
    <row r="9" spans="1:32" x14ac:dyDescent="0.25">
      <c r="A9">
        <v>899</v>
      </c>
      <c r="B9">
        <v>0</v>
      </c>
      <c r="C9">
        <v>2</v>
      </c>
      <c r="D9" t="s">
        <v>611</v>
      </c>
      <c r="E9" t="s">
        <v>627</v>
      </c>
      <c r="F9" t="s">
        <v>973</v>
      </c>
      <c r="G9" t="s">
        <v>23</v>
      </c>
      <c r="H9" t="s">
        <v>13</v>
      </c>
      <c r="I9">
        <v>26</v>
      </c>
      <c r="J9" s="2">
        <f t="shared" si="0"/>
        <v>26</v>
      </c>
      <c r="K9" s="2" t="str">
        <f t="shared" si="2"/>
        <v>Youth</v>
      </c>
      <c r="L9">
        <v>1</v>
      </c>
      <c r="M9">
        <v>1</v>
      </c>
      <c r="N9">
        <v>248738</v>
      </c>
      <c r="O9">
        <v>29</v>
      </c>
      <c r="P9" s="2">
        <f t="shared" si="1"/>
        <v>29</v>
      </c>
      <c r="R9" t="str">
        <f t="shared" si="3"/>
        <v>Missing</v>
      </c>
      <c r="S9" t="s">
        <v>17</v>
      </c>
      <c r="V9">
        <v>2</v>
      </c>
      <c r="W9" t="s">
        <v>611</v>
      </c>
      <c r="X9" t="s">
        <v>627</v>
      </c>
      <c r="Y9" t="s">
        <v>973</v>
      </c>
      <c r="Z9" t="s">
        <v>23</v>
      </c>
      <c r="AA9" t="s">
        <v>13</v>
      </c>
      <c r="AB9">
        <v>26</v>
      </c>
    </row>
    <row r="10" spans="1:32" x14ac:dyDescent="0.25">
      <c r="A10">
        <v>900</v>
      </c>
      <c r="B10">
        <v>1</v>
      </c>
      <c r="C10">
        <v>3</v>
      </c>
      <c r="D10" t="s">
        <v>610</v>
      </c>
      <c r="E10" t="s">
        <v>628</v>
      </c>
      <c r="F10" t="s">
        <v>992</v>
      </c>
      <c r="G10" t="s">
        <v>24</v>
      </c>
      <c r="H10" t="s">
        <v>16</v>
      </c>
      <c r="I10">
        <v>18</v>
      </c>
      <c r="J10" s="2">
        <f t="shared" si="0"/>
        <v>18</v>
      </c>
      <c r="K10" s="2" t="str">
        <f t="shared" si="2"/>
        <v>Teenager</v>
      </c>
      <c r="L10">
        <v>0</v>
      </c>
      <c r="M10">
        <v>0</v>
      </c>
      <c r="N10">
        <v>2657</v>
      </c>
      <c r="O10">
        <v>7.2291999999999996</v>
      </c>
      <c r="P10" s="2">
        <f t="shared" si="1"/>
        <v>7.2291999999999996</v>
      </c>
      <c r="R10" t="str">
        <f t="shared" si="3"/>
        <v>Missing</v>
      </c>
      <c r="S10" t="s">
        <v>25</v>
      </c>
      <c r="V10">
        <v>3</v>
      </c>
      <c r="W10" t="s">
        <v>610</v>
      </c>
      <c r="X10" t="s">
        <v>628</v>
      </c>
      <c r="Y10" t="s">
        <v>992</v>
      </c>
      <c r="Z10" t="s">
        <v>24</v>
      </c>
      <c r="AA10" t="s">
        <v>16</v>
      </c>
      <c r="AB10">
        <v>18</v>
      </c>
    </row>
    <row r="11" spans="1:32" x14ac:dyDescent="0.25">
      <c r="A11">
        <v>901</v>
      </c>
      <c r="B11">
        <v>0</v>
      </c>
      <c r="C11">
        <v>3</v>
      </c>
      <c r="D11" t="s">
        <v>611</v>
      </c>
      <c r="E11" t="s">
        <v>629</v>
      </c>
      <c r="F11" t="s">
        <v>974</v>
      </c>
      <c r="G11" t="s">
        <v>26</v>
      </c>
      <c r="H11" t="s">
        <v>13</v>
      </c>
      <c r="I11">
        <v>21</v>
      </c>
      <c r="J11" s="2">
        <f t="shared" si="0"/>
        <v>21</v>
      </c>
      <c r="K11" s="2" t="str">
        <f t="shared" si="2"/>
        <v>Youth</v>
      </c>
      <c r="L11">
        <v>2</v>
      </c>
      <c r="M11">
        <v>0</v>
      </c>
      <c r="N11" t="s">
        <v>27</v>
      </c>
      <c r="O11">
        <v>24.15</v>
      </c>
      <c r="P11" s="2">
        <f t="shared" si="1"/>
        <v>24.15</v>
      </c>
      <c r="R11" t="str">
        <f t="shared" si="3"/>
        <v>Missing</v>
      </c>
      <c r="S11" t="s">
        <v>17</v>
      </c>
      <c r="V11">
        <v>3</v>
      </c>
      <c r="W11" t="s">
        <v>611</v>
      </c>
      <c r="X11" t="s">
        <v>629</v>
      </c>
      <c r="Y11" t="s">
        <v>974</v>
      </c>
      <c r="Z11" t="s">
        <v>26</v>
      </c>
      <c r="AA11" t="s">
        <v>13</v>
      </c>
      <c r="AB11">
        <v>21</v>
      </c>
    </row>
    <row r="12" spans="1:32" x14ac:dyDescent="0.25">
      <c r="A12">
        <v>902</v>
      </c>
      <c r="B12">
        <v>0</v>
      </c>
      <c r="C12">
        <v>3</v>
      </c>
      <c r="D12" t="s">
        <v>611</v>
      </c>
      <c r="E12" t="s">
        <v>630</v>
      </c>
      <c r="F12" t="s">
        <v>985</v>
      </c>
      <c r="G12" t="s">
        <v>28</v>
      </c>
      <c r="H12" t="s">
        <v>13</v>
      </c>
      <c r="J12" s="2">
        <f t="shared" si="0"/>
        <v>24.525104166666665</v>
      </c>
      <c r="K12" s="2" t="str">
        <f t="shared" si="2"/>
        <v>Youth</v>
      </c>
      <c r="L12">
        <v>0</v>
      </c>
      <c r="M12">
        <v>0</v>
      </c>
      <c r="N12">
        <v>349220</v>
      </c>
      <c r="O12">
        <v>7.8958000000000004</v>
      </c>
      <c r="P12" s="2">
        <f t="shared" si="1"/>
        <v>7.8958000000000004</v>
      </c>
      <c r="R12" t="str">
        <f t="shared" si="3"/>
        <v>Missing</v>
      </c>
      <c r="S12" t="s">
        <v>17</v>
      </c>
      <c r="V12">
        <v>3</v>
      </c>
      <c r="W12" t="s">
        <v>611</v>
      </c>
      <c r="X12" t="s">
        <v>630</v>
      </c>
      <c r="Y12" t="s">
        <v>985</v>
      </c>
      <c r="Z12" t="s">
        <v>28</v>
      </c>
      <c r="AA12" t="s">
        <v>13</v>
      </c>
    </row>
    <row r="13" spans="1:32" x14ac:dyDescent="0.25">
      <c r="A13">
        <v>903</v>
      </c>
      <c r="B13">
        <v>0</v>
      </c>
      <c r="C13">
        <v>1</v>
      </c>
      <c r="D13" t="s">
        <v>611</v>
      </c>
      <c r="E13" t="s">
        <v>631</v>
      </c>
      <c r="F13" t="s">
        <v>975</v>
      </c>
      <c r="G13" t="s">
        <v>29</v>
      </c>
      <c r="H13" t="s">
        <v>13</v>
      </c>
      <c r="I13">
        <v>46</v>
      </c>
      <c r="J13" s="2">
        <f t="shared" si="0"/>
        <v>46</v>
      </c>
      <c r="K13" s="2" t="str">
        <f t="shared" si="2"/>
        <v>Adult</v>
      </c>
      <c r="L13">
        <v>0</v>
      </c>
      <c r="M13">
        <v>0</v>
      </c>
      <c r="N13">
        <v>694</v>
      </c>
      <c r="O13">
        <v>26</v>
      </c>
      <c r="P13" s="2">
        <f t="shared" si="1"/>
        <v>26</v>
      </c>
      <c r="R13" t="str">
        <f t="shared" si="3"/>
        <v>Missing</v>
      </c>
      <c r="S13" t="s">
        <v>17</v>
      </c>
      <c r="V13">
        <v>1</v>
      </c>
      <c r="W13" t="s">
        <v>611</v>
      </c>
      <c r="X13" t="s">
        <v>631</v>
      </c>
      <c r="Y13" t="s">
        <v>975</v>
      </c>
      <c r="Z13" t="s">
        <v>29</v>
      </c>
      <c r="AA13" t="s">
        <v>13</v>
      </c>
      <c r="AB13">
        <v>46</v>
      </c>
    </row>
    <row r="14" spans="1:32" x14ac:dyDescent="0.25">
      <c r="A14">
        <v>904</v>
      </c>
      <c r="B14">
        <v>1</v>
      </c>
      <c r="C14">
        <v>1</v>
      </c>
      <c r="D14" t="s">
        <v>610</v>
      </c>
      <c r="E14" t="s">
        <v>632</v>
      </c>
      <c r="F14" t="s">
        <v>998</v>
      </c>
      <c r="G14" t="s">
        <v>30</v>
      </c>
      <c r="H14" t="s">
        <v>16</v>
      </c>
      <c r="I14">
        <v>23</v>
      </c>
      <c r="J14" s="2">
        <f t="shared" si="0"/>
        <v>23</v>
      </c>
      <c r="K14" s="2" t="str">
        <f t="shared" si="2"/>
        <v>Youth</v>
      </c>
      <c r="L14">
        <v>1</v>
      </c>
      <c r="M14">
        <v>0</v>
      </c>
      <c r="N14">
        <v>21228</v>
      </c>
      <c r="O14">
        <v>82.2667</v>
      </c>
      <c r="P14" s="2">
        <f t="shared" si="1"/>
        <v>82.2667</v>
      </c>
      <c r="Q14" t="s">
        <v>31</v>
      </c>
      <c r="R14" t="str">
        <f t="shared" si="3"/>
        <v>B45</v>
      </c>
      <c r="S14" t="s">
        <v>17</v>
      </c>
      <c r="V14">
        <v>1</v>
      </c>
      <c r="W14" t="s">
        <v>610</v>
      </c>
      <c r="X14" t="s">
        <v>632</v>
      </c>
      <c r="Y14" t="s">
        <v>998</v>
      </c>
      <c r="Z14" t="s">
        <v>30</v>
      </c>
      <c r="AA14" t="s">
        <v>16</v>
      </c>
      <c r="AB14">
        <v>23</v>
      </c>
    </row>
    <row r="15" spans="1:32" x14ac:dyDescent="0.25">
      <c r="A15">
        <v>905</v>
      </c>
      <c r="B15">
        <v>0</v>
      </c>
      <c r="C15">
        <v>2</v>
      </c>
      <c r="D15" t="s">
        <v>611</v>
      </c>
      <c r="E15" t="s">
        <v>633</v>
      </c>
      <c r="F15" t="s">
        <v>986</v>
      </c>
      <c r="G15" t="s">
        <v>32</v>
      </c>
      <c r="H15" t="s">
        <v>13</v>
      </c>
      <c r="I15">
        <v>63</v>
      </c>
      <c r="J15" s="2">
        <f t="shared" si="0"/>
        <v>63</v>
      </c>
      <c r="K15" s="2" t="str">
        <f t="shared" si="2"/>
        <v>Elder</v>
      </c>
      <c r="L15">
        <v>1</v>
      </c>
      <c r="M15">
        <v>0</v>
      </c>
      <c r="N15">
        <v>24065</v>
      </c>
      <c r="O15">
        <v>26</v>
      </c>
      <c r="P15" s="2">
        <f t="shared" si="1"/>
        <v>26</v>
      </c>
      <c r="R15" t="str">
        <f t="shared" si="3"/>
        <v>Missing</v>
      </c>
      <c r="S15" t="s">
        <v>17</v>
      </c>
      <c r="V15">
        <v>2</v>
      </c>
      <c r="W15" t="s">
        <v>611</v>
      </c>
      <c r="X15" t="s">
        <v>633</v>
      </c>
      <c r="Y15" t="s">
        <v>986</v>
      </c>
      <c r="Z15" t="s">
        <v>32</v>
      </c>
      <c r="AA15" t="s">
        <v>13</v>
      </c>
      <c r="AB15">
        <v>63</v>
      </c>
    </row>
    <row r="16" spans="1:32" x14ac:dyDescent="0.25">
      <c r="A16">
        <v>906</v>
      </c>
      <c r="B16">
        <v>1</v>
      </c>
      <c r="C16">
        <v>1</v>
      </c>
      <c r="D16" t="s">
        <v>610</v>
      </c>
      <c r="E16" t="s">
        <v>634</v>
      </c>
      <c r="F16" t="s">
        <v>999</v>
      </c>
      <c r="G16" t="s">
        <v>33</v>
      </c>
      <c r="H16" t="s">
        <v>16</v>
      </c>
      <c r="I16">
        <v>47</v>
      </c>
      <c r="J16" s="2">
        <f t="shared" si="0"/>
        <v>47</v>
      </c>
      <c r="K16" s="2" t="str">
        <f t="shared" si="2"/>
        <v>Adult</v>
      </c>
      <c r="L16">
        <v>1</v>
      </c>
      <c r="M16">
        <v>0</v>
      </c>
      <c r="N16" t="s">
        <v>34</v>
      </c>
      <c r="O16">
        <v>61.174999999999997</v>
      </c>
      <c r="P16" s="2">
        <f t="shared" si="1"/>
        <v>61.174999999999997</v>
      </c>
      <c r="Q16" t="s">
        <v>35</v>
      </c>
      <c r="R16" t="str">
        <f t="shared" si="3"/>
        <v>E31</v>
      </c>
      <c r="S16" t="s">
        <v>17</v>
      </c>
      <c r="V16">
        <v>1</v>
      </c>
      <c r="W16" t="s">
        <v>610</v>
      </c>
      <c r="X16" t="s">
        <v>634</v>
      </c>
      <c r="Y16" t="s">
        <v>999</v>
      </c>
      <c r="Z16" t="s">
        <v>33</v>
      </c>
      <c r="AA16" t="s">
        <v>16</v>
      </c>
      <c r="AB16">
        <v>47</v>
      </c>
    </row>
    <row r="17" spans="1:28" x14ac:dyDescent="0.25">
      <c r="A17">
        <v>907</v>
      </c>
      <c r="B17">
        <v>1</v>
      </c>
      <c r="C17">
        <v>2</v>
      </c>
      <c r="D17" t="s">
        <v>610</v>
      </c>
      <c r="E17" t="s">
        <v>635</v>
      </c>
      <c r="F17" t="s">
        <v>1000</v>
      </c>
      <c r="G17" t="s">
        <v>36</v>
      </c>
      <c r="H17" t="s">
        <v>16</v>
      </c>
      <c r="I17">
        <v>24</v>
      </c>
      <c r="J17" s="2">
        <f t="shared" si="0"/>
        <v>24</v>
      </c>
      <c r="K17" s="2" t="str">
        <f t="shared" si="2"/>
        <v>Youth</v>
      </c>
      <c r="L17">
        <v>1</v>
      </c>
      <c r="M17">
        <v>0</v>
      </c>
      <c r="N17" t="s">
        <v>37</v>
      </c>
      <c r="O17">
        <v>27.720800000000001</v>
      </c>
      <c r="P17" s="2">
        <f t="shared" si="1"/>
        <v>27.720800000000001</v>
      </c>
      <c r="R17" t="str">
        <f t="shared" si="3"/>
        <v>Missing</v>
      </c>
      <c r="S17" t="s">
        <v>25</v>
      </c>
      <c r="V17">
        <v>2</v>
      </c>
      <c r="W17" t="s">
        <v>610</v>
      </c>
      <c r="X17" t="s">
        <v>635</v>
      </c>
      <c r="Y17" t="s">
        <v>1000</v>
      </c>
      <c r="Z17" t="s">
        <v>36</v>
      </c>
      <c r="AA17" t="s">
        <v>16</v>
      </c>
      <c r="AB17">
        <v>24</v>
      </c>
    </row>
    <row r="18" spans="1:28" x14ac:dyDescent="0.25">
      <c r="A18">
        <v>908</v>
      </c>
      <c r="B18">
        <v>0</v>
      </c>
      <c r="C18">
        <v>2</v>
      </c>
      <c r="D18" t="s">
        <v>611</v>
      </c>
      <c r="E18" t="s">
        <v>636</v>
      </c>
      <c r="F18" t="s">
        <v>987</v>
      </c>
      <c r="G18" t="s">
        <v>38</v>
      </c>
      <c r="H18" t="s">
        <v>13</v>
      </c>
      <c r="I18">
        <v>35</v>
      </c>
      <c r="J18" s="2">
        <f t="shared" si="0"/>
        <v>35</v>
      </c>
      <c r="K18" s="2" t="str">
        <f t="shared" si="2"/>
        <v>Youth</v>
      </c>
      <c r="L18">
        <v>0</v>
      </c>
      <c r="M18">
        <v>0</v>
      </c>
      <c r="N18">
        <v>233734</v>
      </c>
      <c r="O18">
        <v>12.35</v>
      </c>
      <c r="P18" s="2">
        <f t="shared" si="1"/>
        <v>12.35</v>
      </c>
      <c r="R18" t="str">
        <f t="shared" si="3"/>
        <v>Missing</v>
      </c>
      <c r="S18" t="s">
        <v>14</v>
      </c>
      <c r="V18">
        <v>2</v>
      </c>
      <c r="W18" t="s">
        <v>611</v>
      </c>
      <c r="X18" t="s">
        <v>636</v>
      </c>
      <c r="Y18" t="s">
        <v>987</v>
      </c>
      <c r="Z18" t="s">
        <v>38</v>
      </c>
      <c r="AA18" t="s">
        <v>13</v>
      </c>
      <c r="AB18">
        <v>35</v>
      </c>
    </row>
    <row r="19" spans="1:28" x14ac:dyDescent="0.25">
      <c r="A19">
        <v>909</v>
      </c>
      <c r="B19">
        <v>0</v>
      </c>
      <c r="C19">
        <v>3</v>
      </c>
      <c r="D19" t="s">
        <v>611</v>
      </c>
      <c r="E19" t="s">
        <v>637</v>
      </c>
      <c r="F19" t="s">
        <v>988</v>
      </c>
      <c r="G19" t="s">
        <v>39</v>
      </c>
      <c r="H19" t="s">
        <v>13</v>
      </c>
      <c r="I19">
        <v>21</v>
      </c>
      <c r="J19" s="2">
        <f t="shared" si="0"/>
        <v>21</v>
      </c>
      <c r="K19" s="2" t="str">
        <f t="shared" si="2"/>
        <v>Youth</v>
      </c>
      <c r="L19">
        <v>0</v>
      </c>
      <c r="M19">
        <v>0</v>
      </c>
      <c r="N19">
        <v>2692</v>
      </c>
      <c r="O19">
        <v>7.2249999999999996</v>
      </c>
      <c r="P19" s="2">
        <f t="shared" si="1"/>
        <v>7.2249999999999996</v>
      </c>
      <c r="R19" t="str">
        <f t="shared" si="3"/>
        <v>Missing</v>
      </c>
      <c r="S19" t="s">
        <v>25</v>
      </c>
      <c r="V19">
        <v>3</v>
      </c>
      <c r="W19" t="s">
        <v>611</v>
      </c>
      <c r="X19" t="s">
        <v>637</v>
      </c>
      <c r="Y19" t="s">
        <v>988</v>
      </c>
      <c r="Z19" t="s">
        <v>39</v>
      </c>
      <c r="AA19" t="s">
        <v>13</v>
      </c>
      <c r="AB19">
        <v>21</v>
      </c>
    </row>
    <row r="20" spans="1:28" x14ac:dyDescent="0.25">
      <c r="A20">
        <v>910</v>
      </c>
      <c r="B20">
        <v>1</v>
      </c>
      <c r="C20">
        <v>3</v>
      </c>
      <c r="D20" t="s">
        <v>612</v>
      </c>
      <c r="E20" t="s">
        <v>638</v>
      </c>
      <c r="F20" t="s">
        <v>976</v>
      </c>
      <c r="G20" t="s">
        <v>40</v>
      </c>
      <c r="H20" t="s">
        <v>16</v>
      </c>
      <c r="I20">
        <v>27</v>
      </c>
      <c r="J20" s="2">
        <f t="shared" si="0"/>
        <v>27</v>
      </c>
      <c r="K20" s="2" t="str">
        <f t="shared" si="2"/>
        <v>Youth</v>
      </c>
      <c r="L20">
        <v>1</v>
      </c>
      <c r="M20">
        <v>0</v>
      </c>
      <c r="N20" t="s">
        <v>41</v>
      </c>
      <c r="O20">
        <v>7.9249999999999998</v>
      </c>
      <c r="P20" s="2">
        <f t="shared" si="1"/>
        <v>7.9249999999999998</v>
      </c>
      <c r="R20" t="str">
        <f t="shared" si="3"/>
        <v>Missing</v>
      </c>
      <c r="S20" t="s">
        <v>17</v>
      </c>
      <c r="V20">
        <v>3</v>
      </c>
      <c r="W20" t="s">
        <v>612</v>
      </c>
      <c r="X20" t="s">
        <v>638</v>
      </c>
      <c r="Y20" t="s">
        <v>976</v>
      </c>
      <c r="Z20" t="s">
        <v>40</v>
      </c>
      <c r="AA20" t="s">
        <v>16</v>
      </c>
      <c r="AB20">
        <v>27</v>
      </c>
    </row>
    <row r="21" spans="1:28" x14ac:dyDescent="0.25">
      <c r="A21">
        <v>911</v>
      </c>
      <c r="B21">
        <v>1</v>
      </c>
      <c r="C21">
        <v>3</v>
      </c>
      <c r="D21" t="s">
        <v>610</v>
      </c>
      <c r="E21" t="s">
        <v>639</v>
      </c>
      <c r="F21" t="s">
        <v>1001</v>
      </c>
      <c r="G21" t="s">
        <v>42</v>
      </c>
      <c r="H21" t="s">
        <v>16</v>
      </c>
      <c r="I21">
        <v>45</v>
      </c>
      <c r="J21" s="2">
        <f t="shared" si="0"/>
        <v>45</v>
      </c>
      <c r="K21" s="2" t="str">
        <f t="shared" si="2"/>
        <v>Adult</v>
      </c>
      <c r="L21">
        <v>0</v>
      </c>
      <c r="M21">
        <v>0</v>
      </c>
      <c r="N21">
        <v>2696</v>
      </c>
      <c r="O21">
        <v>7.2249999999999996</v>
      </c>
      <c r="P21" s="2">
        <f t="shared" si="1"/>
        <v>7.2249999999999996</v>
      </c>
      <c r="R21" t="str">
        <f t="shared" si="3"/>
        <v>Missing</v>
      </c>
      <c r="S21" t="s">
        <v>25</v>
      </c>
      <c r="V21">
        <v>3</v>
      </c>
      <c r="W21" t="s">
        <v>610</v>
      </c>
      <c r="X21" t="s">
        <v>639</v>
      </c>
      <c r="Y21" t="s">
        <v>1001</v>
      </c>
      <c r="Z21" t="s">
        <v>42</v>
      </c>
      <c r="AA21" t="s">
        <v>16</v>
      </c>
      <c r="AB21">
        <v>45</v>
      </c>
    </row>
    <row r="22" spans="1:28" x14ac:dyDescent="0.25">
      <c r="A22">
        <v>912</v>
      </c>
      <c r="B22">
        <v>0</v>
      </c>
      <c r="C22">
        <v>1</v>
      </c>
      <c r="D22" t="s">
        <v>611</v>
      </c>
      <c r="E22" t="s">
        <v>640</v>
      </c>
      <c r="F22" t="s">
        <v>989</v>
      </c>
      <c r="G22" t="s">
        <v>43</v>
      </c>
      <c r="H22" t="s">
        <v>13</v>
      </c>
      <c r="I22">
        <v>55</v>
      </c>
      <c r="J22" s="2">
        <f t="shared" si="0"/>
        <v>55</v>
      </c>
      <c r="K22" s="2" t="str">
        <f t="shared" si="2"/>
        <v>Adult</v>
      </c>
      <c r="L22">
        <v>1</v>
      </c>
      <c r="M22">
        <v>0</v>
      </c>
      <c r="N22" t="s">
        <v>44</v>
      </c>
      <c r="O22">
        <v>59.4</v>
      </c>
      <c r="P22" s="2">
        <f t="shared" si="1"/>
        <v>59.4</v>
      </c>
      <c r="R22" t="str">
        <f t="shared" si="3"/>
        <v>Missing</v>
      </c>
      <c r="S22" t="s">
        <v>25</v>
      </c>
      <c r="V22">
        <v>1</v>
      </c>
      <c r="W22" t="s">
        <v>611</v>
      </c>
      <c r="X22" t="s">
        <v>640</v>
      </c>
      <c r="Y22" t="s">
        <v>989</v>
      </c>
      <c r="Z22" t="s">
        <v>43</v>
      </c>
      <c r="AA22" t="s">
        <v>13</v>
      </c>
      <c r="AB22">
        <v>55</v>
      </c>
    </row>
    <row r="23" spans="1:28" x14ac:dyDescent="0.25">
      <c r="A23">
        <v>913</v>
      </c>
      <c r="B23">
        <v>0</v>
      </c>
      <c r="C23">
        <v>3</v>
      </c>
      <c r="D23" t="s">
        <v>613</v>
      </c>
      <c r="E23" t="s">
        <v>641</v>
      </c>
      <c r="F23" t="s">
        <v>977</v>
      </c>
      <c r="G23" t="s">
        <v>45</v>
      </c>
      <c r="H23" t="s">
        <v>13</v>
      </c>
      <c r="I23">
        <v>9</v>
      </c>
      <c r="J23" s="2">
        <f t="shared" si="0"/>
        <v>9</v>
      </c>
      <c r="K23" s="2" t="str">
        <f t="shared" si="2"/>
        <v>Teenager</v>
      </c>
      <c r="L23">
        <v>0</v>
      </c>
      <c r="M23">
        <v>1</v>
      </c>
      <c r="N23" t="s">
        <v>46</v>
      </c>
      <c r="O23">
        <v>3.1707999999999998</v>
      </c>
      <c r="P23" s="2">
        <f t="shared" si="1"/>
        <v>3.1707999999999998</v>
      </c>
      <c r="R23" t="str">
        <f t="shared" si="3"/>
        <v>Missing</v>
      </c>
      <c r="S23" t="s">
        <v>17</v>
      </c>
      <c r="V23">
        <v>3</v>
      </c>
      <c r="W23" t="s">
        <v>613</v>
      </c>
      <c r="X23" t="s">
        <v>641</v>
      </c>
      <c r="Y23" t="s">
        <v>977</v>
      </c>
      <c r="Z23" t="s">
        <v>45</v>
      </c>
      <c r="AA23" t="s">
        <v>13</v>
      </c>
      <c r="AB23">
        <v>9</v>
      </c>
    </row>
    <row r="24" spans="1:28" x14ac:dyDescent="0.25">
      <c r="A24">
        <v>914</v>
      </c>
      <c r="B24">
        <v>1</v>
      </c>
      <c r="C24">
        <v>1</v>
      </c>
      <c r="D24" t="s">
        <v>610</v>
      </c>
      <c r="E24" t="s">
        <v>642</v>
      </c>
      <c r="F24" t="s">
        <v>996</v>
      </c>
      <c r="G24" t="s">
        <v>47</v>
      </c>
      <c r="H24" t="s">
        <v>16</v>
      </c>
      <c r="J24" s="2">
        <f t="shared" si="0"/>
        <v>41.333333333333336</v>
      </c>
      <c r="K24" s="2" t="str">
        <f t="shared" si="2"/>
        <v>Adult</v>
      </c>
      <c r="L24">
        <v>0</v>
      </c>
      <c r="M24">
        <v>0</v>
      </c>
      <c r="N24" t="s">
        <v>48</v>
      </c>
      <c r="O24">
        <v>31.683299999999999</v>
      </c>
      <c r="P24" s="2">
        <f t="shared" si="1"/>
        <v>31.683299999999999</v>
      </c>
      <c r="R24" t="str">
        <f t="shared" si="3"/>
        <v>Missing</v>
      </c>
      <c r="S24" t="s">
        <v>17</v>
      </c>
      <c r="V24">
        <v>1</v>
      </c>
      <c r="W24" t="s">
        <v>610</v>
      </c>
      <c r="X24" t="s">
        <v>642</v>
      </c>
      <c r="Y24" t="s">
        <v>996</v>
      </c>
      <c r="Z24" t="s">
        <v>47</v>
      </c>
      <c r="AA24" t="s">
        <v>16</v>
      </c>
    </row>
    <row r="25" spans="1:28" x14ac:dyDescent="0.25">
      <c r="A25">
        <v>915</v>
      </c>
      <c r="B25">
        <v>0</v>
      </c>
      <c r="C25">
        <v>1</v>
      </c>
      <c r="D25" t="s">
        <v>611</v>
      </c>
      <c r="E25" t="s">
        <v>643</v>
      </c>
      <c r="F25" t="s">
        <v>990</v>
      </c>
      <c r="G25" t="s">
        <v>49</v>
      </c>
      <c r="H25" t="s">
        <v>13</v>
      </c>
      <c r="I25">
        <v>21</v>
      </c>
      <c r="J25" s="2">
        <f t="shared" si="0"/>
        <v>21</v>
      </c>
      <c r="K25" s="2" t="str">
        <f t="shared" si="2"/>
        <v>Youth</v>
      </c>
      <c r="L25">
        <v>0</v>
      </c>
      <c r="M25">
        <v>1</v>
      </c>
      <c r="N25" t="s">
        <v>50</v>
      </c>
      <c r="O25">
        <v>61.379199999999997</v>
      </c>
      <c r="P25" s="2">
        <f t="shared" si="1"/>
        <v>61.379199999999997</v>
      </c>
      <c r="R25" t="str">
        <f t="shared" si="3"/>
        <v>Missing</v>
      </c>
      <c r="S25" t="s">
        <v>25</v>
      </c>
      <c r="V25">
        <v>1</v>
      </c>
      <c r="W25" t="s">
        <v>611</v>
      </c>
      <c r="X25" t="s">
        <v>643</v>
      </c>
      <c r="Y25" t="s">
        <v>990</v>
      </c>
      <c r="Z25" t="s">
        <v>49</v>
      </c>
      <c r="AA25" t="s">
        <v>13</v>
      </c>
      <c r="AB25">
        <v>21</v>
      </c>
    </row>
    <row r="26" spans="1:28" x14ac:dyDescent="0.25">
      <c r="A26">
        <v>916</v>
      </c>
      <c r="B26">
        <v>1</v>
      </c>
      <c r="C26">
        <v>1</v>
      </c>
      <c r="D26" t="s">
        <v>610</v>
      </c>
      <c r="E26" t="s">
        <v>644</v>
      </c>
      <c r="F26" t="s">
        <v>1002</v>
      </c>
      <c r="G26" t="s">
        <v>51</v>
      </c>
      <c r="H26" t="s">
        <v>16</v>
      </c>
      <c r="I26">
        <v>48</v>
      </c>
      <c r="J26" s="2">
        <f t="shared" si="0"/>
        <v>48</v>
      </c>
      <c r="K26" s="2" t="str">
        <f t="shared" si="2"/>
        <v>Adult</v>
      </c>
      <c r="L26">
        <v>1</v>
      </c>
      <c r="M26">
        <v>3</v>
      </c>
      <c r="N26" t="s">
        <v>52</v>
      </c>
      <c r="O26">
        <v>262.375</v>
      </c>
      <c r="P26" s="2">
        <f t="shared" si="1"/>
        <v>262.375</v>
      </c>
      <c r="Q26" t="s">
        <v>53</v>
      </c>
      <c r="R26" t="str">
        <f t="shared" si="3"/>
        <v>B57</v>
      </c>
      <c r="S26" t="s">
        <v>25</v>
      </c>
      <c r="V26">
        <v>1</v>
      </c>
      <c r="W26" t="s">
        <v>610</v>
      </c>
      <c r="X26" t="s">
        <v>644</v>
      </c>
      <c r="Y26" t="s">
        <v>1002</v>
      </c>
      <c r="Z26" t="s">
        <v>51</v>
      </c>
      <c r="AA26" t="s">
        <v>16</v>
      </c>
      <c r="AB26">
        <v>48</v>
      </c>
    </row>
    <row r="27" spans="1:28" x14ac:dyDescent="0.25">
      <c r="A27">
        <v>917</v>
      </c>
      <c r="B27">
        <v>0</v>
      </c>
      <c r="C27">
        <v>3</v>
      </c>
      <c r="D27" t="s">
        <v>611</v>
      </c>
      <c r="E27" t="s">
        <v>645</v>
      </c>
      <c r="F27" t="s">
        <v>978</v>
      </c>
      <c r="G27" t="s">
        <v>54</v>
      </c>
      <c r="H27" t="s">
        <v>13</v>
      </c>
      <c r="I27">
        <v>50</v>
      </c>
      <c r="J27" s="2">
        <f t="shared" si="0"/>
        <v>50</v>
      </c>
      <c r="K27" s="2" t="str">
        <f t="shared" si="2"/>
        <v>Adult</v>
      </c>
      <c r="L27">
        <v>1</v>
      </c>
      <c r="M27">
        <v>0</v>
      </c>
      <c r="N27" t="s">
        <v>55</v>
      </c>
      <c r="O27">
        <v>14.5</v>
      </c>
      <c r="P27" s="2">
        <f t="shared" si="1"/>
        <v>14.5</v>
      </c>
      <c r="R27" t="str">
        <f t="shared" si="3"/>
        <v>Missing</v>
      </c>
      <c r="S27" t="s">
        <v>17</v>
      </c>
      <c r="V27">
        <v>3</v>
      </c>
      <c r="W27" t="s">
        <v>611</v>
      </c>
      <c r="X27" t="s">
        <v>645</v>
      </c>
      <c r="Y27" t="s">
        <v>978</v>
      </c>
      <c r="Z27" t="s">
        <v>54</v>
      </c>
      <c r="AA27" t="s">
        <v>13</v>
      </c>
      <c r="AB27">
        <v>50</v>
      </c>
    </row>
    <row r="28" spans="1:28" x14ac:dyDescent="0.25">
      <c r="A28">
        <v>918</v>
      </c>
      <c r="B28">
        <v>1</v>
      </c>
      <c r="C28">
        <v>1</v>
      </c>
      <c r="D28" t="s">
        <v>612</v>
      </c>
      <c r="E28" t="s">
        <v>646</v>
      </c>
      <c r="F28" t="s">
        <v>979</v>
      </c>
      <c r="G28" t="s">
        <v>56</v>
      </c>
      <c r="H28" t="s">
        <v>16</v>
      </c>
      <c r="I28">
        <v>22</v>
      </c>
      <c r="J28" s="2">
        <f t="shared" si="0"/>
        <v>22</v>
      </c>
      <c r="K28" s="2" t="str">
        <f t="shared" si="2"/>
        <v>Youth</v>
      </c>
      <c r="L28">
        <v>0</v>
      </c>
      <c r="M28">
        <v>1</v>
      </c>
      <c r="N28">
        <v>113509</v>
      </c>
      <c r="O28">
        <v>61.979199999999999</v>
      </c>
      <c r="P28" s="2">
        <f t="shared" si="1"/>
        <v>61.979199999999999</v>
      </c>
      <c r="Q28" t="s">
        <v>57</v>
      </c>
      <c r="R28" t="str">
        <f t="shared" si="3"/>
        <v>B36</v>
      </c>
      <c r="S28" t="s">
        <v>25</v>
      </c>
      <c r="V28">
        <v>1</v>
      </c>
      <c r="W28" t="s">
        <v>612</v>
      </c>
      <c r="X28" t="s">
        <v>646</v>
      </c>
      <c r="Y28" t="s">
        <v>979</v>
      </c>
      <c r="Z28" t="s">
        <v>56</v>
      </c>
      <c r="AA28" t="s">
        <v>16</v>
      </c>
      <c r="AB28">
        <v>22</v>
      </c>
    </row>
    <row r="29" spans="1:28" x14ac:dyDescent="0.25">
      <c r="A29">
        <v>919</v>
      </c>
      <c r="B29">
        <v>0</v>
      </c>
      <c r="C29">
        <v>3</v>
      </c>
      <c r="D29" t="s">
        <v>611</v>
      </c>
      <c r="E29" t="s">
        <v>647</v>
      </c>
      <c r="F29" t="s">
        <v>1003</v>
      </c>
      <c r="G29" t="s">
        <v>58</v>
      </c>
      <c r="H29" t="s">
        <v>13</v>
      </c>
      <c r="I29">
        <v>22.5</v>
      </c>
      <c r="J29" s="2">
        <f t="shared" si="0"/>
        <v>22.5</v>
      </c>
      <c r="K29" s="2" t="str">
        <f t="shared" si="2"/>
        <v>Youth</v>
      </c>
      <c r="L29">
        <v>0</v>
      </c>
      <c r="M29">
        <v>0</v>
      </c>
      <c r="N29">
        <v>2698</v>
      </c>
      <c r="O29">
        <v>7.2249999999999996</v>
      </c>
      <c r="P29" s="2">
        <f t="shared" si="1"/>
        <v>7.2249999999999996</v>
      </c>
      <c r="R29" t="str">
        <f t="shared" si="3"/>
        <v>Missing</v>
      </c>
      <c r="S29" t="s">
        <v>25</v>
      </c>
      <c r="V29">
        <v>3</v>
      </c>
      <c r="W29" t="s">
        <v>611</v>
      </c>
      <c r="X29" t="s">
        <v>647</v>
      </c>
      <c r="Y29" t="s">
        <v>1003</v>
      </c>
      <c r="Z29" t="s">
        <v>58</v>
      </c>
      <c r="AA29" t="s">
        <v>13</v>
      </c>
      <c r="AB29">
        <v>22.5</v>
      </c>
    </row>
    <row r="30" spans="1:28" x14ac:dyDescent="0.25">
      <c r="A30">
        <v>920</v>
      </c>
      <c r="B30">
        <v>0</v>
      </c>
      <c r="C30">
        <v>1</v>
      </c>
      <c r="D30" t="s">
        <v>611</v>
      </c>
      <c r="E30" t="s">
        <v>648</v>
      </c>
      <c r="F30" t="s">
        <v>1004</v>
      </c>
      <c r="G30" t="s">
        <v>59</v>
      </c>
      <c r="H30" t="s">
        <v>13</v>
      </c>
      <c r="I30">
        <v>41</v>
      </c>
      <c r="J30" s="2">
        <f t="shared" si="0"/>
        <v>41</v>
      </c>
      <c r="K30" s="2" t="str">
        <f t="shared" si="2"/>
        <v>Adult</v>
      </c>
      <c r="L30">
        <v>0</v>
      </c>
      <c r="M30">
        <v>0</v>
      </c>
      <c r="N30">
        <v>113054</v>
      </c>
      <c r="O30">
        <v>30.5</v>
      </c>
      <c r="P30" s="2">
        <f t="shared" si="1"/>
        <v>30.5</v>
      </c>
      <c r="Q30" t="s">
        <v>60</v>
      </c>
      <c r="R30" t="str">
        <f t="shared" si="3"/>
        <v>A21</v>
      </c>
      <c r="S30" t="s">
        <v>17</v>
      </c>
      <c r="V30">
        <v>1</v>
      </c>
      <c r="W30" t="s">
        <v>611</v>
      </c>
      <c r="X30" t="s">
        <v>648</v>
      </c>
      <c r="Y30" t="s">
        <v>1004</v>
      </c>
      <c r="Z30" t="s">
        <v>59</v>
      </c>
      <c r="AA30" t="s">
        <v>13</v>
      </c>
      <c r="AB30">
        <v>41</v>
      </c>
    </row>
    <row r="31" spans="1:28" x14ac:dyDescent="0.25">
      <c r="A31">
        <v>921</v>
      </c>
      <c r="B31">
        <v>0</v>
      </c>
      <c r="C31">
        <v>3</v>
      </c>
      <c r="D31" t="s">
        <v>611</v>
      </c>
      <c r="E31" t="s">
        <v>649</v>
      </c>
      <c r="F31" t="s">
        <v>911</v>
      </c>
      <c r="G31" t="s">
        <v>61</v>
      </c>
      <c r="H31" t="s">
        <v>13</v>
      </c>
      <c r="J31" s="2">
        <f t="shared" si="0"/>
        <v>24.525104166666665</v>
      </c>
      <c r="K31" s="2" t="str">
        <f t="shared" si="2"/>
        <v>Youth</v>
      </c>
      <c r="L31">
        <v>2</v>
      </c>
      <c r="M31">
        <v>0</v>
      </c>
      <c r="N31">
        <v>2662</v>
      </c>
      <c r="O31">
        <v>21.679200000000002</v>
      </c>
      <c r="P31" s="2">
        <f t="shared" si="1"/>
        <v>21.679200000000002</v>
      </c>
      <c r="R31" t="str">
        <f t="shared" si="3"/>
        <v>Missing</v>
      </c>
      <c r="S31" t="s">
        <v>25</v>
      </c>
      <c r="V31">
        <v>3</v>
      </c>
      <c r="W31" t="s">
        <v>611</v>
      </c>
      <c r="X31" t="s">
        <v>649</v>
      </c>
      <c r="Y31" t="s">
        <v>911</v>
      </c>
      <c r="Z31" t="s">
        <v>61</v>
      </c>
      <c r="AA31" t="s">
        <v>13</v>
      </c>
    </row>
    <row r="32" spans="1:28" x14ac:dyDescent="0.25">
      <c r="A32">
        <v>922</v>
      </c>
      <c r="B32">
        <v>0</v>
      </c>
      <c r="C32">
        <v>2</v>
      </c>
      <c r="D32" t="s">
        <v>611</v>
      </c>
      <c r="E32" t="s">
        <v>650</v>
      </c>
      <c r="F32" t="s">
        <v>1005</v>
      </c>
      <c r="G32" t="s">
        <v>62</v>
      </c>
      <c r="H32" t="s">
        <v>13</v>
      </c>
      <c r="I32">
        <v>50</v>
      </c>
      <c r="J32" s="2">
        <f t="shared" si="0"/>
        <v>50</v>
      </c>
      <c r="K32" s="2" t="str">
        <f t="shared" si="2"/>
        <v>Adult</v>
      </c>
      <c r="L32">
        <v>1</v>
      </c>
      <c r="M32">
        <v>0</v>
      </c>
      <c r="N32" t="s">
        <v>63</v>
      </c>
      <c r="O32">
        <v>26</v>
      </c>
      <c r="P32" s="2">
        <f t="shared" si="1"/>
        <v>26</v>
      </c>
      <c r="R32" t="str">
        <f t="shared" si="3"/>
        <v>Missing</v>
      </c>
      <c r="S32" t="s">
        <v>17</v>
      </c>
      <c r="V32">
        <v>2</v>
      </c>
      <c r="W32" t="s">
        <v>611</v>
      </c>
      <c r="X32" t="s">
        <v>650</v>
      </c>
      <c r="Y32" t="s">
        <v>1005</v>
      </c>
      <c r="Z32" t="s">
        <v>62</v>
      </c>
      <c r="AA32" t="s">
        <v>13</v>
      </c>
      <c r="AB32">
        <v>50</v>
      </c>
    </row>
    <row r="33" spans="1:28" x14ac:dyDescent="0.25">
      <c r="A33">
        <v>923</v>
      </c>
      <c r="B33">
        <v>0</v>
      </c>
      <c r="C33">
        <v>2</v>
      </c>
      <c r="D33" t="s">
        <v>611</v>
      </c>
      <c r="E33" t="s">
        <v>651</v>
      </c>
      <c r="F33" t="s">
        <v>1006</v>
      </c>
      <c r="G33" t="s">
        <v>64</v>
      </c>
      <c r="H33" t="s">
        <v>13</v>
      </c>
      <c r="I33">
        <v>24</v>
      </c>
      <c r="J33" s="2">
        <f t="shared" si="0"/>
        <v>24</v>
      </c>
      <c r="K33" s="2" t="str">
        <f t="shared" si="2"/>
        <v>Youth</v>
      </c>
      <c r="L33">
        <v>2</v>
      </c>
      <c r="M33">
        <v>0</v>
      </c>
      <c r="N33" t="s">
        <v>65</v>
      </c>
      <c r="O33">
        <v>31.5</v>
      </c>
      <c r="P33" s="2">
        <f t="shared" si="1"/>
        <v>31.5</v>
      </c>
      <c r="R33" t="str">
        <f t="shared" si="3"/>
        <v>Missing</v>
      </c>
      <c r="S33" t="s">
        <v>17</v>
      </c>
      <c r="V33">
        <v>2</v>
      </c>
      <c r="W33" t="s">
        <v>611</v>
      </c>
      <c r="X33" t="s">
        <v>651</v>
      </c>
      <c r="Y33" t="s">
        <v>1006</v>
      </c>
      <c r="Z33" t="s">
        <v>64</v>
      </c>
      <c r="AA33" t="s">
        <v>13</v>
      </c>
      <c r="AB33">
        <v>24</v>
      </c>
    </row>
    <row r="34" spans="1:28" x14ac:dyDescent="0.25">
      <c r="A34">
        <v>924</v>
      </c>
      <c r="B34">
        <v>1</v>
      </c>
      <c r="C34">
        <v>3</v>
      </c>
      <c r="D34" t="s">
        <v>610</v>
      </c>
      <c r="E34" t="s">
        <v>652</v>
      </c>
      <c r="F34" t="s">
        <v>1007</v>
      </c>
      <c r="G34" t="s">
        <v>66</v>
      </c>
      <c r="H34" t="s">
        <v>16</v>
      </c>
      <c r="I34">
        <v>33</v>
      </c>
      <c r="J34" s="2">
        <f t="shared" si="0"/>
        <v>33</v>
      </c>
      <c r="K34" s="2" t="str">
        <f t="shared" si="2"/>
        <v>Youth</v>
      </c>
      <c r="L34">
        <v>1</v>
      </c>
      <c r="M34">
        <v>2</v>
      </c>
      <c r="N34" t="s">
        <v>67</v>
      </c>
      <c r="O34">
        <v>20.574999999999999</v>
      </c>
      <c r="P34" s="2">
        <f t="shared" si="1"/>
        <v>20.574999999999999</v>
      </c>
      <c r="R34" t="str">
        <f t="shared" si="3"/>
        <v>Missing</v>
      </c>
      <c r="S34" t="s">
        <v>17</v>
      </c>
      <c r="V34">
        <v>3</v>
      </c>
      <c r="W34" t="s">
        <v>610</v>
      </c>
      <c r="X34" t="s">
        <v>652</v>
      </c>
      <c r="Y34" t="s">
        <v>1007</v>
      </c>
      <c r="Z34" t="s">
        <v>66</v>
      </c>
      <c r="AA34" t="s">
        <v>16</v>
      </c>
      <c r="AB34">
        <v>33</v>
      </c>
    </row>
    <row r="35" spans="1:28" x14ac:dyDescent="0.25">
      <c r="A35">
        <v>925</v>
      </c>
      <c r="B35">
        <v>1</v>
      </c>
      <c r="C35">
        <v>3</v>
      </c>
      <c r="D35" t="s">
        <v>610</v>
      </c>
      <c r="E35" t="s">
        <v>653</v>
      </c>
      <c r="F35" t="s">
        <v>1008</v>
      </c>
      <c r="G35" t="s">
        <v>68</v>
      </c>
      <c r="H35" t="s">
        <v>16</v>
      </c>
      <c r="J35" s="2">
        <f t="shared" si="0"/>
        <v>23.073400000000003</v>
      </c>
      <c r="K35" s="2" t="str">
        <f t="shared" si="2"/>
        <v>Youth</v>
      </c>
      <c r="L35">
        <v>1</v>
      </c>
      <c r="M35">
        <v>2</v>
      </c>
      <c r="N35" t="s">
        <v>69</v>
      </c>
      <c r="O35">
        <v>23.45</v>
      </c>
      <c r="P35" s="2">
        <f t="shared" si="1"/>
        <v>23.45</v>
      </c>
      <c r="R35" t="str">
        <f t="shared" si="3"/>
        <v>Missing</v>
      </c>
      <c r="S35" t="s">
        <v>17</v>
      </c>
      <c r="V35">
        <v>3</v>
      </c>
      <c r="W35" t="s">
        <v>610</v>
      </c>
      <c r="X35" t="s">
        <v>653</v>
      </c>
      <c r="Y35" t="s">
        <v>1008</v>
      </c>
      <c r="Z35" t="s">
        <v>68</v>
      </c>
      <c r="AA35" t="s">
        <v>16</v>
      </c>
    </row>
    <row r="36" spans="1:28" x14ac:dyDescent="0.25">
      <c r="A36">
        <v>926</v>
      </c>
      <c r="B36">
        <v>0</v>
      </c>
      <c r="C36">
        <v>1</v>
      </c>
      <c r="D36" t="s">
        <v>611</v>
      </c>
      <c r="E36" t="s">
        <v>654</v>
      </c>
      <c r="F36" t="s">
        <v>1009</v>
      </c>
      <c r="G36" t="s">
        <v>70</v>
      </c>
      <c r="H36" t="s">
        <v>13</v>
      </c>
      <c r="I36">
        <v>30</v>
      </c>
      <c r="J36" s="2">
        <f t="shared" si="0"/>
        <v>30</v>
      </c>
      <c r="K36" s="2" t="str">
        <f t="shared" si="2"/>
        <v>Youth</v>
      </c>
      <c r="L36">
        <v>1</v>
      </c>
      <c r="M36">
        <v>0</v>
      </c>
      <c r="N36">
        <v>13236</v>
      </c>
      <c r="O36">
        <v>57.75</v>
      </c>
      <c r="P36" s="2">
        <f t="shared" si="1"/>
        <v>57.75</v>
      </c>
      <c r="Q36" t="s">
        <v>71</v>
      </c>
      <c r="R36" t="str">
        <f t="shared" si="3"/>
        <v>C78</v>
      </c>
      <c r="S36" t="s">
        <v>25</v>
      </c>
      <c r="V36">
        <v>1</v>
      </c>
      <c r="W36" t="s">
        <v>611</v>
      </c>
      <c r="X36" t="s">
        <v>654</v>
      </c>
      <c r="Y36" t="s">
        <v>1009</v>
      </c>
      <c r="Z36" t="s">
        <v>70</v>
      </c>
      <c r="AA36" t="s">
        <v>13</v>
      </c>
      <c r="AB36">
        <v>30</v>
      </c>
    </row>
    <row r="37" spans="1:28" x14ac:dyDescent="0.25">
      <c r="A37">
        <v>927</v>
      </c>
      <c r="B37">
        <v>0</v>
      </c>
      <c r="C37">
        <v>3</v>
      </c>
      <c r="D37" t="s">
        <v>611</v>
      </c>
      <c r="E37" t="s">
        <v>655</v>
      </c>
      <c r="F37" t="s">
        <v>1010</v>
      </c>
      <c r="G37" t="s">
        <v>72</v>
      </c>
      <c r="H37" t="s">
        <v>13</v>
      </c>
      <c r="I37">
        <v>18.5</v>
      </c>
      <c r="J37" s="2">
        <f t="shared" si="0"/>
        <v>18.5</v>
      </c>
      <c r="K37" s="2" t="str">
        <f t="shared" si="2"/>
        <v>Teenager</v>
      </c>
      <c r="L37">
        <v>0</v>
      </c>
      <c r="M37">
        <v>0</v>
      </c>
      <c r="N37">
        <v>2682</v>
      </c>
      <c r="O37">
        <v>7.2291999999999996</v>
      </c>
      <c r="P37" s="2">
        <f t="shared" si="1"/>
        <v>7.2291999999999996</v>
      </c>
      <c r="R37" t="str">
        <f t="shared" si="3"/>
        <v>Missing</v>
      </c>
      <c r="S37" t="s">
        <v>25</v>
      </c>
      <c r="V37">
        <v>3</v>
      </c>
      <c r="W37" t="s">
        <v>611</v>
      </c>
      <c r="X37" t="s">
        <v>655</v>
      </c>
      <c r="Y37" t="s">
        <v>1010</v>
      </c>
      <c r="Z37" t="s">
        <v>72</v>
      </c>
      <c r="AA37" t="s">
        <v>13</v>
      </c>
      <c r="AB37">
        <v>18.5</v>
      </c>
    </row>
    <row r="38" spans="1:28" x14ac:dyDescent="0.25">
      <c r="A38">
        <v>928</v>
      </c>
      <c r="B38">
        <v>1</v>
      </c>
      <c r="C38">
        <v>3</v>
      </c>
      <c r="D38" t="s">
        <v>612</v>
      </c>
      <c r="E38" t="s">
        <v>656</v>
      </c>
      <c r="F38" t="s">
        <v>1011</v>
      </c>
      <c r="G38" t="s">
        <v>73</v>
      </c>
      <c r="H38" t="s">
        <v>16</v>
      </c>
      <c r="J38" s="2">
        <f t="shared" si="0"/>
        <v>23.073400000000003</v>
      </c>
      <c r="K38" s="2" t="str">
        <f t="shared" si="2"/>
        <v>Youth</v>
      </c>
      <c r="L38">
        <v>0</v>
      </c>
      <c r="M38">
        <v>0</v>
      </c>
      <c r="N38">
        <v>342712</v>
      </c>
      <c r="O38">
        <v>8.0500000000000007</v>
      </c>
      <c r="P38" s="2">
        <f t="shared" si="1"/>
        <v>8.0500000000000007</v>
      </c>
      <c r="R38" t="str">
        <f t="shared" si="3"/>
        <v>Missing</v>
      </c>
      <c r="S38" t="s">
        <v>17</v>
      </c>
      <c r="V38">
        <v>3</v>
      </c>
      <c r="W38" t="s">
        <v>612</v>
      </c>
      <c r="X38" t="s">
        <v>656</v>
      </c>
      <c r="Y38" t="s">
        <v>1011</v>
      </c>
      <c r="Z38" t="s">
        <v>73</v>
      </c>
      <c r="AA38" t="s">
        <v>16</v>
      </c>
    </row>
    <row r="39" spans="1:28" x14ac:dyDescent="0.25">
      <c r="A39">
        <v>929</v>
      </c>
      <c r="B39">
        <v>1</v>
      </c>
      <c r="C39">
        <v>3</v>
      </c>
      <c r="D39" t="s">
        <v>612</v>
      </c>
      <c r="E39" t="s">
        <v>657</v>
      </c>
      <c r="F39" t="s">
        <v>1012</v>
      </c>
      <c r="G39" t="s">
        <v>74</v>
      </c>
      <c r="H39" t="s">
        <v>16</v>
      </c>
      <c r="I39">
        <v>21</v>
      </c>
      <c r="J39" s="2">
        <f t="shared" si="0"/>
        <v>21</v>
      </c>
      <c r="K39" s="2" t="str">
        <f t="shared" si="2"/>
        <v>Youth</v>
      </c>
      <c r="L39">
        <v>0</v>
      </c>
      <c r="M39">
        <v>0</v>
      </c>
      <c r="N39">
        <v>315087</v>
      </c>
      <c r="O39">
        <v>8.6624999999999996</v>
      </c>
      <c r="P39" s="2">
        <f t="shared" si="1"/>
        <v>8.6624999999999996</v>
      </c>
      <c r="R39" t="str">
        <f t="shared" si="3"/>
        <v>Missing</v>
      </c>
      <c r="S39" t="s">
        <v>17</v>
      </c>
      <c r="V39">
        <v>3</v>
      </c>
      <c r="W39" t="s">
        <v>612</v>
      </c>
      <c r="X39" t="s">
        <v>657</v>
      </c>
      <c r="Y39" t="s">
        <v>1012</v>
      </c>
      <c r="Z39" t="s">
        <v>74</v>
      </c>
      <c r="AA39" t="s">
        <v>16</v>
      </c>
      <c r="AB39">
        <v>21</v>
      </c>
    </row>
    <row r="40" spans="1:28" x14ac:dyDescent="0.25">
      <c r="A40">
        <v>930</v>
      </c>
      <c r="B40">
        <v>0</v>
      </c>
      <c r="C40">
        <v>3</v>
      </c>
      <c r="D40" t="s">
        <v>611</v>
      </c>
      <c r="E40" t="s">
        <v>658</v>
      </c>
      <c r="F40" t="s">
        <v>1013</v>
      </c>
      <c r="G40" t="s">
        <v>75</v>
      </c>
      <c r="H40" t="s">
        <v>13</v>
      </c>
      <c r="I40">
        <v>25</v>
      </c>
      <c r="J40" s="2">
        <f t="shared" si="0"/>
        <v>25</v>
      </c>
      <c r="K40" s="2" t="str">
        <f t="shared" si="2"/>
        <v>Youth</v>
      </c>
      <c r="L40">
        <v>0</v>
      </c>
      <c r="M40">
        <v>0</v>
      </c>
      <c r="N40">
        <v>345768</v>
      </c>
      <c r="O40">
        <v>9.5</v>
      </c>
      <c r="P40" s="2">
        <f t="shared" si="1"/>
        <v>9.5</v>
      </c>
      <c r="R40" t="str">
        <f t="shared" si="3"/>
        <v>Missing</v>
      </c>
      <c r="S40" t="s">
        <v>17</v>
      </c>
      <c r="V40">
        <v>3</v>
      </c>
      <c r="W40" t="s">
        <v>611</v>
      </c>
      <c r="X40" t="s">
        <v>658</v>
      </c>
      <c r="Y40" t="s">
        <v>1013</v>
      </c>
      <c r="Z40" t="s">
        <v>75</v>
      </c>
      <c r="AA40" t="s">
        <v>13</v>
      </c>
      <c r="AB40">
        <v>25</v>
      </c>
    </row>
    <row r="41" spans="1:28" x14ac:dyDescent="0.25">
      <c r="A41">
        <v>931</v>
      </c>
      <c r="B41">
        <v>0</v>
      </c>
      <c r="C41">
        <v>3</v>
      </c>
      <c r="D41" t="s">
        <v>611</v>
      </c>
      <c r="E41" t="s">
        <v>659</v>
      </c>
      <c r="F41" t="s">
        <v>1014</v>
      </c>
      <c r="G41" t="s">
        <v>76</v>
      </c>
      <c r="H41" t="s">
        <v>13</v>
      </c>
      <c r="J41" s="2">
        <f t="shared" si="0"/>
        <v>24.525104166666665</v>
      </c>
      <c r="K41" s="2" t="str">
        <f t="shared" si="2"/>
        <v>Youth</v>
      </c>
      <c r="L41">
        <v>0</v>
      </c>
      <c r="M41">
        <v>0</v>
      </c>
      <c r="N41">
        <v>1601</v>
      </c>
      <c r="O41">
        <v>56.495800000000003</v>
      </c>
      <c r="P41" s="2">
        <f t="shared" si="1"/>
        <v>56.495800000000003</v>
      </c>
      <c r="R41" t="str">
        <f t="shared" si="3"/>
        <v>Missing</v>
      </c>
      <c r="S41" t="s">
        <v>17</v>
      </c>
      <c r="V41">
        <v>3</v>
      </c>
      <c r="W41" t="s">
        <v>611</v>
      </c>
      <c r="X41" t="s">
        <v>659</v>
      </c>
      <c r="Y41" t="s">
        <v>1014</v>
      </c>
      <c r="Z41" t="s">
        <v>76</v>
      </c>
      <c r="AA41" t="s">
        <v>13</v>
      </c>
    </row>
    <row r="42" spans="1:28" x14ac:dyDescent="0.25">
      <c r="A42">
        <v>932</v>
      </c>
      <c r="B42">
        <v>0</v>
      </c>
      <c r="C42">
        <v>3</v>
      </c>
      <c r="D42" t="s">
        <v>611</v>
      </c>
      <c r="E42" t="s">
        <v>660</v>
      </c>
      <c r="F42" t="s">
        <v>1015</v>
      </c>
      <c r="G42" t="s">
        <v>77</v>
      </c>
      <c r="H42" t="s">
        <v>13</v>
      </c>
      <c r="I42">
        <v>39</v>
      </c>
      <c r="J42" s="2">
        <f t="shared" si="0"/>
        <v>39</v>
      </c>
      <c r="K42" s="2" t="str">
        <f t="shared" si="2"/>
        <v>Youth</v>
      </c>
      <c r="L42">
        <v>0</v>
      </c>
      <c r="M42">
        <v>1</v>
      </c>
      <c r="N42">
        <v>349256</v>
      </c>
      <c r="O42">
        <v>13.416700000000001</v>
      </c>
      <c r="P42" s="2">
        <f t="shared" si="1"/>
        <v>13.416700000000001</v>
      </c>
      <c r="R42" t="str">
        <f t="shared" si="3"/>
        <v>Missing</v>
      </c>
      <c r="S42" t="s">
        <v>25</v>
      </c>
      <c r="V42">
        <v>3</v>
      </c>
      <c r="W42" t="s">
        <v>611</v>
      </c>
      <c r="X42" t="s">
        <v>660</v>
      </c>
      <c r="Y42" t="s">
        <v>1015</v>
      </c>
      <c r="Z42" t="s">
        <v>77</v>
      </c>
      <c r="AA42" t="s">
        <v>13</v>
      </c>
      <c r="AB42">
        <v>39</v>
      </c>
    </row>
    <row r="43" spans="1:28" x14ac:dyDescent="0.25">
      <c r="A43">
        <v>933</v>
      </c>
      <c r="B43">
        <v>0</v>
      </c>
      <c r="C43">
        <v>1</v>
      </c>
      <c r="D43" t="s">
        <v>611</v>
      </c>
      <c r="E43" t="s">
        <v>661</v>
      </c>
      <c r="F43" t="s">
        <v>1016</v>
      </c>
      <c r="G43" t="s">
        <v>78</v>
      </c>
      <c r="H43" t="s">
        <v>13</v>
      </c>
      <c r="J43" s="2">
        <f t="shared" si="0"/>
        <v>40.520000000000003</v>
      </c>
      <c r="K43" s="2" t="str">
        <f t="shared" si="2"/>
        <v>Adult</v>
      </c>
      <c r="L43">
        <v>0</v>
      </c>
      <c r="M43">
        <v>0</v>
      </c>
      <c r="N43">
        <v>113778</v>
      </c>
      <c r="O43">
        <v>26.55</v>
      </c>
      <c r="P43" s="2">
        <f t="shared" si="1"/>
        <v>26.55</v>
      </c>
      <c r="Q43" t="s">
        <v>79</v>
      </c>
      <c r="R43" t="str">
        <f t="shared" si="3"/>
        <v>D34</v>
      </c>
      <c r="S43" t="s">
        <v>17</v>
      </c>
      <c r="V43">
        <v>1</v>
      </c>
      <c r="W43" t="s">
        <v>611</v>
      </c>
      <c r="X43" t="s">
        <v>661</v>
      </c>
      <c r="Y43" t="s">
        <v>1016</v>
      </c>
      <c r="Z43" t="s">
        <v>78</v>
      </c>
      <c r="AA43" t="s">
        <v>13</v>
      </c>
    </row>
    <row r="44" spans="1:28" x14ac:dyDescent="0.25">
      <c r="A44">
        <v>934</v>
      </c>
      <c r="B44">
        <v>0</v>
      </c>
      <c r="C44">
        <v>3</v>
      </c>
      <c r="D44" t="s">
        <v>611</v>
      </c>
      <c r="E44" t="s">
        <v>662</v>
      </c>
      <c r="F44" t="s">
        <v>1017</v>
      </c>
      <c r="G44" t="s">
        <v>80</v>
      </c>
      <c r="H44" t="s">
        <v>13</v>
      </c>
      <c r="I44">
        <v>41</v>
      </c>
      <c r="J44" s="2">
        <f t="shared" si="0"/>
        <v>41</v>
      </c>
      <c r="K44" s="2" t="str">
        <f t="shared" si="2"/>
        <v>Adult</v>
      </c>
      <c r="L44">
        <v>0</v>
      </c>
      <c r="M44">
        <v>0</v>
      </c>
      <c r="N44" t="s">
        <v>81</v>
      </c>
      <c r="O44">
        <v>7.85</v>
      </c>
      <c r="P44" s="2">
        <f t="shared" si="1"/>
        <v>7.85</v>
      </c>
      <c r="R44" t="str">
        <f t="shared" si="3"/>
        <v>Missing</v>
      </c>
      <c r="S44" t="s">
        <v>17</v>
      </c>
      <c r="V44">
        <v>3</v>
      </c>
      <c r="W44" t="s">
        <v>611</v>
      </c>
      <c r="X44" t="s">
        <v>662</v>
      </c>
      <c r="Y44" t="s">
        <v>1017</v>
      </c>
      <c r="Z44" t="s">
        <v>80</v>
      </c>
      <c r="AA44" t="s">
        <v>13</v>
      </c>
      <c r="AB44">
        <v>41</v>
      </c>
    </row>
    <row r="45" spans="1:28" x14ac:dyDescent="0.25">
      <c r="A45">
        <v>935</v>
      </c>
      <c r="B45">
        <v>1</v>
      </c>
      <c r="C45">
        <v>2</v>
      </c>
      <c r="D45" t="s">
        <v>610</v>
      </c>
      <c r="E45" t="s">
        <v>663</v>
      </c>
      <c r="F45" t="s">
        <v>1018</v>
      </c>
      <c r="G45" t="s">
        <v>82</v>
      </c>
      <c r="H45" t="s">
        <v>16</v>
      </c>
      <c r="I45">
        <v>30</v>
      </c>
      <c r="J45" s="2">
        <f t="shared" si="0"/>
        <v>30</v>
      </c>
      <c r="K45" s="2" t="str">
        <f t="shared" si="2"/>
        <v>Youth</v>
      </c>
      <c r="L45">
        <v>0</v>
      </c>
      <c r="M45">
        <v>0</v>
      </c>
      <c r="N45">
        <v>237249</v>
      </c>
      <c r="O45">
        <v>13</v>
      </c>
      <c r="P45" s="2">
        <f t="shared" si="1"/>
        <v>13</v>
      </c>
      <c r="R45" t="str">
        <f t="shared" si="3"/>
        <v>Missing</v>
      </c>
      <c r="S45" t="s">
        <v>17</v>
      </c>
      <c r="V45">
        <v>2</v>
      </c>
      <c r="W45" t="s">
        <v>610</v>
      </c>
      <c r="X45" t="s">
        <v>663</v>
      </c>
      <c r="Y45" t="s">
        <v>1018</v>
      </c>
      <c r="Z45" t="s">
        <v>82</v>
      </c>
      <c r="AA45" t="s">
        <v>16</v>
      </c>
      <c r="AB45">
        <v>30</v>
      </c>
    </row>
    <row r="46" spans="1:28" x14ac:dyDescent="0.25">
      <c r="A46">
        <v>936</v>
      </c>
      <c r="B46">
        <v>1</v>
      </c>
      <c r="C46">
        <v>1</v>
      </c>
      <c r="D46" t="s">
        <v>610</v>
      </c>
      <c r="E46" t="s">
        <v>664</v>
      </c>
      <c r="F46" t="s">
        <v>1019</v>
      </c>
      <c r="G46" t="s">
        <v>83</v>
      </c>
      <c r="H46" t="s">
        <v>16</v>
      </c>
      <c r="I46">
        <v>45</v>
      </c>
      <c r="J46" s="2">
        <f t="shared" si="0"/>
        <v>45</v>
      </c>
      <c r="K46" s="2" t="str">
        <f t="shared" si="2"/>
        <v>Adult</v>
      </c>
      <c r="L46">
        <v>1</v>
      </c>
      <c r="M46">
        <v>0</v>
      </c>
      <c r="N46">
        <v>11753</v>
      </c>
      <c r="O46">
        <v>52.554200000000002</v>
      </c>
      <c r="P46" s="2">
        <f t="shared" si="1"/>
        <v>52.554200000000002</v>
      </c>
      <c r="Q46" t="s">
        <v>84</v>
      </c>
      <c r="R46" t="str">
        <f t="shared" si="3"/>
        <v>D19</v>
      </c>
      <c r="S46" t="s">
        <v>17</v>
      </c>
      <c r="V46">
        <v>1</v>
      </c>
      <c r="W46" t="s">
        <v>610</v>
      </c>
      <c r="X46" t="s">
        <v>664</v>
      </c>
      <c r="Y46" t="s">
        <v>1019</v>
      </c>
      <c r="Z46" t="s">
        <v>83</v>
      </c>
      <c r="AA46" t="s">
        <v>16</v>
      </c>
      <c r="AB46">
        <v>45</v>
      </c>
    </row>
    <row r="47" spans="1:28" x14ac:dyDescent="0.25">
      <c r="A47">
        <v>937</v>
      </c>
      <c r="B47">
        <v>0</v>
      </c>
      <c r="C47">
        <v>3</v>
      </c>
      <c r="D47" t="s">
        <v>611</v>
      </c>
      <c r="E47" t="s">
        <v>665</v>
      </c>
      <c r="F47" t="s">
        <v>1020</v>
      </c>
      <c r="G47" t="s">
        <v>85</v>
      </c>
      <c r="H47" t="s">
        <v>13</v>
      </c>
      <c r="I47">
        <v>25</v>
      </c>
      <c r="J47" s="2">
        <f t="shared" si="0"/>
        <v>25</v>
      </c>
      <c r="K47" s="2" t="str">
        <f t="shared" si="2"/>
        <v>Youth</v>
      </c>
      <c r="L47">
        <v>0</v>
      </c>
      <c r="M47">
        <v>0</v>
      </c>
      <c r="N47" t="s">
        <v>86</v>
      </c>
      <c r="O47">
        <v>7.9249999999999998</v>
      </c>
      <c r="P47" s="2">
        <f t="shared" si="1"/>
        <v>7.9249999999999998</v>
      </c>
      <c r="R47" t="str">
        <f t="shared" si="3"/>
        <v>Missing</v>
      </c>
      <c r="S47" t="s">
        <v>17</v>
      </c>
      <c r="V47">
        <v>3</v>
      </c>
      <c r="W47" t="s">
        <v>611</v>
      </c>
      <c r="X47" t="s">
        <v>665</v>
      </c>
      <c r="Y47" t="s">
        <v>1020</v>
      </c>
      <c r="Z47" t="s">
        <v>85</v>
      </c>
      <c r="AA47" t="s">
        <v>13</v>
      </c>
      <c r="AB47">
        <v>25</v>
      </c>
    </row>
    <row r="48" spans="1:28" x14ac:dyDescent="0.25">
      <c r="A48">
        <v>938</v>
      </c>
      <c r="B48">
        <v>0</v>
      </c>
      <c r="C48">
        <v>1</v>
      </c>
      <c r="D48" t="s">
        <v>611</v>
      </c>
      <c r="E48" t="s">
        <v>666</v>
      </c>
      <c r="F48" t="s">
        <v>1021</v>
      </c>
      <c r="G48" t="s">
        <v>87</v>
      </c>
      <c r="H48" t="s">
        <v>13</v>
      </c>
      <c r="I48">
        <v>45</v>
      </c>
      <c r="J48" s="2">
        <f t="shared" si="0"/>
        <v>45</v>
      </c>
      <c r="K48" s="2" t="str">
        <f t="shared" si="2"/>
        <v>Adult</v>
      </c>
      <c r="L48">
        <v>0</v>
      </c>
      <c r="M48">
        <v>0</v>
      </c>
      <c r="N48" t="s">
        <v>88</v>
      </c>
      <c r="O48">
        <v>29.7</v>
      </c>
      <c r="P48" s="2">
        <f t="shared" si="1"/>
        <v>29.7</v>
      </c>
      <c r="Q48" t="s">
        <v>89</v>
      </c>
      <c r="R48" t="str">
        <f t="shared" si="3"/>
        <v>A9</v>
      </c>
      <c r="S48" t="s">
        <v>25</v>
      </c>
      <c r="V48">
        <v>1</v>
      </c>
      <c r="W48" t="s">
        <v>611</v>
      </c>
      <c r="X48" t="s">
        <v>666</v>
      </c>
      <c r="Y48" t="s">
        <v>1021</v>
      </c>
      <c r="Z48" t="s">
        <v>87</v>
      </c>
      <c r="AA48" t="s">
        <v>13</v>
      </c>
      <c r="AB48">
        <v>45</v>
      </c>
    </row>
    <row r="49" spans="1:28" x14ac:dyDescent="0.25">
      <c r="A49">
        <v>939</v>
      </c>
      <c r="B49">
        <v>0</v>
      </c>
      <c r="C49">
        <v>3</v>
      </c>
      <c r="D49" t="s">
        <v>611</v>
      </c>
      <c r="E49" t="s">
        <v>667</v>
      </c>
      <c r="F49" t="s">
        <v>1022</v>
      </c>
      <c r="G49" t="s">
        <v>90</v>
      </c>
      <c r="H49" t="s">
        <v>13</v>
      </c>
      <c r="J49" s="2">
        <f t="shared" si="0"/>
        <v>24.525104166666665</v>
      </c>
      <c r="K49" s="2" t="str">
        <f t="shared" si="2"/>
        <v>Youth</v>
      </c>
      <c r="L49">
        <v>0</v>
      </c>
      <c r="M49">
        <v>0</v>
      </c>
      <c r="N49">
        <v>370374</v>
      </c>
      <c r="O49">
        <v>7.75</v>
      </c>
      <c r="P49" s="2">
        <f t="shared" si="1"/>
        <v>7.75</v>
      </c>
      <c r="R49" t="str">
        <f t="shared" si="3"/>
        <v>Missing</v>
      </c>
      <c r="S49" t="s">
        <v>14</v>
      </c>
      <c r="V49">
        <v>3</v>
      </c>
      <c r="W49" t="s">
        <v>611</v>
      </c>
      <c r="X49" t="s">
        <v>667</v>
      </c>
      <c r="Y49" t="s">
        <v>1022</v>
      </c>
      <c r="Z49" t="s">
        <v>90</v>
      </c>
      <c r="AA49" t="s">
        <v>13</v>
      </c>
    </row>
    <row r="50" spans="1:28" x14ac:dyDescent="0.25">
      <c r="A50">
        <v>940</v>
      </c>
      <c r="B50">
        <v>1</v>
      </c>
      <c r="C50">
        <v>1</v>
      </c>
      <c r="D50" t="s">
        <v>610</v>
      </c>
      <c r="E50" t="s">
        <v>668</v>
      </c>
      <c r="F50" t="s">
        <v>1023</v>
      </c>
      <c r="G50" t="s">
        <v>91</v>
      </c>
      <c r="H50" t="s">
        <v>16</v>
      </c>
      <c r="I50">
        <v>60</v>
      </c>
      <c r="J50" s="2">
        <f t="shared" si="0"/>
        <v>60</v>
      </c>
      <c r="K50" s="2" t="str">
        <f t="shared" si="2"/>
        <v>Elder</v>
      </c>
      <c r="L50">
        <v>0</v>
      </c>
      <c r="M50">
        <v>0</v>
      </c>
      <c r="N50">
        <v>11813</v>
      </c>
      <c r="O50">
        <v>76.291700000000006</v>
      </c>
      <c r="P50" s="2">
        <f t="shared" si="1"/>
        <v>76.291700000000006</v>
      </c>
      <c r="Q50" t="s">
        <v>92</v>
      </c>
      <c r="R50" t="str">
        <f t="shared" si="3"/>
        <v>D15</v>
      </c>
      <c r="S50" t="s">
        <v>25</v>
      </c>
      <c r="V50">
        <v>1</v>
      </c>
      <c r="W50" t="s">
        <v>610</v>
      </c>
      <c r="X50" t="s">
        <v>668</v>
      </c>
      <c r="Y50" t="s">
        <v>1023</v>
      </c>
      <c r="Z50" t="s">
        <v>91</v>
      </c>
      <c r="AA50" t="s">
        <v>16</v>
      </c>
      <c r="AB50">
        <v>60</v>
      </c>
    </row>
    <row r="51" spans="1:28" x14ac:dyDescent="0.25">
      <c r="A51">
        <v>941</v>
      </c>
      <c r="B51">
        <v>1</v>
      </c>
      <c r="C51">
        <v>3</v>
      </c>
      <c r="D51" t="s">
        <v>610</v>
      </c>
      <c r="E51" t="s">
        <v>669</v>
      </c>
      <c r="F51" t="s">
        <v>1024</v>
      </c>
      <c r="G51" t="s">
        <v>93</v>
      </c>
      <c r="H51" t="s">
        <v>16</v>
      </c>
      <c r="I51">
        <v>36</v>
      </c>
      <c r="J51" s="2">
        <f t="shared" si="0"/>
        <v>36</v>
      </c>
      <c r="K51" s="2" t="str">
        <f t="shared" si="2"/>
        <v>Youth</v>
      </c>
      <c r="L51">
        <v>0</v>
      </c>
      <c r="M51">
        <v>2</v>
      </c>
      <c r="N51" t="s">
        <v>94</v>
      </c>
      <c r="O51">
        <v>15.9</v>
      </c>
      <c r="P51" s="2">
        <f t="shared" si="1"/>
        <v>15.9</v>
      </c>
      <c r="R51" t="str">
        <f t="shared" si="3"/>
        <v>Missing</v>
      </c>
      <c r="S51" t="s">
        <v>17</v>
      </c>
      <c r="V51">
        <v>3</v>
      </c>
      <c r="W51" t="s">
        <v>610</v>
      </c>
      <c r="X51" t="s">
        <v>669</v>
      </c>
      <c r="Y51" t="s">
        <v>1024</v>
      </c>
      <c r="Z51" t="s">
        <v>93</v>
      </c>
      <c r="AA51" t="s">
        <v>16</v>
      </c>
      <c r="AB51">
        <v>36</v>
      </c>
    </row>
    <row r="52" spans="1:28" x14ac:dyDescent="0.25">
      <c r="A52">
        <v>942</v>
      </c>
      <c r="B52">
        <v>0</v>
      </c>
      <c r="C52">
        <v>1</v>
      </c>
      <c r="D52" t="s">
        <v>611</v>
      </c>
      <c r="E52" t="s">
        <v>670</v>
      </c>
      <c r="F52" t="s">
        <v>1025</v>
      </c>
      <c r="G52" t="s">
        <v>95</v>
      </c>
      <c r="H52" t="s">
        <v>13</v>
      </c>
      <c r="I52">
        <v>24</v>
      </c>
      <c r="J52" s="2">
        <f t="shared" si="0"/>
        <v>24</v>
      </c>
      <c r="K52" s="2" t="str">
        <f t="shared" si="2"/>
        <v>Youth</v>
      </c>
      <c r="L52">
        <v>1</v>
      </c>
      <c r="M52">
        <v>0</v>
      </c>
      <c r="N52">
        <v>13695</v>
      </c>
      <c r="O52">
        <v>60</v>
      </c>
      <c r="P52" s="2">
        <f t="shared" si="1"/>
        <v>60</v>
      </c>
      <c r="Q52" t="s">
        <v>96</v>
      </c>
      <c r="R52" t="str">
        <f t="shared" si="3"/>
        <v>C31</v>
      </c>
      <c r="S52" t="s">
        <v>17</v>
      </c>
      <c r="V52">
        <v>1</v>
      </c>
      <c r="W52" t="s">
        <v>611</v>
      </c>
      <c r="X52" t="s">
        <v>670</v>
      </c>
      <c r="Y52" t="s">
        <v>1025</v>
      </c>
      <c r="Z52" t="s">
        <v>95</v>
      </c>
      <c r="AA52" t="s">
        <v>13</v>
      </c>
      <c r="AB52">
        <v>24</v>
      </c>
    </row>
    <row r="53" spans="1:28" x14ac:dyDescent="0.25">
      <c r="A53">
        <v>943</v>
      </c>
      <c r="B53">
        <v>0</v>
      </c>
      <c r="C53">
        <v>2</v>
      </c>
      <c r="D53" t="s">
        <v>611</v>
      </c>
      <c r="E53" t="s">
        <v>671</v>
      </c>
      <c r="F53" t="s">
        <v>1015</v>
      </c>
      <c r="G53" t="s">
        <v>97</v>
      </c>
      <c r="H53" t="s">
        <v>13</v>
      </c>
      <c r="I53">
        <v>27</v>
      </c>
      <c r="J53" s="2">
        <f t="shared" si="0"/>
        <v>27</v>
      </c>
      <c r="K53" s="2" t="str">
        <f t="shared" si="2"/>
        <v>Youth</v>
      </c>
      <c r="L53">
        <v>0</v>
      </c>
      <c r="M53">
        <v>0</v>
      </c>
      <c r="N53" t="s">
        <v>98</v>
      </c>
      <c r="O53">
        <v>15.033300000000001</v>
      </c>
      <c r="P53" s="2">
        <f t="shared" si="1"/>
        <v>15.033300000000001</v>
      </c>
      <c r="R53" t="str">
        <f t="shared" si="3"/>
        <v>Missing</v>
      </c>
      <c r="S53" t="s">
        <v>25</v>
      </c>
      <c r="V53">
        <v>2</v>
      </c>
      <c r="W53" t="s">
        <v>611</v>
      </c>
      <c r="X53" t="s">
        <v>671</v>
      </c>
      <c r="Y53" t="s">
        <v>1015</v>
      </c>
      <c r="Z53" t="s">
        <v>97</v>
      </c>
      <c r="AA53" t="s">
        <v>13</v>
      </c>
      <c r="AB53">
        <v>27</v>
      </c>
    </row>
    <row r="54" spans="1:28" x14ac:dyDescent="0.25">
      <c r="A54">
        <v>944</v>
      </c>
      <c r="B54">
        <v>1</v>
      </c>
      <c r="C54">
        <v>2</v>
      </c>
      <c r="D54" t="s">
        <v>612</v>
      </c>
      <c r="E54" t="s">
        <v>672</v>
      </c>
      <c r="F54" t="s">
        <v>1026</v>
      </c>
      <c r="G54" t="s">
        <v>99</v>
      </c>
      <c r="H54" t="s">
        <v>16</v>
      </c>
      <c r="I54">
        <v>20</v>
      </c>
      <c r="J54" s="2">
        <f t="shared" si="0"/>
        <v>20</v>
      </c>
      <c r="K54" s="2" t="str">
        <f t="shared" si="2"/>
        <v>Youth</v>
      </c>
      <c r="L54">
        <v>2</v>
      </c>
      <c r="M54">
        <v>1</v>
      </c>
      <c r="N54">
        <v>29105</v>
      </c>
      <c r="O54">
        <v>23</v>
      </c>
      <c r="P54" s="2">
        <f t="shared" si="1"/>
        <v>23</v>
      </c>
      <c r="R54" t="str">
        <f t="shared" si="3"/>
        <v>Missing</v>
      </c>
      <c r="S54" t="s">
        <v>17</v>
      </c>
      <c r="V54">
        <v>2</v>
      </c>
      <c r="W54" t="s">
        <v>612</v>
      </c>
      <c r="X54" t="s">
        <v>672</v>
      </c>
      <c r="Y54" t="s">
        <v>1026</v>
      </c>
      <c r="Z54" t="s">
        <v>99</v>
      </c>
      <c r="AA54" t="s">
        <v>16</v>
      </c>
      <c r="AB54">
        <v>20</v>
      </c>
    </row>
    <row r="55" spans="1:28" x14ac:dyDescent="0.25">
      <c r="A55">
        <v>945</v>
      </c>
      <c r="B55">
        <v>1</v>
      </c>
      <c r="C55">
        <v>1</v>
      </c>
      <c r="D55" t="s">
        <v>612</v>
      </c>
      <c r="E55" t="s">
        <v>673</v>
      </c>
      <c r="F55" t="s">
        <v>1027</v>
      </c>
      <c r="G55" t="s">
        <v>100</v>
      </c>
      <c r="H55" t="s">
        <v>16</v>
      </c>
      <c r="I55">
        <v>28</v>
      </c>
      <c r="J55" s="2">
        <f t="shared" si="0"/>
        <v>28</v>
      </c>
      <c r="K55" s="2" t="str">
        <f t="shared" si="2"/>
        <v>Youth</v>
      </c>
      <c r="L55">
        <v>3</v>
      </c>
      <c r="M55">
        <v>2</v>
      </c>
      <c r="N55">
        <v>19950</v>
      </c>
      <c r="O55">
        <v>263</v>
      </c>
      <c r="P55" s="2">
        <f t="shared" si="1"/>
        <v>263</v>
      </c>
      <c r="Q55" t="s">
        <v>101</v>
      </c>
      <c r="R55" t="str">
        <f t="shared" si="3"/>
        <v>C23</v>
      </c>
      <c r="S55" t="s">
        <v>17</v>
      </c>
      <c r="V55">
        <v>1</v>
      </c>
      <c r="W55" t="s">
        <v>612</v>
      </c>
      <c r="X55" t="s">
        <v>673</v>
      </c>
      <c r="Y55" t="s">
        <v>1027</v>
      </c>
      <c r="Z55" t="s">
        <v>100</v>
      </c>
      <c r="AA55" t="s">
        <v>16</v>
      </c>
      <c r="AB55">
        <v>28</v>
      </c>
    </row>
    <row r="56" spans="1:28" x14ac:dyDescent="0.25">
      <c r="A56">
        <v>946</v>
      </c>
      <c r="B56">
        <v>0</v>
      </c>
      <c r="C56">
        <v>2</v>
      </c>
      <c r="D56" t="s">
        <v>611</v>
      </c>
      <c r="E56" t="s">
        <v>674</v>
      </c>
      <c r="F56" t="s">
        <v>1028</v>
      </c>
      <c r="G56" t="s">
        <v>102</v>
      </c>
      <c r="H56" t="s">
        <v>13</v>
      </c>
      <c r="J56" s="2">
        <f t="shared" si="0"/>
        <v>30.940677966101696</v>
      </c>
      <c r="K56" s="2" t="str">
        <f t="shared" si="2"/>
        <v>Youth</v>
      </c>
      <c r="L56">
        <v>0</v>
      </c>
      <c r="M56">
        <v>0</v>
      </c>
      <c r="N56" t="s">
        <v>103</v>
      </c>
      <c r="O56">
        <v>15.5792</v>
      </c>
      <c r="P56" s="2">
        <f t="shared" si="1"/>
        <v>15.5792</v>
      </c>
      <c r="R56" t="str">
        <f t="shared" si="3"/>
        <v>Missing</v>
      </c>
      <c r="S56" t="s">
        <v>25</v>
      </c>
      <c r="V56">
        <v>2</v>
      </c>
      <c r="W56" t="s">
        <v>611</v>
      </c>
      <c r="X56" t="s">
        <v>674</v>
      </c>
      <c r="Y56" t="s">
        <v>1028</v>
      </c>
      <c r="Z56" t="s">
        <v>102</v>
      </c>
      <c r="AA56" t="s">
        <v>13</v>
      </c>
    </row>
    <row r="57" spans="1:28" x14ac:dyDescent="0.25">
      <c r="A57">
        <v>947</v>
      </c>
      <c r="B57">
        <v>0</v>
      </c>
      <c r="C57">
        <v>3</v>
      </c>
      <c r="D57" t="s">
        <v>613</v>
      </c>
      <c r="E57" t="s">
        <v>675</v>
      </c>
      <c r="F57" t="s">
        <v>983</v>
      </c>
      <c r="G57" t="s">
        <v>104</v>
      </c>
      <c r="H57" t="s">
        <v>13</v>
      </c>
      <c r="I57">
        <v>10</v>
      </c>
      <c r="J57" s="2">
        <f t="shared" si="0"/>
        <v>10</v>
      </c>
      <c r="K57" s="2" t="str">
        <f t="shared" si="2"/>
        <v>Teenager</v>
      </c>
      <c r="L57">
        <v>4</v>
      </c>
      <c r="M57">
        <v>1</v>
      </c>
      <c r="N57">
        <v>382652</v>
      </c>
      <c r="O57">
        <v>29.125</v>
      </c>
      <c r="P57" s="2">
        <f t="shared" si="1"/>
        <v>29.125</v>
      </c>
      <c r="R57" t="str">
        <f t="shared" si="3"/>
        <v>Missing</v>
      </c>
      <c r="S57" t="s">
        <v>14</v>
      </c>
      <c r="V57">
        <v>3</v>
      </c>
      <c r="W57" t="s">
        <v>613</v>
      </c>
      <c r="X57" t="s">
        <v>675</v>
      </c>
      <c r="Y57" t="s">
        <v>983</v>
      </c>
      <c r="Z57" t="s">
        <v>104</v>
      </c>
      <c r="AA57" t="s">
        <v>13</v>
      </c>
      <c r="AB57">
        <v>10</v>
      </c>
    </row>
    <row r="58" spans="1:28" x14ac:dyDescent="0.25">
      <c r="A58">
        <v>948</v>
      </c>
      <c r="B58">
        <v>0</v>
      </c>
      <c r="C58">
        <v>3</v>
      </c>
      <c r="D58" t="s">
        <v>611</v>
      </c>
      <c r="E58" t="s">
        <v>676</v>
      </c>
      <c r="F58" t="s">
        <v>1029</v>
      </c>
      <c r="G58" t="s">
        <v>105</v>
      </c>
      <c r="H58" t="s">
        <v>13</v>
      </c>
      <c r="I58">
        <v>35</v>
      </c>
      <c r="J58" s="2">
        <f t="shared" si="0"/>
        <v>35</v>
      </c>
      <c r="K58" s="2" t="str">
        <f t="shared" si="2"/>
        <v>Youth</v>
      </c>
      <c r="L58">
        <v>0</v>
      </c>
      <c r="M58">
        <v>0</v>
      </c>
      <c r="N58">
        <v>349230</v>
      </c>
      <c r="O58">
        <v>7.8958000000000004</v>
      </c>
      <c r="P58" s="2">
        <f t="shared" si="1"/>
        <v>7.8958000000000004</v>
      </c>
      <c r="R58" t="str">
        <f t="shared" si="3"/>
        <v>Missing</v>
      </c>
      <c r="S58" t="s">
        <v>17</v>
      </c>
      <c r="V58">
        <v>3</v>
      </c>
      <c r="W58" t="s">
        <v>611</v>
      </c>
      <c r="X58" t="s">
        <v>676</v>
      </c>
      <c r="Y58" t="s">
        <v>1029</v>
      </c>
      <c r="Z58" t="s">
        <v>105</v>
      </c>
      <c r="AA58" t="s">
        <v>13</v>
      </c>
      <c r="AB58">
        <v>35</v>
      </c>
    </row>
    <row r="59" spans="1:28" x14ac:dyDescent="0.25">
      <c r="A59">
        <v>949</v>
      </c>
      <c r="B59">
        <v>0</v>
      </c>
      <c r="C59">
        <v>3</v>
      </c>
      <c r="D59" t="s">
        <v>611</v>
      </c>
      <c r="E59" t="s">
        <v>677</v>
      </c>
      <c r="F59" t="s">
        <v>1030</v>
      </c>
      <c r="G59" t="s">
        <v>106</v>
      </c>
      <c r="H59" t="s">
        <v>13</v>
      </c>
      <c r="I59">
        <v>25</v>
      </c>
      <c r="J59" s="2">
        <f t="shared" si="0"/>
        <v>25</v>
      </c>
      <c r="K59" s="2" t="str">
        <f t="shared" si="2"/>
        <v>Youth</v>
      </c>
      <c r="L59">
        <v>0</v>
      </c>
      <c r="M59">
        <v>0</v>
      </c>
      <c r="N59">
        <v>348122</v>
      </c>
      <c r="O59">
        <v>7.65</v>
      </c>
      <c r="P59" s="2">
        <f t="shared" si="1"/>
        <v>7.65</v>
      </c>
      <c r="Q59" t="s">
        <v>107</v>
      </c>
      <c r="R59" t="str">
        <f t="shared" si="3"/>
        <v>F G</v>
      </c>
      <c r="S59" t="s">
        <v>17</v>
      </c>
      <c r="V59">
        <v>3</v>
      </c>
      <c r="W59" t="s">
        <v>611</v>
      </c>
      <c r="X59" t="s">
        <v>677</v>
      </c>
      <c r="Y59" t="s">
        <v>1030</v>
      </c>
      <c r="Z59" t="s">
        <v>106</v>
      </c>
      <c r="AA59" t="s">
        <v>13</v>
      </c>
      <c r="AB59">
        <v>25</v>
      </c>
    </row>
    <row r="60" spans="1:28" x14ac:dyDescent="0.25">
      <c r="A60">
        <v>950</v>
      </c>
      <c r="B60">
        <v>0</v>
      </c>
      <c r="C60">
        <v>3</v>
      </c>
      <c r="D60" t="s">
        <v>611</v>
      </c>
      <c r="E60" t="s">
        <v>678</v>
      </c>
      <c r="F60" t="s">
        <v>1031</v>
      </c>
      <c r="G60" t="s">
        <v>108</v>
      </c>
      <c r="H60" t="s">
        <v>13</v>
      </c>
      <c r="J60" s="2">
        <f t="shared" si="0"/>
        <v>24.525104166666665</v>
      </c>
      <c r="K60" s="2" t="str">
        <f t="shared" si="2"/>
        <v>Youth</v>
      </c>
      <c r="L60">
        <v>1</v>
      </c>
      <c r="M60">
        <v>0</v>
      </c>
      <c r="N60">
        <v>386525</v>
      </c>
      <c r="O60">
        <v>16.100000000000001</v>
      </c>
      <c r="P60" s="2">
        <f t="shared" si="1"/>
        <v>16.100000000000001</v>
      </c>
      <c r="R60" t="str">
        <f t="shared" si="3"/>
        <v>Missing</v>
      </c>
      <c r="S60" t="s">
        <v>17</v>
      </c>
      <c r="V60">
        <v>3</v>
      </c>
      <c r="W60" t="s">
        <v>611</v>
      </c>
      <c r="X60" t="s">
        <v>678</v>
      </c>
      <c r="Y60" t="s">
        <v>1031</v>
      </c>
      <c r="Z60" t="s">
        <v>108</v>
      </c>
      <c r="AA60" t="s">
        <v>13</v>
      </c>
    </row>
    <row r="61" spans="1:28" x14ac:dyDescent="0.25">
      <c r="A61">
        <v>951</v>
      </c>
      <c r="B61">
        <v>1</v>
      </c>
      <c r="C61">
        <v>1</v>
      </c>
      <c r="D61" t="s">
        <v>612</v>
      </c>
      <c r="E61" t="s">
        <v>679</v>
      </c>
      <c r="F61" t="s">
        <v>1032</v>
      </c>
      <c r="G61" t="s">
        <v>109</v>
      </c>
      <c r="H61" t="s">
        <v>16</v>
      </c>
      <c r="I61">
        <v>36</v>
      </c>
      <c r="J61" s="2">
        <f t="shared" si="0"/>
        <v>36</v>
      </c>
      <c r="K61" s="2" t="str">
        <f t="shared" si="2"/>
        <v>Youth</v>
      </c>
      <c r="L61">
        <v>0</v>
      </c>
      <c r="M61">
        <v>0</v>
      </c>
      <c r="N61" t="s">
        <v>52</v>
      </c>
      <c r="O61">
        <v>262.375</v>
      </c>
      <c r="P61" s="2">
        <f t="shared" si="1"/>
        <v>262.375</v>
      </c>
      <c r="Q61" t="s">
        <v>110</v>
      </c>
      <c r="R61" t="str">
        <f t="shared" si="3"/>
        <v>B61</v>
      </c>
      <c r="S61" t="s">
        <v>25</v>
      </c>
      <c r="V61">
        <v>1</v>
      </c>
      <c r="W61" t="s">
        <v>612</v>
      </c>
      <c r="X61" t="s">
        <v>679</v>
      </c>
      <c r="Y61" t="s">
        <v>1032</v>
      </c>
      <c r="Z61" t="s">
        <v>109</v>
      </c>
      <c r="AA61" t="s">
        <v>16</v>
      </c>
      <c r="AB61">
        <v>36</v>
      </c>
    </row>
    <row r="62" spans="1:28" x14ac:dyDescent="0.25">
      <c r="A62">
        <v>952</v>
      </c>
      <c r="B62">
        <v>0</v>
      </c>
      <c r="C62">
        <v>3</v>
      </c>
      <c r="D62" t="s">
        <v>611</v>
      </c>
      <c r="E62" t="s">
        <v>680</v>
      </c>
      <c r="F62" t="s">
        <v>1033</v>
      </c>
      <c r="G62" t="s">
        <v>111</v>
      </c>
      <c r="H62" t="s">
        <v>13</v>
      </c>
      <c r="I62">
        <v>17</v>
      </c>
      <c r="J62" s="2">
        <f t="shared" si="0"/>
        <v>17</v>
      </c>
      <c r="K62" s="2" t="str">
        <f t="shared" si="2"/>
        <v>Teenager</v>
      </c>
      <c r="L62">
        <v>0</v>
      </c>
      <c r="M62">
        <v>0</v>
      </c>
      <c r="N62">
        <v>349232</v>
      </c>
      <c r="O62">
        <v>7.8958000000000004</v>
      </c>
      <c r="P62" s="2">
        <f t="shared" si="1"/>
        <v>7.8958000000000004</v>
      </c>
      <c r="R62" t="str">
        <f t="shared" si="3"/>
        <v>Missing</v>
      </c>
      <c r="S62" t="s">
        <v>17</v>
      </c>
      <c r="V62">
        <v>3</v>
      </c>
      <c r="W62" t="s">
        <v>611</v>
      </c>
      <c r="X62" t="s">
        <v>680</v>
      </c>
      <c r="Y62" t="s">
        <v>1033</v>
      </c>
      <c r="Z62" t="s">
        <v>111</v>
      </c>
      <c r="AA62" t="s">
        <v>13</v>
      </c>
      <c r="AB62">
        <v>17</v>
      </c>
    </row>
    <row r="63" spans="1:28" x14ac:dyDescent="0.25">
      <c r="A63">
        <v>953</v>
      </c>
      <c r="B63">
        <v>0</v>
      </c>
      <c r="C63">
        <v>2</v>
      </c>
      <c r="D63" t="s">
        <v>611</v>
      </c>
      <c r="E63" t="s">
        <v>681</v>
      </c>
      <c r="F63" t="s">
        <v>1034</v>
      </c>
      <c r="G63" t="s">
        <v>112</v>
      </c>
      <c r="H63" t="s">
        <v>13</v>
      </c>
      <c r="I63">
        <v>32</v>
      </c>
      <c r="J63" s="2">
        <f t="shared" si="0"/>
        <v>32</v>
      </c>
      <c r="K63" s="2" t="str">
        <f t="shared" si="2"/>
        <v>Youth</v>
      </c>
      <c r="L63">
        <v>0</v>
      </c>
      <c r="M63">
        <v>0</v>
      </c>
      <c r="N63">
        <v>237216</v>
      </c>
      <c r="O63">
        <v>13.5</v>
      </c>
      <c r="P63" s="2">
        <f t="shared" si="1"/>
        <v>13.5</v>
      </c>
      <c r="R63" t="str">
        <f t="shared" si="3"/>
        <v>Missing</v>
      </c>
      <c r="S63" t="s">
        <v>17</v>
      </c>
      <c r="V63">
        <v>2</v>
      </c>
      <c r="W63" t="s">
        <v>611</v>
      </c>
      <c r="X63" t="s">
        <v>681</v>
      </c>
      <c r="Y63" t="s">
        <v>1034</v>
      </c>
      <c r="Z63" t="s">
        <v>112</v>
      </c>
      <c r="AA63" t="s">
        <v>13</v>
      </c>
      <c r="AB63">
        <v>32</v>
      </c>
    </row>
    <row r="64" spans="1:28" x14ac:dyDescent="0.25">
      <c r="A64">
        <v>954</v>
      </c>
      <c r="B64">
        <v>0</v>
      </c>
      <c r="C64">
        <v>3</v>
      </c>
      <c r="D64" t="s">
        <v>611</v>
      </c>
      <c r="E64" t="s">
        <v>682</v>
      </c>
      <c r="F64" t="s">
        <v>1035</v>
      </c>
      <c r="G64" t="s">
        <v>113</v>
      </c>
      <c r="H64" t="s">
        <v>13</v>
      </c>
      <c r="I64">
        <v>18</v>
      </c>
      <c r="J64" s="2">
        <f t="shared" si="0"/>
        <v>18</v>
      </c>
      <c r="K64" s="2" t="str">
        <f t="shared" si="2"/>
        <v>Teenager</v>
      </c>
      <c r="L64">
        <v>0</v>
      </c>
      <c r="M64">
        <v>0</v>
      </c>
      <c r="N64">
        <v>347090</v>
      </c>
      <c r="O64">
        <v>7.75</v>
      </c>
      <c r="P64" s="2">
        <f t="shared" si="1"/>
        <v>7.75</v>
      </c>
      <c r="R64" t="str">
        <f t="shared" si="3"/>
        <v>Missing</v>
      </c>
      <c r="S64" t="s">
        <v>17</v>
      </c>
      <c r="V64">
        <v>3</v>
      </c>
      <c r="W64" t="s">
        <v>611</v>
      </c>
      <c r="X64" t="s">
        <v>682</v>
      </c>
      <c r="Y64" t="s">
        <v>1035</v>
      </c>
      <c r="Z64" t="s">
        <v>113</v>
      </c>
      <c r="AA64" t="s">
        <v>13</v>
      </c>
      <c r="AB64">
        <v>18</v>
      </c>
    </row>
    <row r="65" spans="1:28" x14ac:dyDescent="0.25">
      <c r="A65">
        <v>955</v>
      </c>
      <c r="B65">
        <v>1</v>
      </c>
      <c r="C65">
        <v>3</v>
      </c>
      <c r="D65" t="s">
        <v>612</v>
      </c>
      <c r="E65" t="s">
        <v>683</v>
      </c>
      <c r="F65" t="s">
        <v>1036</v>
      </c>
      <c r="G65" t="s">
        <v>114</v>
      </c>
      <c r="H65" t="s">
        <v>16</v>
      </c>
      <c r="I65">
        <v>22</v>
      </c>
      <c r="J65" s="2">
        <f t="shared" si="0"/>
        <v>22</v>
      </c>
      <c r="K65" s="2" t="str">
        <f t="shared" si="2"/>
        <v>Youth</v>
      </c>
      <c r="L65">
        <v>0</v>
      </c>
      <c r="M65">
        <v>0</v>
      </c>
      <c r="N65">
        <v>334914</v>
      </c>
      <c r="O65">
        <v>7.7249999999999996</v>
      </c>
      <c r="P65" s="2">
        <f t="shared" si="1"/>
        <v>7.7249999999999996</v>
      </c>
      <c r="R65" t="str">
        <f t="shared" si="3"/>
        <v>Missing</v>
      </c>
      <c r="S65" t="s">
        <v>14</v>
      </c>
      <c r="V65">
        <v>3</v>
      </c>
      <c r="W65" t="s">
        <v>612</v>
      </c>
      <c r="X65" t="s">
        <v>683</v>
      </c>
      <c r="Y65" t="s">
        <v>1036</v>
      </c>
      <c r="Z65" t="s">
        <v>114</v>
      </c>
      <c r="AA65" t="s">
        <v>16</v>
      </c>
      <c r="AB65">
        <v>22</v>
      </c>
    </row>
    <row r="66" spans="1:28" x14ac:dyDescent="0.25">
      <c r="A66">
        <v>956</v>
      </c>
      <c r="B66">
        <v>0</v>
      </c>
      <c r="C66">
        <v>1</v>
      </c>
      <c r="D66" t="s">
        <v>613</v>
      </c>
      <c r="E66" t="s">
        <v>644</v>
      </c>
      <c r="F66" t="s">
        <v>1037</v>
      </c>
      <c r="G66" t="s">
        <v>115</v>
      </c>
      <c r="H66" t="s">
        <v>13</v>
      </c>
      <c r="I66">
        <v>13</v>
      </c>
      <c r="J66" s="2">
        <f t="shared" ref="J66:J129" si="4">IF(I66="",SUMIFS(Avg_Age,Pclass_Age,C66,Sex_Age,H66),I66)</f>
        <v>13</v>
      </c>
      <c r="K66" s="2" t="str">
        <f t="shared" si="2"/>
        <v>Teenager</v>
      </c>
      <c r="L66">
        <v>2</v>
      </c>
      <c r="M66">
        <v>2</v>
      </c>
      <c r="N66" t="s">
        <v>52</v>
      </c>
      <c r="O66">
        <v>262.375</v>
      </c>
      <c r="P66" s="2">
        <f t="shared" ref="P66:P129" si="5">IF(O66="",MEDIAN(Fare),O66)</f>
        <v>262.375</v>
      </c>
      <c r="Q66" t="s">
        <v>53</v>
      </c>
      <c r="R66" t="str">
        <f t="shared" si="3"/>
        <v>B57</v>
      </c>
      <c r="S66" t="s">
        <v>25</v>
      </c>
      <c r="V66">
        <v>1</v>
      </c>
      <c r="W66" t="s">
        <v>613</v>
      </c>
      <c r="X66" t="s">
        <v>644</v>
      </c>
      <c r="Y66" t="s">
        <v>1037</v>
      </c>
      <c r="Z66" t="s">
        <v>115</v>
      </c>
      <c r="AA66" t="s">
        <v>13</v>
      </c>
      <c r="AB66">
        <v>13</v>
      </c>
    </row>
    <row r="67" spans="1:28" x14ac:dyDescent="0.25">
      <c r="A67">
        <v>957</v>
      </c>
      <c r="B67">
        <v>1</v>
      </c>
      <c r="C67">
        <v>2</v>
      </c>
      <c r="D67" t="s">
        <v>610</v>
      </c>
      <c r="E67" t="s">
        <v>684</v>
      </c>
      <c r="F67" t="s">
        <v>1038</v>
      </c>
      <c r="G67" t="s">
        <v>116</v>
      </c>
      <c r="H67" t="s">
        <v>16</v>
      </c>
      <c r="J67" s="2">
        <f t="shared" si="4"/>
        <v>24.376551724137933</v>
      </c>
      <c r="K67" s="2" t="str">
        <f t="shared" ref="K67:K130" si="6">IF(J67&lt;=19,"Teenager",IF(J67&lt;=39,"Youth",IF(J67&lt;=59,"Adult",IF(J67&gt;=60,"Elder"))))</f>
        <v>Youth</v>
      </c>
      <c r="L67">
        <v>0</v>
      </c>
      <c r="M67">
        <v>0</v>
      </c>
      <c r="N67" t="s">
        <v>117</v>
      </c>
      <c r="O67">
        <v>21</v>
      </c>
      <c r="P67" s="2">
        <f t="shared" si="5"/>
        <v>21</v>
      </c>
      <c r="R67" t="str">
        <f t="shared" ref="R67:R130" si="7">IF(Q67="","Missing",LEFT(Q67,3))</f>
        <v>Missing</v>
      </c>
      <c r="S67" t="s">
        <v>17</v>
      </c>
      <c r="V67">
        <v>2</v>
      </c>
      <c r="W67" t="s">
        <v>610</v>
      </c>
      <c r="X67" t="s">
        <v>684</v>
      </c>
      <c r="Y67" t="s">
        <v>1038</v>
      </c>
      <c r="Z67" t="s">
        <v>116</v>
      </c>
      <c r="AA67" t="s">
        <v>16</v>
      </c>
    </row>
    <row r="68" spans="1:28" x14ac:dyDescent="0.25">
      <c r="A68">
        <v>958</v>
      </c>
      <c r="B68">
        <v>1</v>
      </c>
      <c r="C68">
        <v>3</v>
      </c>
      <c r="D68" t="s">
        <v>612</v>
      </c>
      <c r="E68" t="s">
        <v>685</v>
      </c>
      <c r="F68" t="s">
        <v>1039</v>
      </c>
      <c r="G68" t="s">
        <v>118</v>
      </c>
      <c r="H68" t="s">
        <v>16</v>
      </c>
      <c r="I68">
        <v>18</v>
      </c>
      <c r="J68" s="2">
        <f t="shared" si="4"/>
        <v>18</v>
      </c>
      <c r="K68" s="2" t="str">
        <f t="shared" si="6"/>
        <v>Teenager</v>
      </c>
      <c r="L68">
        <v>0</v>
      </c>
      <c r="M68">
        <v>0</v>
      </c>
      <c r="N68">
        <v>330963</v>
      </c>
      <c r="O68">
        <v>7.8792</v>
      </c>
      <c r="P68" s="2">
        <f t="shared" si="5"/>
        <v>7.8792</v>
      </c>
      <c r="R68" t="str">
        <f t="shared" si="7"/>
        <v>Missing</v>
      </c>
      <c r="S68" t="s">
        <v>14</v>
      </c>
      <c r="V68">
        <v>3</v>
      </c>
      <c r="W68" t="s">
        <v>612</v>
      </c>
      <c r="X68" t="s">
        <v>685</v>
      </c>
      <c r="Y68" t="s">
        <v>1039</v>
      </c>
      <c r="Z68" t="s">
        <v>118</v>
      </c>
      <c r="AA68" t="s">
        <v>16</v>
      </c>
      <c r="AB68">
        <v>18</v>
      </c>
    </row>
    <row r="69" spans="1:28" x14ac:dyDescent="0.25">
      <c r="A69">
        <v>959</v>
      </c>
      <c r="B69">
        <v>0</v>
      </c>
      <c r="C69">
        <v>1</v>
      </c>
      <c r="D69" t="s">
        <v>611</v>
      </c>
      <c r="E69" t="s">
        <v>686</v>
      </c>
      <c r="F69" t="s">
        <v>1040</v>
      </c>
      <c r="G69" t="s">
        <v>119</v>
      </c>
      <c r="H69" t="s">
        <v>13</v>
      </c>
      <c r="I69">
        <v>47</v>
      </c>
      <c r="J69" s="2">
        <f t="shared" si="4"/>
        <v>47</v>
      </c>
      <c r="K69" s="2" t="str">
        <f t="shared" si="6"/>
        <v>Adult</v>
      </c>
      <c r="L69">
        <v>0</v>
      </c>
      <c r="M69">
        <v>0</v>
      </c>
      <c r="N69">
        <v>113796</v>
      </c>
      <c r="O69">
        <v>42.4</v>
      </c>
      <c r="P69" s="2">
        <f t="shared" si="5"/>
        <v>42.4</v>
      </c>
      <c r="R69" t="str">
        <f t="shared" si="7"/>
        <v>Missing</v>
      </c>
      <c r="S69" t="s">
        <v>17</v>
      </c>
      <c r="V69">
        <v>1</v>
      </c>
      <c r="W69" t="s">
        <v>611</v>
      </c>
      <c r="X69" t="s">
        <v>686</v>
      </c>
      <c r="Y69" t="s">
        <v>1040</v>
      </c>
      <c r="Z69" t="s">
        <v>119</v>
      </c>
      <c r="AA69" t="s">
        <v>13</v>
      </c>
      <c r="AB69">
        <v>47</v>
      </c>
    </row>
    <row r="70" spans="1:28" x14ac:dyDescent="0.25">
      <c r="A70">
        <v>960</v>
      </c>
      <c r="B70">
        <v>0</v>
      </c>
      <c r="C70">
        <v>1</v>
      </c>
      <c r="D70" t="s">
        <v>611</v>
      </c>
      <c r="E70" t="s">
        <v>687</v>
      </c>
      <c r="F70" t="s">
        <v>1041</v>
      </c>
      <c r="G70" t="s">
        <v>120</v>
      </c>
      <c r="H70" t="s">
        <v>13</v>
      </c>
      <c r="I70">
        <v>31</v>
      </c>
      <c r="J70" s="2">
        <f t="shared" si="4"/>
        <v>31</v>
      </c>
      <c r="K70" s="2" t="str">
        <f t="shared" si="6"/>
        <v>Youth</v>
      </c>
      <c r="L70">
        <v>0</v>
      </c>
      <c r="M70">
        <v>0</v>
      </c>
      <c r="N70">
        <v>2543</v>
      </c>
      <c r="O70">
        <v>28.537500000000001</v>
      </c>
      <c r="P70" s="2">
        <f t="shared" si="5"/>
        <v>28.537500000000001</v>
      </c>
      <c r="Q70" t="s">
        <v>121</v>
      </c>
      <c r="R70" t="str">
        <f t="shared" si="7"/>
        <v>C53</v>
      </c>
      <c r="S70" t="s">
        <v>25</v>
      </c>
      <c r="V70">
        <v>1</v>
      </c>
      <c r="W70" t="s">
        <v>611</v>
      </c>
      <c r="X70" t="s">
        <v>687</v>
      </c>
      <c r="Y70" t="s">
        <v>1041</v>
      </c>
      <c r="Z70" t="s">
        <v>120</v>
      </c>
      <c r="AA70" t="s">
        <v>13</v>
      </c>
      <c r="AB70">
        <v>31</v>
      </c>
    </row>
    <row r="71" spans="1:28" x14ac:dyDescent="0.25">
      <c r="A71">
        <v>961</v>
      </c>
      <c r="B71">
        <v>1</v>
      </c>
      <c r="C71">
        <v>1</v>
      </c>
      <c r="D71" t="s">
        <v>610</v>
      </c>
      <c r="E71" t="s">
        <v>673</v>
      </c>
      <c r="F71" t="s">
        <v>1042</v>
      </c>
      <c r="G71" t="s">
        <v>122</v>
      </c>
      <c r="H71" t="s">
        <v>16</v>
      </c>
      <c r="I71">
        <v>60</v>
      </c>
      <c r="J71" s="2">
        <f t="shared" si="4"/>
        <v>60</v>
      </c>
      <c r="K71" s="2" t="str">
        <f t="shared" si="6"/>
        <v>Elder</v>
      </c>
      <c r="L71">
        <v>1</v>
      </c>
      <c r="M71">
        <v>4</v>
      </c>
      <c r="N71">
        <v>19950</v>
      </c>
      <c r="O71">
        <v>263</v>
      </c>
      <c r="P71" s="2">
        <f t="shared" si="5"/>
        <v>263</v>
      </c>
      <c r="Q71" t="s">
        <v>101</v>
      </c>
      <c r="R71" t="str">
        <f t="shared" si="7"/>
        <v>C23</v>
      </c>
      <c r="S71" t="s">
        <v>17</v>
      </c>
      <c r="V71">
        <v>1</v>
      </c>
      <c r="W71" t="s">
        <v>610</v>
      </c>
      <c r="X71" t="s">
        <v>673</v>
      </c>
      <c r="Y71" t="s">
        <v>1042</v>
      </c>
      <c r="Z71" t="s">
        <v>122</v>
      </c>
      <c r="AA71" t="s">
        <v>16</v>
      </c>
      <c r="AB71">
        <v>60</v>
      </c>
    </row>
    <row r="72" spans="1:28" x14ac:dyDescent="0.25">
      <c r="A72">
        <v>962</v>
      </c>
      <c r="B72">
        <v>1</v>
      </c>
      <c r="C72">
        <v>3</v>
      </c>
      <c r="D72" t="s">
        <v>612</v>
      </c>
      <c r="E72" t="s">
        <v>688</v>
      </c>
      <c r="F72" t="s">
        <v>1043</v>
      </c>
      <c r="G72" t="s">
        <v>123</v>
      </c>
      <c r="H72" t="s">
        <v>16</v>
      </c>
      <c r="I72">
        <v>24</v>
      </c>
      <c r="J72" s="2">
        <f t="shared" si="4"/>
        <v>24</v>
      </c>
      <c r="K72" s="2" t="str">
        <f t="shared" si="6"/>
        <v>Youth</v>
      </c>
      <c r="L72">
        <v>0</v>
      </c>
      <c r="M72">
        <v>0</v>
      </c>
      <c r="N72">
        <v>382653</v>
      </c>
      <c r="O72">
        <v>7.75</v>
      </c>
      <c r="P72" s="2">
        <f t="shared" si="5"/>
        <v>7.75</v>
      </c>
      <c r="R72" t="str">
        <f t="shared" si="7"/>
        <v>Missing</v>
      </c>
      <c r="S72" t="s">
        <v>14</v>
      </c>
      <c r="V72">
        <v>3</v>
      </c>
      <c r="W72" t="s">
        <v>612</v>
      </c>
      <c r="X72" t="s">
        <v>688</v>
      </c>
      <c r="Y72" t="s">
        <v>1043</v>
      </c>
      <c r="Z72" t="s">
        <v>123</v>
      </c>
      <c r="AA72" t="s">
        <v>16</v>
      </c>
      <c r="AB72">
        <v>24</v>
      </c>
    </row>
    <row r="73" spans="1:28" x14ac:dyDescent="0.25">
      <c r="A73">
        <v>963</v>
      </c>
      <c r="B73">
        <v>0</v>
      </c>
      <c r="C73">
        <v>3</v>
      </c>
      <c r="D73" t="s">
        <v>611</v>
      </c>
      <c r="E73" t="s">
        <v>689</v>
      </c>
      <c r="F73" t="s">
        <v>1044</v>
      </c>
      <c r="G73" t="s">
        <v>124</v>
      </c>
      <c r="H73" t="s">
        <v>13</v>
      </c>
      <c r="I73">
        <v>21</v>
      </c>
      <c r="J73" s="2">
        <f t="shared" si="4"/>
        <v>21</v>
      </c>
      <c r="K73" s="2" t="str">
        <f t="shared" si="6"/>
        <v>Youth</v>
      </c>
      <c r="L73">
        <v>0</v>
      </c>
      <c r="M73">
        <v>0</v>
      </c>
      <c r="N73">
        <v>349211</v>
      </c>
      <c r="O73">
        <v>7.8958000000000004</v>
      </c>
      <c r="P73" s="2">
        <f t="shared" si="5"/>
        <v>7.8958000000000004</v>
      </c>
      <c r="R73" t="str">
        <f t="shared" si="7"/>
        <v>Missing</v>
      </c>
      <c r="S73" t="s">
        <v>17</v>
      </c>
      <c r="V73">
        <v>3</v>
      </c>
      <c r="W73" t="s">
        <v>611</v>
      </c>
      <c r="X73" t="s">
        <v>689</v>
      </c>
      <c r="Y73" t="s">
        <v>1044</v>
      </c>
      <c r="Z73" t="s">
        <v>124</v>
      </c>
      <c r="AA73" t="s">
        <v>13</v>
      </c>
      <c r="AB73">
        <v>21</v>
      </c>
    </row>
    <row r="74" spans="1:28" x14ac:dyDescent="0.25">
      <c r="A74">
        <v>964</v>
      </c>
      <c r="B74">
        <v>1</v>
      </c>
      <c r="C74">
        <v>3</v>
      </c>
      <c r="D74" t="s">
        <v>612</v>
      </c>
      <c r="E74" t="s">
        <v>690</v>
      </c>
      <c r="F74" t="s">
        <v>1045</v>
      </c>
      <c r="G74" t="s">
        <v>125</v>
      </c>
      <c r="H74" t="s">
        <v>16</v>
      </c>
      <c r="I74">
        <v>29</v>
      </c>
      <c r="J74" s="2">
        <f t="shared" si="4"/>
        <v>29</v>
      </c>
      <c r="K74" s="2" t="str">
        <f t="shared" si="6"/>
        <v>Youth</v>
      </c>
      <c r="L74">
        <v>0</v>
      </c>
      <c r="M74">
        <v>0</v>
      </c>
      <c r="N74">
        <v>3101297</v>
      </c>
      <c r="O74">
        <v>7.9249999999999998</v>
      </c>
      <c r="P74" s="2">
        <f t="shared" si="5"/>
        <v>7.9249999999999998</v>
      </c>
      <c r="R74" t="str">
        <f t="shared" si="7"/>
        <v>Missing</v>
      </c>
      <c r="S74" t="s">
        <v>17</v>
      </c>
      <c r="V74">
        <v>3</v>
      </c>
      <c r="W74" t="s">
        <v>612</v>
      </c>
      <c r="X74" t="s">
        <v>690</v>
      </c>
      <c r="Y74" t="s">
        <v>1045</v>
      </c>
      <c r="Z74" t="s">
        <v>125</v>
      </c>
      <c r="AA74" t="s">
        <v>16</v>
      </c>
      <c r="AB74">
        <v>29</v>
      </c>
    </row>
    <row r="75" spans="1:28" x14ac:dyDescent="0.25">
      <c r="A75">
        <v>965</v>
      </c>
      <c r="B75">
        <v>0</v>
      </c>
      <c r="C75">
        <v>1</v>
      </c>
      <c r="D75" t="s">
        <v>611</v>
      </c>
      <c r="E75" t="s">
        <v>691</v>
      </c>
      <c r="F75" t="s">
        <v>1046</v>
      </c>
      <c r="G75" t="s">
        <v>126</v>
      </c>
      <c r="H75" t="s">
        <v>13</v>
      </c>
      <c r="I75">
        <v>28.5</v>
      </c>
      <c r="J75" s="2">
        <f t="shared" si="4"/>
        <v>28.5</v>
      </c>
      <c r="K75" s="2" t="str">
        <f t="shared" si="6"/>
        <v>Youth</v>
      </c>
      <c r="L75">
        <v>0</v>
      </c>
      <c r="M75">
        <v>0</v>
      </c>
      <c r="N75" t="s">
        <v>127</v>
      </c>
      <c r="O75">
        <v>27.720800000000001</v>
      </c>
      <c r="P75" s="2">
        <f t="shared" si="5"/>
        <v>27.720800000000001</v>
      </c>
      <c r="Q75" t="s">
        <v>128</v>
      </c>
      <c r="R75" t="str">
        <f t="shared" si="7"/>
        <v>D43</v>
      </c>
      <c r="S75" t="s">
        <v>25</v>
      </c>
      <c r="V75">
        <v>1</v>
      </c>
      <c r="W75" t="s">
        <v>611</v>
      </c>
      <c r="X75" t="s">
        <v>691</v>
      </c>
      <c r="Y75" t="s">
        <v>1046</v>
      </c>
      <c r="Z75" t="s">
        <v>126</v>
      </c>
      <c r="AA75" t="s">
        <v>13</v>
      </c>
      <c r="AB75">
        <v>28.5</v>
      </c>
    </row>
    <row r="76" spans="1:28" x14ac:dyDescent="0.25">
      <c r="A76">
        <v>966</v>
      </c>
      <c r="B76">
        <v>1</v>
      </c>
      <c r="C76">
        <v>1</v>
      </c>
      <c r="D76" t="s">
        <v>612</v>
      </c>
      <c r="E76" t="s">
        <v>692</v>
      </c>
      <c r="F76" t="s">
        <v>1047</v>
      </c>
      <c r="G76" t="s">
        <v>129</v>
      </c>
      <c r="H76" t="s">
        <v>16</v>
      </c>
      <c r="I76">
        <v>35</v>
      </c>
      <c r="J76" s="2">
        <f t="shared" si="4"/>
        <v>35</v>
      </c>
      <c r="K76" s="2" t="str">
        <f t="shared" si="6"/>
        <v>Youth</v>
      </c>
      <c r="L76">
        <v>0</v>
      </c>
      <c r="M76">
        <v>0</v>
      </c>
      <c r="N76">
        <v>113503</v>
      </c>
      <c r="O76">
        <v>211.5</v>
      </c>
      <c r="P76" s="2">
        <f t="shared" si="5"/>
        <v>211.5</v>
      </c>
      <c r="Q76" t="s">
        <v>130</v>
      </c>
      <c r="R76" t="str">
        <f t="shared" si="7"/>
        <v>C13</v>
      </c>
      <c r="S76" t="s">
        <v>25</v>
      </c>
      <c r="V76">
        <v>1</v>
      </c>
      <c r="W76" t="s">
        <v>612</v>
      </c>
      <c r="X76" t="s">
        <v>692</v>
      </c>
      <c r="Y76" t="s">
        <v>1047</v>
      </c>
      <c r="Z76" t="s">
        <v>129</v>
      </c>
      <c r="AA76" t="s">
        <v>16</v>
      </c>
      <c r="AB76">
        <v>35</v>
      </c>
    </row>
    <row r="77" spans="1:28" x14ac:dyDescent="0.25">
      <c r="A77">
        <v>967</v>
      </c>
      <c r="B77">
        <v>0</v>
      </c>
      <c r="C77">
        <v>1</v>
      </c>
      <c r="D77" t="s">
        <v>611</v>
      </c>
      <c r="E77" t="s">
        <v>693</v>
      </c>
      <c r="F77" t="s">
        <v>1048</v>
      </c>
      <c r="G77" t="s">
        <v>131</v>
      </c>
      <c r="H77" t="s">
        <v>13</v>
      </c>
      <c r="I77">
        <v>32.5</v>
      </c>
      <c r="J77" s="2">
        <f t="shared" si="4"/>
        <v>32.5</v>
      </c>
      <c r="K77" s="2" t="str">
        <f t="shared" si="6"/>
        <v>Youth</v>
      </c>
      <c r="L77">
        <v>0</v>
      </c>
      <c r="M77">
        <v>0</v>
      </c>
      <c r="N77">
        <v>113503</v>
      </c>
      <c r="O77">
        <v>211.5</v>
      </c>
      <c r="P77" s="2">
        <f t="shared" si="5"/>
        <v>211.5</v>
      </c>
      <c r="Q77" t="s">
        <v>132</v>
      </c>
      <c r="R77" t="str">
        <f t="shared" si="7"/>
        <v>C13</v>
      </c>
      <c r="S77" t="s">
        <v>25</v>
      </c>
      <c r="V77">
        <v>1</v>
      </c>
      <c r="W77" t="s">
        <v>611</v>
      </c>
      <c r="X77" t="s">
        <v>693</v>
      </c>
      <c r="Y77" t="s">
        <v>1048</v>
      </c>
      <c r="Z77" t="s">
        <v>131</v>
      </c>
      <c r="AA77" t="s">
        <v>13</v>
      </c>
      <c r="AB77">
        <v>32.5</v>
      </c>
    </row>
    <row r="78" spans="1:28" x14ac:dyDescent="0.25">
      <c r="A78">
        <v>968</v>
      </c>
      <c r="B78">
        <v>0</v>
      </c>
      <c r="C78">
        <v>3</v>
      </c>
      <c r="D78" t="s">
        <v>611</v>
      </c>
      <c r="E78" t="s">
        <v>694</v>
      </c>
      <c r="F78" t="s">
        <v>1049</v>
      </c>
      <c r="G78" t="s">
        <v>133</v>
      </c>
      <c r="H78" t="s">
        <v>13</v>
      </c>
      <c r="J78" s="2">
        <f t="shared" si="4"/>
        <v>24.525104166666665</v>
      </c>
      <c r="K78" s="2" t="str">
        <f t="shared" si="6"/>
        <v>Youth</v>
      </c>
      <c r="L78">
        <v>0</v>
      </c>
      <c r="M78">
        <v>0</v>
      </c>
      <c r="N78">
        <v>359306</v>
      </c>
      <c r="O78">
        <v>8.0500000000000007</v>
      </c>
      <c r="P78" s="2">
        <f t="shared" si="5"/>
        <v>8.0500000000000007</v>
      </c>
      <c r="R78" t="str">
        <f t="shared" si="7"/>
        <v>Missing</v>
      </c>
      <c r="S78" t="s">
        <v>17</v>
      </c>
      <c r="V78">
        <v>3</v>
      </c>
      <c r="W78" t="s">
        <v>611</v>
      </c>
      <c r="X78" t="s">
        <v>694</v>
      </c>
      <c r="Y78" t="s">
        <v>1049</v>
      </c>
      <c r="Z78" t="s">
        <v>133</v>
      </c>
      <c r="AA78" t="s">
        <v>13</v>
      </c>
    </row>
    <row r="79" spans="1:28" x14ac:dyDescent="0.25">
      <c r="A79">
        <v>969</v>
      </c>
      <c r="B79">
        <v>1</v>
      </c>
      <c r="C79">
        <v>1</v>
      </c>
      <c r="D79" t="s">
        <v>610</v>
      </c>
      <c r="E79" t="s">
        <v>695</v>
      </c>
      <c r="F79" t="s">
        <v>1050</v>
      </c>
      <c r="G79" t="s">
        <v>134</v>
      </c>
      <c r="H79" t="s">
        <v>16</v>
      </c>
      <c r="I79">
        <v>55</v>
      </c>
      <c r="J79" s="2">
        <f t="shared" si="4"/>
        <v>55</v>
      </c>
      <c r="K79" s="2" t="str">
        <f t="shared" si="6"/>
        <v>Adult</v>
      </c>
      <c r="L79">
        <v>2</v>
      </c>
      <c r="M79">
        <v>0</v>
      </c>
      <c r="N79">
        <v>11770</v>
      </c>
      <c r="O79">
        <v>25.7</v>
      </c>
      <c r="P79" s="2">
        <f t="shared" si="5"/>
        <v>25.7</v>
      </c>
      <c r="Q79" t="s">
        <v>135</v>
      </c>
      <c r="R79" t="str">
        <f t="shared" si="7"/>
        <v>C10</v>
      </c>
      <c r="S79" t="s">
        <v>17</v>
      </c>
      <c r="V79">
        <v>1</v>
      </c>
      <c r="W79" t="s">
        <v>610</v>
      </c>
      <c r="X79" t="s">
        <v>695</v>
      </c>
      <c r="Y79" t="s">
        <v>1050</v>
      </c>
      <c r="Z79" t="s">
        <v>134</v>
      </c>
      <c r="AA79" t="s">
        <v>16</v>
      </c>
      <c r="AB79">
        <v>55</v>
      </c>
    </row>
    <row r="80" spans="1:28" x14ac:dyDescent="0.25">
      <c r="A80">
        <v>970</v>
      </c>
      <c r="B80">
        <v>0</v>
      </c>
      <c r="C80">
        <v>2</v>
      </c>
      <c r="D80" t="s">
        <v>611</v>
      </c>
      <c r="E80" t="s">
        <v>696</v>
      </c>
      <c r="F80" t="s">
        <v>1051</v>
      </c>
      <c r="G80" t="s">
        <v>136</v>
      </c>
      <c r="H80" t="s">
        <v>13</v>
      </c>
      <c r="I80">
        <v>30</v>
      </c>
      <c r="J80" s="2">
        <f t="shared" si="4"/>
        <v>30</v>
      </c>
      <c r="K80" s="2" t="str">
        <f t="shared" si="6"/>
        <v>Youth</v>
      </c>
      <c r="L80">
        <v>0</v>
      </c>
      <c r="M80">
        <v>0</v>
      </c>
      <c r="N80">
        <v>248744</v>
      </c>
      <c r="O80">
        <v>13</v>
      </c>
      <c r="P80" s="2">
        <f t="shared" si="5"/>
        <v>13</v>
      </c>
      <c r="R80" t="str">
        <f t="shared" si="7"/>
        <v>Missing</v>
      </c>
      <c r="S80" t="s">
        <v>17</v>
      </c>
      <c r="V80">
        <v>2</v>
      </c>
      <c r="W80" t="s">
        <v>611</v>
      </c>
      <c r="X80" t="s">
        <v>696</v>
      </c>
      <c r="Y80" t="s">
        <v>1051</v>
      </c>
      <c r="Z80" t="s">
        <v>136</v>
      </c>
      <c r="AA80" t="s">
        <v>13</v>
      </c>
      <c r="AB80">
        <v>30</v>
      </c>
    </row>
    <row r="81" spans="1:28" x14ac:dyDescent="0.25">
      <c r="A81">
        <v>971</v>
      </c>
      <c r="B81">
        <v>1</v>
      </c>
      <c r="C81">
        <v>3</v>
      </c>
      <c r="D81" t="s">
        <v>612</v>
      </c>
      <c r="E81" t="s">
        <v>697</v>
      </c>
      <c r="F81" t="s">
        <v>1052</v>
      </c>
      <c r="G81" t="s">
        <v>137</v>
      </c>
      <c r="H81" t="s">
        <v>16</v>
      </c>
      <c r="I81">
        <v>24</v>
      </c>
      <c r="J81" s="2">
        <f t="shared" si="4"/>
        <v>24</v>
      </c>
      <c r="K81" s="2" t="str">
        <f t="shared" si="6"/>
        <v>Youth</v>
      </c>
      <c r="L81">
        <v>0</v>
      </c>
      <c r="M81">
        <v>0</v>
      </c>
      <c r="N81">
        <v>368702</v>
      </c>
      <c r="O81">
        <v>7.75</v>
      </c>
      <c r="P81" s="2">
        <f t="shared" si="5"/>
        <v>7.75</v>
      </c>
      <c r="R81" t="str">
        <f t="shared" si="7"/>
        <v>Missing</v>
      </c>
      <c r="S81" t="s">
        <v>14</v>
      </c>
      <c r="V81">
        <v>3</v>
      </c>
      <c r="W81" t="s">
        <v>612</v>
      </c>
      <c r="X81" t="s">
        <v>697</v>
      </c>
      <c r="Y81" t="s">
        <v>1052</v>
      </c>
      <c r="Z81" t="s">
        <v>137</v>
      </c>
      <c r="AA81" t="s">
        <v>16</v>
      </c>
      <c r="AB81">
        <v>24</v>
      </c>
    </row>
    <row r="82" spans="1:28" x14ac:dyDescent="0.25">
      <c r="A82">
        <v>972</v>
      </c>
      <c r="B82">
        <v>0</v>
      </c>
      <c r="C82">
        <v>3</v>
      </c>
      <c r="D82" t="s">
        <v>613</v>
      </c>
      <c r="E82" t="s">
        <v>698</v>
      </c>
      <c r="F82" t="s">
        <v>1053</v>
      </c>
      <c r="G82" t="s">
        <v>138</v>
      </c>
      <c r="H82" t="s">
        <v>13</v>
      </c>
      <c r="I82">
        <v>6</v>
      </c>
      <c r="J82" s="2">
        <f t="shared" si="4"/>
        <v>6</v>
      </c>
      <c r="K82" s="2" t="str">
        <f t="shared" si="6"/>
        <v>Teenager</v>
      </c>
      <c r="L82">
        <v>1</v>
      </c>
      <c r="M82">
        <v>1</v>
      </c>
      <c r="N82">
        <v>2678</v>
      </c>
      <c r="O82">
        <v>15.245799999999999</v>
      </c>
      <c r="P82" s="2">
        <f t="shared" si="5"/>
        <v>15.245799999999999</v>
      </c>
      <c r="R82" t="str">
        <f t="shared" si="7"/>
        <v>Missing</v>
      </c>
      <c r="S82" t="s">
        <v>25</v>
      </c>
      <c r="V82">
        <v>3</v>
      </c>
      <c r="W82" t="s">
        <v>613</v>
      </c>
      <c r="X82" t="s">
        <v>698</v>
      </c>
      <c r="Y82" t="s">
        <v>1053</v>
      </c>
      <c r="Z82" t="s">
        <v>138</v>
      </c>
      <c r="AA82" t="s">
        <v>13</v>
      </c>
      <c r="AB82">
        <v>6</v>
      </c>
    </row>
    <row r="83" spans="1:28" x14ac:dyDescent="0.25">
      <c r="A83">
        <v>973</v>
      </c>
      <c r="B83">
        <v>0</v>
      </c>
      <c r="C83">
        <v>1</v>
      </c>
      <c r="D83" t="s">
        <v>611</v>
      </c>
      <c r="E83" t="s">
        <v>699</v>
      </c>
      <c r="F83" t="s">
        <v>1054</v>
      </c>
      <c r="G83" t="s">
        <v>139</v>
      </c>
      <c r="H83" t="s">
        <v>13</v>
      </c>
      <c r="I83">
        <v>67</v>
      </c>
      <c r="J83" s="2">
        <f t="shared" si="4"/>
        <v>67</v>
      </c>
      <c r="K83" s="2" t="str">
        <f t="shared" si="6"/>
        <v>Elder</v>
      </c>
      <c r="L83">
        <v>1</v>
      </c>
      <c r="M83">
        <v>0</v>
      </c>
      <c r="N83" t="s">
        <v>140</v>
      </c>
      <c r="O83">
        <v>221.7792</v>
      </c>
      <c r="P83" s="2">
        <f t="shared" si="5"/>
        <v>221.7792</v>
      </c>
      <c r="Q83" t="s">
        <v>141</v>
      </c>
      <c r="R83" t="str">
        <f t="shared" si="7"/>
        <v>C55</v>
      </c>
      <c r="S83" t="s">
        <v>17</v>
      </c>
      <c r="V83">
        <v>1</v>
      </c>
      <c r="W83" t="s">
        <v>611</v>
      </c>
      <c r="X83" t="s">
        <v>699</v>
      </c>
      <c r="Y83" t="s">
        <v>1054</v>
      </c>
      <c r="Z83" t="s">
        <v>139</v>
      </c>
      <c r="AA83" t="s">
        <v>13</v>
      </c>
      <c r="AB83">
        <v>67</v>
      </c>
    </row>
    <row r="84" spans="1:28" x14ac:dyDescent="0.25">
      <c r="A84">
        <v>974</v>
      </c>
      <c r="B84">
        <v>0</v>
      </c>
      <c r="C84">
        <v>1</v>
      </c>
      <c r="D84" t="s">
        <v>611</v>
      </c>
      <c r="E84" t="s">
        <v>700</v>
      </c>
      <c r="F84" t="s">
        <v>1055</v>
      </c>
      <c r="G84" t="s">
        <v>142</v>
      </c>
      <c r="H84" t="s">
        <v>13</v>
      </c>
      <c r="I84">
        <v>49</v>
      </c>
      <c r="J84" s="2">
        <f t="shared" si="4"/>
        <v>49</v>
      </c>
      <c r="K84" s="2" t="str">
        <f t="shared" si="6"/>
        <v>Adult</v>
      </c>
      <c r="L84">
        <v>0</v>
      </c>
      <c r="M84">
        <v>0</v>
      </c>
      <c r="N84">
        <v>19924</v>
      </c>
      <c r="O84">
        <v>26</v>
      </c>
      <c r="P84" s="2">
        <f t="shared" si="5"/>
        <v>26</v>
      </c>
      <c r="R84" t="str">
        <f t="shared" si="7"/>
        <v>Missing</v>
      </c>
      <c r="S84" t="s">
        <v>17</v>
      </c>
      <c r="V84">
        <v>1</v>
      </c>
      <c r="W84" t="s">
        <v>611</v>
      </c>
      <c r="X84" t="s">
        <v>700</v>
      </c>
      <c r="Y84" t="s">
        <v>1055</v>
      </c>
      <c r="Z84" t="s">
        <v>142</v>
      </c>
      <c r="AA84" t="s">
        <v>13</v>
      </c>
      <c r="AB84">
        <v>49</v>
      </c>
    </row>
    <row r="85" spans="1:28" x14ac:dyDescent="0.25">
      <c r="A85">
        <v>975</v>
      </c>
      <c r="B85">
        <v>0</v>
      </c>
      <c r="C85">
        <v>3</v>
      </c>
      <c r="D85" t="s">
        <v>611</v>
      </c>
      <c r="E85" t="s">
        <v>701</v>
      </c>
      <c r="F85" t="s">
        <v>1056</v>
      </c>
      <c r="G85" t="s">
        <v>143</v>
      </c>
      <c r="H85" t="s">
        <v>13</v>
      </c>
      <c r="J85" s="2">
        <f t="shared" si="4"/>
        <v>24.525104166666665</v>
      </c>
      <c r="K85" s="2" t="str">
        <f t="shared" si="6"/>
        <v>Youth</v>
      </c>
      <c r="L85">
        <v>0</v>
      </c>
      <c r="M85">
        <v>0</v>
      </c>
      <c r="N85">
        <v>349238</v>
      </c>
      <c r="O85">
        <v>7.8958000000000004</v>
      </c>
      <c r="P85" s="2">
        <f t="shared" si="5"/>
        <v>7.8958000000000004</v>
      </c>
      <c r="R85" t="str">
        <f t="shared" si="7"/>
        <v>Missing</v>
      </c>
      <c r="S85" t="s">
        <v>17</v>
      </c>
      <c r="V85">
        <v>3</v>
      </c>
      <c r="W85" t="s">
        <v>611</v>
      </c>
      <c r="X85" t="s">
        <v>701</v>
      </c>
      <c r="Y85" t="s">
        <v>1056</v>
      </c>
      <c r="Z85" t="s">
        <v>143</v>
      </c>
      <c r="AA85" t="s">
        <v>13</v>
      </c>
    </row>
    <row r="86" spans="1:28" x14ac:dyDescent="0.25">
      <c r="A86">
        <v>976</v>
      </c>
      <c r="B86">
        <v>0</v>
      </c>
      <c r="C86">
        <v>2</v>
      </c>
      <c r="D86" t="s">
        <v>611</v>
      </c>
      <c r="E86" t="s">
        <v>702</v>
      </c>
      <c r="F86" t="s">
        <v>1057</v>
      </c>
      <c r="G86" t="s">
        <v>144</v>
      </c>
      <c r="H86" t="s">
        <v>13</v>
      </c>
      <c r="J86" s="2">
        <f t="shared" si="4"/>
        <v>30.940677966101696</v>
      </c>
      <c r="K86" s="2" t="str">
        <f t="shared" si="6"/>
        <v>Youth</v>
      </c>
      <c r="L86">
        <v>0</v>
      </c>
      <c r="M86">
        <v>0</v>
      </c>
      <c r="N86">
        <v>240261</v>
      </c>
      <c r="O86">
        <v>10.708299999999999</v>
      </c>
      <c r="P86" s="2">
        <f t="shared" si="5"/>
        <v>10.708299999999999</v>
      </c>
      <c r="R86" t="str">
        <f t="shared" si="7"/>
        <v>Missing</v>
      </c>
      <c r="S86" t="s">
        <v>14</v>
      </c>
      <c r="V86">
        <v>2</v>
      </c>
      <c r="W86" t="s">
        <v>611</v>
      </c>
      <c r="X86" t="s">
        <v>702</v>
      </c>
      <c r="Y86" t="s">
        <v>1057</v>
      </c>
      <c r="Z86" t="s">
        <v>144</v>
      </c>
      <c r="AA86" t="s">
        <v>13</v>
      </c>
    </row>
    <row r="87" spans="1:28" x14ac:dyDescent="0.25">
      <c r="A87">
        <v>977</v>
      </c>
      <c r="B87">
        <v>0</v>
      </c>
      <c r="C87">
        <v>3</v>
      </c>
      <c r="D87" t="s">
        <v>611</v>
      </c>
      <c r="E87" t="s">
        <v>703</v>
      </c>
      <c r="F87" t="s">
        <v>913</v>
      </c>
      <c r="G87" t="s">
        <v>145</v>
      </c>
      <c r="H87" t="s">
        <v>13</v>
      </c>
      <c r="J87" s="2">
        <f t="shared" si="4"/>
        <v>24.525104166666665</v>
      </c>
      <c r="K87" s="2" t="str">
        <f t="shared" si="6"/>
        <v>Youth</v>
      </c>
      <c r="L87">
        <v>1</v>
      </c>
      <c r="M87">
        <v>0</v>
      </c>
      <c r="N87">
        <v>2660</v>
      </c>
      <c r="O87">
        <v>14.4542</v>
      </c>
      <c r="P87" s="2">
        <f t="shared" si="5"/>
        <v>14.4542</v>
      </c>
      <c r="R87" t="str">
        <f t="shared" si="7"/>
        <v>Missing</v>
      </c>
      <c r="S87" t="s">
        <v>25</v>
      </c>
      <c r="V87">
        <v>3</v>
      </c>
      <c r="W87" t="s">
        <v>611</v>
      </c>
      <c r="X87" t="s">
        <v>703</v>
      </c>
      <c r="Y87" t="s">
        <v>913</v>
      </c>
      <c r="Z87" t="s">
        <v>145</v>
      </c>
      <c r="AA87" t="s">
        <v>13</v>
      </c>
    </row>
    <row r="88" spans="1:28" x14ac:dyDescent="0.25">
      <c r="A88">
        <v>978</v>
      </c>
      <c r="B88">
        <v>1</v>
      </c>
      <c r="C88">
        <v>3</v>
      </c>
      <c r="D88" t="s">
        <v>612</v>
      </c>
      <c r="E88" t="s">
        <v>704</v>
      </c>
      <c r="F88" t="s">
        <v>1058</v>
      </c>
      <c r="G88" t="s">
        <v>146</v>
      </c>
      <c r="H88" t="s">
        <v>16</v>
      </c>
      <c r="I88">
        <v>27</v>
      </c>
      <c r="J88" s="2">
        <f t="shared" si="4"/>
        <v>27</v>
      </c>
      <c r="K88" s="2" t="str">
        <f t="shared" si="6"/>
        <v>Youth</v>
      </c>
      <c r="L88">
        <v>0</v>
      </c>
      <c r="M88">
        <v>0</v>
      </c>
      <c r="N88">
        <v>330844</v>
      </c>
      <c r="O88">
        <v>7.8792</v>
      </c>
      <c r="P88" s="2">
        <f t="shared" si="5"/>
        <v>7.8792</v>
      </c>
      <c r="R88" t="str">
        <f t="shared" si="7"/>
        <v>Missing</v>
      </c>
      <c r="S88" t="s">
        <v>14</v>
      </c>
      <c r="V88">
        <v>3</v>
      </c>
      <c r="W88" t="s">
        <v>612</v>
      </c>
      <c r="X88" t="s">
        <v>704</v>
      </c>
      <c r="Y88" t="s">
        <v>1058</v>
      </c>
      <c r="Z88" t="s">
        <v>146</v>
      </c>
      <c r="AA88" t="s">
        <v>16</v>
      </c>
      <c r="AB88">
        <v>27</v>
      </c>
    </row>
    <row r="89" spans="1:28" x14ac:dyDescent="0.25">
      <c r="A89">
        <v>979</v>
      </c>
      <c r="B89">
        <v>1</v>
      </c>
      <c r="C89">
        <v>3</v>
      </c>
      <c r="D89" t="s">
        <v>612</v>
      </c>
      <c r="E89" t="s">
        <v>705</v>
      </c>
      <c r="F89" t="s">
        <v>1059</v>
      </c>
      <c r="G89" t="s">
        <v>147</v>
      </c>
      <c r="H89" t="s">
        <v>16</v>
      </c>
      <c r="I89">
        <v>18</v>
      </c>
      <c r="J89" s="2">
        <f t="shared" si="4"/>
        <v>18</v>
      </c>
      <c r="K89" s="2" t="str">
        <f t="shared" si="6"/>
        <v>Teenager</v>
      </c>
      <c r="L89">
        <v>0</v>
      </c>
      <c r="M89">
        <v>0</v>
      </c>
      <c r="N89" t="s">
        <v>148</v>
      </c>
      <c r="O89">
        <v>8.0500000000000007</v>
      </c>
      <c r="P89" s="2">
        <f t="shared" si="5"/>
        <v>8.0500000000000007</v>
      </c>
      <c r="R89" t="str">
        <f t="shared" si="7"/>
        <v>Missing</v>
      </c>
      <c r="S89" t="s">
        <v>17</v>
      </c>
      <c r="V89">
        <v>3</v>
      </c>
      <c r="W89" t="s">
        <v>612</v>
      </c>
      <c r="X89" t="s">
        <v>705</v>
      </c>
      <c r="Y89" t="s">
        <v>1059</v>
      </c>
      <c r="Z89" t="s">
        <v>147</v>
      </c>
      <c r="AA89" t="s">
        <v>16</v>
      </c>
      <c r="AB89">
        <v>18</v>
      </c>
    </row>
    <row r="90" spans="1:28" x14ac:dyDescent="0.25">
      <c r="A90">
        <v>980</v>
      </c>
      <c r="B90">
        <v>1</v>
      </c>
      <c r="C90">
        <v>3</v>
      </c>
      <c r="D90" t="s">
        <v>614</v>
      </c>
      <c r="E90" t="s">
        <v>706</v>
      </c>
      <c r="F90" t="s">
        <v>1060</v>
      </c>
      <c r="G90" t="s">
        <v>149</v>
      </c>
      <c r="H90" t="s">
        <v>16</v>
      </c>
      <c r="J90" s="2">
        <f t="shared" si="4"/>
        <v>23.073400000000003</v>
      </c>
      <c r="K90" s="2" t="str">
        <f t="shared" si="6"/>
        <v>Youth</v>
      </c>
      <c r="L90">
        <v>0</v>
      </c>
      <c r="M90">
        <v>0</v>
      </c>
      <c r="N90">
        <v>364856</v>
      </c>
      <c r="O90">
        <v>7.75</v>
      </c>
      <c r="P90" s="2">
        <f t="shared" si="5"/>
        <v>7.75</v>
      </c>
      <c r="R90" t="str">
        <f t="shared" si="7"/>
        <v>Missing</v>
      </c>
      <c r="S90" t="s">
        <v>14</v>
      </c>
      <c r="V90">
        <v>3</v>
      </c>
      <c r="W90" t="s">
        <v>614</v>
      </c>
      <c r="X90" t="s">
        <v>706</v>
      </c>
      <c r="Y90" t="s">
        <v>1060</v>
      </c>
      <c r="Z90" t="s">
        <v>149</v>
      </c>
      <c r="AA90" t="s">
        <v>16</v>
      </c>
    </row>
    <row r="91" spans="1:28" x14ac:dyDescent="0.25">
      <c r="A91">
        <v>981</v>
      </c>
      <c r="B91">
        <v>0</v>
      </c>
      <c r="C91">
        <v>2</v>
      </c>
      <c r="D91" t="s">
        <v>613</v>
      </c>
      <c r="E91" t="s">
        <v>707</v>
      </c>
      <c r="F91" t="s">
        <v>1061</v>
      </c>
      <c r="G91" t="s">
        <v>150</v>
      </c>
      <c r="H91" t="s">
        <v>13</v>
      </c>
      <c r="I91">
        <v>2</v>
      </c>
      <c r="J91" s="2">
        <f t="shared" si="4"/>
        <v>2</v>
      </c>
      <c r="K91" s="2" t="str">
        <f t="shared" si="6"/>
        <v>Teenager</v>
      </c>
      <c r="L91">
        <v>1</v>
      </c>
      <c r="M91">
        <v>1</v>
      </c>
      <c r="N91">
        <v>29103</v>
      </c>
      <c r="O91">
        <v>23</v>
      </c>
      <c r="P91" s="2">
        <f t="shared" si="5"/>
        <v>23</v>
      </c>
      <c r="R91" t="str">
        <f t="shared" si="7"/>
        <v>Missing</v>
      </c>
      <c r="S91" t="s">
        <v>17</v>
      </c>
      <c r="V91">
        <v>2</v>
      </c>
      <c r="W91" t="s">
        <v>613</v>
      </c>
      <c r="X91" t="s">
        <v>707</v>
      </c>
      <c r="Y91" t="s">
        <v>1061</v>
      </c>
      <c r="Z91" t="s">
        <v>150</v>
      </c>
      <c r="AA91" t="s">
        <v>13</v>
      </c>
      <c r="AB91">
        <v>2</v>
      </c>
    </row>
    <row r="92" spans="1:28" x14ac:dyDescent="0.25">
      <c r="A92">
        <v>982</v>
      </c>
      <c r="B92">
        <v>1</v>
      </c>
      <c r="C92">
        <v>3</v>
      </c>
      <c r="D92" t="s">
        <v>610</v>
      </c>
      <c r="E92" t="s">
        <v>708</v>
      </c>
      <c r="F92" t="s">
        <v>1062</v>
      </c>
      <c r="G92" t="s">
        <v>151</v>
      </c>
      <c r="H92" t="s">
        <v>16</v>
      </c>
      <c r="I92">
        <v>22</v>
      </c>
      <c r="J92" s="2">
        <f t="shared" si="4"/>
        <v>22</v>
      </c>
      <c r="K92" s="2" t="str">
        <f t="shared" si="6"/>
        <v>Youth</v>
      </c>
      <c r="L92">
        <v>1</v>
      </c>
      <c r="M92">
        <v>0</v>
      </c>
      <c r="N92">
        <v>347072</v>
      </c>
      <c r="O92">
        <v>13.9</v>
      </c>
      <c r="P92" s="2">
        <f t="shared" si="5"/>
        <v>13.9</v>
      </c>
      <c r="R92" t="str">
        <f t="shared" si="7"/>
        <v>Missing</v>
      </c>
      <c r="S92" t="s">
        <v>17</v>
      </c>
      <c r="V92">
        <v>3</v>
      </c>
      <c r="W92" t="s">
        <v>610</v>
      </c>
      <c r="X92" t="s">
        <v>708</v>
      </c>
      <c r="Y92" t="s">
        <v>1062</v>
      </c>
      <c r="Z92" t="s">
        <v>151</v>
      </c>
      <c r="AA92" t="s">
        <v>16</v>
      </c>
      <c r="AB92">
        <v>22</v>
      </c>
    </row>
    <row r="93" spans="1:28" x14ac:dyDescent="0.25">
      <c r="A93">
        <v>983</v>
      </c>
      <c r="B93">
        <v>0</v>
      </c>
      <c r="C93">
        <v>3</v>
      </c>
      <c r="D93" t="s">
        <v>611</v>
      </c>
      <c r="E93" t="s">
        <v>709</v>
      </c>
      <c r="F93" t="s">
        <v>1063</v>
      </c>
      <c r="G93" t="s">
        <v>152</v>
      </c>
      <c r="H93" t="s">
        <v>13</v>
      </c>
      <c r="J93" s="2">
        <f t="shared" si="4"/>
        <v>24.525104166666665</v>
      </c>
      <c r="K93" s="2" t="str">
        <f t="shared" si="6"/>
        <v>Youth</v>
      </c>
      <c r="L93">
        <v>0</v>
      </c>
      <c r="M93">
        <v>0</v>
      </c>
      <c r="N93">
        <v>345498</v>
      </c>
      <c r="O93">
        <v>7.7750000000000004</v>
      </c>
      <c r="P93" s="2">
        <f t="shared" si="5"/>
        <v>7.7750000000000004</v>
      </c>
      <c r="R93" t="str">
        <f t="shared" si="7"/>
        <v>Missing</v>
      </c>
      <c r="S93" t="s">
        <v>17</v>
      </c>
      <c r="V93">
        <v>3</v>
      </c>
      <c r="W93" t="s">
        <v>611</v>
      </c>
      <c r="X93" t="s">
        <v>709</v>
      </c>
      <c r="Y93" t="s">
        <v>1063</v>
      </c>
      <c r="Z93" t="s">
        <v>152</v>
      </c>
      <c r="AA93" t="s">
        <v>13</v>
      </c>
    </row>
    <row r="94" spans="1:28" x14ac:dyDescent="0.25">
      <c r="A94">
        <v>984</v>
      </c>
      <c r="B94">
        <v>1</v>
      </c>
      <c r="C94">
        <v>1</v>
      </c>
      <c r="D94" t="s">
        <v>610</v>
      </c>
      <c r="E94" t="s">
        <v>710</v>
      </c>
      <c r="F94" t="s">
        <v>1064</v>
      </c>
      <c r="G94" t="s">
        <v>153</v>
      </c>
      <c r="H94" t="s">
        <v>16</v>
      </c>
      <c r="I94">
        <v>27</v>
      </c>
      <c r="J94" s="2">
        <f t="shared" si="4"/>
        <v>27</v>
      </c>
      <c r="K94" s="2" t="str">
        <f t="shared" si="6"/>
        <v>Youth</v>
      </c>
      <c r="L94">
        <v>1</v>
      </c>
      <c r="M94">
        <v>2</v>
      </c>
      <c r="N94" t="s">
        <v>154</v>
      </c>
      <c r="O94">
        <v>52</v>
      </c>
      <c r="P94" s="2">
        <f t="shared" si="5"/>
        <v>52</v>
      </c>
      <c r="Q94" t="s">
        <v>155</v>
      </c>
      <c r="R94" t="str">
        <f t="shared" si="7"/>
        <v>B71</v>
      </c>
      <c r="S94" t="s">
        <v>17</v>
      </c>
      <c r="V94">
        <v>1</v>
      </c>
      <c r="W94" t="s">
        <v>610</v>
      </c>
      <c r="X94" t="s">
        <v>710</v>
      </c>
      <c r="Y94" t="s">
        <v>1064</v>
      </c>
      <c r="Z94" t="s">
        <v>153</v>
      </c>
      <c r="AA94" t="s">
        <v>16</v>
      </c>
      <c r="AB94">
        <v>27</v>
      </c>
    </row>
    <row r="95" spans="1:28" x14ac:dyDescent="0.25">
      <c r="A95">
        <v>985</v>
      </c>
      <c r="B95">
        <v>0</v>
      </c>
      <c r="C95">
        <v>3</v>
      </c>
      <c r="D95" t="s">
        <v>611</v>
      </c>
      <c r="E95" t="s">
        <v>711</v>
      </c>
      <c r="F95" t="s">
        <v>1065</v>
      </c>
      <c r="G95" t="s">
        <v>156</v>
      </c>
      <c r="H95" t="s">
        <v>13</v>
      </c>
      <c r="J95" s="2">
        <f t="shared" si="4"/>
        <v>24.525104166666665</v>
      </c>
      <c r="K95" s="2" t="str">
        <f t="shared" si="6"/>
        <v>Youth</v>
      </c>
      <c r="L95">
        <v>0</v>
      </c>
      <c r="M95">
        <v>0</v>
      </c>
      <c r="N95">
        <v>376563</v>
      </c>
      <c r="O95">
        <v>8.0500000000000007</v>
      </c>
      <c r="P95" s="2">
        <f t="shared" si="5"/>
        <v>8.0500000000000007</v>
      </c>
      <c r="R95" t="str">
        <f t="shared" si="7"/>
        <v>Missing</v>
      </c>
      <c r="S95" t="s">
        <v>17</v>
      </c>
      <c r="V95">
        <v>3</v>
      </c>
      <c r="W95" t="s">
        <v>611</v>
      </c>
      <c r="X95" t="s">
        <v>711</v>
      </c>
      <c r="Y95" t="s">
        <v>1065</v>
      </c>
      <c r="Z95" t="s">
        <v>156</v>
      </c>
      <c r="AA95" t="s">
        <v>13</v>
      </c>
    </row>
    <row r="96" spans="1:28" x14ac:dyDescent="0.25">
      <c r="A96">
        <v>986</v>
      </c>
      <c r="B96">
        <v>0</v>
      </c>
      <c r="C96">
        <v>1</v>
      </c>
      <c r="D96" t="s">
        <v>611</v>
      </c>
      <c r="E96" t="s">
        <v>712</v>
      </c>
      <c r="F96" t="s">
        <v>1066</v>
      </c>
      <c r="G96" t="s">
        <v>157</v>
      </c>
      <c r="H96" t="s">
        <v>13</v>
      </c>
      <c r="I96">
        <v>25</v>
      </c>
      <c r="J96" s="2">
        <f t="shared" si="4"/>
        <v>25</v>
      </c>
      <c r="K96" s="2" t="str">
        <f t="shared" si="6"/>
        <v>Youth</v>
      </c>
      <c r="L96">
        <v>0</v>
      </c>
      <c r="M96">
        <v>0</v>
      </c>
      <c r="N96">
        <v>13905</v>
      </c>
      <c r="O96">
        <v>26</v>
      </c>
      <c r="P96" s="2">
        <f t="shared" si="5"/>
        <v>26</v>
      </c>
      <c r="R96" t="str">
        <f t="shared" si="7"/>
        <v>Missing</v>
      </c>
      <c r="S96" t="s">
        <v>25</v>
      </c>
      <c r="V96">
        <v>1</v>
      </c>
      <c r="W96" t="s">
        <v>611</v>
      </c>
      <c r="X96" t="s">
        <v>712</v>
      </c>
      <c r="Y96" t="s">
        <v>1066</v>
      </c>
      <c r="Z96" t="s">
        <v>157</v>
      </c>
      <c r="AA96" t="s">
        <v>13</v>
      </c>
      <c r="AB96">
        <v>25</v>
      </c>
    </row>
    <row r="97" spans="1:28" x14ac:dyDescent="0.25">
      <c r="A97">
        <v>987</v>
      </c>
      <c r="B97">
        <v>0</v>
      </c>
      <c r="C97">
        <v>3</v>
      </c>
      <c r="D97" t="s">
        <v>611</v>
      </c>
      <c r="E97" t="s">
        <v>713</v>
      </c>
      <c r="F97" t="s">
        <v>1067</v>
      </c>
      <c r="G97" t="s">
        <v>158</v>
      </c>
      <c r="H97" t="s">
        <v>13</v>
      </c>
      <c r="I97">
        <v>25</v>
      </c>
      <c r="J97" s="2">
        <f t="shared" si="4"/>
        <v>25</v>
      </c>
      <c r="K97" s="2" t="str">
        <f t="shared" si="6"/>
        <v>Youth</v>
      </c>
      <c r="L97">
        <v>0</v>
      </c>
      <c r="M97">
        <v>0</v>
      </c>
      <c r="N97">
        <v>350033</v>
      </c>
      <c r="O97">
        <v>7.7957999999999998</v>
      </c>
      <c r="P97" s="2">
        <f t="shared" si="5"/>
        <v>7.7957999999999998</v>
      </c>
      <c r="R97" t="str">
        <f t="shared" si="7"/>
        <v>Missing</v>
      </c>
      <c r="S97" t="s">
        <v>17</v>
      </c>
      <c r="V97">
        <v>3</v>
      </c>
      <c r="W97" t="s">
        <v>611</v>
      </c>
      <c r="X97" t="s">
        <v>713</v>
      </c>
      <c r="Y97" t="s">
        <v>1067</v>
      </c>
      <c r="Z97" t="s">
        <v>158</v>
      </c>
      <c r="AA97" t="s">
        <v>13</v>
      </c>
      <c r="AB97">
        <v>25</v>
      </c>
    </row>
    <row r="98" spans="1:28" x14ac:dyDescent="0.25">
      <c r="A98">
        <v>988</v>
      </c>
      <c r="B98">
        <v>1</v>
      </c>
      <c r="C98">
        <v>1</v>
      </c>
      <c r="D98" t="s">
        <v>610</v>
      </c>
      <c r="E98" t="s">
        <v>714</v>
      </c>
      <c r="F98" t="s">
        <v>1068</v>
      </c>
      <c r="G98" t="s">
        <v>159</v>
      </c>
      <c r="H98" t="s">
        <v>16</v>
      </c>
      <c r="I98">
        <v>76</v>
      </c>
      <c r="J98" s="2">
        <f t="shared" si="4"/>
        <v>76</v>
      </c>
      <c r="K98" s="2" t="str">
        <f t="shared" si="6"/>
        <v>Elder</v>
      </c>
      <c r="L98">
        <v>1</v>
      </c>
      <c r="M98">
        <v>0</v>
      </c>
      <c r="N98">
        <v>19877</v>
      </c>
      <c r="O98">
        <v>78.849999999999994</v>
      </c>
      <c r="P98" s="2">
        <f t="shared" si="5"/>
        <v>78.849999999999994</v>
      </c>
      <c r="Q98" t="s">
        <v>160</v>
      </c>
      <c r="R98" t="str">
        <f t="shared" si="7"/>
        <v>C46</v>
      </c>
      <c r="S98" t="s">
        <v>17</v>
      </c>
      <c r="V98">
        <v>1</v>
      </c>
      <c r="W98" t="s">
        <v>610</v>
      </c>
      <c r="X98" t="s">
        <v>714</v>
      </c>
      <c r="Y98" t="s">
        <v>1068</v>
      </c>
      <c r="Z98" t="s">
        <v>159</v>
      </c>
      <c r="AA98" t="s">
        <v>16</v>
      </c>
      <c r="AB98">
        <v>76</v>
      </c>
    </row>
    <row r="99" spans="1:28" x14ac:dyDescent="0.25">
      <c r="A99">
        <v>989</v>
      </c>
      <c r="B99">
        <v>0</v>
      </c>
      <c r="C99">
        <v>3</v>
      </c>
      <c r="D99" t="s">
        <v>611</v>
      </c>
      <c r="E99" t="s">
        <v>715</v>
      </c>
      <c r="F99" t="s">
        <v>1069</v>
      </c>
      <c r="G99" t="s">
        <v>161</v>
      </c>
      <c r="H99" t="s">
        <v>13</v>
      </c>
      <c r="I99">
        <v>29</v>
      </c>
      <c r="J99" s="2">
        <f t="shared" si="4"/>
        <v>29</v>
      </c>
      <c r="K99" s="2" t="str">
        <f t="shared" si="6"/>
        <v>Youth</v>
      </c>
      <c r="L99">
        <v>0</v>
      </c>
      <c r="M99">
        <v>0</v>
      </c>
      <c r="N99" t="s">
        <v>162</v>
      </c>
      <c r="O99">
        <v>7.9249999999999998</v>
      </c>
      <c r="P99" s="2">
        <f t="shared" si="5"/>
        <v>7.9249999999999998</v>
      </c>
      <c r="R99" t="str">
        <f t="shared" si="7"/>
        <v>Missing</v>
      </c>
      <c r="S99" t="s">
        <v>17</v>
      </c>
      <c r="V99">
        <v>3</v>
      </c>
      <c r="W99" t="s">
        <v>611</v>
      </c>
      <c r="X99" t="s">
        <v>715</v>
      </c>
      <c r="Y99" t="s">
        <v>1069</v>
      </c>
      <c r="Z99" t="s">
        <v>161</v>
      </c>
      <c r="AA99" t="s">
        <v>13</v>
      </c>
      <c r="AB99">
        <v>29</v>
      </c>
    </row>
    <row r="100" spans="1:28" x14ac:dyDescent="0.25">
      <c r="A100">
        <v>990</v>
      </c>
      <c r="B100">
        <v>1</v>
      </c>
      <c r="C100">
        <v>3</v>
      </c>
      <c r="D100" t="s">
        <v>612</v>
      </c>
      <c r="E100" t="s">
        <v>716</v>
      </c>
      <c r="F100" t="s">
        <v>1070</v>
      </c>
      <c r="G100" t="s">
        <v>163</v>
      </c>
      <c r="H100" t="s">
        <v>16</v>
      </c>
      <c r="I100">
        <v>20</v>
      </c>
      <c r="J100" s="2">
        <f t="shared" si="4"/>
        <v>20</v>
      </c>
      <c r="K100" s="2" t="str">
        <f t="shared" si="6"/>
        <v>Youth</v>
      </c>
      <c r="L100">
        <v>0</v>
      </c>
      <c r="M100">
        <v>0</v>
      </c>
      <c r="N100">
        <v>347471</v>
      </c>
      <c r="O100">
        <v>7.8541999999999996</v>
      </c>
      <c r="P100" s="2">
        <f t="shared" si="5"/>
        <v>7.8541999999999996</v>
      </c>
      <c r="R100" t="str">
        <f t="shared" si="7"/>
        <v>Missing</v>
      </c>
      <c r="S100" t="s">
        <v>17</v>
      </c>
      <c r="V100">
        <v>3</v>
      </c>
      <c r="W100" t="s">
        <v>612</v>
      </c>
      <c r="X100" t="s">
        <v>716</v>
      </c>
      <c r="Y100" t="s">
        <v>1070</v>
      </c>
      <c r="Z100" t="s">
        <v>163</v>
      </c>
      <c r="AA100" t="s">
        <v>16</v>
      </c>
      <c r="AB100">
        <v>20</v>
      </c>
    </row>
    <row r="101" spans="1:28" x14ac:dyDescent="0.25">
      <c r="A101">
        <v>991</v>
      </c>
      <c r="B101">
        <v>0</v>
      </c>
      <c r="C101">
        <v>3</v>
      </c>
      <c r="D101" t="s">
        <v>611</v>
      </c>
      <c r="E101" t="s">
        <v>717</v>
      </c>
      <c r="F101" t="s">
        <v>1071</v>
      </c>
      <c r="G101" t="s">
        <v>164</v>
      </c>
      <c r="H101" t="s">
        <v>13</v>
      </c>
      <c r="I101">
        <v>33</v>
      </c>
      <c r="J101" s="2">
        <f t="shared" si="4"/>
        <v>33</v>
      </c>
      <c r="K101" s="2" t="str">
        <f t="shared" si="6"/>
        <v>Youth</v>
      </c>
      <c r="L101">
        <v>0</v>
      </c>
      <c r="M101">
        <v>0</v>
      </c>
      <c r="N101" t="s">
        <v>165</v>
      </c>
      <c r="O101">
        <v>8.0500000000000007</v>
      </c>
      <c r="P101" s="2">
        <f t="shared" si="5"/>
        <v>8.0500000000000007</v>
      </c>
      <c r="R101" t="str">
        <f t="shared" si="7"/>
        <v>Missing</v>
      </c>
      <c r="S101" t="s">
        <v>17</v>
      </c>
      <c r="V101">
        <v>3</v>
      </c>
      <c r="W101" t="s">
        <v>611</v>
      </c>
      <c r="X101" t="s">
        <v>717</v>
      </c>
      <c r="Y101" t="s">
        <v>1071</v>
      </c>
      <c r="Z101" t="s">
        <v>164</v>
      </c>
      <c r="AA101" t="s">
        <v>13</v>
      </c>
      <c r="AB101">
        <v>33</v>
      </c>
    </row>
    <row r="102" spans="1:28" x14ac:dyDescent="0.25">
      <c r="A102">
        <v>992</v>
      </c>
      <c r="B102">
        <v>1</v>
      </c>
      <c r="C102">
        <v>1</v>
      </c>
      <c r="D102" t="s">
        <v>610</v>
      </c>
      <c r="E102" t="s">
        <v>718</v>
      </c>
      <c r="F102" t="s">
        <v>1072</v>
      </c>
      <c r="G102" t="s">
        <v>166</v>
      </c>
      <c r="H102" t="s">
        <v>16</v>
      </c>
      <c r="I102">
        <v>43</v>
      </c>
      <c r="J102" s="2">
        <f t="shared" si="4"/>
        <v>43</v>
      </c>
      <c r="K102" s="2" t="str">
        <f t="shared" si="6"/>
        <v>Adult</v>
      </c>
      <c r="L102">
        <v>1</v>
      </c>
      <c r="M102">
        <v>0</v>
      </c>
      <c r="N102">
        <v>11778</v>
      </c>
      <c r="O102">
        <v>55.441699999999997</v>
      </c>
      <c r="P102" s="2">
        <f t="shared" si="5"/>
        <v>55.441699999999997</v>
      </c>
      <c r="Q102" t="s">
        <v>167</v>
      </c>
      <c r="R102" t="str">
        <f t="shared" si="7"/>
        <v>C11</v>
      </c>
      <c r="S102" t="s">
        <v>25</v>
      </c>
      <c r="V102">
        <v>1</v>
      </c>
      <c r="W102" t="s">
        <v>610</v>
      </c>
      <c r="X102" t="s">
        <v>718</v>
      </c>
      <c r="Y102" t="s">
        <v>1072</v>
      </c>
      <c r="Z102" t="s">
        <v>166</v>
      </c>
      <c r="AA102" t="s">
        <v>16</v>
      </c>
      <c r="AB102">
        <v>43</v>
      </c>
    </row>
    <row r="103" spans="1:28" x14ac:dyDescent="0.25">
      <c r="A103">
        <v>993</v>
      </c>
      <c r="B103">
        <v>0</v>
      </c>
      <c r="C103">
        <v>2</v>
      </c>
      <c r="D103" t="s">
        <v>611</v>
      </c>
      <c r="E103" t="s">
        <v>719</v>
      </c>
      <c r="F103" t="s">
        <v>1073</v>
      </c>
      <c r="G103" t="s">
        <v>168</v>
      </c>
      <c r="H103" t="s">
        <v>13</v>
      </c>
      <c r="I103">
        <v>27</v>
      </c>
      <c r="J103" s="2">
        <f t="shared" si="4"/>
        <v>27</v>
      </c>
      <c r="K103" s="2" t="str">
        <f t="shared" si="6"/>
        <v>Youth</v>
      </c>
      <c r="L103">
        <v>1</v>
      </c>
      <c r="M103">
        <v>0</v>
      </c>
      <c r="N103">
        <v>228414</v>
      </c>
      <c r="O103">
        <v>26</v>
      </c>
      <c r="P103" s="2">
        <f t="shared" si="5"/>
        <v>26</v>
      </c>
      <c r="R103" t="str">
        <f t="shared" si="7"/>
        <v>Missing</v>
      </c>
      <c r="S103" t="s">
        <v>17</v>
      </c>
      <c r="V103">
        <v>2</v>
      </c>
      <c r="W103" t="s">
        <v>611</v>
      </c>
      <c r="X103" t="s">
        <v>719</v>
      </c>
      <c r="Y103" t="s">
        <v>1073</v>
      </c>
      <c r="Z103" t="s">
        <v>168</v>
      </c>
      <c r="AA103" t="s">
        <v>13</v>
      </c>
      <c r="AB103">
        <v>27</v>
      </c>
    </row>
    <row r="104" spans="1:28" x14ac:dyDescent="0.25">
      <c r="A104">
        <v>994</v>
      </c>
      <c r="B104">
        <v>0</v>
      </c>
      <c r="C104">
        <v>3</v>
      </c>
      <c r="D104" t="s">
        <v>611</v>
      </c>
      <c r="E104" t="s">
        <v>720</v>
      </c>
      <c r="F104" t="s">
        <v>1024</v>
      </c>
      <c r="G104" t="s">
        <v>169</v>
      </c>
      <c r="H104" t="s">
        <v>13</v>
      </c>
      <c r="J104" s="2">
        <f t="shared" si="4"/>
        <v>24.525104166666665</v>
      </c>
      <c r="K104" s="2" t="str">
        <f t="shared" si="6"/>
        <v>Youth</v>
      </c>
      <c r="L104">
        <v>0</v>
      </c>
      <c r="M104">
        <v>0</v>
      </c>
      <c r="N104">
        <v>365235</v>
      </c>
      <c r="O104">
        <v>7.75</v>
      </c>
      <c r="P104" s="2">
        <f t="shared" si="5"/>
        <v>7.75</v>
      </c>
      <c r="R104" t="str">
        <f t="shared" si="7"/>
        <v>Missing</v>
      </c>
      <c r="S104" t="s">
        <v>14</v>
      </c>
      <c r="V104">
        <v>3</v>
      </c>
      <c r="W104" t="s">
        <v>611</v>
      </c>
      <c r="X104" t="s">
        <v>720</v>
      </c>
      <c r="Y104" t="s">
        <v>1024</v>
      </c>
      <c r="Z104" t="s">
        <v>169</v>
      </c>
      <c r="AA104" t="s">
        <v>13</v>
      </c>
    </row>
    <row r="105" spans="1:28" x14ac:dyDescent="0.25">
      <c r="A105">
        <v>995</v>
      </c>
      <c r="B105">
        <v>0</v>
      </c>
      <c r="C105">
        <v>3</v>
      </c>
      <c r="D105" t="s">
        <v>611</v>
      </c>
      <c r="E105" t="s">
        <v>721</v>
      </c>
      <c r="F105" t="s">
        <v>1074</v>
      </c>
      <c r="G105" t="s">
        <v>170</v>
      </c>
      <c r="H105" t="s">
        <v>13</v>
      </c>
      <c r="I105">
        <v>26</v>
      </c>
      <c r="J105" s="2">
        <f t="shared" si="4"/>
        <v>26</v>
      </c>
      <c r="K105" s="2" t="str">
        <f t="shared" si="6"/>
        <v>Youth</v>
      </c>
      <c r="L105">
        <v>0</v>
      </c>
      <c r="M105">
        <v>0</v>
      </c>
      <c r="N105">
        <v>347070</v>
      </c>
      <c r="O105">
        <v>7.7750000000000004</v>
      </c>
      <c r="P105" s="2">
        <f t="shared" si="5"/>
        <v>7.7750000000000004</v>
      </c>
      <c r="R105" t="str">
        <f t="shared" si="7"/>
        <v>Missing</v>
      </c>
      <c r="S105" t="s">
        <v>17</v>
      </c>
      <c r="V105">
        <v>3</v>
      </c>
      <c r="W105" t="s">
        <v>611</v>
      </c>
      <c r="X105" t="s">
        <v>721</v>
      </c>
      <c r="Y105" t="s">
        <v>1074</v>
      </c>
      <c r="Z105" t="s">
        <v>170</v>
      </c>
      <c r="AA105" t="s">
        <v>13</v>
      </c>
      <c r="AB105">
        <v>26</v>
      </c>
    </row>
    <row r="106" spans="1:28" x14ac:dyDescent="0.25">
      <c r="A106">
        <v>996</v>
      </c>
      <c r="B106">
        <v>1</v>
      </c>
      <c r="C106">
        <v>3</v>
      </c>
      <c r="D106" t="s">
        <v>610</v>
      </c>
      <c r="E106" t="s">
        <v>722</v>
      </c>
      <c r="F106" t="s">
        <v>991</v>
      </c>
      <c r="G106" t="s">
        <v>171</v>
      </c>
      <c r="H106" t="s">
        <v>16</v>
      </c>
      <c r="I106">
        <v>16</v>
      </c>
      <c r="J106" s="2">
        <f t="shared" si="4"/>
        <v>16</v>
      </c>
      <c r="K106" s="2" t="str">
        <f t="shared" si="6"/>
        <v>Teenager</v>
      </c>
      <c r="L106">
        <v>1</v>
      </c>
      <c r="M106">
        <v>1</v>
      </c>
      <c r="N106">
        <v>2625</v>
      </c>
      <c r="O106">
        <v>8.5167000000000002</v>
      </c>
      <c r="P106" s="2">
        <f t="shared" si="5"/>
        <v>8.5167000000000002</v>
      </c>
      <c r="R106" t="str">
        <f t="shared" si="7"/>
        <v>Missing</v>
      </c>
      <c r="S106" t="s">
        <v>25</v>
      </c>
      <c r="V106">
        <v>3</v>
      </c>
      <c r="W106" t="s">
        <v>610</v>
      </c>
      <c r="X106" t="s">
        <v>722</v>
      </c>
      <c r="Y106" t="s">
        <v>991</v>
      </c>
      <c r="Z106" t="s">
        <v>171</v>
      </c>
      <c r="AA106" t="s">
        <v>16</v>
      </c>
      <c r="AB106">
        <v>16</v>
      </c>
    </row>
    <row r="107" spans="1:28" x14ac:dyDescent="0.25">
      <c r="A107">
        <v>997</v>
      </c>
      <c r="B107">
        <v>0</v>
      </c>
      <c r="C107">
        <v>3</v>
      </c>
      <c r="D107" t="s">
        <v>611</v>
      </c>
      <c r="E107" t="s">
        <v>723</v>
      </c>
      <c r="F107" t="s">
        <v>1075</v>
      </c>
      <c r="G107" t="s">
        <v>172</v>
      </c>
      <c r="H107" t="s">
        <v>13</v>
      </c>
      <c r="I107">
        <v>28</v>
      </c>
      <c r="J107" s="2">
        <f t="shared" si="4"/>
        <v>28</v>
      </c>
      <c r="K107" s="2" t="str">
        <f t="shared" si="6"/>
        <v>Youth</v>
      </c>
      <c r="L107">
        <v>0</v>
      </c>
      <c r="M107">
        <v>0</v>
      </c>
      <c r="N107" t="s">
        <v>173</v>
      </c>
      <c r="O107">
        <v>22.524999999999999</v>
      </c>
      <c r="P107" s="2">
        <f t="shared" si="5"/>
        <v>22.524999999999999</v>
      </c>
      <c r="R107" t="str">
        <f t="shared" si="7"/>
        <v>Missing</v>
      </c>
      <c r="S107" t="s">
        <v>17</v>
      </c>
      <c r="V107">
        <v>3</v>
      </c>
      <c r="W107" t="s">
        <v>611</v>
      </c>
      <c r="X107" t="s">
        <v>723</v>
      </c>
      <c r="Y107" t="s">
        <v>1075</v>
      </c>
      <c r="Z107" t="s">
        <v>172</v>
      </c>
      <c r="AA107" t="s">
        <v>13</v>
      </c>
      <c r="AB107">
        <v>28</v>
      </c>
    </row>
    <row r="108" spans="1:28" x14ac:dyDescent="0.25">
      <c r="A108">
        <v>998</v>
      </c>
      <c r="B108">
        <v>0</v>
      </c>
      <c r="C108">
        <v>3</v>
      </c>
      <c r="D108" t="s">
        <v>611</v>
      </c>
      <c r="E108" t="s">
        <v>724</v>
      </c>
      <c r="F108" t="s">
        <v>987</v>
      </c>
      <c r="G108" t="s">
        <v>174</v>
      </c>
      <c r="H108" t="s">
        <v>13</v>
      </c>
      <c r="I108">
        <v>21</v>
      </c>
      <c r="J108" s="2">
        <f t="shared" si="4"/>
        <v>21</v>
      </c>
      <c r="K108" s="2" t="str">
        <f t="shared" si="6"/>
        <v>Youth</v>
      </c>
      <c r="L108">
        <v>0</v>
      </c>
      <c r="M108">
        <v>0</v>
      </c>
      <c r="N108">
        <v>330920</v>
      </c>
      <c r="O108">
        <v>7.8208000000000002</v>
      </c>
      <c r="P108" s="2">
        <f t="shared" si="5"/>
        <v>7.8208000000000002</v>
      </c>
      <c r="R108" t="str">
        <f t="shared" si="7"/>
        <v>Missing</v>
      </c>
      <c r="S108" t="s">
        <v>14</v>
      </c>
      <c r="V108">
        <v>3</v>
      </c>
      <c r="W108" t="s">
        <v>611</v>
      </c>
      <c r="X108" t="s">
        <v>724</v>
      </c>
      <c r="Y108" t="s">
        <v>987</v>
      </c>
      <c r="Z108" t="s">
        <v>174</v>
      </c>
      <c r="AA108" t="s">
        <v>13</v>
      </c>
      <c r="AB108">
        <v>21</v>
      </c>
    </row>
    <row r="109" spans="1:28" x14ac:dyDescent="0.25">
      <c r="A109">
        <v>999</v>
      </c>
      <c r="B109">
        <v>0</v>
      </c>
      <c r="C109">
        <v>3</v>
      </c>
      <c r="D109" t="s">
        <v>611</v>
      </c>
      <c r="E109" t="s">
        <v>725</v>
      </c>
      <c r="F109" t="s">
        <v>1076</v>
      </c>
      <c r="G109" t="s">
        <v>175</v>
      </c>
      <c r="H109" t="s">
        <v>13</v>
      </c>
      <c r="J109" s="2">
        <f t="shared" si="4"/>
        <v>24.525104166666665</v>
      </c>
      <c r="K109" s="2" t="str">
        <f t="shared" si="6"/>
        <v>Youth</v>
      </c>
      <c r="L109">
        <v>0</v>
      </c>
      <c r="M109">
        <v>0</v>
      </c>
      <c r="N109">
        <v>383162</v>
      </c>
      <c r="O109">
        <v>7.75</v>
      </c>
      <c r="P109" s="2">
        <f t="shared" si="5"/>
        <v>7.75</v>
      </c>
      <c r="R109" t="str">
        <f t="shared" si="7"/>
        <v>Missing</v>
      </c>
      <c r="S109" t="s">
        <v>14</v>
      </c>
      <c r="V109">
        <v>3</v>
      </c>
      <c r="W109" t="s">
        <v>611</v>
      </c>
      <c r="X109" t="s">
        <v>725</v>
      </c>
      <c r="Y109" t="s">
        <v>1076</v>
      </c>
      <c r="Z109" t="s">
        <v>175</v>
      </c>
      <c r="AA109" t="s">
        <v>13</v>
      </c>
    </row>
    <row r="110" spans="1:28" x14ac:dyDescent="0.25">
      <c r="A110">
        <v>1000</v>
      </c>
      <c r="B110">
        <v>0</v>
      </c>
      <c r="C110">
        <v>3</v>
      </c>
      <c r="D110" t="s">
        <v>611</v>
      </c>
      <c r="E110" t="s">
        <v>726</v>
      </c>
      <c r="F110" t="s">
        <v>1077</v>
      </c>
      <c r="G110" t="s">
        <v>176</v>
      </c>
      <c r="H110" t="s">
        <v>13</v>
      </c>
      <c r="J110" s="2">
        <f t="shared" si="4"/>
        <v>24.525104166666665</v>
      </c>
      <c r="K110" s="2" t="str">
        <f t="shared" si="6"/>
        <v>Youth</v>
      </c>
      <c r="L110">
        <v>0</v>
      </c>
      <c r="M110">
        <v>0</v>
      </c>
      <c r="N110">
        <v>3410</v>
      </c>
      <c r="O110">
        <v>8.7125000000000004</v>
      </c>
      <c r="P110" s="2">
        <f t="shared" si="5"/>
        <v>8.7125000000000004</v>
      </c>
      <c r="R110" t="str">
        <f t="shared" si="7"/>
        <v>Missing</v>
      </c>
      <c r="S110" t="s">
        <v>17</v>
      </c>
      <c r="V110">
        <v>3</v>
      </c>
      <c r="W110" t="s">
        <v>611</v>
      </c>
      <c r="X110" t="s">
        <v>726</v>
      </c>
      <c r="Y110" t="s">
        <v>1077</v>
      </c>
      <c r="Z110" t="s">
        <v>176</v>
      </c>
      <c r="AA110" t="s">
        <v>13</v>
      </c>
    </row>
    <row r="111" spans="1:28" x14ac:dyDescent="0.25">
      <c r="A111">
        <v>1001</v>
      </c>
      <c r="B111">
        <v>0</v>
      </c>
      <c r="C111">
        <v>2</v>
      </c>
      <c r="D111" t="s">
        <v>611</v>
      </c>
      <c r="E111" t="s">
        <v>727</v>
      </c>
      <c r="F111" t="s">
        <v>1078</v>
      </c>
      <c r="G111" t="s">
        <v>177</v>
      </c>
      <c r="H111" t="s">
        <v>13</v>
      </c>
      <c r="I111">
        <v>18.5</v>
      </c>
      <c r="J111" s="2">
        <f t="shared" si="4"/>
        <v>18.5</v>
      </c>
      <c r="K111" s="2" t="str">
        <f t="shared" si="6"/>
        <v>Teenager</v>
      </c>
      <c r="L111">
        <v>0</v>
      </c>
      <c r="M111">
        <v>0</v>
      </c>
      <c r="N111">
        <v>248734</v>
      </c>
      <c r="O111">
        <v>13</v>
      </c>
      <c r="P111" s="2">
        <f t="shared" si="5"/>
        <v>13</v>
      </c>
      <c r="Q111" t="s">
        <v>178</v>
      </c>
      <c r="R111" t="str">
        <f t="shared" si="7"/>
        <v>F</v>
      </c>
      <c r="S111" t="s">
        <v>17</v>
      </c>
      <c r="V111">
        <v>2</v>
      </c>
      <c r="W111" t="s">
        <v>611</v>
      </c>
      <c r="X111" t="s">
        <v>727</v>
      </c>
      <c r="Y111" t="s">
        <v>1078</v>
      </c>
      <c r="Z111" t="s">
        <v>177</v>
      </c>
      <c r="AA111" t="s">
        <v>13</v>
      </c>
      <c r="AB111">
        <v>18.5</v>
      </c>
    </row>
    <row r="112" spans="1:28" x14ac:dyDescent="0.25">
      <c r="A112">
        <v>1002</v>
      </c>
      <c r="B112">
        <v>0</v>
      </c>
      <c r="C112">
        <v>2</v>
      </c>
      <c r="D112" t="s">
        <v>611</v>
      </c>
      <c r="E112" t="s">
        <v>728</v>
      </c>
      <c r="F112" t="s">
        <v>1079</v>
      </c>
      <c r="G112" t="s">
        <v>179</v>
      </c>
      <c r="H112" t="s">
        <v>13</v>
      </c>
      <c r="I112">
        <v>41</v>
      </c>
      <c r="J112" s="2">
        <f t="shared" si="4"/>
        <v>41</v>
      </c>
      <c r="K112" s="2" t="str">
        <f t="shared" si="6"/>
        <v>Adult</v>
      </c>
      <c r="L112">
        <v>0</v>
      </c>
      <c r="M112">
        <v>0</v>
      </c>
      <c r="N112">
        <v>237734</v>
      </c>
      <c r="O112">
        <v>15.0458</v>
      </c>
      <c r="P112" s="2">
        <f t="shared" si="5"/>
        <v>15.0458</v>
      </c>
      <c r="R112" t="str">
        <f t="shared" si="7"/>
        <v>Missing</v>
      </c>
      <c r="S112" t="s">
        <v>25</v>
      </c>
      <c r="V112">
        <v>2</v>
      </c>
      <c r="W112" t="s">
        <v>611</v>
      </c>
      <c r="X112" t="s">
        <v>728</v>
      </c>
      <c r="Y112" t="s">
        <v>1079</v>
      </c>
      <c r="Z112" t="s">
        <v>179</v>
      </c>
      <c r="AA112" t="s">
        <v>13</v>
      </c>
      <c r="AB112">
        <v>41</v>
      </c>
    </row>
    <row r="113" spans="1:28" x14ac:dyDescent="0.25">
      <c r="A113">
        <v>1003</v>
      </c>
      <c r="B113">
        <v>1</v>
      </c>
      <c r="C113">
        <v>3</v>
      </c>
      <c r="D113" t="s">
        <v>612</v>
      </c>
      <c r="E113" t="s">
        <v>729</v>
      </c>
      <c r="F113" t="s">
        <v>1080</v>
      </c>
      <c r="G113" t="s">
        <v>180</v>
      </c>
      <c r="H113" t="s">
        <v>16</v>
      </c>
      <c r="J113" s="2">
        <f t="shared" si="4"/>
        <v>23.073400000000003</v>
      </c>
      <c r="K113" s="2" t="str">
        <f t="shared" si="6"/>
        <v>Youth</v>
      </c>
      <c r="L113">
        <v>0</v>
      </c>
      <c r="M113">
        <v>0</v>
      </c>
      <c r="N113">
        <v>330968</v>
      </c>
      <c r="O113">
        <v>7.7792000000000003</v>
      </c>
      <c r="P113" s="2">
        <f t="shared" si="5"/>
        <v>7.7792000000000003</v>
      </c>
      <c r="R113" t="str">
        <f t="shared" si="7"/>
        <v>Missing</v>
      </c>
      <c r="S113" t="s">
        <v>14</v>
      </c>
      <c r="V113">
        <v>3</v>
      </c>
      <c r="W113" t="s">
        <v>612</v>
      </c>
      <c r="X113" t="s">
        <v>729</v>
      </c>
      <c r="Y113" t="s">
        <v>1080</v>
      </c>
      <c r="Z113" t="s">
        <v>180</v>
      </c>
      <c r="AA113" t="s">
        <v>16</v>
      </c>
    </row>
    <row r="114" spans="1:28" x14ac:dyDescent="0.25">
      <c r="A114">
        <v>1004</v>
      </c>
      <c r="B114">
        <v>1</v>
      </c>
      <c r="C114">
        <v>1</v>
      </c>
      <c r="D114" t="s">
        <v>612</v>
      </c>
      <c r="E114" t="s">
        <v>730</v>
      </c>
      <c r="F114" t="s">
        <v>1081</v>
      </c>
      <c r="G114" t="s">
        <v>181</v>
      </c>
      <c r="H114" t="s">
        <v>16</v>
      </c>
      <c r="I114">
        <v>36</v>
      </c>
      <c r="J114" s="2">
        <f t="shared" si="4"/>
        <v>36</v>
      </c>
      <c r="K114" s="2" t="str">
        <f t="shared" si="6"/>
        <v>Youth</v>
      </c>
      <c r="L114">
        <v>0</v>
      </c>
      <c r="M114">
        <v>0</v>
      </c>
      <c r="N114" t="s">
        <v>182</v>
      </c>
      <c r="O114">
        <v>31.679200000000002</v>
      </c>
      <c r="P114" s="2">
        <f t="shared" si="5"/>
        <v>31.679200000000002</v>
      </c>
      <c r="Q114" t="s">
        <v>183</v>
      </c>
      <c r="R114" t="str">
        <f t="shared" si="7"/>
        <v>A29</v>
      </c>
      <c r="S114" t="s">
        <v>25</v>
      </c>
      <c r="V114">
        <v>1</v>
      </c>
      <c r="W114" t="s">
        <v>612</v>
      </c>
      <c r="X114" t="s">
        <v>730</v>
      </c>
      <c r="Y114" t="s">
        <v>1081</v>
      </c>
      <c r="Z114" t="s">
        <v>181</v>
      </c>
      <c r="AA114" t="s">
        <v>16</v>
      </c>
      <c r="AB114">
        <v>36</v>
      </c>
    </row>
    <row r="115" spans="1:28" x14ac:dyDescent="0.25">
      <c r="A115">
        <v>1005</v>
      </c>
      <c r="B115">
        <v>1</v>
      </c>
      <c r="C115">
        <v>3</v>
      </c>
      <c r="D115" t="s">
        <v>612</v>
      </c>
      <c r="E115" t="s">
        <v>724</v>
      </c>
      <c r="F115" t="s">
        <v>1082</v>
      </c>
      <c r="G115" t="s">
        <v>184</v>
      </c>
      <c r="H115" t="s">
        <v>16</v>
      </c>
      <c r="I115">
        <v>18.5</v>
      </c>
      <c r="J115" s="2">
        <f t="shared" si="4"/>
        <v>18.5</v>
      </c>
      <c r="K115" s="2" t="str">
        <f t="shared" si="6"/>
        <v>Teenager</v>
      </c>
      <c r="L115">
        <v>0</v>
      </c>
      <c r="M115">
        <v>0</v>
      </c>
      <c r="N115">
        <v>329944</v>
      </c>
      <c r="O115">
        <v>7.2832999999999997</v>
      </c>
      <c r="P115" s="2">
        <f t="shared" si="5"/>
        <v>7.2832999999999997</v>
      </c>
      <c r="R115" t="str">
        <f t="shared" si="7"/>
        <v>Missing</v>
      </c>
      <c r="S115" t="s">
        <v>14</v>
      </c>
      <c r="V115">
        <v>3</v>
      </c>
      <c r="W115" t="s">
        <v>612</v>
      </c>
      <c r="X115" t="s">
        <v>724</v>
      </c>
      <c r="Y115" t="s">
        <v>1082</v>
      </c>
      <c r="Z115" t="s">
        <v>184</v>
      </c>
      <c r="AA115" t="s">
        <v>16</v>
      </c>
      <c r="AB115">
        <v>18.5</v>
      </c>
    </row>
    <row r="116" spans="1:28" x14ac:dyDescent="0.25">
      <c r="A116">
        <v>1006</v>
      </c>
      <c r="B116">
        <v>1</v>
      </c>
      <c r="C116">
        <v>1</v>
      </c>
      <c r="D116" t="s">
        <v>610</v>
      </c>
      <c r="E116" t="s">
        <v>699</v>
      </c>
      <c r="F116" t="s">
        <v>1054</v>
      </c>
      <c r="G116" t="s">
        <v>185</v>
      </c>
      <c r="H116" t="s">
        <v>16</v>
      </c>
      <c r="I116">
        <v>63</v>
      </c>
      <c r="J116" s="2">
        <f t="shared" si="4"/>
        <v>63</v>
      </c>
      <c r="K116" s="2" t="str">
        <f t="shared" si="6"/>
        <v>Elder</v>
      </c>
      <c r="L116">
        <v>1</v>
      </c>
      <c r="M116">
        <v>0</v>
      </c>
      <c r="N116" t="s">
        <v>140</v>
      </c>
      <c r="O116">
        <v>221.7792</v>
      </c>
      <c r="P116" s="2">
        <f t="shared" si="5"/>
        <v>221.7792</v>
      </c>
      <c r="Q116" t="s">
        <v>141</v>
      </c>
      <c r="R116" t="str">
        <f t="shared" si="7"/>
        <v>C55</v>
      </c>
      <c r="S116" t="s">
        <v>17</v>
      </c>
      <c r="V116">
        <v>1</v>
      </c>
      <c r="W116" t="s">
        <v>610</v>
      </c>
      <c r="X116" t="s">
        <v>699</v>
      </c>
      <c r="Y116" t="s">
        <v>1054</v>
      </c>
      <c r="Z116" t="s">
        <v>185</v>
      </c>
      <c r="AA116" t="s">
        <v>16</v>
      </c>
      <c r="AB116">
        <v>63</v>
      </c>
    </row>
    <row r="117" spans="1:28" x14ac:dyDescent="0.25">
      <c r="A117">
        <v>1007</v>
      </c>
      <c r="B117">
        <v>0</v>
      </c>
      <c r="C117">
        <v>3</v>
      </c>
      <c r="D117" t="s">
        <v>611</v>
      </c>
      <c r="E117" t="s">
        <v>731</v>
      </c>
      <c r="F117" t="s">
        <v>1083</v>
      </c>
      <c r="G117" t="s">
        <v>186</v>
      </c>
      <c r="H117" t="s">
        <v>13</v>
      </c>
      <c r="I117">
        <v>18</v>
      </c>
      <c r="J117" s="2">
        <f t="shared" si="4"/>
        <v>18</v>
      </c>
      <c r="K117" s="2" t="str">
        <f t="shared" si="6"/>
        <v>Teenager</v>
      </c>
      <c r="L117">
        <v>1</v>
      </c>
      <c r="M117">
        <v>0</v>
      </c>
      <c r="N117">
        <v>2680</v>
      </c>
      <c r="O117">
        <v>14.4542</v>
      </c>
      <c r="P117" s="2">
        <f t="shared" si="5"/>
        <v>14.4542</v>
      </c>
      <c r="R117" t="str">
        <f t="shared" si="7"/>
        <v>Missing</v>
      </c>
      <c r="S117" t="s">
        <v>25</v>
      </c>
      <c r="V117">
        <v>3</v>
      </c>
      <c r="W117" t="s">
        <v>611</v>
      </c>
      <c r="X117" t="s">
        <v>731</v>
      </c>
      <c r="Y117" t="s">
        <v>1083</v>
      </c>
      <c r="Z117" t="s">
        <v>186</v>
      </c>
      <c r="AA117" t="s">
        <v>13</v>
      </c>
      <c r="AB117">
        <v>18</v>
      </c>
    </row>
    <row r="118" spans="1:28" x14ac:dyDescent="0.25">
      <c r="A118">
        <v>1008</v>
      </c>
      <c r="B118">
        <v>0</v>
      </c>
      <c r="C118">
        <v>3</v>
      </c>
      <c r="D118" t="s">
        <v>611</v>
      </c>
      <c r="E118" t="s">
        <v>722</v>
      </c>
      <c r="F118" t="s">
        <v>993</v>
      </c>
      <c r="G118" t="s">
        <v>187</v>
      </c>
      <c r="H118" t="s">
        <v>13</v>
      </c>
      <c r="J118" s="2">
        <f t="shared" si="4"/>
        <v>24.525104166666665</v>
      </c>
      <c r="K118" s="2" t="str">
        <f t="shared" si="6"/>
        <v>Youth</v>
      </c>
      <c r="L118">
        <v>0</v>
      </c>
      <c r="M118">
        <v>0</v>
      </c>
      <c r="N118">
        <v>2681</v>
      </c>
      <c r="O118">
        <v>6.4375</v>
      </c>
      <c r="P118" s="2">
        <f t="shared" si="5"/>
        <v>6.4375</v>
      </c>
      <c r="R118" t="str">
        <f t="shared" si="7"/>
        <v>Missing</v>
      </c>
      <c r="S118" t="s">
        <v>25</v>
      </c>
      <c r="V118">
        <v>3</v>
      </c>
      <c r="W118" t="s">
        <v>611</v>
      </c>
      <c r="X118" t="s">
        <v>722</v>
      </c>
      <c r="Y118" t="s">
        <v>993</v>
      </c>
      <c r="Z118" t="s">
        <v>187</v>
      </c>
      <c r="AA118" t="s">
        <v>13</v>
      </c>
    </row>
    <row r="119" spans="1:28" x14ac:dyDescent="0.25">
      <c r="A119">
        <v>1009</v>
      </c>
      <c r="B119">
        <v>1</v>
      </c>
      <c r="C119">
        <v>3</v>
      </c>
      <c r="D119" t="s">
        <v>612</v>
      </c>
      <c r="E119" t="s">
        <v>732</v>
      </c>
      <c r="F119" t="s">
        <v>1084</v>
      </c>
      <c r="G119" t="s">
        <v>188</v>
      </c>
      <c r="H119" t="s">
        <v>16</v>
      </c>
      <c r="I119">
        <v>1</v>
      </c>
      <c r="J119" s="2">
        <f t="shared" si="4"/>
        <v>1</v>
      </c>
      <c r="K119" s="2" t="str">
        <f t="shared" si="6"/>
        <v>Teenager</v>
      </c>
      <c r="L119">
        <v>1</v>
      </c>
      <c r="M119">
        <v>1</v>
      </c>
      <c r="N119" t="s">
        <v>189</v>
      </c>
      <c r="O119">
        <v>16.7</v>
      </c>
      <c r="P119" s="2">
        <f t="shared" si="5"/>
        <v>16.7</v>
      </c>
      <c r="Q119" t="s">
        <v>190</v>
      </c>
      <c r="R119" t="str">
        <f t="shared" si="7"/>
        <v>G6</v>
      </c>
      <c r="S119" t="s">
        <v>17</v>
      </c>
      <c r="V119">
        <v>3</v>
      </c>
      <c r="W119" t="s">
        <v>612</v>
      </c>
      <c r="X119" t="s">
        <v>732</v>
      </c>
      <c r="Y119" t="s">
        <v>1084</v>
      </c>
      <c r="Z119" t="s">
        <v>188</v>
      </c>
      <c r="AA119" t="s">
        <v>16</v>
      </c>
      <c r="AB119">
        <v>1</v>
      </c>
    </row>
    <row r="120" spans="1:28" x14ac:dyDescent="0.25">
      <c r="A120">
        <v>1010</v>
      </c>
      <c r="B120">
        <v>0</v>
      </c>
      <c r="C120">
        <v>1</v>
      </c>
      <c r="D120" t="s">
        <v>611</v>
      </c>
      <c r="E120" t="s">
        <v>733</v>
      </c>
      <c r="F120" t="s">
        <v>823</v>
      </c>
      <c r="G120" t="s">
        <v>191</v>
      </c>
      <c r="H120" t="s">
        <v>13</v>
      </c>
      <c r="I120">
        <v>36</v>
      </c>
      <c r="J120" s="2">
        <f t="shared" si="4"/>
        <v>36</v>
      </c>
      <c r="K120" s="2" t="str">
        <f t="shared" si="6"/>
        <v>Youth</v>
      </c>
      <c r="L120">
        <v>0</v>
      </c>
      <c r="M120">
        <v>0</v>
      </c>
      <c r="N120">
        <v>13050</v>
      </c>
      <c r="O120">
        <v>75.241699999999994</v>
      </c>
      <c r="P120" s="2">
        <f t="shared" si="5"/>
        <v>75.241699999999994</v>
      </c>
      <c r="Q120" t="s">
        <v>192</v>
      </c>
      <c r="R120" t="str">
        <f t="shared" si="7"/>
        <v>C6</v>
      </c>
      <c r="S120" t="s">
        <v>25</v>
      </c>
      <c r="V120">
        <v>1</v>
      </c>
      <c r="W120" t="s">
        <v>611</v>
      </c>
      <c r="X120" t="s">
        <v>733</v>
      </c>
      <c r="Y120" t="s">
        <v>823</v>
      </c>
      <c r="Z120" t="s">
        <v>191</v>
      </c>
      <c r="AA120" t="s">
        <v>13</v>
      </c>
      <c r="AB120">
        <v>36</v>
      </c>
    </row>
    <row r="121" spans="1:28" x14ac:dyDescent="0.25">
      <c r="A121">
        <v>1011</v>
      </c>
      <c r="B121">
        <v>1</v>
      </c>
      <c r="C121">
        <v>2</v>
      </c>
      <c r="D121" t="s">
        <v>610</v>
      </c>
      <c r="E121" t="s">
        <v>734</v>
      </c>
      <c r="F121" t="s">
        <v>1085</v>
      </c>
      <c r="G121" t="s">
        <v>193</v>
      </c>
      <c r="H121" t="s">
        <v>16</v>
      </c>
      <c r="I121">
        <v>29</v>
      </c>
      <c r="J121" s="2">
        <f t="shared" si="4"/>
        <v>29</v>
      </c>
      <c r="K121" s="2" t="str">
        <f t="shared" si="6"/>
        <v>Youth</v>
      </c>
      <c r="L121">
        <v>1</v>
      </c>
      <c r="M121">
        <v>0</v>
      </c>
      <c r="N121" t="s">
        <v>194</v>
      </c>
      <c r="O121">
        <v>26</v>
      </c>
      <c r="P121" s="2">
        <f t="shared" si="5"/>
        <v>26</v>
      </c>
      <c r="R121" t="str">
        <f t="shared" si="7"/>
        <v>Missing</v>
      </c>
      <c r="S121" t="s">
        <v>17</v>
      </c>
      <c r="V121">
        <v>2</v>
      </c>
      <c r="W121" t="s">
        <v>610</v>
      </c>
      <c r="X121" t="s">
        <v>734</v>
      </c>
      <c r="Y121" t="s">
        <v>1085</v>
      </c>
      <c r="Z121" t="s">
        <v>193</v>
      </c>
      <c r="AA121" t="s">
        <v>16</v>
      </c>
      <c r="AB121">
        <v>29</v>
      </c>
    </row>
    <row r="122" spans="1:28" x14ac:dyDescent="0.25">
      <c r="A122">
        <v>1012</v>
      </c>
      <c r="B122">
        <v>1</v>
      </c>
      <c r="C122">
        <v>2</v>
      </c>
      <c r="D122" t="s">
        <v>612</v>
      </c>
      <c r="E122" t="s">
        <v>735</v>
      </c>
      <c r="F122" t="s">
        <v>1086</v>
      </c>
      <c r="G122" t="s">
        <v>195</v>
      </c>
      <c r="H122" t="s">
        <v>16</v>
      </c>
      <c r="I122">
        <v>12</v>
      </c>
      <c r="J122" s="2">
        <f t="shared" si="4"/>
        <v>12</v>
      </c>
      <c r="K122" s="2" t="str">
        <f t="shared" si="6"/>
        <v>Teenager</v>
      </c>
      <c r="L122">
        <v>0</v>
      </c>
      <c r="M122">
        <v>0</v>
      </c>
      <c r="N122" t="s">
        <v>196</v>
      </c>
      <c r="O122">
        <v>15.75</v>
      </c>
      <c r="P122" s="2">
        <f t="shared" si="5"/>
        <v>15.75</v>
      </c>
      <c r="R122" t="str">
        <f t="shared" si="7"/>
        <v>Missing</v>
      </c>
      <c r="S122" t="s">
        <v>17</v>
      </c>
      <c r="V122">
        <v>2</v>
      </c>
      <c r="W122" t="s">
        <v>612</v>
      </c>
      <c r="X122" t="s">
        <v>735</v>
      </c>
      <c r="Y122" t="s">
        <v>1086</v>
      </c>
      <c r="Z122" t="s">
        <v>195</v>
      </c>
      <c r="AA122" t="s">
        <v>16</v>
      </c>
      <c r="AB122">
        <v>12</v>
      </c>
    </row>
    <row r="123" spans="1:28" x14ac:dyDescent="0.25">
      <c r="A123">
        <v>1013</v>
      </c>
      <c r="B123">
        <v>0</v>
      </c>
      <c r="C123">
        <v>3</v>
      </c>
      <c r="D123" t="s">
        <v>611</v>
      </c>
      <c r="E123" t="s">
        <v>736</v>
      </c>
      <c r="F123" t="s">
        <v>993</v>
      </c>
      <c r="G123" t="s">
        <v>197</v>
      </c>
      <c r="H123" t="s">
        <v>13</v>
      </c>
      <c r="J123" s="2">
        <f t="shared" si="4"/>
        <v>24.525104166666665</v>
      </c>
      <c r="K123" s="2" t="str">
        <f t="shared" si="6"/>
        <v>Youth</v>
      </c>
      <c r="L123">
        <v>1</v>
      </c>
      <c r="M123">
        <v>0</v>
      </c>
      <c r="N123">
        <v>367227</v>
      </c>
      <c r="O123">
        <v>7.75</v>
      </c>
      <c r="P123" s="2">
        <f t="shared" si="5"/>
        <v>7.75</v>
      </c>
      <c r="R123" t="str">
        <f t="shared" si="7"/>
        <v>Missing</v>
      </c>
      <c r="S123" t="s">
        <v>14</v>
      </c>
      <c r="V123">
        <v>3</v>
      </c>
      <c r="W123" t="s">
        <v>611</v>
      </c>
      <c r="X123" t="s">
        <v>736</v>
      </c>
      <c r="Y123" t="s">
        <v>993</v>
      </c>
      <c r="Z123" t="s">
        <v>197</v>
      </c>
      <c r="AA123" t="s">
        <v>13</v>
      </c>
    </row>
    <row r="124" spans="1:28" x14ac:dyDescent="0.25">
      <c r="A124">
        <v>1014</v>
      </c>
      <c r="B124">
        <v>1</v>
      </c>
      <c r="C124">
        <v>1</v>
      </c>
      <c r="D124" t="s">
        <v>610</v>
      </c>
      <c r="E124" t="s">
        <v>737</v>
      </c>
      <c r="F124" t="s">
        <v>1087</v>
      </c>
      <c r="G124" t="s">
        <v>198</v>
      </c>
      <c r="H124" t="s">
        <v>16</v>
      </c>
      <c r="I124">
        <v>35</v>
      </c>
      <c r="J124" s="2">
        <f t="shared" si="4"/>
        <v>35</v>
      </c>
      <c r="K124" s="2" t="str">
        <f t="shared" si="6"/>
        <v>Youth</v>
      </c>
      <c r="L124">
        <v>1</v>
      </c>
      <c r="M124">
        <v>0</v>
      </c>
      <c r="N124">
        <v>13236</v>
      </c>
      <c r="O124">
        <v>57.75</v>
      </c>
      <c r="P124" s="2">
        <f t="shared" si="5"/>
        <v>57.75</v>
      </c>
      <c r="Q124" t="s">
        <v>199</v>
      </c>
      <c r="R124" t="str">
        <f t="shared" si="7"/>
        <v>C28</v>
      </c>
      <c r="S124" t="s">
        <v>25</v>
      </c>
      <c r="V124">
        <v>1</v>
      </c>
      <c r="W124" t="s">
        <v>610</v>
      </c>
      <c r="X124" t="s">
        <v>737</v>
      </c>
      <c r="Y124" t="s">
        <v>1087</v>
      </c>
      <c r="Z124" t="s">
        <v>198</v>
      </c>
      <c r="AA124" t="s">
        <v>16</v>
      </c>
      <c r="AB124">
        <v>35</v>
      </c>
    </row>
    <row r="125" spans="1:28" x14ac:dyDescent="0.25">
      <c r="A125">
        <v>1015</v>
      </c>
      <c r="B125">
        <v>0</v>
      </c>
      <c r="C125">
        <v>3</v>
      </c>
      <c r="D125" t="s">
        <v>611</v>
      </c>
      <c r="E125" t="s">
        <v>738</v>
      </c>
      <c r="F125" t="s">
        <v>1088</v>
      </c>
      <c r="G125" t="s">
        <v>200</v>
      </c>
      <c r="H125" t="s">
        <v>13</v>
      </c>
      <c r="I125">
        <v>28</v>
      </c>
      <c r="J125" s="2">
        <f t="shared" si="4"/>
        <v>28</v>
      </c>
      <c r="K125" s="2" t="str">
        <f t="shared" si="6"/>
        <v>Youth</v>
      </c>
      <c r="L125">
        <v>0</v>
      </c>
      <c r="M125">
        <v>0</v>
      </c>
      <c r="N125">
        <v>392095</v>
      </c>
      <c r="O125">
        <v>7.25</v>
      </c>
      <c r="P125" s="2">
        <f t="shared" si="5"/>
        <v>7.25</v>
      </c>
      <c r="R125" t="str">
        <f t="shared" si="7"/>
        <v>Missing</v>
      </c>
      <c r="S125" t="s">
        <v>17</v>
      </c>
      <c r="V125">
        <v>3</v>
      </c>
      <c r="W125" t="s">
        <v>611</v>
      </c>
      <c r="X125" t="s">
        <v>738</v>
      </c>
      <c r="Y125" t="s">
        <v>1088</v>
      </c>
      <c r="Z125" t="s">
        <v>200</v>
      </c>
      <c r="AA125" t="s">
        <v>13</v>
      </c>
      <c r="AB125">
        <v>28</v>
      </c>
    </row>
    <row r="126" spans="1:28" x14ac:dyDescent="0.25">
      <c r="A126">
        <v>1016</v>
      </c>
      <c r="B126">
        <v>0</v>
      </c>
      <c r="C126">
        <v>3</v>
      </c>
      <c r="D126" t="s">
        <v>611</v>
      </c>
      <c r="E126" t="s">
        <v>739</v>
      </c>
      <c r="F126" t="s">
        <v>993</v>
      </c>
      <c r="G126" t="s">
        <v>201</v>
      </c>
      <c r="H126" t="s">
        <v>13</v>
      </c>
      <c r="J126" s="2">
        <f t="shared" si="4"/>
        <v>24.525104166666665</v>
      </c>
      <c r="K126" s="2" t="str">
        <f t="shared" si="6"/>
        <v>Youth</v>
      </c>
      <c r="L126">
        <v>0</v>
      </c>
      <c r="M126">
        <v>0</v>
      </c>
      <c r="N126">
        <v>368783</v>
      </c>
      <c r="O126">
        <v>7.75</v>
      </c>
      <c r="P126" s="2">
        <f t="shared" si="5"/>
        <v>7.75</v>
      </c>
      <c r="R126" t="str">
        <f t="shared" si="7"/>
        <v>Missing</v>
      </c>
      <c r="S126" t="s">
        <v>14</v>
      </c>
      <c r="V126">
        <v>3</v>
      </c>
      <c r="W126" t="s">
        <v>611</v>
      </c>
      <c r="X126" t="s">
        <v>739</v>
      </c>
      <c r="Y126" t="s">
        <v>993</v>
      </c>
      <c r="Z126" t="s">
        <v>201</v>
      </c>
      <c r="AA126" t="s">
        <v>13</v>
      </c>
    </row>
    <row r="127" spans="1:28" x14ac:dyDescent="0.25">
      <c r="A127">
        <v>1017</v>
      </c>
      <c r="B127">
        <v>1</v>
      </c>
      <c r="C127">
        <v>3</v>
      </c>
      <c r="D127" t="s">
        <v>612</v>
      </c>
      <c r="E127" t="s">
        <v>740</v>
      </c>
      <c r="F127" t="s">
        <v>1089</v>
      </c>
      <c r="G127" t="s">
        <v>202</v>
      </c>
      <c r="H127" t="s">
        <v>16</v>
      </c>
      <c r="I127">
        <v>17</v>
      </c>
      <c r="J127" s="2">
        <f t="shared" si="4"/>
        <v>17</v>
      </c>
      <c r="K127" s="2" t="str">
        <f t="shared" si="6"/>
        <v>Teenager</v>
      </c>
      <c r="L127">
        <v>0</v>
      </c>
      <c r="M127">
        <v>1</v>
      </c>
      <c r="N127">
        <v>371362</v>
      </c>
      <c r="O127">
        <v>16.100000000000001</v>
      </c>
      <c r="P127" s="2">
        <f t="shared" si="5"/>
        <v>16.100000000000001</v>
      </c>
      <c r="R127" t="str">
        <f t="shared" si="7"/>
        <v>Missing</v>
      </c>
      <c r="S127" t="s">
        <v>17</v>
      </c>
      <c r="V127">
        <v>3</v>
      </c>
      <c r="W127" t="s">
        <v>612</v>
      </c>
      <c r="X127" t="s">
        <v>740</v>
      </c>
      <c r="Y127" t="s">
        <v>1089</v>
      </c>
      <c r="Z127" t="s">
        <v>202</v>
      </c>
      <c r="AA127" t="s">
        <v>16</v>
      </c>
      <c r="AB127">
        <v>17</v>
      </c>
    </row>
    <row r="128" spans="1:28" x14ac:dyDescent="0.25">
      <c r="A128">
        <v>1018</v>
      </c>
      <c r="B128">
        <v>0</v>
      </c>
      <c r="C128">
        <v>3</v>
      </c>
      <c r="D128" t="s">
        <v>611</v>
      </c>
      <c r="E128" t="s">
        <v>741</v>
      </c>
      <c r="F128" t="s">
        <v>1090</v>
      </c>
      <c r="G128" t="s">
        <v>203</v>
      </c>
      <c r="H128" t="s">
        <v>13</v>
      </c>
      <c r="I128">
        <v>22</v>
      </c>
      <c r="J128" s="2">
        <f t="shared" si="4"/>
        <v>22</v>
      </c>
      <c r="K128" s="2" t="str">
        <f t="shared" si="6"/>
        <v>Youth</v>
      </c>
      <c r="L128">
        <v>0</v>
      </c>
      <c r="M128">
        <v>0</v>
      </c>
      <c r="N128">
        <v>350045</v>
      </c>
      <c r="O128">
        <v>7.7957999999999998</v>
      </c>
      <c r="P128" s="2">
        <f t="shared" si="5"/>
        <v>7.7957999999999998</v>
      </c>
      <c r="R128" t="str">
        <f t="shared" si="7"/>
        <v>Missing</v>
      </c>
      <c r="S128" t="s">
        <v>17</v>
      </c>
      <c r="V128">
        <v>3</v>
      </c>
      <c r="W128" t="s">
        <v>611</v>
      </c>
      <c r="X128" t="s">
        <v>741</v>
      </c>
      <c r="Y128" t="s">
        <v>1090</v>
      </c>
      <c r="Z128" t="s">
        <v>203</v>
      </c>
      <c r="AA128" t="s">
        <v>13</v>
      </c>
      <c r="AB128">
        <v>22</v>
      </c>
    </row>
    <row r="129" spans="1:28" x14ac:dyDescent="0.25">
      <c r="A129">
        <v>1019</v>
      </c>
      <c r="B129">
        <v>1</v>
      </c>
      <c r="C129">
        <v>3</v>
      </c>
      <c r="D129" t="s">
        <v>612</v>
      </c>
      <c r="E129" t="s">
        <v>742</v>
      </c>
      <c r="F129" t="s">
        <v>1091</v>
      </c>
      <c r="G129" t="s">
        <v>204</v>
      </c>
      <c r="H129" t="s">
        <v>16</v>
      </c>
      <c r="J129" s="2">
        <f t="shared" si="4"/>
        <v>23.073400000000003</v>
      </c>
      <c r="K129" s="2" t="str">
        <f t="shared" si="6"/>
        <v>Youth</v>
      </c>
      <c r="L129">
        <v>2</v>
      </c>
      <c r="M129">
        <v>0</v>
      </c>
      <c r="N129">
        <v>367226</v>
      </c>
      <c r="O129">
        <v>23.25</v>
      </c>
      <c r="P129" s="2">
        <f t="shared" si="5"/>
        <v>23.25</v>
      </c>
      <c r="R129" t="str">
        <f t="shared" si="7"/>
        <v>Missing</v>
      </c>
      <c r="S129" t="s">
        <v>14</v>
      </c>
      <c r="V129">
        <v>3</v>
      </c>
      <c r="W129" t="s">
        <v>612</v>
      </c>
      <c r="X129" t="s">
        <v>742</v>
      </c>
      <c r="Y129" t="s">
        <v>1091</v>
      </c>
      <c r="Z129" t="s">
        <v>204</v>
      </c>
      <c r="AA129" t="s">
        <v>16</v>
      </c>
    </row>
    <row r="130" spans="1:28" x14ac:dyDescent="0.25">
      <c r="A130">
        <v>1020</v>
      </c>
      <c r="B130">
        <v>0</v>
      </c>
      <c r="C130">
        <v>2</v>
      </c>
      <c r="D130" t="s">
        <v>611</v>
      </c>
      <c r="E130" t="s">
        <v>743</v>
      </c>
      <c r="F130" t="s">
        <v>1092</v>
      </c>
      <c r="G130" t="s">
        <v>205</v>
      </c>
      <c r="H130" t="s">
        <v>13</v>
      </c>
      <c r="I130">
        <v>42</v>
      </c>
      <c r="J130" s="2">
        <f t="shared" ref="J130:J193" si="8">IF(I130="",SUMIFS(Avg_Age,Pclass_Age,C130,Sex_Age,H130),I130)</f>
        <v>42</v>
      </c>
      <c r="K130" s="2" t="str">
        <f t="shared" si="6"/>
        <v>Adult</v>
      </c>
      <c r="L130">
        <v>0</v>
      </c>
      <c r="M130">
        <v>0</v>
      </c>
      <c r="N130">
        <v>211535</v>
      </c>
      <c r="O130">
        <v>13</v>
      </c>
      <c r="P130" s="2">
        <f t="shared" ref="P130:P193" si="9">IF(O130="",MEDIAN(Fare),O130)</f>
        <v>13</v>
      </c>
      <c r="R130" t="str">
        <f t="shared" si="7"/>
        <v>Missing</v>
      </c>
      <c r="S130" t="s">
        <v>17</v>
      </c>
      <c r="V130">
        <v>2</v>
      </c>
      <c r="W130" t="s">
        <v>611</v>
      </c>
      <c r="X130" t="s">
        <v>743</v>
      </c>
      <c r="Y130" t="s">
        <v>1092</v>
      </c>
      <c r="Z130" t="s">
        <v>205</v>
      </c>
      <c r="AA130" t="s">
        <v>13</v>
      </c>
      <c r="AB130">
        <v>42</v>
      </c>
    </row>
    <row r="131" spans="1:28" x14ac:dyDescent="0.25">
      <c r="A131">
        <v>1021</v>
      </c>
      <c r="B131">
        <v>0</v>
      </c>
      <c r="C131">
        <v>3</v>
      </c>
      <c r="D131" t="s">
        <v>611</v>
      </c>
      <c r="E131" t="s">
        <v>744</v>
      </c>
      <c r="F131" t="s">
        <v>1093</v>
      </c>
      <c r="G131" t="s">
        <v>206</v>
      </c>
      <c r="H131" t="s">
        <v>13</v>
      </c>
      <c r="I131">
        <v>24</v>
      </c>
      <c r="J131" s="2">
        <f t="shared" si="8"/>
        <v>24</v>
      </c>
      <c r="K131" s="2" t="str">
        <f t="shared" ref="K131:K194" si="10">IF(J131&lt;=19,"Teenager",IF(J131&lt;=39,"Youth",IF(J131&lt;=59,"Adult",IF(J131&gt;=60,"Elder"))))</f>
        <v>Youth</v>
      </c>
      <c r="L131">
        <v>0</v>
      </c>
      <c r="M131">
        <v>0</v>
      </c>
      <c r="N131">
        <v>342441</v>
      </c>
      <c r="O131">
        <v>8.0500000000000007</v>
      </c>
      <c r="P131" s="2">
        <f t="shared" si="9"/>
        <v>8.0500000000000007</v>
      </c>
      <c r="R131" t="str">
        <f t="shared" ref="R131:R194" si="11">IF(Q131="","Missing",LEFT(Q131,3))</f>
        <v>Missing</v>
      </c>
      <c r="S131" t="s">
        <v>17</v>
      </c>
      <c r="V131">
        <v>3</v>
      </c>
      <c r="W131" t="s">
        <v>611</v>
      </c>
      <c r="X131" t="s">
        <v>744</v>
      </c>
      <c r="Y131" t="s">
        <v>1093</v>
      </c>
      <c r="Z131" t="s">
        <v>206</v>
      </c>
      <c r="AA131" t="s">
        <v>13</v>
      </c>
      <c r="AB131">
        <v>24</v>
      </c>
    </row>
    <row r="132" spans="1:28" x14ac:dyDescent="0.25">
      <c r="A132">
        <v>1022</v>
      </c>
      <c r="B132">
        <v>0</v>
      </c>
      <c r="C132">
        <v>3</v>
      </c>
      <c r="D132" t="s">
        <v>611</v>
      </c>
      <c r="E132" t="s">
        <v>745</v>
      </c>
      <c r="F132" t="s">
        <v>1094</v>
      </c>
      <c r="G132" t="s">
        <v>207</v>
      </c>
      <c r="H132" t="s">
        <v>13</v>
      </c>
      <c r="I132">
        <v>32</v>
      </c>
      <c r="J132" s="2">
        <f t="shared" si="8"/>
        <v>32</v>
      </c>
      <c r="K132" s="2" t="str">
        <f t="shared" si="10"/>
        <v>Youth</v>
      </c>
      <c r="L132">
        <v>0</v>
      </c>
      <c r="M132">
        <v>0</v>
      </c>
      <c r="N132" t="s">
        <v>208</v>
      </c>
      <c r="O132">
        <v>8.0500000000000007</v>
      </c>
      <c r="P132" s="2">
        <f t="shared" si="9"/>
        <v>8.0500000000000007</v>
      </c>
      <c r="R132" t="str">
        <f t="shared" si="11"/>
        <v>Missing</v>
      </c>
      <c r="S132" t="s">
        <v>17</v>
      </c>
      <c r="V132">
        <v>3</v>
      </c>
      <c r="W132" t="s">
        <v>611</v>
      </c>
      <c r="X132" t="s">
        <v>745</v>
      </c>
      <c r="Y132" t="s">
        <v>1094</v>
      </c>
      <c r="Z132" t="s">
        <v>207</v>
      </c>
      <c r="AA132" t="s">
        <v>13</v>
      </c>
      <c r="AB132">
        <v>32</v>
      </c>
    </row>
    <row r="133" spans="1:28" x14ac:dyDescent="0.25">
      <c r="A133">
        <v>1023</v>
      </c>
      <c r="B133">
        <v>0</v>
      </c>
      <c r="C133">
        <v>1</v>
      </c>
      <c r="D133" t="s">
        <v>615</v>
      </c>
      <c r="E133" t="s">
        <v>746</v>
      </c>
      <c r="F133" t="s">
        <v>1095</v>
      </c>
      <c r="G133" t="s">
        <v>209</v>
      </c>
      <c r="H133" t="s">
        <v>13</v>
      </c>
      <c r="I133">
        <v>53</v>
      </c>
      <c r="J133" s="2">
        <f t="shared" si="8"/>
        <v>53</v>
      </c>
      <c r="K133" s="2" t="str">
        <f t="shared" si="10"/>
        <v>Adult</v>
      </c>
      <c r="L133">
        <v>0</v>
      </c>
      <c r="M133">
        <v>0</v>
      </c>
      <c r="N133">
        <v>113780</v>
      </c>
      <c r="O133">
        <v>28.5</v>
      </c>
      <c r="P133" s="2">
        <f t="shared" si="9"/>
        <v>28.5</v>
      </c>
      <c r="Q133" t="s">
        <v>210</v>
      </c>
      <c r="R133" t="str">
        <f t="shared" si="11"/>
        <v>C51</v>
      </c>
      <c r="S133" t="s">
        <v>25</v>
      </c>
      <c r="V133">
        <v>1</v>
      </c>
      <c r="W133" t="s">
        <v>615</v>
      </c>
      <c r="X133" t="s">
        <v>746</v>
      </c>
      <c r="Y133" t="s">
        <v>1095</v>
      </c>
      <c r="Z133" t="s">
        <v>209</v>
      </c>
      <c r="AA133" t="s">
        <v>13</v>
      </c>
      <c r="AB133">
        <v>53</v>
      </c>
    </row>
    <row r="134" spans="1:28" x14ac:dyDescent="0.25">
      <c r="A134">
        <v>1024</v>
      </c>
      <c r="B134">
        <v>1</v>
      </c>
      <c r="C134">
        <v>3</v>
      </c>
      <c r="D134" t="s">
        <v>610</v>
      </c>
      <c r="E134" t="s">
        <v>747</v>
      </c>
      <c r="F134" t="s">
        <v>1049</v>
      </c>
      <c r="G134" t="s">
        <v>211</v>
      </c>
      <c r="H134" t="s">
        <v>16</v>
      </c>
      <c r="J134" s="2">
        <f t="shared" si="8"/>
        <v>23.073400000000003</v>
      </c>
      <c r="K134" s="2" t="str">
        <f t="shared" si="10"/>
        <v>Youth</v>
      </c>
      <c r="L134">
        <v>0</v>
      </c>
      <c r="M134">
        <v>4</v>
      </c>
      <c r="N134">
        <v>4133</v>
      </c>
      <c r="O134">
        <v>25.466699999999999</v>
      </c>
      <c r="P134" s="2">
        <f t="shared" si="9"/>
        <v>25.466699999999999</v>
      </c>
      <c r="R134" t="str">
        <f t="shared" si="11"/>
        <v>Missing</v>
      </c>
      <c r="S134" t="s">
        <v>17</v>
      </c>
      <c r="V134">
        <v>3</v>
      </c>
      <c r="W134" t="s">
        <v>610</v>
      </c>
      <c r="X134" t="s">
        <v>747</v>
      </c>
      <c r="Y134" t="s">
        <v>1049</v>
      </c>
      <c r="Z134" t="s">
        <v>211</v>
      </c>
      <c r="AA134" t="s">
        <v>16</v>
      </c>
    </row>
    <row r="135" spans="1:28" x14ac:dyDescent="0.25">
      <c r="A135">
        <v>1025</v>
      </c>
      <c r="B135">
        <v>0</v>
      </c>
      <c r="C135">
        <v>3</v>
      </c>
      <c r="D135" t="s">
        <v>611</v>
      </c>
      <c r="E135" t="s">
        <v>722</v>
      </c>
      <c r="F135" t="s">
        <v>1096</v>
      </c>
      <c r="G135" t="s">
        <v>212</v>
      </c>
      <c r="H135" t="s">
        <v>13</v>
      </c>
      <c r="J135" s="2">
        <f t="shared" si="8"/>
        <v>24.525104166666665</v>
      </c>
      <c r="K135" s="2" t="str">
        <f t="shared" si="10"/>
        <v>Youth</v>
      </c>
      <c r="L135">
        <v>1</v>
      </c>
      <c r="M135">
        <v>0</v>
      </c>
      <c r="N135">
        <v>2621</v>
      </c>
      <c r="O135">
        <v>6.4375</v>
      </c>
      <c r="P135" s="2">
        <f t="shared" si="9"/>
        <v>6.4375</v>
      </c>
      <c r="R135" t="str">
        <f t="shared" si="11"/>
        <v>Missing</v>
      </c>
      <c r="S135" t="s">
        <v>25</v>
      </c>
      <c r="V135">
        <v>3</v>
      </c>
      <c r="W135" t="s">
        <v>611</v>
      </c>
      <c r="X135" t="s">
        <v>722</v>
      </c>
      <c r="Y135" t="s">
        <v>1096</v>
      </c>
      <c r="Z135" t="s">
        <v>212</v>
      </c>
      <c r="AA135" t="s">
        <v>13</v>
      </c>
    </row>
    <row r="136" spans="1:28" x14ac:dyDescent="0.25">
      <c r="A136">
        <v>1026</v>
      </c>
      <c r="B136">
        <v>0</v>
      </c>
      <c r="C136">
        <v>3</v>
      </c>
      <c r="D136" t="s">
        <v>611</v>
      </c>
      <c r="E136" t="s">
        <v>748</v>
      </c>
      <c r="F136" t="s">
        <v>1097</v>
      </c>
      <c r="G136" t="s">
        <v>213</v>
      </c>
      <c r="H136" t="s">
        <v>13</v>
      </c>
      <c r="I136">
        <v>43</v>
      </c>
      <c r="J136" s="2">
        <f t="shared" si="8"/>
        <v>43</v>
      </c>
      <c r="K136" s="2" t="str">
        <f t="shared" si="10"/>
        <v>Adult</v>
      </c>
      <c r="L136">
        <v>0</v>
      </c>
      <c r="M136">
        <v>0</v>
      </c>
      <c r="N136">
        <v>349226</v>
      </c>
      <c r="O136">
        <v>7.8958000000000004</v>
      </c>
      <c r="P136" s="2">
        <f t="shared" si="9"/>
        <v>7.8958000000000004</v>
      </c>
      <c r="R136" t="str">
        <f t="shared" si="11"/>
        <v>Missing</v>
      </c>
      <c r="S136" t="s">
        <v>17</v>
      </c>
      <c r="V136">
        <v>3</v>
      </c>
      <c r="W136" t="s">
        <v>611</v>
      </c>
      <c r="X136" t="s">
        <v>748</v>
      </c>
      <c r="Y136" t="s">
        <v>1097</v>
      </c>
      <c r="Z136" t="s">
        <v>213</v>
      </c>
      <c r="AA136" t="s">
        <v>13</v>
      </c>
      <c r="AB136">
        <v>43</v>
      </c>
    </row>
    <row r="137" spans="1:28" x14ac:dyDescent="0.25">
      <c r="A137">
        <v>1027</v>
      </c>
      <c r="B137">
        <v>0</v>
      </c>
      <c r="C137">
        <v>3</v>
      </c>
      <c r="D137" t="s">
        <v>611</v>
      </c>
      <c r="E137" t="s">
        <v>749</v>
      </c>
      <c r="F137" t="s">
        <v>1098</v>
      </c>
      <c r="G137" t="s">
        <v>214</v>
      </c>
      <c r="H137" t="s">
        <v>13</v>
      </c>
      <c r="I137">
        <v>24</v>
      </c>
      <c r="J137" s="2">
        <f t="shared" si="8"/>
        <v>24</v>
      </c>
      <c r="K137" s="2" t="str">
        <f t="shared" si="10"/>
        <v>Youth</v>
      </c>
      <c r="L137">
        <v>0</v>
      </c>
      <c r="M137">
        <v>0</v>
      </c>
      <c r="N137">
        <v>350409</v>
      </c>
      <c r="O137">
        <v>7.8541999999999996</v>
      </c>
      <c r="P137" s="2">
        <f t="shared" si="9"/>
        <v>7.8541999999999996</v>
      </c>
      <c r="R137" t="str">
        <f t="shared" si="11"/>
        <v>Missing</v>
      </c>
      <c r="S137" t="s">
        <v>17</v>
      </c>
      <c r="V137">
        <v>3</v>
      </c>
      <c r="W137" t="s">
        <v>611</v>
      </c>
      <c r="X137" t="s">
        <v>749</v>
      </c>
      <c r="Y137" t="s">
        <v>1098</v>
      </c>
      <c r="Z137" t="s">
        <v>214</v>
      </c>
      <c r="AA137" t="s">
        <v>13</v>
      </c>
      <c r="AB137">
        <v>24</v>
      </c>
    </row>
    <row r="138" spans="1:28" x14ac:dyDescent="0.25">
      <c r="A138">
        <v>1028</v>
      </c>
      <c r="B138">
        <v>0</v>
      </c>
      <c r="C138">
        <v>3</v>
      </c>
      <c r="D138" t="s">
        <v>611</v>
      </c>
      <c r="E138" t="s">
        <v>750</v>
      </c>
      <c r="F138" t="s">
        <v>1099</v>
      </c>
      <c r="G138" t="s">
        <v>215</v>
      </c>
      <c r="H138" t="s">
        <v>13</v>
      </c>
      <c r="I138">
        <v>26.5</v>
      </c>
      <c r="J138" s="2">
        <f t="shared" si="8"/>
        <v>26.5</v>
      </c>
      <c r="K138" s="2" t="str">
        <f t="shared" si="10"/>
        <v>Youth</v>
      </c>
      <c r="L138">
        <v>0</v>
      </c>
      <c r="M138">
        <v>0</v>
      </c>
      <c r="N138">
        <v>2656</v>
      </c>
      <c r="O138">
        <v>7.2249999999999996</v>
      </c>
      <c r="P138" s="2">
        <f t="shared" si="9"/>
        <v>7.2249999999999996</v>
      </c>
      <c r="R138" t="str">
        <f t="shared" si="11"/>
        <v>Missing</v>
      </c>
      <c r="S138" t="s">
        <v>25</v>
      </c>
      <c r="V138">
        <v>3</v>
      </c>
      <c r="W138" t="s">
        <v>611</v>
      </c>
      <c r="X138" t="s">
        <v>750</v>
      </c>
      <c r="Y138" t="s">
        <v>1099</v>
      </c>
      <c r="Z138" t="s">
        <v>215</v>
      </c>
      <c r="AA138" t="s">
        <v>13</v>
      </c>
      <c r="AB138">
        <v>26.5</v>
      </c>
    </row>
    <row r="139" spans="1:28" x14ac:dyDescent="0.25">
      <c r="A139">
        <v>1029</v>
      </c>
      <c r="B139">
        <v>0</v>
      </c>
      <c r="C139">
        <v>2</v>
      </c>
      <c r="D139" t="s">
        <v>611</v>
      </c>
      <c r="E139" t="s">
        <v>751</v>
      </c>
      <c r="F139" t="s">
        <v>1100</v>
      </c>
      <c r="G139" t="s">
        <v>216</v>
      </c>
      <c r="H139" t="s">
        <v>13</v>
      </c>
      <c r="I139">
        <v>26</v>
      </c>
      <c r="J139" s="2">
        <f t="shared" si="8"/>
        <v>26</v>
      </c>
      <c r="K139" s="2" t="str">
        <f t="shared" si="10"/>
        <v>Youth</v>
      </c>
      <c r="L139">
        <v>0</v>
      </c>
      <c r="M139">
        <v>0</v>
      </c>
      <c r="N139">
        <v>248659</v>
      </c>
      <c r="O139">
        <v>13</v>
      </c>
      <c r="P139" s="2">
        <f t="shared" si="9"/>
        <v>13</v>
      </c>
      <c r="R139" t="str">
        <f t="shared" si="11"/>
        <v>Missing</v>
      </c>
      <c r="S139" t="s">
        <v>17</v>
      </c>
      <c r="V139">
        <v>2</v>
      </c>
      <c r="W139" t="s">
        <v>611</v>
      </c>
      <c r="X139" t="s">
        <v>751</v>
      </c>
      <c r="Y139" t="s">
        <v>1100</v>
      </c>
      <c r="Z139" t="s">
        <v>216</v>
      </c>
      <c r="AA139" t="s">
        <v>13</v>
      </c>
      <c r="AB139">
        <v>26</v>
      </c>
    </row>
    <row r="140" spans="1:28" x14ac:dyDescent="0.25">
      <c r="A140">
        <v>1030</v>
      </c>
      <c r="B140">
        <v>1</v>
      </c>
      <c r="C140">
        <v>3</v>
      </c>
      <c r="D140" t="s">
        <v>612</v>
      </c>
      <c r="E140" t="s">
        <v>752</v>
      </c>
      <c r="F140" t="s">
        <v>1101</v>
      </c>
      <c r="G140" t="s">
        <v>217</v>
      </c>
      <c r="H140" t="s">
        <v>16</v>
      </c>
      <c r="I140">
        <v>23</v>
      </c>
      <c r="J140" s="2">
        <f t="shared" si="8"/>
        <v>23</v>
      </c>
      <c r="K140" s="2" t="str">
        <f t="shared" si="10"/>
        <v>Youth</v>
      </c>
      <c r="L140">
        <v>0</v>
      </c>
      <c r="M140">
        <v>0</v>
      </c>
      <c r="N140" t="s">
        <v>218</v>
      </c>
      <c r="O140">
        <v>8.0500000000000007</v>
      </c>
      <c r="P140" s="2">
        <f t="shared" si="9"/>
        <v>8.0500000000000007</v>
      </c>
      <c r="R140" t="str">
        <f t="shared" si="11"/>
        <v>Missing</v>
      </c>
      <c r="S140" t="s">
        <v>17</v>
      </c>
      <c r="V140">
        <v>3</v>
      </c>
      <c r="W140" t="s">
        <v>612</v>
      </c>
      <c r="X140" t="s">
        <v>752</v>
      </c>
      <c r="Y140" t="s">
        <v>1101</v>
      </c>
      <c r="Z140" t="s">
        <v>217</v>
      </c>
      <c r="AA140" t="s">
        <v>16</v>
      </c>
      <c r="AB140">
        <v>23</v>
      </c>
    </row>
    <row r="141" spans="1:28" x14ac:dyDescent="0.25">
      <c r="A141">
        <v>1031</v>
      </c>
      <c r="B141">
        <v>0</v>
      </c>
      <c r="C141">
        <v>3</v>
      </c>
      <c r="D141" t="s">
        <v>611</v>
      </c>
      <c r="E141" t="s">
        <v>753</v>
      </c>
      <c r="F141" t="s">
        <v>1102</v>
      </c>
      <c r="G141" t="s">
        <v>219</v>
      </c>
      <c r="H141" t="s">
        <v>13</v>
      </c>
      <c r="I141">
        <v>40</v>
      </c>
      <c r="J141" s="2">
        <f t="shared" si="8"/>
        <v>40</v>
      </c>
      <c r="K141" s="2" t="str">
        <f t="shared" si="10"/>
        <v>Adult</v>
      </c>
      <c r="L141">
        <v>1</v>
      </c>
      <c r="M141">
        <v>6</v>
      </c>
      <c r="N141" t="s">
        <v>220</v>
      </c>
      <c r="O141">
        <v>46.9</v>
      </c>
      <c r="P141" s="2">
        <f t="shared" si="9"/>
        <v>46.9</v>
      </c>
      <c r="R141" t="str">
        <f t="shared" si="11"/>
        <v>Missing</v>
      </c>
      <c r="S141" t="s">
        <v>17</v>
      </c>
      <c r="V141">
        <v>3</v>
      </c>
      <c r="W141" t="s">
        <v>611</v>
      </c>
      <c r="X141" t="s">
        <v>753</v>
      </c>
      <c r="Y141" t="s">
        <v>1102</v>
      </c>
      <c r="Z141" t="s">
        <v>219</v>
      </c>
      <c r="AA141" t="s">
        <v>13</v>
      </c>
      <c r="AB141">
        <v>40</v>
      </c>
    </row>
    <row r="142" spans="1:28" x14ac:dyDescent="0.25">
      <c r="A142">
        <v>1032</v>
      </c>
      <c r="B142">
        <v>1</v>
      </c>
      <c r="C142">
        <v>3</v>
      </c>
      <c r="D142" t="s">
        <v>612</v>
      </c>
      <c r="E142" t="s">
        <v>753</v>
      </c>
      <c r="F142" t="s">
        <v>1103</v>
      </c>
      <c r="G142" t="s">
        <v>221</v>
      </c>
      <c r="H142" t="s">
        <v>16</v>
      </c>
      <c r="I142">
        <v>10</v>
      </c>
      <c r="J142" s="2">
        <f t="shared" si="8"/>
        <v>10</v>
      </c>
      <c r="K142" s="2" t="str">
        <f t="shared" si="10"/>
        <v>Teenager</v>
      </c>
      <c r="L142">
        <v>5</v>
      </c>
      <c r="M142">
        <v>2</v>
      </c>
      <c r="N142" t="s">
        <v>220</v>
      </c>
      <c r="O142">
        <v>46.9</v>
      </c>
      <c r="P142" s="2">
        <f t="shared" si="9"/>
        <v>46.9</v>
      </c>
      <c r="R142" t="str">
        <f t="shared" si="11"/>
        <v>Missing</v>
      </c>
      <c r="S142" t="s">
        <v>17</v>
      </c>
      <c r="V142">
        <v>3</v>
      </c>
      <c r="W142" t="s">
        <v>612</v>
      </c>
      <c r="X142" t="s">
        <v>753</v>
      </c>
      <c r="Y142" t="s">
        <v>1103</v>
      </c>
      <c r="Z142" t="s">
        <v>221</v>
      </c>
      <c r="AA142" t="s">
        <v>16</v>
      </c>
      <c r="AB142">
        <v>10</v>
      </c>
    </row>
    <row r="143" spans="1:28" x14ac:dyDescent="0.25">
      <c r="A143">
        <v>1033</v>
      </c>
      <c r="B143">
        <v>1</v>
      </c>
      <c r="C143">
        <v>1</v>
      </c>
      <c r="D143" t="s">
        <v>612</v>
      </c>
      <c r="E143" t="s">
        <v>754</v>
      </c>
      <c r="F143" t="s">
        <v>1104</v>
      </c>
      <c r="G143" t="s">
        <v>222</v>
      </c>
      <c r="H143" t="s">
        <v>16</v>
      </c>
      <c r="I143">
        <v>33</v>
      </c>
      <c r="J143" s="2">
        <f t="shared" si="8"/>
        <v>33</v>
      </c>
      <c r="K143" s="2" t="str">
        <f t="shared" si="10"/>
        <v>Youth</v>
      </c>
      <c r="L143">
        <v>0</v>
      </c>
      <c r="M143">
        <v>0</v>
      </c>
      <c r="N143">
        <v>113781</v>
      </c>
      <c r="O143">
        <v>151.55000000000001</v>
      </c>
      <c r="P143" s="2">
        <f t="shared" si="9"/>
        <v>151.55000000000001</v>
      </c>
      <c r="R143" t="str">
        <f t="shared" si="11"/>
        <v>Missing</v>
      </c>
      <c r="S143" t="s">
        <v>17</v>
      </c>
      <c r="V143">
        <v>1</v>
      </c>
      <c r="W143" t="s">
        <v>612</v>
      </c>
      <c r="X143" t="s">
        <v>754</v>
      </c>
      <c r="Y143" t="s">
        <v>1104</v>
      </c>
      <c r="Z143" t="s">
        <v>222</v>
      </c>
      <c r="AA143" t="s">
        <v>16</v>
      </c>
      <c r="AB143">
        <v>33</v>
      </c>
    </row>
    <row r="144" spans="1:28" x14ac:dyDescent="0.25">
      <c r="A144">
        <v>1034</v>
      </c>
      <c r="B144">
        <v>0</v>
      </c>
      <c r="C144">
        <v>1</v>
      </c>
      <c r="D144" t="s">
        <v>611</v>
      </c>
      <c r="E144" t="s">
        <v>644</v>
      </c>
      <c r="F144" t="s">
        <v>1002</v>
      </c>
      <c r="G144" t="s">
        <v>223</v>
      </c>
      <c r="H144" t="s">
        <v>13</v>
      </c>
      <c r="I144">
        <v>61</v>
      </c>
      <c r="J144" s="2">
        <f t="shared" si="8"/>
        <v>61</v>
      </c>
      <c r="K144" s="2" t="str">
        <f t="shared" si="10"/>
        <v>Elder</v>
      </c>
      <c r="L144">
        <v>1</v>
      </c>
      <c r="M144">
        <v>3</v>
      </c>
      <c r="N144" t="s">
        <v>52</v>
      </c>
      <c r="O144">
        <v>262.375</v>
      </c>
      <c r="P144" s="2">
        <f t="shared" si="9"/>
        <v>262.375</v>
      </c>
      <c r="Q144" t="s">
        <v>53</v>
      </c>
      <c r="R144" t="str">
        <f t="shared" si="11"/>
        <v>B57</v>
      </c>
      <c r="S144" t="s">
        <v>25</v>
      </c>
      <c r="V144">
        <v>1</v>
      </c>
      <c r="W144" t="s">
        <v>611</v>
      </c>
      <c r="X144" t="s">
        <v>644</v>
      </c>
      <c r="Y144" t="s">
        <v>1002</v>
      </c>
      <c r="Z144" t="s">
        <v>223</v>
      </c>
      <c r="AA144" t="s">
        <v>13</v>
      </c>
      <c r="AB144">
        <v>61</v>
      </c>
    </row>
    <row r="145" spans="1:28" x14ac:dyDescent="0.25">
      <c r="A145">
        <v>1035</v>
      </c>
      <c r="B145">
        <v>0</v>
      </c>
      <c r="C145">
        <v>2</v>
      </c>
      <c r="D145" t="s">
        <v>611</v>
      </c>
      <c r="E145" t="s">
        <v>755</v>
      </c>
      <c r="F145" t="s">
        <v>1105</v>
      </c>
      <c r="G145" t="s">
        <v>224</v>
      </c>
      <c r="H145" t="s">
        <v>13</v>
      </c>
      <c r="I145">
        <v>28</v>
      </c>
      <c r="J145" s="2">
        <f t="shared" si="8"/>
        <v>28</v>
      </c>
      <c r="K145" s="2" t="str">
        <f t="shared" si="10"/>
        <v>Youth</v>
      </c>
      <c r="L145">
        <v>0</v>
      </c>
      <c r="M145">
        <v>0</v>
      </c>
      <c r="N145">
        <v>244358</v>
      </c>
      <c r="O145">
        <v>26</v>
      </c>
      <c r="P145" s="2">
        <f t="shared" si="9"/>
        <v>26</v>
      </c>
      <c r="R145" t="str">
        <f t="shared" si="11"/>
        <v>Missing</v>
      </c>
      <c r="S145" t="s">
        <v>17</v>
      </c>
      <c r="V145">
        <v>2</v>
      </c>
      <c r="W145" t="s">
        <v>611</v>
      </c>
      <c r="X145" t="s">
        <v>755</v>
      </c>
      <c r="Y145" t="s">
        <v>1105</v>
      </c>
      <c r="Z145" t="s">
        <v>224</v>
      </c>
      <c r="AA145" t="s">
        <v>13</v>
      </c>
      <c r="AB145">
        <v>28</v>
      </c>
    </row>
    <row r="146" spans="1:28" x14ac:dyDescent="0.25">
      <c r="A146">
        <v>1036</v>
      </c>
      <c r="B146">
        <v>0</v>
      </c>
      <c r="C146">
        <v>1</v>
      </c>
      <c r="D146" t="s">
        <v>611</v>
      </c>
      <c r="E146" t="s">
        <v>756</v>
      </c>
      <c r="F146" t="s">
        <v>1106</v>
      </c>
      <c r="G146" t="s">
        <v>225</v>
      </c>
      <c r="H146" t="s">
        <v>13</v>
      </c>
      <c r="I146">
        <v>42</v>
      </c>
      <c r="J146" s="2">
        <f t="shared" si="8"/>
        <v>42</v>
      </c>
      <c r="K146" s="2" t="str">
        <f t="shared" si="10"/>
        <v>Adult</v>
      </c>
      <c r="L146">
        <v>0</v>
      </c>
      <c r="M146">
        <v>0</v>
      </c>
      <c r="N146">
        <v>17475</v>
      </c>
      <c r="O146">
        <v>26.55</v>
      </c>
      <c r="P146" s="2">
        <f t="shared" si="9"/>
        <v>26.55</v>
      </c>
      <c r="R146" t="str">
        <f t="shared" si="11"/>
        <v>Missing</v>
      </c>
      <c r="S146" t="s">
        <v>17</v>
      </c>
      <c r="V146">
        <v>1</v>
      </c>
      <c r="W146" t="s">
        <v>611</v>
      </c>
      <c r="X146" t="s">
        <v>756</v>
      </c>
      <c r="Y146" t="s">
        <v>1106</v>
      </c>
      <c r="Z146" t="s">
        <v>225</v>
      </c>
      <c r="AA146" t="s">
        <v>13</v>
      </c>
      <c r="AB146">
        <v>42</v>
      </c>
    </row>
    <row r="147" spans="1:28" x14ac:dyDescent="0.25">
      <c r="A147">
        <v>1037</v>
      </c>
      <c r="B147">
        <v>0</v>
      </c>
      <c r="C147">
        <v>3</v>
      </c>
      <c r="D147" t="s">
        <v>611</v>
      </c>
      <c r="E147" t="s">
        <v>757</v>
      </c>
      <c r="F147" t="s">
        <v>1013</v>
      </c>
      <c r="G147" t="s">
        <v>226</v>
      </c>
      <c r="H147" t="s">
        <v>13</v>
      </c>
      <c r="I147">
        <v>31</v>
      </c>
      <c r="J147" s="2">
        <f t="shared" si="8"/>
        <v>31</v>
      </c>
      <c r="K147" s="2" t="str">
        <f t="shared" si="10"/>
        <v>Youth</v>
      </c>
      <c r="L147">
        <v>3</v>
      </c>
      <c r="M147">
        <v>0</v>
      </c>
      <c r="N147">
        <v>345763</v>
      </c>
      <c r="O147">
        <v>18</v>
      </c>
      <c r="P147" s="2">
        <f t="shared" si="9"/>
        <v>18</v>
      </c>
      <c r="R147" t="str">
        <f t="shared" si="11"/>
        <v>Missing</v>
      </c>
      <c r="S147" t="s">
        <v>17</v>
      </c>
      <c r="V147">
        <v>3</v>
      </c>
      <c r="W147" t="s">
        <v>611</v>
      </c>
      <c r="X147" t="s">
        <v>757</v>
      </c>
      <c r="Y147" t="s">
        <v>1013</v>
      </c>
      <c r="Z147" t="s">
        <v>226</v>
      </c>
      <c r="AA147" t="s">
        <v>13</v>
      </c>
      <c r="AB147">
        <v>31</v>
      </c>
    </row>
    <row r="148" spans="1:28" x14ac:dyDescent="0.25">
      <c r="A148">
        <v>1038</v>
      </c>
      <c r="B148">
        <v>0</v>
      </c>
      <c r="C148">
        <v>1</v>
      </c>
      <c r="D148" t="s">
        <v>611</v>
      </c>
      <c r="E148" t="s">
        <v>758</v>
      </c>
      <c r="F148" t="s">
        <v>1107</v>
      </c>
      <c r="G148" t="s">
        <v>227</v>
      </c>
      <c r="H148" t="s">
        <v>13</v>
      </c>
      <c r="J148" s="2">
        <f t="shared" si="8"/>
        <v>40.520000000000003</v>
      </c>
      <c r="K148" s="2" t="str">
        <f t="shared" si="10"/>
        <v>Adult</v>
      </c>
      <c r="L148">
        <v>0</v>
      </c>
      <c r="M148">
        <v>0</v>
      </c>
      <c r="N148">
        <v>17463</v>
      </c>
      <c r="O148">
        <v>51.862499999999997</v>
      </c>
      <c r="P148" s="2">
        <f t="shared" si="9"/>
        <v>51.862499999999997</v>
      </c>
      <c r="Q148" t="s">
        <v>228</v>
      </c>
      <c r="R148" t="str">
        <f t="shared" si="11"/>
        <v>E46</v>
      </c>
      <c r="S148" t="s">
        <v>17</v>
      </c>
      <c r="V148">
        <v>1</v>
      </c>
      <c r="W148" t="s">
        <v>611</v>
      </c>
      <c r="X148" t="s">
        <v>758</v>
      </c>
      <c r="Y148" t="s">
        <v>1107</v>
      </c>
      <c r="Z148" t="s">
        <v>227</v>
      </c>
      <c r="AA148" t="s">
        <v>13</v>
      </c>
    </row>
    <row r="149" spans="1:28" x14ac:dyDescent="0.25">
      <c r="A149">
        <v>1039</v>
      </c>
      <c r="B149">
        <v>0</v>
      </c>
      <c r="C149">
        <v>3</v>
      </c>
      <c r="D149" t="s">
        <v>611</v>
      </c>
      <c r="E149" t="s">
        <v>629</v>
      </c>
      <c r="F149" t="s">
        <v>1108</v>
      </c>
      <c r="G149" t="s">
        <v>229</v>
      </c>
      <c r="H149" t="s">
        <v>13</v>
      </c>
      <c r="I149">
        <v>22</v>
      </c>
      <c r="J149" s="2">
        <f t="shared" si="8"/>
        <v>22</v>
      </c>
      <c r="K149" s="2" t="str">
        <f t="shared" si="10"/>
        <v>Youth</v>
      </c>
      <c r="L149">
        <v>0</v>
      </c>
      <c r="M149">
        <v>0</v>
      </c>
      <c r="N149" t="s">
        <v>230</v>
      </c>
      <c r="O149">
        <v>8.0500000000000007</v>
      </c>
      <c r="P149" s="2">
        <f t="shared" si="9"/>
        <v>8.0500000000000007</v>
      </c>
      <c r="R149" t="str">
        <f t="shared" si="11"/>
        <v>Missing</v>
      </c>
      <c r="S149" t="s">
        <v>17</v>
      </c>
      <c r="V149">
        <v>3</v>
      </c>
      <c r="W149" t="s">
        <v>611</v>
      </c>
      <c r="X149" t="s">
        <v>629</v>
      </c>
      <c r="Y149" t="s">
        <v>1108</v>
      </c>
      <c r="Z149" t="s">
        <v>229</v>
      </c>
      <c r="AA149" t="s">
        <v>13</v>
      </c>
      <c r="AB149">
        <v>22</v>
      </c>
    </row>
    <row r="150" spans="1:28" x14ac:dyDescent="0.25">
      <c r="A150">
        <v>1040</v>
      </c>
      <c r="B150">
        <v>0</v>
      </c>
      <c r="C150">
        <v>1</v>
      </c>
      <c r="D150" t="s">
        <v>611</v>
      </c>
      <c r="E150" t="s">
        <v>759</v>
      </c>
      <c r="F150" t="s">
        <v>1004</v>
      </c>
      <c r="G150" t="s">
        <v>231</v>
      </c>
      <c r="H150" t="s">
        <v>13</v>
      </c>
      <c r="J150" s="2">
        <f t="shared" si="8"/>
        <v>40.520000000000003</v>
      </c>
      <c r="K150" s="2" t="str">
        <f t="shared" si="10"/>
        <v>Adult</v>
      </c>
      <c r="L150">
        <v>0</v>
      </c>
      <c r="M150">
        <v>0</v>
      </c>
      <c r="N150">
        <v>113791</v>
      </c>
      <c r="O150">
        <v>26.55</v>
      </c>
      <c r="P150" s="2">
        <f t="shared" si="9"/>
        <v>26.55</v>
      </c>
      <c r="R150" t="str">
        <f t="shared" si="11"/>
        <v>Missing</v>
      </c>
      <c r="S150" t="s">
        <v>17</v>
      </c>
      <c r="V150">
        <v>1</v>
      </c>
      <c r="W150" t="s">
        <v>611</v>
      </c>
      <c r="X150" t="s">
        <v>759</v>
      </c>
      <c r="Y150" t="s">
        <v>1004</v>
      </c>
      <c r="Z150" t="s">
        <v>231</v>
      </c>
      <c r="AA150" t="s">
        <v>13</v>
      </c>
    </row>
    <row r="151" spans="1:28" x14ac:dyDescent="0.25">
      <c r="A151">
        <v>1041</v>
      </c>
      <c r="B151">
        <v>0</v>
      </c>
      <c r="C151">
        <v>2</v>
      </c>
      <c r="D151" t="s">
        <v>616</v>
      </c>
      <c r="E151" t="s">
        <v>760</v>
      </c>
      <c r="F151" t="s">
        <v>1024</v>
      </c>
      <c r="G151" t="s">
        <v>232</v>
      </c>
      <c r="H151" t="s">
        <v>13</v>
      </c>
      <c r="I151">
        <v>30</v>
      </c>
      <c r="J151" s="2">
        <f t="shared" si="8"/>
        <v>30</v>
      </c>
      <c r="K151" s="2" t="str">
        <f t="shared" si="10"/>
        <v>Youth</v>
      </c>
      <c r="L151">
        <v>1</v>
      </c>
      <c r="M151">
        <v>1</v>
      </c>
      <c r="N151">
        <v>250651</v>
      </c>
      <c r="O151">
        <v>26</v>
      </c>
      <c r="P151" s="2">
        <f t="shared" si="9"/>
        <v>26</v>
      </c>
      <c r="R151" t="str">
        <f t="shared" si="11"/>
        <v>Missing</v>
      </c>
      <c r="S151" t="s">
        <v>17</v>
      </c>
      <c r="V151">
        <v>2</v>
      </c>
      <c r="W151" t="s">
        <v>616</v>
      </c>
      <c r="X151" t="s">
        <v>760</v>
      </c>
      <c r="Y151" t="s">
        <v>1024</v>
      </c>
      <c r="Z151" t="s">
        <v>232</v>
      </c>
      <c r="AA151" t="s">
        <v>13</v>
      </c>
      <c r="AB151">
        <v>30</v>
      </c>
    </row>
    <row r="152" spans="1:28" x14ac:dyDescent="0.25">
      <c r="A152">
        <v>1042</v>
      </c>
      <c r="B152">
        <v>1</v>
      </c>
      <c r="C152">
        <v>1</v>
      </c>
      <c r="D152" t="s">
        <v>610</v>
      </c>
      <c r="E152" t="s">
        <v>761</v>
      </c>
      <c r="F152" t="s">
        <v>1109</v>
      </c>
      <c r="G152" t="s">
        <v>233</v>
      </c>
      <c r="H152" t="s">
        <v>16</v>
      </c>
      <c r="I152">
        <v>23</v>
      </c>
      <c r="J152" s="2">
        <f t="shared" si="8"/>
        <v>23</v>
      </c>
      <c r="K152" s="2" t="str">
        <f t="shared" si="10"/>
        <v>Youth</v>
      </c>
      <c r="L152">
        <v>0</v>
      </c>
      <c r="M152">
        <v>1</v>
      </c>
      <c r="N152">
        <v>11767</v>
      </c>
      <c r="O152">
        <v>83.158299999999997</v>
      </c>
      <c r="P152" s="2">
        <f t="shared" si="9"/>
        <v>83.158299999999997</v>
      </c>
      <c r="Q152" t="s">
        <v>234</v>
      </c>
      <c r="R152" t="str">
        <f t="shared" si="11"/>
        <v>C54</v>
      </c>
      <c r="S152" t="s">
        <v>25</v>
      </c>
      <c r="V152">
        <v>1</v>
      </c>
      <c r="W152" t="s">
        <v>610</v>
      </c>
      <c r="X152" t="s">
        <v>761</v>
      </c>
      <c r="Y152" t="s">
        <v>1109</v>
      </c>
      <c r="Z152" t="s">
        <v>233</v>
      </c>
      <c r="AA152" t="s">
        <v>16</v>
      </c>
      <c r="AB152">
        <v>23</v>
      </c>
    </row>
    <row r="153" spans="1:28" x14ac:dyDescent="0.25">
      <c r="A153">
        <v>1043</v>
      </c>
      <c r="B153">
        <v>0</v>
      </c>
      <c r="C153">
        <v>3</v>
      </c>
      <c r="D153" t="s">
        <v>611</v>
      </c>
      <c r="E153" t="s">
        <v>762</v>
      </c>
      <c r="F153" t="s">
        <v>1110</v>
      </c>
      <c r="G153" t="s">
        <v>235</v>
      </c>
      <c r="H153" t="s">
        <v>13</v>
      </c>
      <c r="J153" s="2">
        <f t="shared" si="8"/>
        <v>24.525104166666665</v>
      </c>
      <c r="K153" s="2" t="str">
        <f t="shared" si="10"/>
        <v>Youth</v>
      </c>
      <c r="L153">
        <v>0</v>
      </c>
      <c r="M153">
        <v>0</v>
      </c>
      <c r="N153">
        <v>349255</v>
      </c>
      <c r="O153">
        <v>7.8958000000000004</v>
      </c>
      <c r="P153" s="2">
        <f t="shared" si="9"/>
        <v>7.8958000000000004</v>
      </c>
      <c r="R153" t="str">
        <f t="shared" si="11"/>
        <v>Missing</v>
      </c>
      <c r="S153" t="s">
        <v>25</v>
      </c>
      <c r="V153">
        <v>3</v>
      </c>
      <c r="W153" t="s">
        <v>611</v>
      </c>
      <c r="X153" t="s">
        <v>762</v>
      </c>
      <c r="Y153" t="s">
        <v>1110</v>
      </c>
      <c r="Z153" t="s">
        <v>235</v>
      </c>
      <c r="AA153" t="s">
        <v>13</v>
      </c>
    </row>
    <row r="154" spans="1:28" x14ac:dyDescent="0.25">
      <c r="A154">
        <v>1044</v>
      </c>
      <c r="B154">
        <v>0</v>
      </c>
      <c r="C154">
        <v>3</v>
      </c>
      <c r="D154" t="s">
        <v>611</v>
      </c>
      <c r="E154" t="s">
        <v>763</v>
      </c>
      <c r="F154" t="s">
        <v>722</v>
      </c>
      <c r="G154" t="s">
        <v>236</v>
      </c>
      <c r="H154" t="s">
        <v>13</v>
      </c>
      <c r="I154">
        <v>60.5</v>
      </c>
      <c r="J154" s="2">
        <f t="shared" si="8"/>
        <v>60.5</v>
      </c>
      <c r="K154" s="2" t="str">
        <f t="shared" si="10"/>
        <v>Elder</v>
      </c>
      <c r="L154">
        <v>0</v>
      </c>
      <c r="M154">
        <v>0</v>
      </c>
      <c r="N154">
        <v>3701</v>
      </c>
      <c r="P154" s="2">
        <f t="shared" si="9"/>
        <v>14.4542</v>
      </c>
      <c r="R154" t="str">
        <f t="shared" si="11"/>
        <v>Missing</v>
      </c>
      <c r="S154" t="s">
        <v>17</v>
      </c>
      <c r="V154">
        <v>3</v>
      </c>
      <c r="W154" t="s">
        <v>611</v>
      </c>
      <c r="X154" t="s">
        <v>763</v>
      </c>
      <c r="Y154" t="s">
        <v>722</v>
      </c>
      <c r="Z154" t="s">
        <v>236</v>
      </c>
      <c r="AA154" t="s">
        <v>13</v>
      </c>
      <c r="AB154">
        <v>60.5</v>
      </c>
    </row>
    <row r="155" spans="1:28" x14ac:dyDescent="0.25">
      <c r="A155">
        <v>1045</v>
      </c>
      <c r="B155">
        <v>1</v>
      </c>
      <c r="C155">
        <v>3</v>
      </c>
      <c r="D155" t="s">
        <v>610</v>
      </c>
      <c r="E155" t="s">
        <v>764</v>
      </c>
      <c r="F155" t="s">
        <v>1111</v>
      </c>
      <c r="G155" t="s">
        <v>237</v>
      </c>
      <c r="H155" t="s">
        <v>16</v>
      </c>
      <c r="I155">
        <v>36</v>
      </c>
      <c r="J155" s="2">
        <f t="shared" si="8"/>
        <v>36</v>
      </c>
      <c r="K155" s="2" t="str">
        <f t="shared" si="10"/>
        <v>Youth</v>
      </c>
      <c r="L155">
        <v>0</v>
      </c>
      <c r="M155">
        <v>2</v>
      </c>
      <c r="N155">
        <v>350405</v>
      </c>
      <c r="O155">
        <v>12.183299999999999</v>
      </c>
      <c r="P155" s="2">
        <f t="shared" si="9"/>
        <v>12.183299999999999</v>
      </c>
      <c r="R155" t="str">
        <f t="shared" si="11"/>
        <v>Missing</v>
      </c>
      <c r="S155" t="s">
        <v>17</v>
      </c>
      <c r="V155">
        <v>3</v>
      </c>
      <c r="W155" t="s">
        <v>610</v>
      </c>
      <c r="X155" t="s">
        <v>764</v>
      </c>
      <c r="Y155" t="s">
        <v>1111</v>
      </c>
      <c r="Z155" t="s">
        <v>237</v>
      </c>
      <c r="AA155" t="s">
        <v>16</v>
      </c>
      <c r="AB155">
        <v>36</v>
      </c>
    </row>
    <row r="156" spans="1:28" x14ac:dyDescent="0.25">
      <c r="A156">
        <v>1046</v>
      </c>
      <c r="B156">
        <v>0</v>
      </c>
      <c r="C156">
        <v>3</v>
      </c>
      <c r="D156" t="s">
        <v>613</v>
      </c>
      <c r="E156" t="s">
        <v>765</v>
      </c>
      <c r="F156" t="s">
        <v>1112</v>
      </c>
      <c r="G156" t="s">
        <v>238</v>
      </c>
      <c r="H156" t="s">
        <v>13</v>
      </c>
      <c r="I156">
        <v>13</v>
      </c>
      <c r="J156" s="2">
        <f t="shared" si="8"/>
        <v>13</v>
      </c>
      <c r="K156" s="2" t="str">
        <f t="shared" si="10"/>
        <v>Teenager</v>
      </c>
      <c r="L156">
        <v>4</v>
      </c>
      <c r="M156">
        <v>2</v>
      </c>
      <c r="N156">
        <v>347077</v>
      </c>
      <c r="O156">
        <v>31.387499999999999</v>
      </c>
      <c r="P156" s="2">
        <f t="shared" si="9"/>
        <v>31.387499999999999</v>
      </c>
      <c r="R156" t="str">
        <f t="shared" si="11"/>
        <v>Missing</v>
      </c>
      <c r="S156" t="s">
        <v>17</v>
      </c>
      <c r="V156">
        <v>3</v>
      </c>
      <c r="W156" t="s">
        <v>613</v>
      </c>
      <c r="X156" t="s">
        <v>765</v>
      </c>
      <c r="Y156" t="s">
        <v>1112</v>
      </c>
      <c r="Z156" t="s">
        <v>238</v>
      </c>
      <c r="AA156" t="s">
        <v>13</v>
      </c>
      <c r="AB156">
        <v>13</v>
      </c>
    </row>
    <row r="157" spans="1:28" x14ac:dyDescent="0.25">
      <c r="A157">
        <v>1047</v>
      </c>
      <c r="B157">
        <v>0</v>
      </c>
      <c r="C157">
        <v>3</v>
      </c>
      <c r="D157" t="s">
        <v>611</v>
      </c>
      <c r="E157" t="s">
        <v>766</v>
      </c>
      <c r="F157" t="s">
        <v>992</v>
      </c>
      <c r="G157" t="s">
        <v>239</v>
      </c>
      <c r="H157" t="s">
        <v>13</v>
      </c>
      <c r="I157">
        <v>24</v>
      </c>
      <c r="J157" s="2">
        <f t="shared" si="8"/>
        <v>24</v>
      </c>
      <c r="K157" s="2" t="str">
        <f t="shared" si="10"/>
        <v>Youth</v>
      </c>
      <c r="L157">
        <v>0</v>
      </c>
      <c r="M157">
        <v>0</v>
      </c>
      <c r="N157" t="s">
        <v>240</v>
      </c>
      <c r="O157">
        <v>7.55</v>
      </c>
      <c r="P157" s="2">
        <f t="shared" si="9"/>
        <v>7.55</v>
      </c>
      <c r="R157" t="str">
        <f t="shared" si="11"/>
        <v>Missing</v>
      </c>
      <c r="S157" t="s">
        <v>17</v>
      </c>
      <c r="V157">
        <v>3</v>
      </c>
      <c r="W157" t="s">
        <v>611</v>
      </c>
      <c r="X157" t="s">
        <v>766</v>
      </c>
      <c r="Y157" t="s">
        <v>992</v>
      </c>
      <c r="Z157" t="s">
        <v>239</v>
      </c>
      <c r="AA157" t="s">
        <v>13</v>
      </c>
      <c r="AB157">
        <v>24</v>
      </c>
    </row>
    <row r="158" spans="1:28" x14ac:dyDescent="0.25">
      <c r="A158">
        <v>1048</v>
      </c>
      <c r="B158">
        <v>1</v>
      </c>
      <c r="C158">
        <v>1</v>
      </c>
      <c r="D158" t="s">
        <v>612</v>
      </c>
      <c r="E158" t="s">
        <v>767</v>
      </c>
      <c r="F158" t="s">
        <v>1113</v>
      </c>
      <c r="G158" t="s">
        <v>241</v>
      </c>
      <c r="H158" t="s">
        <v>16</v>
      </c>
      <c r="I158">
        <v>29</v>
      </c>
      <c r="J158" s="2">
        <f t="shared" si="8"/>
        <v>29</v>
      </c>
      <c r="K158" s="2" t="str">
        <f t="shared" si="10"/>
        <v>Youth</v>
      </c>
      <c r="L158">
        <v>0</v>
      </c>
      <c r="M158">
        <v>0</v>
      </c>
      <c r="N158" t="s">
        <v>140</v>
      </c>
      <c r="O158">
        <v>221.7792</v>
      </c>
      <c r="P158" s="2">
        <f t="shared" si="9"/>
        <v>221.7792</v>
      </c>
      <c r="Q158" t="s">
        <v>242</v>
      </c>
      <c r="R158" t="str">
        <f t="shared" si="11"/>
        <v>C97</v>
      </c>
      <c r="S158" t="s">
        <v>17</v>
      </c>
      <c r="V158">
        <v>1</v>
      </c>
      <c r="W158" t="s">
        <v>612</v>
      </c>
      <c r="X158" t="s">
        <v>767</v>
      </c>
      <c r="Y158" t="s">
        <v>1113</v>
      </c>
      <c r="Z158" t="s">
        <v>241</v>
      </c>
      <c r="AA158" t="s">
        <v>16</v>
      </c>
      <c r="AB158">
        <v>29</v>
      </c>
    </row>
    <row r="159" spans="1:28" x14ac:dyDescent="0.25">
      <c r="A159">
        <v>1049</v>
      </c>
      <c r="B159">
        <v>1</v>
      </c>
      <c r="C159">
        <v>3</v>
      </c>
      <c r="D159" t="s">
        <v>612</v>
      </c>
      <c r="E159" t="s">
        <v>768</v>
      </c>
      <c r="F159" t="s">
        <v>1114</v>
      </c>
      <c r="G159" t="s">
        <v>243</v>
      </c>
      <c r="H159" t="s">
        <v>16</v>
      </c>
      <c r="I159">
        <v>23</v>
      </c>
      <c r="J159" s="2">
        <f t="shared" si="8"/>
        <v>23</v>
      </c>
      <c r="K159" s="2" t="str">
        <f t="shared" si="10"/>
        <v>Youth</v>
      </c>
      <c r="L159">
        <v>0</v>
      </c>
      <c r="M159">
        <v>0</v>
      </c>
      <c r="N159">
        <v>347469</v>
      </c>
      <c r="O159">
        <v>7.8541999999999996</v>
      </c>
      <c r="P159" s="2">
        <f t="shared" si="9"/>
        <v>7.8541999999999996</v>
      </c>
      <c r="R159" t="str">
        <f t="shared" si="11"/>
        <v>Missing</v>
      </c>
      <c r="S159" t="s">
        <v>17</v>
      </c>
      <c r="V159">
        <v>3</v>
      </c>
      <c r="W159" t="s">
        <v>612</v>
      </c>
      <c r="X159" t="s">
        <v>768</v>
      </c>
      <c r="Y159" t="s">
        <v>1114</v>
      </c>
      <c r="Z159" t="s">
        <v>243</v>
      </c>
      <c r="AA159" t="s">
        <v>16</v>
      </c>
      <c r="AB159">
        <v>23</v>
      </c>
    </row>
    <row r="160" spans="1:28" x14ac:dyDescent="0.25">
      <c r="A160">
        <v>1050</v>
      </c>
      <c r="B160">
        <v>0</v>
      </c>
      <c r="C160">
        <v>1</v>
      </c>
      <c r="D160" t="s">
        <v>611</v>
      </c>
      <c r="E160" t="s">
        <v>769</v>
      </c>
      <c r="F160" t="s">
        <v>1115</v>
      </c>
      <c r="G160" t="s">
        <v>244</v>
      </c>
      <c r="H160" t="s">
        <v>13</v>
      </c>
      <c r="I160">
        <v>42</v>
      </c>
      <c r="J160" s="2">
        <f t="shared" si="8"/>
        <v>42</v>
      </c>
      <c r="K160" s="2" t="str">
        <f t="shared" si="10"/>
        <v>Adult</v>
      </c>
      <c r="L160">
        <v>0</v>
      </c>
      <c r="M160">
        <v>0</v>
      </c>
      <c r="N160">
        <v>110489</v>
      </c>
      <c r="O160">
        <v>26.55</v>
      </c>
      <c r="P160" s="2">
        <f t="shared" si="9"/>
        <v>26.55</v>
      </c>
      <c r="Q160" t="s">
        <v>245</v>
      </c>
      <c r="R160" t="str">
        <f t="shared" si="11"/>
        <v>D22</v>
      </c>
      <c r="S160" t="s">
        <v>17</v>
      </c>
      <c r="V160">
        <v>1</v>
      </c>
      <c r="W160" t="s">
        <v>611</v>
      </c>
      <c r="X160" t="s">
        <v>769</v>
      </c>
      <c r="Y160" t="s">
        <v>1115</v>
      </c>
      <c r="Z160" t="s">
        <v>244</v>
      </c>
      <c r="AA160" t="s">
        <v>13</v>
      </c>
      <c r="AB160">
        <v>42</v>
      </c>
    </row>
    <row r="161" spans="1:28" x14ac:dyDescent="0.25">
      <c r="A161">
        <v>1051</v>
      </c>
      <c r="B161">
        <v>1</v>
      </c>
      <c r="C161">
        <v>3</v>
      </c>
      <c r="D161" t="s">
        <v>610</v>
      </c>
      <c r="E161" t="s">
        <v>770</v>
      </c>
      <c r="F161" t="s">
        <v>986</v>
      </c>
      <c r="G161" t="s">
        <v>246</v>
      </c>
      <c r="H161" t="s">
        <v>16</v>
      </c>
      <c r="I161">
        <v>26</v>
      </c>
      <c r="J161" s="2">
        <f t="shared" si="8"/>
        <v>26</v>
      </c>
      <c r="K161" s="2" t="str">
        <f t="shared" si="10"/>
        <v>Youth</v>
      </c>
      <c r="L161">
        <v>0</v>
      </c>
      <c r="M161">
        <v>2</v>
      </c>
      <c r="N161" t="s">
        <v>247</v>
      </c>
      <c r="O161">
        <v>13.775</v>
      </c>
      <c r="P161" s="2">
        <f t="shared" si="9"/>
        <v>13.775</v>
      </c>
      <c r="R161" t="str">
        <f t="shared" si="11"/>
        <v>Missing</v>
      </c>
      <c r="S161" t="s">
        <v>17</v>
      </c>
      <c r="V161">
        <v>3</v>
      </c>
      <c r="W161" t="s">
        <v>610</v>
      </c>
      <c r="X161" t="s">
        <v>770</v>
      </c>
      <c r="Y161" t="s">
        <v>986</v>
      </c>
      <c r="Z161" t="s">
        <v>246</v>
      </c>
      <c r="AA161" t="s">
        <v>16</v>
      </c>
      <c r="AB161">
        <v>26</v>
      </c>
    </row>
    <row r="162" spans="1:28" x14ac:dyDescent="0.25">
      <c r="A162">
        <v>1052</v>
      </c>
      <c r="B162">
        <v>1</v>
      </c>
      <c r="C162">
        <v>3</v>
      </c>
      <c r="D162" t="s">
        <v>612</v>
      </c>
      <c r="E162" t="s">
        <v>771</v>
      </c>
      <c r="F162" t="s">
        <v>1058</v>
      </c>
      <c r="G162" t="s">
        <v>248</v>
      </c>
      <c r="H162" t="s">
        <v>16</v>
      </c>
      <c r="J162" s="2">
        <f t="shared" si="8"/>
        <v>23.073400000000003</v>
      </c>
      <c r="K162" s="2" t="str">
        <f t="shared" si="10"/>
        <v>Youth</v>
      </c>
      <c r="L162">
        <v>0</v>
      </c>
      <c r="M162">
        <v>0</v>
      </c>
      <c r="N162">
        <v>335432</v>
      </c>
      <c r="O162">
        <v>7.7332999999999998</v>
      </c>
      <c r="P162" s="2">
        <f t="shared" si="9"/>
        <v>7.7332999999999998</v>
      </c>
      <c r="R162" t="str">
        <f t="shared" si="11"/>
        <v>Missing</v>
      </c>
      <c r="S162" t="s">
        <v>14</v>
      </c>
      <c r="V162">
        <v>3</v>
      </c>
      <c r="W162" t="s">
        <v>612</v>
      </c>
      <c r="X162" t="s">
        <v>771</v>
      </c>
      <c r="Y162" t="s">
        <v>1058</v>
      </c>
      <c r="Z162" t="s">
        <v>248</v>
      </c>
      <c r="AA162" t="s">
        <v>16</v>
      </c>
    </row>
    <row r="163" spans="1:28" x14ac:dyDescent="0.25">
      <c r="A163">
        <v>1053</v>
      </c>
      <c r="B163">
        <v>0</v>
      </c>
      <c r="C163">
        <v>3</v>
      </c>
      <c r="D163" t="s">
        <v>613</v>
      </c>
      <c r="E163" t="s">
        <v>772</v>
      </c>
      <c r="F163" t="s">
        <v>1116</v>
      </c>
      <c r="G163" t="s">
        <v>249</v>
      </c>
      <c r="H163" t="s">
        <v>13</v>
      </c>
      <c r="I163">
        <v>7</v>
      </c>
      <c r="J163" s="2">
        <f t="shared" si="8"/>
        <v>7</v>
      </c>
      <c r="K163" s="2" t="str">
        <f t="shared" si="10"/>
        <v>Teenager</v>
      </c>
      <c r="L163">
        <v>1</v>
      </c>
      <c r="M163">
        <v>1</v>
      </c>
      <c r="N163">
        <v>2650</v>
      </c>
      <c r="O163">
        <v>15.245799999999999</v>
      </c>
      <c r="P163" s="2">
        <f t="shared" si="9"/>
        <v>15.245799999999999</v>
      </c>
      <c r="R163" t="str">
        <f t="shared" si="11"/>
        <v>Missing</v>
      </c>
      <c r="S163" t="s">
        <v>25</v>
      </c>
      <c r="V163">
        <v>3</v>
      </c>
      <c r="W163" t="s">
        <v>613</v>
      </c>
      <c r="X163" t="s">
        <v>772</v>
      </c>
      <c r="Y163" t="s">
        <v>1116</v>
      </c>
      <c r="Z163" t="s">
        <v>249</v>
      </c>
      <c r="AA163" t="s">
        <v>13</v>
      </c>
      <c r="AB163">
        <v>7</v>
      </c>
    </row>
    <row r="164" spans="1:28" x14ac:dyDescent="0.25">
      <c r="A164">
        <v>1054</v>
      </c>
      <c r="B164">
        <v>1</v>
      </c>
      <c r="C164">
        <v>2</v>
      </c>
      <c r="D164" t="s">
        <v>612</v>
      </c>
      <c r="E164" t="s">
        <v>773</v>
      </c>
      <c r="F164" t="s">
        <v>1117</v>
      </c>
      <c r="G164" t="s">
        <v>250</v>
      </c>
      <c r="H164" t="s">
        <v>16</v>
      </c>
      <c r="I164">
        <v>26</v>
      </c>
      <c r="J164" s="2">
        <f t="shared" si="8"/>
        <v>26</v>
      </c>
      <c r="K164" s="2" t="str">
        <f t="shared" si="10"/>
        <v>Youth</v>
      </c>
      <c r="L164">
        <v>0</v>
      </c>
      <c r="M164">
        <v>0</v>
      </c>
      <c r="N164">
        <v>220844</v>
      </c>
      <c r="O164">
        <v>13.5</v>
      </c>
      <c r="P164" s="2">
        <f t="shared" si="9"/>
        <v>13.5</v>
      </c>
      <c r="R164" t="str">
        <f t="shared" si="11"/>
        <v>Missing</v>
      </c>
      <c r="S164" t="s">
        <v>17</v>
      </c>
      <c r="V164">
        <v>2</v>
      </c>
      <c r="W164" t="s">
        <v>612</v>
      </c>
      <c r="X164" t="s">
        <v>773</v>
      </c>
      <c r="Y164" t="s">
        <v>1117</v>
      </c>
      <c r="Z164" t="s">
        <v>250</v>
      </c>
      <c r="AA164" t="s">
        <v>16</v>
      </c>
      <c r="AB164">
        <v>26</v>
      </c>
    </row>
    <row r="165" spans="1:28" x14ac:dyDescent="0.25">
      <c r="A165">
        <v>1055</v>
      </c>
      <c r="B165">
        <v>0</v>
      </c>
      <c r="C165">
        <v>3</v>
      </c>
      <c r="D165" t="s">
        <v>611</v>
      </c>
      <c r="E165" t="s">
        <v>774</v>
      </c>
      <c r="F165" t="s">
        <v>1118</v>
      </c>
      <c r="G165" t="s">
        <v>251</v>
      </c>
      <c r="H165" t="s">
        <v>13</v>
      </c>
      <c r="J165" s="2">
        <f t="shared" si="8"/>
        <v>24.525104166666665</v>
      </c>
      <c r="K165" s="2" t="str">
        <f t="shared" si="10"/>
        <v>Youth</v>
      </c>
      <c r="L165">
        <v>0</v>
      </c>
      <c r="M165">
        <v>0</v>
      </c>
      <c r="N165">
        <v>343271</v>
      </c>
      <c r="O165">
        <v>7</v>
      </c>
      <c r="P165" s="2">
        <f t="shared" si="9"/>
        <v>7</v>
      </c>
      <c r="R165" t="str">
        <f t="shared" si="11"/>
        <v>Missing</v>
      </c>
      <c r="S165" t="s">
        <v>17</v>
      </c>
      <c r="V165">
        <v>3</v>
      </c>
      <c r="W165" t="s">
        <v>611</v>
      </c>
      <c r="X165" t="s">
        <v>774</v>
      </c>
      <c r="Y165" t="s">
        <v>1118</v>
      </c>
      <c r="Z165" t="s">
        <v>251</v>
      </c>
      <c r="AA165" t="s">
        <v>13</v>
      </c>
    </row>
    <row r="166" spans="1:28" x14ac:dyDescent="0.25">
      <c r="A166">
        <v>1056</v>
      </c>
      <c r="B166">
        <v>0</v>
      </c>
      <c r="C166">
        <v>2</v>
      </c>
      <c r="D166" t="s">
        <v>616</v>
      </c>
      <c r="E166" t="s">
        <v>775</v>
      </c>
      <c r="F166" t="s">
        <v>1119</v>
      </c>
      <c r="G166" t="s">
        <v>252</v>
      </c>
      <c r="H166" t="s">
        <v>13</v>
      </c>
      <c r="I166">
        <v>41</v>
      </c>
      <c r="J166" s="2">
        <f t="shared" si="8"/>
        <v>41</v>
      </c>
      <c r="K166" s="2" t="str">
        <f t="shared" si="10"/>
        <v>Adult</v>
      </c>
      <c r="L166">
        <v>0</v>
      </c>
      <c r="M166">
        <v>0</v>
      </c>
      <c r="N166">
        <v>237393</v>
      </c>
      <c r="O166">
        <v>13</v>
      </c>
      <c r="P166" s="2">
        <f t="shared" si="9"/>
        <v>13</v>
      </c>
      <c r="R166" t="str">
        <f t="shared" si="11"/>
        <v>Missing</v>
      </c>
      <c r="S166" t="s">
        <v>17</v>
      </c>
      <c r="V166">
        <v>2</v>
      </c>
      <c r="W166" t="s">
        <v>616</v>
      </c>
      <c r="X166" t="s">
        <v>775</v>
      </c>
      <c r="Y166" t="s">
        <v>1119</v>
      </c>
      <c r="Z166" t="s">
        <v>252</v>
      </c>
      <c r="AA166" t="s">
        <v>13</v>
      </c>
      <c r="AB166">
        <v>41</v>
      </c>
    </row>
    <row r="167" spans="1:28" x14ac:dyDescent="0.25">
      <c r="A167">
        <v>1057</v>
      </c>
      <c r="B167">
        <v>1</v>
      </c>
      <c r="C167">
        <v>3</v>
      </c>
      <c r="D167" t="s">
        <v>610</v>
      </c>
      <c r="E167" t="s">
        <v>776</v>
      </c>
      <c r="F167" t="s">
        <v>1120</v>
      </c>
      <c r="G167" t="s">
        <v>253</v>
      </c>
      <c r="H167" t="s">
        <v>16</v>
      </c>
      <c r="I167">
        <v>26</v>
      </c>
      <c r="J167" s="2">
        <f t="shared" si="8"/>
        <v>26</v>
      </c>
      <c r="K167" s="2" t="str">
        <f t="shared" si="10"/>
        <v>Youth</v>
      </c>
      <c r="L167">
        <v>1</v>
      </c>
      <c r="M167">
        <v>1</v>
      </c>
      <c r="N167">
        <v>315153</v>
      </c>
      <c r="O167">
        <v>22.024999999999999</v>
      </c>
      <c r="P167" s="2">
        <f t="shared" si="9"/>
        <v>22.024999999999999</v>
      </c>
      <c r="R167" t="str">
        <f t="shared" si="11"/>
        <v>Missing</v>
      </c>
      <c r="S167" t="s">
        <v>17</v>
      </c>
      <c r="V167">
        <v>3</v>
      </c>
      <c r="W167" t="s">
        <v>610</v>
      </c>
      <c r="X167" t="s">
        <v>776</v>
      </c>
      <c r="Y167" t="s">
        <v>1120</v>
      </c>
      <c r="Z167" t="s">
        <v>253</v>
      </c>
      <c r="AA167" t="s">
        <v>16</v>
      </c>
      <c r="AB167">
        <v>26</v>
      </c>
    </row>
    <row r="168" spans="1:28" x14ac:dyDescent="0.25">
      <c r="A168">
        <v>1058</v>
      </c>
      <c r="B168">
        <v>0</v>
      </c>
      <c r="C168">
        <v>1</v>
      </c>
      <c r="D168" t="s">
        <v>611</v>
      </c>
      <c r="E168" t="s">
        <v>777</v>
      </c>
      <c r="F168" t="s">
        <v>1121</v>
      </c>
      <c r="G168" t="s">
        <v>254</v>
      </c>
      <c r="H168" t="s">
        <v>13</v>
      </c>
      <c r="I168">
        <v>48</v>
      </c>
      <c r="J168" s="2">
        <f t="shared" si="8"/>
        <v>48</v>
      </c>
      <c r="K168" s="2" t="str">
        <f t="shared" si="10"/>
        <v>Adult</v>
      </c>
      <c r="L168">
        <v>0</v>
      </c>
      <c r="M168">
        <v>0</v>
      </c>
      <c r="N168" t="s">
        <v>255</v>
      </c>
      <c r="O168">
        <v>50.495800000000003</v>
      </c>
      <c r="P168" s="2">
        <f t="shared" si="9"/>
        <v>50.495800000000003</v>
      </c>
      <c r="Q168" t="s">
        <v>256</v>
      </c>
      <c r="R168" t="str">
        <f t="shared" si="11"/>
        <v>B10</v>
      </c>
      <c r="S168" t="s">
        <v>25</v>
      </c>
      <c r="V168">
        <v>1</v>
      </c>
      <c r="W168" t="s">
        <v>611</v>
      </c>
      <c r="X168" t="s">
        <v>777</v>
      </c>
      <c r="Y168" t="s">
        <v>1121</v>
      </c>
      <c r="Z168" t="s">
        <v>254</v>
      </c>
      <c r="AA168" t="s">
        <v>13</v>
      </c>
      <c r="AB168">
        <v>48</v>
      </c>
    </row>
    <row r="169" spans="1:28" x14ac:dyDescent="0.25">
      <c r="A169">
        <v>1059</v>
      </c>
      <c r="B169">
        <v>0</v>
      </c>
      <c r="C169">
        <v>3</v>
      </c>
      <c r="D169" t="s">
        <v>611</v>
      </c>
      <c r="E169" t="s">
        <v>778</v>
      </c>
      <c r="F169" t="s">
        <v>1122</v>
      </c>
      <c r="G169" t="s">
        <v>257</v>
      </c>
      <c r="H169" t="s">
        <v>13</v>
      </c>
      <c r="I169">
        <v>18</v>
      </c>
      <c r="J169" s="2">
        <f t="shared" si="8"/>
        <v>18</v>
      </c>
      <c r="K169" s="2" t="str">
        <f t="shared" si="10"/>
        <v>Teenager</v>
      </c>
      <c r="L169">
        <v>2</v>
      </c>
      <c r="M169">
        <v>2</v>
      </c>
      <c r="N169" t="s">
        <v>258</v>
      </c>
      <c r="O169">
        <v>34.375</v>
      </c>
      <c r="P169" s="2">
        <f t="shared" si="9"/>
        <v>34.375</v>
      </c>
      <c r="R169" t="str">
        <f t="shared" si="11"/>
        <v>Missing</v>
      </c>
      <c r="S169" t="s">
        <v>17</v>
      </c>
      <c r="V169">
        <v>3</v>
      </c>
      <c r="W169" t="s">
        <v>611</v>
      </c>
      <c r="X169" t="s">
        <v>778</v>
      </c>
      <c r="Y169" t="s">
        <v>1122</v>
      </c>
      <c r="Z169" t="s">
        <v>257</v>
      </c>
      <c r="AA169" t="s">
        <v>13</v>
      </c>
      <c r="AB169">
        <v>18</v>
      </c>
    </row>
    <row r="170" spans="1:28" x14ac:dyDescent="0.25">
      <c r="A170">
        <v>1060</v>
      </c>
      <c r="B170">
        <v>1</v>
      </c>
      <c r="C170">
        <v>1</v>
      </c>
      <c r="D170" t="s">
        <v>610</v>
      </c>
      <c r="E170" t="s">
        <v>779</v>
      </c>
      <c r="F170" t="s">
        <v>1123</v>
      </c>
      <c r="G170" t="s">
        <v>259</v>
      </c>
      <c r="H170" t="s">
        <v>16</v>
      </c>
      <c r="J170" s="2">
        <f t="shared" si="8"/>
        <v>41.333333333333336</v>
      </c>
      <c r="K170" s="2" t="str">
        <f t="shared" si="10"/>
        <v>Adult</v>
      </c>
      <c r="L170">
        <v>0</v>
      </c>
      <c r="M170">
        <v>0</v>
      </c>
      <c r="N170">
        <v>17770</v>
      </c>
      <c r="O170">
        <v>27.720800000000001</v>
      </c>
      <c r="P170" s="2">
        <f t="shared" si="9"/>
        <v>27.720800000000001</v>
      </c>
      <c r="R170" t="str">
        <f t="shared" si="11"/>
        <v>Missing</v>
      </c>
      <c r="S170" t="s">
        <v>25</v>
      </c>
      <c r="V170">
        <v>1</v>
      </c>
      <c r="W170" t="s">
        <v>610</v>
      </c>
      <c r="X170" t="s">
        <v>779</v>
      </c>
      <c r="Y170" t="s">
        <v>1123</v>
      </c>
      <c r="Z170" t="s">
        <v>259</v>
      </c>
      <c r="AA170" t="s">
        <v>16</v>
      </c>
    </row>
    <row r="171" spans="1:28" x14ac:dyDescent="0.25">
      <c r="A171">
        <v>1061</v>
      </c>
      <c r="B171">
        <v>1</v>
      </c>
      <c r="C171">
        <v>3</v>
      </c>
      <c r="D171" t="s">
        <v>612</v>
      </c>
      <c r="E171" t="s">
        <v>780</v>
      </c>
      <c r="F171" t="s">
        <v>1124</v>
      </c>
      <c r="G171" t="s">
        <v>260</v>
      </c>
      <c r="H171" t="s">
        <v>16</v>
      </c>
      <c r="I171">
        <v>22</v>
      </c>
      <c r="J171" s="2">
        <f t="shared" si="8"/>
        <v>22</v>
      </c>
      <c r="K171" s="2" t="str">
        <f t="shared" si="10"/>
        <v>Youth</v>
      </c>
      <c r="L171">
        <v>0</v>
      </c>
      <c r="M171">
        <v>0</v>
      </c>
      <c r="N171">
        <v>7548</v>
      </c>
      <c r="O171">
        <v>8.9625000000000004</v>
      </c>
      <c r="P171" s="2">
        <f t="shared" si="9"/>
        <v>8.9625000000000004</v>
      </c>
      <c r="R171" t="str">
        <f t="shared" si="11"/>
        <v>Missing</v>
      </c>
      <c r="S171" t="s">
        <v>17</v>
      </c>
      <c r="V171">
        <v>3</v>
      </c>
      <c r="W171" t="s">
        <v>612</v>
      </c>
      <c r="X171" t="s">
        <v>780</v>
      </c>
      <c r="Y171" t="s">
        <v>1124</v>
      </c>
      <c r="Z171" t="s">
        <v>260</v>
      </c>
      <c r="AA171" t="s">
        <v>16</v>
      </c>
      <c r="AB171">
        <v>22</v>
      </c>
    </row>
    <row r="172" spans="1:28" x14ac:dyDescent="0.25">
      <c r="A172">
        <v>1062</v>
      </c>
      <c r="B172">
        <v>0</v>
      </c>
      <c r="C172">
        <v>3</v>
      </c>
      <c r="D172" t="s">
        <v>611</v>
      </c>
      <c r="E172" t="s">
        <v>781</v>
      </c>
      <c r="F172" t="s">
        <v>1125</v>
      </c>
      <c r="G172" t="s">
        <v>261</v>
      </c>
      <c r="H172" t="s">
        <v>13</v>
      </c>
      <c r="J172" s="2">
        <f t="shared" si="8"/>
        <v>24.525104166666665</v>
      </c>
      <c r="K172" s="2" t="str">
        <f t="shared" si="10"/>
        <v>Youth</v>
      </c>
      <c r="L172">
        <v>0</v>
      </c>
      <c r="M172">
        <v>0</v>
      </c>
      <c r="N172" t="s">
        <v>262</v>
      </c>
      <c r="O172">
        <v>7.55</v>
      </c>
      <c r="P172" s="2">
        <f t="shared" si="9"/>
        <v>7.55</v>
      </c>
      <c r="R172" t="str">
        <f t="shared" si="11"/>
        <v>Missing</v>
      </c>
      <c r="S172" t="s">
        <v>17</v>
      </c>
      <c r="V172">
        <v>3</v>
      </c>
      <c r="W172" t="s">
        <v>611</v>
      </c>
      <c r="X172" t="s">
        <v>781</v>
      </c>
      <c r="Y172" t="s">
        <v>1125</v>
      </c>
      <c r="Z172" t="s">
        <v>261</v>
      </c>
      <c r="AA172" t="s">
        <v>13</v>
      </c>
    </row>
    <row r="173" spans="1:28" x14ac:dyDescent="0.25">
      <c r="A173">
        <v>1063</v>
      </c>
      <c r="B173">
        <v>0</v>
      </c>
      <c r="C173">
        <v>3</v>
      </c>
      <c r="D173" t="s">
        <v>611</v>
      </c>
      <c r="E173" t="s">
        <v>750</v>
      </c>
      <c r="F173" t="s">
        <v>1126</v>
      </c>
      <c r="G173" t="s">
        <v>263</v>
      </c>
      <c r="H173" t="s">
        <v>13</v>
      </c>
      <c r="I173">
        <v>27</v>
      </c>
      <c r="J173" s="2">
        <f t="shared" si="8"/>
        <v>27</v>
      </c>
      <c r="K173" s="2" t="str">
        <f t="shared" si="10"/>
        <v>Youth</v>
      </c>
      <c r="L173">
        <v>0</v>
      </c>
      <c r="M173">
        <v>0</v>
      </c>
      <c r="N173">
        <v>2670</v>
      </c>
      <c r="O173">
        <v>7.2249999999999996</v>
      </c>
      <c r="P173" s="2">
        <f t="shared" si="9"/>
        <v>7.2249999999999996</v>
      </c>
      <c r="R173" t="str">
        <f t="shared" si="11"/>
        <v>Missing</v>
      </c>
      <c r="S173" t="s">
        <v>25</v>
      </c>
      <c r="V173">
        <v>3</v>
      </c>
      <c r="W173" t="s">
        <v>611</v>
      </c>
      <c r="X173" t="s">
        <v>750</v>
      </c>
      <c r="Y173" t="s">
        <v>1126</v>
      </c>
      <c r="Z173" t="s">
        <v>263</v>
      </c>
      <c r="AA173" t="s">
        <v>13</v>
      </c>
      <c r="AB173">
        <v>27</v>
      </c>
    </row>
    <row r="174" spans="1:28" x14ac:dyDescent="0.25">
      <c r="A174">
        <v>1064</v>
      </c>
      <c r="B174">
        <v>0</v>
      </c>
      <c r="C174">
        <v>3</v>
      </c>
      <c r="D174" t="s">
        <v>611</v>
      </c>
      <c r="E174" t="s">
        <v>708</v>
      </c>
      <c r="F174" t="s">
        <v>1062</v>
      </c>
      <c r="G174" t="s">
        <v>264</v>
      </c>
      <c r="H174" t="s">
        <v>13</v>
      </c>
      <c r="I174">
        <v>23</v>
      </c>
      <c r="J174" s="2">
        <f t="shared" si="8"/>
        <v>23</v>
      </c>
      <c r="K174" s="2" t="str">
        <f t="shared" si="10"/>
        <v>Youth</v>
      </c>
      <c r="L174">
        <v>1</v>
      </c>
      <c r="M174">
        <v>0</v>
      </c>
      <c r="N174">
        <v>347072</v>
      </c>
      <c r="O174">
        <v>13.9</v>
      </c>
      <c r="P174" s="2">
        <f t="shared" si="9"/>
        <v>13.9</v>
      </c>
      <c r="R174" t="str">
        <f t="shared" si="11"/>
        <v>Missing</v>
      </c>
      <c r="S174" t="s">
        <v>17</v>
      </c>
      <c r="V174">
        <v>3</v>
      </c>
      <c r="W174" t="s">
        <v>611</v>
      </c>
      <c r="X174" t="s">
        <v>708</v>
      </c>
      <c r="Y174" t="s">
        <v>1062</v>
      </c>
      <c r="Z174" t="s">
        <v>264</v>
      </c>
      <c r="AA174" t="s">
        <v>13</v>
      </c>
      <c r="AB174">
        <v>23</v>
      </c>
    </row>
    <row r="175" spans="1:28" x14ac:dyDescent="0.25">
      <c r="A175">
        <v>1065</v>
      </c>
      <c r="B175">
        <v>0</v>
      </c>
      <c r="C175">
        <v>3</v>
      </c>
      <c r="D175" t="s">
        <v>611</v>
      </c>
      <c r="E175" t="s">
        <v>782</v>
      </c>
      <c r="F175" t="s">
        <v>1127</v>
      </c>
      <c r="G175" t="s">
        <v>265</v>
      </c>
      <c r="H175" t="s">
        <v>13</v>
      </c>
      <c r="J175" s="2">
        <f t="shared" si="8"/>
        <v>24.525104166666665</v>
      </c>
      <c r="K175" s="2" t="str">
        <f t="shared" si="10"/>
        <v>Youth</v>
      </c>
      <c r="L175">
        <v>0</v>
      </c>
      <c r="M175">
        <v>0</v>
      </c>
      <c r="N175">
        <v>2673</v>
      </c>
      <c r="O175">
        <v>7.2291999999999996</v>
      </c>
      <c r="P175" s="2">
        <f t="shared" si="9"/>
        <v>7.2291999999999996</v>
      </c>
      <c r="R175" t="str">
        <f t="shared" si="11"/>
        <v>Missing</v>
      </c>
      <c r="S175" t="s">
        <v>25</v>
      </c>
      <c r="V175">
        <v>3</v>
      </c>
      <c r="W175" t="s">
        <v>611</v>
      </c>
      <c r="X175" t="s">
        <v>782</v>
      </c>
      <c r="Y175" t="s">
        <v>1127</v>
      </c>
      <c r="Z175" t="s">
        <v>265</v>
      </c>
      <c r="AA175" t="s">
        <v>13</v>
      </c>
    </row>
    <row r="176" spans="1:28" x14ac:dyDescent="0.25">
      <c r="A176">
        <v>1066</v>
      </c>
      <c r="B176">
        <v>0</v>
      </c>
      <c r="C176">
        <v>3</v>
      </c>
      <c r="D176" t="s">
        <v>611</v>
      </c>
      <c r="E176" t="s">
        <v>765</v>
      </c>
      <c r="F176" t="s">
        <v>1128</v>
      </c>
      <c r="G176" t="s">
        <v>266</v>
      </c>
      <c r="H176" t="s">
        <v>13</v>
      </c>
      <c r="I176">
        <v>40</v>
      </c>
      <c r="J176" s="2">
        <f t="shared" si="8"/>
        <v>40</v>
      </c>
      <c r="K176" s="2" t="str">
        <f t="shared" si="10"/>
        <v>Adult</v>
      </c>
      <c r="L176">
        <v>1</v>
      </c>
      <c r="M176">
        <v>5</v>
      </c>
      <c r="N176">
        <v>347077</v>
      </c>
      <c r="O176">
        <v>31.387499999999999</v>
      </c>
      <c r="P176" s="2">
        <f t="shared" si="9"/>
        <v>31.387499999999999</v>
      </c>
      <c r="R176" t="str">
        <f t="shared" si="11"/>
        <v>Missing</v>
      </c>
      <c r="S176" t="s">
        <v>17</v>
      </c>
      <c r="V176">
        <v>3</v>
      </c>
      <c r="W176" t="s">
        <v>611</v>
      </c>
      <c r="X176" t="s">
        <v>765</v>
      </c>
      <c r="Y176" t="s">
        <v>1128</v>
      </c>
      <c r="Z176" t="s">
        <v>266</v>
      </c>
      <c r="AA176" t="s">
        <v>13</v>
      </c>
      <c r="AB176">
        <v>40</v>
      </c>
    </row>
    <row r="177" spans="1:28" x14ac:dyDescent="0.25">
      <c r="A177">
        <v>1067</v>
      </c>
      <c r="B177">
        <v>1</v>
      </c>
      <c r="C177">
        <v>2</v>
      </c>
      <c r="D177" t="s">
        <v>612</v>
      </c>
      <c r="E177" t="s">
        <v>783</v>
      </c>
      <c r="F177" t="s">
        <v>1129</v>
      </c>
      <c r="G177" t="s">
        <v>267</v>
      </c>
      <c r="H177" t="s">
        <v>16</v>
      </c>
      <c r="I177">
        <v>15</v>
      </c>
      <c r="J177" s="2">
        <f t="shared" si="8"/>
        <v>15</v>
      </c>
      <c r="K177" s="2" t="str">
        <f t="shared" si="10"/>
        <v>Teenager</v>
      </c>
      <c r="L177">
        <v>0</v>
      </c>
      <c r="M177">
        <v>2</v>
      </c>
      <c r="N177">
        <v>29750</v>
      </c>
      <c r="O177">
        <v>39</v>
      </c>
      <c r="P177" s="2">
        <f t="shared" si="9"/>
        <v>39</v>
      </c>
      <c r="R177" t="str">
        <f t="shared" si="11"/>
        <v>Missing</v>
      </c>
      <c r="S177" t="s">
        <v>17</v>
      </c>
      <c r="V177">
        <v>2</v>
      </c>
      <c r="W177" t="s">
        <v>612</v>
      </c>
      <c r="X177" t="s">
        <v>783</v>
      </c>
      <c r="Y177" t="s">
        <v>1129</v>
      </c>
      <c r="Z177" t="s">
        <v>267</v>
      </c>
      <c r="AA177" t="s">
        <v>16</v>
      </c>
      <c r="AB177">
        <v>15</v>
      </c>
    </row>
    <row r="178" spans="1:28" x14ac:dyDescent="0.25">
      <c r="A178">
        <v>1068</v>
      </c>
      <c r="B178">
        <v>1</v>
      </c>
      <c r="C178">
        <v>2</v>
      </c>
      <c r="D178" t="s">
        <v>612</v>
      </c>
      <c r="E178" t="s">
        <v>784</v>
      </c>
      <c r="F178" t="s">
        <v>1130</v>
      </c>
      <c r="G178" t="s">
        <v>268</v>
      </c>
      <c r="H178" t="s">
        <v>16</v>
      </c>
      <c r="I178">
        <v>20</v>
      </c>
      <c r="J178" s="2">
        <f t="shared" si="8"/>
        <v>20</v>
      </c>
      <c r="K178" s="2" t="str">
        <f t="shared" si="10"/>
        <v>Youth</v>
      </c>
      <c r="L178">
        <v>0</v>
      </c>
      <c r="M178">
        <v>0</v>
      </c>
      <c r="N178" t="s">
        <v>269</v>
      </c>
      <c r="O178">
        <v>36.75</v>
      </c>
      <c r="P178" s="2">
        <f t="shared" si="9"/>
        <v>36.75</v>
      </c>
      <c r="R178" t="str">
        <f t="shared" si="11"/>
        <v>Missing</v>
      </c>
      <c r="S178" t="s">
        <v>17</v>
      </c>
      <c r="V178">
        <v>2</v>
      </c>
      <c r="W178" t="s">
        <v>612</v>
      </c>
      <c r="X178" t="s">
        <v>784</v>
      </c>
      <c r="Y178" t="s">
        <v>1130</v>
      </c>
      <c r="Z178" t="s">
        <v>268</v>
      </c>
      <c r="AA178" t="s">
        <v>16</v>
      </c>
      <c r="AB178">
        <v>20</v>
      </c>
    </row>
    <row r="179" spans="1:28" x14ac:dyDescent="0.25">
      <c r="A179">
        <v>1069</v>
      </c>
      <c r="B179">
        <v>0</v>
      </c>
      <c r="C179">
        <v>1</v>
      </c>
      <c r="D179" t="s">
        <v>611</v>
      </c>
      <c r="E179" t="s">
        <v>718</v>
      </c>
      <c r="F179" t="s">
        <v>1072</v>
      </c>
      <c r="G179" t="s">
        <v>270</v>
      </c>
      <c r="H179" t="s">
        <v>13</v>
      </c>
      <c r="I179">
        <v>54</v>
      </c>
      <c r="J179" s="2">
        <f t="shared" si="8"/>
        <v>54</v>
      </c>
      <c r="K179" s="2" t="str">
        <f t="shared" si="10"/>
        <v>Adult</v>
      </c>
      <c r="L179">
        <v>1</v>
      </c>
      <c r="M179">
        <v>0</v>
      </c>
      <c r="N179">
        <v>11778</v>
      </c>
      <c r="O179">
        <v>55.441699999999997</v>
      </c>
      <c r="P179" s="2">
        <f t="shared" si="9"/>
        <v>55.441699999999997</v>
      </c>
      <c r="Q179" t="s">
        <v>167</v>
      </c>
      <c r="R179" t="str">
        <f t="shared" si="11"/>
        <v>C11</v>
      </c>
      <c r="S179" t="s">
        <v>25</v>
      </c>
      <c r="V179">
        <v>1</v>
      </c>
      <c r="W179" t="s">
        <v>611</v>
      </c>
      <c r="X179" t="s">
        <v>718</v>
      </c>
      <c r="Y179" t="s">
        <v>1072</v>
      </c>
      <c r="Z179" t="s">
        <v>270</v>
      </c>
      <c r="AA179" t="s">
        <v>13</v>
      </c>
      <c r="AB179">
        <v>54</v>
      </c>
    </row>
    <row r="180" spans="1:28" x14ac:dyDescent="0.25">
      <c r="A180">
        <v>1070</v>
      </c>
      <c r="B180">
        <v>1</v>
      </c>
      <c r="C180">
        <v>2</v>
      </c>
      <c r="D180" t="s">
        <v>610</v>
      </c>
      <c r="E180" t="s">
        <v>785</v>
      </c>
      <c r="F180" t="s">
        <v>1131</v>
      </c>
      <c r="G180" t="s">
        <v>271</v>
      </c>
      <c r="H180" t="s">
        <v>16</v>
      </c>
      <c r="I180">
        <v>36</v>
      </c>
      <c r="J180" s="2">
        <f t="shared" si="8"/>
        <v>36</v>
      </c>
      <c r="K180" s="2" t="str">
        <f t="shared" si="10"/>
        <v>Youth</v>
      </c>
      <c r="L180">
        <v>0</v>
      </c>
      <c r="M180">
        <v>3</v>
      </c>
      <c r="N180">
        <v>230136</v>
      </c>
      <c r="O180">
        <v>39</v>
      </c>
      <c r="P180" s="2">
        <f t="shared" si="9"/>
        <v>39</v>
      </c>
      <c r="Q180" t="s">
        <v>272</v>
      </c>
      <c r="R180" t="str">
        <f t="shared" si="11"/>
        <v>F4</v>
      </c>
      <c r="S180" t="s">
        <v>17</v>
      </c>
      <c r="V180">
        <v>2</v>
      </c>
      <c r="W180" t="s">
        <v>610</v>
      </c>
      <c r="X180" t="s">
        <v>785</v>
      </c>
      <c r="Y180" t="s">
        <v>1131</v>
      </c>
      <c r="Z180" t="s">
        <v>271</v>
      </c>
      <c r="AA180" t="s">
        <v>16</v>
      </c>
      <c r="AB180">
        <v>36</v>
      </c>
    </row>
    <row r="181" spans="1:28" x14ac:dyDescent="0.25">
      <c r="A181">
        <v>1071</v>
      </c>
      <c r="B181">
        <v>1</v>
      </c>
      <c r="C181">
        <v>1</v>
      </c>
      <c r="D181" t="s">
        <v>610</v>
      </c>
      <c r="E181" t="s">
        <v>786</v>
      </c>
      <c r="F181" t="s">
        <v>1132</v>
      </c>
      <c r="G181" t="s">
        <v>273</v>
      </c>
      <c r="H181" t="s">
        <v>16</v>
      </c>
      <c r="I181">
        <v>64</v>
      </c>
      <c r="J181" s="2">
        <f t="shared" si="8"/>
        <v>64</v>
      </c>
      <c r="K181" s="2" t="str">
        <f t="shared" si="10"/>
        <v>Elder</v>
      </c>
      <c r="L181">
        <v>0</v>
      </c>
      <c r="M181">
        <v>2</v>
      </c>
      <c r="N181" t="s">
        <v>274</v>
      </c>
      <c r="O181">
        <v>83.158299999999997</v>
      </c>
      <c r="P181" s="2">
        <f t="shared" si="9"/>
        <v>83.158299999999997</v>
      </c>
      <c r="Q181" t="s">
        <v>275</v>
      </c>
      <c r="R181" t="str">
        <f t="shared" si="11"/>
        <v>E45</v>
      </c>
      <c r="S181" t="s">
        <v>25</v>
      </c>
      <c r="V181">
        <v>1</v>
      </c>
      <c r="W181" t="s">
        <v>610</v>
      </c>
      <c r="X181" t="s">
        <v>786</v>
      </c>
      <c r="Y181" t="s">
        <v>1132</v>
      </c>
      <c r="Z181" t="s">
        <v>273</v>
      </c>
      <c r="AA181" t="s">
        <v>16</v>
      </c>
      <c r="AB181">
        <v>64</v>
      </c>
    </row>
    <row r="182" spans="1:28" x14ac:dyDescent="0.25">
      <c r="A182">
        <v>1072</v>
      </c>
      <c r="B182">
        <v>0</v>
      </c>
      <c r="C182">
        <v>2</v>
      </c>
      <c r="D182" t="s">
        <v>611</v>
      </c>
      <c r="E182" t="s">
        <v>787</v>
      </c>
      <c r="F182" t="s">
        <v>1133</v>
      </c>
      <c r="G182" t="s">
        <v>276</v>
      </c>
      <c r="H182" t="s">
        <v>13</v>
      </c>
      <c r="I182">
        <v>30</v>
      </c>
      <c r="J182" s="2">
        <f t="shared" si="8"/>
        <v>30</v>
      </c>
      <c r="K182" s="2" t="str">
        <f t="shared" si="10"/>
        <v>Youth</v>
      </c>
      <c r="L182">
        <v>0</v>
      </c>
      <c r="M182">
        <v>0</v>
      </c>
      <c r="N182">
        <v>233478</v>
      </c>
      <c r="O182">
        <v>13</v>
      </c>
      <c r="P182" s="2">
        <f t="shared" si="9"/>
        <v>13</v>
      </c>
      <c r="R182" t="str">
        <f t="shared" si="11"/>
        <v>Missing</v>
      </c>
      <c r="S182" t="s">
        <v>17</v>
      </c>
      <c r="V182">
        <v>2</v>
      </c>
      <c r="W182" t="s">
        <v>611</v>
      </c>
      <c r="X182" t="s">
        <v>787</v>
      </c>
      <c r="Y182" t="s">
        <v>1133</v>
      </c>
      <c r="Z182" t="s">
        <v>276</v>
      </c>
      <c r="AA182" t="s">
        <v>13</v>
      </c>
      <c r="AB182">
        <v>30</v>
      </c>
    </row>
    <row r="183" spans="1:28" x14ac:dyDescent="0.25">
      <c r="A183">
        <v>1073</v>
      </c>
      <c r="B183">
        <v>0</v>
      </c>
      <c r="C183">
        <v>1</v>
      </c>
      <c r="D183" t="s">
        <v>611</v>
      </c>
      <c r="E183" t="s">
        <v>786</v>
      </c>
      <c r="F183" t="s">
        <v>1134</v>
      </c>
      <c r="G183" t="s">
        <v>277</v>
      </c>
      <c r="H183" t="s">
        <v>13</v>
      </c>
      <c r="I183">
        <v>37</v>
      </c>
      <c r="J183" s="2">
        <f t="shared" si="8"/>
        <v>37</v>
      </c>
      <c r="K183" s="2" t="str">
        <f t="shared" si="10"/>
        <v>Youth</v>
      </c>
      <c r="L183">
        <v>1</v>
      </c>
      <c r="M183">
        <v>1</v>
      </c>
      <c r="N183" t="s">
        <v>274</v>
      </c>
      <c r="O183">
        <v>83.158299999999997</v>
      </c>
      <c r="P183" s="2">
        <f t="shared" si="9"/>
        <v>83.158299999999997</v>
      </c>
      <c r="Q183" t="s">
        <v>278</v>
      </c>
      <c r="R183" t="str">
        <f t="shared" si="11"/>
        <v>E52</v>
      </c>
      <c r="S183" t="s">
        <v>25</v>
      </c>
      <c r="V183">
        <v>1</v>
      </c>
      <c r="W183" t="s">
        <v>611</v>
      </c>
      <c r="X183" t="s">
        <v>786</v>
      </c>
      <c r="Y183" t="s">
        <v>1134</v>
      </c>
      <c r="Z183" t="s">
        <v>277</v>
      </c>
      <c r="AA183" t="s">
        <v>13</v>
      </c>
      <c r="AB183">
        <v>37</v>
      </c>
    </row>
    <row r="184" spans="1:28" x14ac:dyDescent="0.25">
      <c r="A184">
        <v>1074</v>
      </c>
      <c r="B184">
        <v>1</v>
      </c>
      <c r="C184">
        <v>1</v>
      </c>
      <c r="D184" t="s">
        <v>610</v>
      </c>
      <c r="E184" t="s">
        <v>788</v>
      </c>
      <c r="F184" t="s">
        <v>1135</v>
      </c>
      <c r="G184" t="s">
        <v>279</v>
      </c>
      <c r="H184" t="s">
        <v>16</v>
      </c>
      <c r="I184">
        <v>18</v>
      </c>
      <c r="J184" s="2">
        <f t="shared" si="8"/>
        <v>18</v>
      </c>
      <c r="K184" s="2" t="str">
        <f t="shared" si="10"/>
        <v>Teenager</v>
      </c>
      <c r="L184">
        <v>1</v>
      </c>
      <c r="M184">
        <v>0</v>
      </c>
      <c r="N184">
        <v>113773</v>
      </c>
      <c r="O184">
        <v>53.1</v>
      </c>
      <c r="P184" s="2">
        <f t="shared" si="9"/>
        <v>53.1</v>
      </c>
      <c r="Q184" t="s">
        <v>280</v>
      </c>
      <c r="R184" t="str">
        <f t="shared" si="11"/>
        <v>D30</v>
      </c>
      <c r="S184" t="s">
        <v>17</v>
      </c>
      <c r="V184">
        <v>1</v>
      </c>
      <c r="W184" t="s">
        <v>610</v>
      </c>
      <c r="X184" t="s">
        <v>788</v>
      </c>
      <c r="Y184" t="s">
        <v>1135</v>
      </c>
      <c r="Z184" t="s">
        <v>279</v>
      </c>
      <c r="AA184" t="s">
        <v>16</v>
      </c>
      <c r="AB184">
        <v>18</v>
      </c>
    </row>
    <row r="185" spans="1:28" x14ac:dyDescent="0.25">
      <c r="A185">
        <v>1075</v>
      </c>
      <c r="B185">
        <v>0</v>
      </c>
      <c r="C185">
        <v>3</v>
      </c>
      <c r="D185" t="s">
        <v>611</v>
      </c>
      <c r="E185" t="s">
        <v>789</v>
      </c>
      <c r="F185" t="s">
        <v>1022</v>
      </c>
      <c r="G185" t="s">
        <v>281</v>
      </c>
      <c r="H185" t="s">
        <v>13</v>
      </c>
      <c r="J185" s="2">
        <f t="shared" si="8"/>
        <v>24.525104166666665</v>
      </c>
      <c r="K185" s="2" t="str">
        <f t="shared" si="10"/>
        <v>Youth</v>
      </c>
      <c r="L185">
        <v>0</v>
      </c>
      <c r="M185">
        <v>0</v>
      </c>
      <c r="N185">
        <v>7935</v>
      </c>
      <c r="O185">
        <v>7.75</v>
      </c>
      <c r="P185" s="2">
        <f t="shared" si="9"/>
        <v>7.75</v>
      </c>
      <c r="R185" t="str">
        <f t="shared" si="11"/>
        <v>Missing</v>
      </c>
      <c r="S185" t="s">
        <v>14</v>
      </c>
      <c r="V185">
        <v>3</v>
      </c>
      <c r="W185" t="s">
        <v>611</v>
      </c>
      <c r="X185" t="s">
        <v>789</v>
      </c>
      <c r="Y185" t="s">
        <v>1022</v>
      </c>
      <c r="Z185" t="s">
        <v>281</v>
      </c>
      <c r="AA185" t="s">
        <v>13</v>
      </c>
    </row>
    <row r="186" spans="1:28" x14ac:dyDescent="0.25">
      <c r="A186">
        <v>1076</v>
      </c>
      <c r="B186">
        <v>1</v>
      </c>
      <c r="C186">
        <v>1</v>
      </c>
      <c r="D186" t="s">
        <v>610</v>
      </c>
      <c r="E186" t="s">
        <v>790</v>
      </c>
      <c r="F186" t="s">
        <v>1136</v>
      </c>
      <c r="G186" t="s">
        <v>282</v>
      </c>
      <c r="H186" t="s">
        <v>16</v>
      </c>
      <c r="I186">
        <v>27</v>
      </c>
      <c r="J186" s="2">
        <f t="shared" si="8"/>
        <v>27</v>
      </c>
      <c r="K186" s="2" t="str">
        <f t="shared" si="10"/>
        <v>Youth</v>
      </c>
      <c r="L186">
        <v>1</v>
      </c>
      <c r="M186">
        <v>1</v>
      </c>
      <c r="N186" t="s">
        <v>283</v>
      </c>
      <c r="O186">
        <v>247.52080000000001</v>
      </c>
      <c r="P186" s="2">
        <f t="shared" si="9"/>
        <v>247.52080000000001</v>
      </c>
      <c r="Q186" t="s">
        <v>284</v>
      </c>
      <c r="R186" t="str">
        <f t="shared" si="11"/>
        <v>B58</v>
      </c>
      <c r="S186" t="s">
        <v>25</v>
      </c>
      <c r="V186">
        <v>1</v>
      </c>
      <c r="W186" t="s">
        <v>610</v>
      </c>
      <c r="X186" t="s">
        <v>790</v>
      </c>
      <c r="Y186" t="s">
        <v>1136</v>
      </c>
      <c r="Z186" t="s">
        <v>282</v>
      </c>
      <c r="AA186" t="s">
        <v>16</v>
      </c>
      <c r="AB186">
        <v>27</v>
      </c>
    </row>
    <row r="187" spans="1:28" x14ac:dyDescent="0.25">
      <c r="A187">
        <v>1077</v>
      </c>
      <c r="B187">
        <v>0</v>
      </c>
      <c r="C187">
        <v>2</v>
      </c>
      <c r="D187" t="s">
        <v>611</v>
      </c>
      <c r="E187" t="s">
        <v>791</v>
      </c>
      <c r="F187" t="s">
        <v>1137</v>
      </c>
      <c r="G187" t="s">
        <v>285</v>
      </c>
      <c r="H187" t="s">
        <v>13</v>
      </c>
      <c r="I187">
        <v>40</v>
      </c>
      <c r="J187" s="2">
        <f t="shared" si="8"/>
        <v>40</v>
      </c>
      <c r="K187" s="2" t="str">
        <f t="shared" si="10"/>
        <v>Adult</v>
      </c>
      <c r="L187">
        <v>0</v>
      </c>
      <c r="M187">
        <v>0</v>
      </c>
      <c r="N187">
        <v>239059</v>
      </c>
      <c r="O187">
        <v>16</v>
      </c>
      <c r="P187" s="2">
        <f t="shared" si="9"/>
        <v>16</v>
      </c>
      <c r="R187" t="str">
        <f t="shared" si="11"/>
        <v>Missing</v>
      </c>
      <c r="S187" t="s">
        <v>17</v>
      </c>
      <c r="V187">
        <v>2</v>
      </c>
      <c r="W187" t="s">
        <v>611</v>
      </c>
      <c r="X187" t="s">
        <v>791</v>
      </c>
      <c r="Y187" t="s">
        <v>1137</v>
      </c>
      <c r="Z187" t="s">
        <v>285</v>
      </c>
      <c r="AA187" t="s">
        <v>13</v>
      </c>
      <c r="AB187">
        <v>40</v>
      </c>
    </row>
    <row r="188" spans="1:28" x14ac:dyDescent="0.25">
      <c r="A188">
        <v>1078</v>
      </c>
      <c r="B188">
        <v>1</v>
      </c>
      <c r="C188">
        <v>2</v>
      </c>
      <c r="D188" t="s">
        <v>612</v>
      </c>
      <c r="E188" t="s">
        <v>792</v>
      </c>
      <c r="F188" t="s">
        <v>1138</v>
      </c>
      <c r="G188" t="s">
        <v>286</v>
      </c>
      <c r="H188" t="s">
        <v>16</v>
      </c>
      <c r="I188">
        <v>21</v>
      </c>
      <c r="J188" s="2">
        <f t="shared" si="8"/>
        <v>21</v>
      </c>
      <c r="K188" s="2" t="str">
        <f t="shared" si="10"/>
        <v>Youth</v>
      </c>
      <c r="L188">
        <v>0</v>
      </c>
      <c r="M188">
        <v>1</v>
      </c>
      <c r="N188" t="s">
        <v>287</v>
      </c>
      <c r="O188">
        <v>21</v>
      </c>
      <c r="P188" s="2">
        <f t="shared" si="9"/>
        <v>21</v>
      </c>
      <c r="R188" t="str">
        <f t="shared" si="11"/>
        <v>Missing</v>
      </c>
      <c r="S188" t="s">
        <v>17</v>
      </c>
      <c r="V188">
        <v>2</v>
      </c>
      <c r="W188" t="s">
        <v>612</v>
      </c>
      <c r="X188" t="s">
        <v>792</v>
      </c>
      <c r="Y188" t="s">
        <v>1138</v>
      </c>
      <c r="Z188" t="s">
        <v>286</v>
      </c>
      <c r="AA188" t="s">
        <v>16</v>
      </c>
      <c r="AB188">
        <v>21</v>
      </c>
    </row>
    <row r="189" spans="1:28" x14ac:dyDescent="0.25">
      <c r="A189">
        <v>1079</v>
      </c>
      <c r="B189">
        <v>0</v>
      </c>
      <c r="C189">
        <v>3</v>
      </c>
      <c r="D189" t="s">
        <v>611</v>
      </c>
      <c r="E189" t="s">
        <v>629</v>
      </c>
      <c r="F189" t="s">
        <v>992</v>
      </c>
      <c r="G189" t="s">
        <v>288</v>
      </c>
      <c r="H189" t="s">
        <v>13</v>
      </c>
      <c r="I189">
        <v>17</v>
      </c>
      <c r="J189" s="2">
        <f t="shared" si="8"/>
        <v>17</v>
      </c>
      <c r="K189" s="2" t="str">
        <f t="shared" si="10"/>
        <v>Teenager</v>
      </c>
      <c r="L189">
        <v>2</v>
      </c>
      <c r="M189">
        <v>0</v>
      </c>
      <c r="N189" t="s">
        <v>289</v>
      </c>
      <c r="O189">
        <v>8.0500000000000007</v>
      </c>
      <c r="P189" s="2">
        <f t="shared" si="9"/>
        <v>8.0500000000000007</v>
      </c>
      <c r="R189" t="str">
        <f t="shared" si="11"/>
        <v>Missing</v>
      </c>
      <c r="S189" t="s">
        <v>17</v>
      </c>
      <c r="V189">
        <v>3</v>
      </c>
      <c r="W189" t="s">
        <v>611</v>
      </c>
      <c r="X189" t="s">
        <v>629</v>
      </c>
      <c r="Y189" t="s">
        <v>992</v>
      </c>
      <c r="Z189" t="s">
        <v>288</v>
      </c>
      <c r="AA189" t="s">
        <v>13</v>
      </c>
      <c r="AB189">
        <v>17</v>
      </c>
    </row>
    <row r="190" spans="1:28" x14ac:dyDescent="0.25">
      <c r="A190">
        <v>1080</v>
      </c>
      <c r="B190">
        <v>1</v>
      </c>
      <c r="C190">
        <v>3</v>
      </c>
      <c r="D190" t="s">
        <v>612</v>
      </c>
      <c r="E190" t="s">
        <v>793</v>
      </c>
      <c r="F190" t="s">
        <v>1139</v>
      </c>
      <c r="G190" t="s">
        <v>290</v>
      </c>
      <c r="H190" t="s">
        <v>16</v>
      </c>
      <c r="J190" s="2">
        <f t="shared" si="8"/>
        <v>23.073400000000003</v>
      </c>
      <c r="K190" s="2" t="str">
        <f t="shared" si="10"/>
        <v>Youth</v>
      </c>
      <c r="L190">
        <v>8</v>
      </c>
      <c r="M190">
        <v>2</v>
      </c>
      <c r="N190" t="s">
        <v>291</v>
      </c>
      <c r="O190">
        <v>69.55</v>
      </c>
      <c r="P190" s="2">
        <f t="shared" si="9"/>
        <v>69.55</v>
      </c>
      <c r="R190" t="str">
        <f t="shared" si="11"/>
        <v>Missing</v>
      </c>
      <c r="S190" t="s">
        <v>17</v>
      </c>
      <c r="V190">
        <v>3</v>
      </c>
      <c r="W190" t="s">
        <v>612</v>
      </c>
      <c r="X190" t="s">
        <v>793</v>
      </c>
      <c r="Y190" t="s">
        <v>1139</v>
      </c>
      <c r="Z190" t="s">
        <v>290</v>
      </c>
      <c r="AA190" t="s">
        <v>16</v>
      </c>
    </row>
    <row r="191" spans="1:28" x14ac:dyDescent="0.25">
      <c r="A191">
        <v>1081</v>
      </c>
      <c r="B191">
        <v>0</v>
      </c>
      <c r="C191">
        <v>2</v>
      </c>
      <c r="D191" t="s">
        <v>611</v>
      </c>
      <c r="E191" t="s">
        <v>794</v>
      </c>
      <c r="F191" t="s">
        <v>981</v>
      </c>
      <c r="G191" t="s">
        <v>292</v>
      </c>
      <c r="H191" t="s">
        <v>13</v>
      </c>
      <c r="I191">
        <v>40</v>
      </c>
      <c r="J191" s="2">
        <f t="shared" si="8"/>
        <v>40</v>
      </c>
      <c r="K191" s="2" t="str">
        <f t="shared" si="10"/>
        <v>Adult</v>
      </c>
      <c r="L191">
        <v>0</v>
      </c>
      <c r="M191">
        <v>0</v>
      </c>
      <c r="N191">
        <v>28221</v>
      </c>
      <c r="O191">
        <v>13</v>
      </c>
      <c r="P191" s="2">
        <f t="shared" si="9"/>
        <v>13</v>
      </c>
      <c r="R191" t="str">
        <f t="shared" si="11"/>
        <v>Missing</v>
      </c>
      <c r="S191" t="s">
        <v>17</v>
      </c>
      <c r="V191">
        <v>2</v>
      </c>
      <c r="W191" t="s">
        <v>611</v>
      </c>
      <c r="X191" t="s">
        <v>794</v>
      </c>
      <c r="Y191" t="s">
        <v>981</v>
      </c>
      <c r="Z191" t="s">
        <v>292</v>
      </c>
      <c r="AA191" t="s">
        <v>13</v>
      </c>
      <c r="AB191">
        <v>40</v>
      </c>
    </row>
    <row r="192" spans="1:28" x14ac:dyDescent="0.25">
      <c r="A192">
        <v>1082</v>
      </c>
      <c r="B192">
        <v>0</v>
      </c>
      <c r="C192">
        <v>2</v>
      </c>
      <c r="D192" t="s">
        <v>611</v>
      </c>
      <c r="E192" t="s">
        <v>795</v>
      </c>
      <c r="F192" t="s">
        <v>1140</v>
      </c>
      <c r="G192" t="s">
        <v>293</v>
      </c>
      <c r="H192" t="s">
        <v>13</v>
      </c>
      <c r="I192">
        <v>34</v>
      </c>
      <c r="J192" s="2">
        <f t="shared" si="8"/>
        <v>34</v>
      </c>
      <c r="K192" s="2" t="str">
        <f t="shared" si="10"/>
        <v>Youth</v>
      </c>
      <c r="L192">
        <v>1</v>
      </c>
      <c r="M192">
        <v>0</v>
      </c>
      <c r="N192">
        <v>226875</v>
      </c>
      <c r="O192">
        <v>26</v>
      </c>
      <c r="P192" s="2">
        <f t="shared" si="9"/>
        <v>26</v>
      </c>
      <c r="R192" t="str">
        <f t="shared" si="11"/>
        <v>Missing</v>
      </c>
      <c r="S192" t="s">
        <v>17</v>
      </c>
      <c r="V192">
        <v>2</v>
      </c>
      <c r="W192" t="s">
        <v>611</v>
      </c>
      <c r="X192" t="s">
        <v>795</v>
      </c>
      <c r="Y192" t="s">
        <v>1140</v>
      </c>
      <c r="Z192" t="s">
        <v>293</v>
      </c>
      <c r="AA192" t="s">
        <v>13</v>
      </c>
      <c r="AB192">
        <v>34</v>
      </c>
    </row>
    <row r="193" spans="1:28" x14ac:dyDescent="0.25">
      <c r="A193">
        <v>1083</v>
      </c>
      <c r="B193">
        <v>0</v>
      </c>
      <c r="C193">
        <v>1</v>
      </c>
      <c r="D193" t="s">
        <v>611</v>
      </c>
      <c r="E193" t="s">
        <v>796</v>
      </c>
      <c r="F193" t="s">
        <v>1141</v>
      </c>
      <c r="G193" t="s">
        <v>294</v>
      </c>
      <c r="H193" t="s">
        <v>13</v>
      </c>
      <c r="J193" s="2">
        <f t="shared" si="8"/>
        <v>40.520000000000003</v>
      </c>
      <c r="K193" s="2" t="str">
        <f t="shared" si="10"/>
        <v>Adult</v>
      </c>
      <c r="L193">
        <v>0</v>
      </c>
      <c r="M193">
        <v>0</v>
      </c>
      <c r="N193">
        <v>111163</v>
      </c>
      <c r="O193">
        <v>26</v>
      </c>
      <c r="P193" s="2">
        <f t="shared" si="9"/>
        <v>26</v>
      </c>
      <c r="R193" t="str">
        <f t="shared" si="11"/>
        <v>Missing</v>
      </c>
      <c r="S193" t="s">
        <v>17</v>
      </c>
      <c r="V193">
        <v>1</v>
      </c>
      <c r="W193" t="s">
        <v>611</v>
      </c>
      <c r="X193" t="s">
        <v>796</v>
      </c>
      <c r="Y193" t="s">
        <v>1141</v>
      </c>
      <c r="Z193" t="s">
        <v>294</v>
      </c>
      <c r="AA193" t="s">
        <v>13</v>
      </c>
    </row>
    <row r="194" spans="1:28" x14ac:dyDescent="0.25">
      <c r="A194">
        <v>1084</v>
      </c>
      <c r="B194">
        <v>0</v>
      </c>
      <c r="C194">
        <v>3</v>
      </c>
      <c r="D194" t="s">
        <v>613</v>
      </c>
      <c r="E194" t="s">
        <v>797</v>
      </c>
      <c r="F194" t="s">
        <v>1142</v>
      </c>
      <c r="G194" t="s">
        <v>295</v>
      </c>
      <c r="H194" t="s">
        <v>13</v>
      </c>
      <c r="I194">
        <v>11.5</v>
      </c>
      <c r="J194" s="2">
        <f t="shared" ref="J194:J257" si="12">IF(I194="",SUMIFS(Avg_Age,Pclass_Age,C194,Sex_Age,H194),I194)</f>
        <v>11.5</v>
      </c>
      <c r="K194" s="2" t="str">
        <f t="shared" si="10"/>
        <v>Teenager</v>
      </c>
      <c r="L194">
        <v>1</v>
      </c>
      <c r="M194">
        <v>1</v>
      </c>
      <c r="N194" t="s">
        <v>296</v>
      </c>
      <c r="O194">
        <v>14.5</v>
      </c>
      <c r="P194" s="2">
        <f t="shared" ref="P194:P257" si="13">IF(O194="",MEDIAN(Fare),O194)</f>
        <v>14.5</v>
      </c>
      <c r="R194" t="str">
        <f t="shared" si="11"/>
        <v>Missing</v>
      </c>
      <c r="S194" t="s">
        <v>17</v>
      </c>
      <c r="V194">
        <v>3</v>
      </c>
      <c r="W194" t="s">
        <v>613</v>
      </c>
      <c r="X194" t="s">
        <v>797</v>
      </c>
      <c r="Y194" t="s">
        <v>1142</v>
      </c>
      <c r="Z194" t="s">
        <v>295</v>
      </c>
      <c r="AA194" t="s">
        <v>13</v>
      </c>
      <c r="AB194">
        <v>11.5</v>
      </c>
    </row>
    <row r="195" spans="1:28" x14ac:dyDescent="0.25">
      <c r="A195">
        <v>1085</v>
      </c>
      <c r="B195">
        <v>0</v>
      </c>
      <c r="C195">
        <v>2</v>
      </c>
      <c r="D195" t="s">
        <v>611</v>
      </c>
      <c r="E195" t="s">
        <v>798</v>
      </c>
      <c r="F195" t="s">
        <v>993</v>
      </c>
      <c r="G195" t="s">
        <v>297</v>
      </c>
      <c r="H195" t="s">
        <v>13</v>
      </c>
      <c r="I195">
        <v>61</v>
      </c>
      <c r="J195" s="2">
        <f t="shared" si="12"/>
        <v>61</v>
      </c>
      <c r="K195" s="2" t="str">
        <f t="shared" ref="K195:K258" si="14">IF(J195&lt;=19,"Teenager",IF(J195&lt;=39,"Youth",IF(J195&lt;=59,"Adult",IF(J195&gt;=60,"Elder"))))</f>
        <v>Elder</v>
      </c>
      <c r="L195">
        <v>0</v>
      </c>
      <c r="M195">
        <v>0</v>
      </c>
      <c r="N195">
        <v>235509</v>
      </c>
      <c r="O195">
        <v>12.35</v>
      </c>
      <c r="P195" s="2">
        <f t="shared" si="13"/>
        <v>12.35</v>
      </c>
      <c r="R195" t="str">
        <f t="shared" ref="R195:R258" si="15">IF(Q195="","Missing",LEFT(Q195,3))</f>
        <v>Missing</v>
      </c>
      <c r="S195" t="s">
        <v>14</v>
      </c>
      <c r="V195">
        <v>2</v>
      </c>
      <c r="W195" t="s">
        <v>611</v>
      </c>
      <c r="X195" t="s">
        <v>798</v>
      </c>
      <c r="Y195" t="s">
        <v>993</v>
      </c>
      <c r="Z195" t="s">
        <v>297</v>
      </c>
      <c r="AA195" t="s">
        <v>13</v>
      </c>
      <c r="AB195">
        <v>61</v>
      </c>
    </row>
    <row r="196" spans="1:28" x14ac:dyDescent="0.25">
      <c r="A196">
        <v>1086</v>
      </c>
      <c r="B196">
        <v>0</v>
      </c>
      <c r="C196">
        <v>2</v>
      </c>
      <c r="D196" t="s">
        <v>613</v>
      </c>
      <c r="E196" t="s">
        <v>799</v>
      </c>
      <c r="F196" t="s">
        <v>1143</v>
      </c>
      <c r="G196" t="s">
        <v>298</v>
      </c>
      <c r="H196" t="s">
        <v>13</v>
      </c>
      <c r="I196">
        <v>8</v>
      </c>
      <c r="J196" s="2">
        <f t="shared" si="12"/>
        <v>8</v>
      </c>
      <c r="K196" s="2" t="str">
        <f t="shared" si="14"/>
        <v>Teenager</v>
      </c>
      <c r="L196">
        <v>0</v>
      </c>
      <c r="M196">
        <v>2</v>
      </c>
      <c r="N196">
        <v>28220</v>
      </c>
      <c r="O196">
        <v>32.5</v>
      </c>
      <c r="P196" s="2">
        <f t="shared" si="13"/>
        <v>32.5</v>
      </c>
      <c r="R196" t="str">
        <f t="shared" si="15"/>
        <v>Missing</v>
      </c>
      <c r="S196" t="s">
        <v>17</v>
      </c>
      <c r="V196">
        <v>2</v>
      </c>
      <c r="W196" t="s">
        <v>613</v>
      </c>
      <c r="X196" t="s">
        <v>799</v>
      </c>
      <c r="Y196" t="s">
        <v>1143</v>
      </c>
      <c r="Z196" t="s">
        <v>298</v>
      </c>
      <c r="AA196" t="s">
        <v>13</v>
      </c>
      <c r="AB196">
        <v>8</v>
      </c>
    </row>
    <row r="197" spans="1:28" x14ac:dyDescent="0.25">
      <c r="A197">
        <v>1087</v>
      </c>
      <c r="B197">
        <v>0</v>
      </c>
      <c r="C197">
        <v>3</v>
      </c>
      <c r="D197" t="s">
        <v>611</v>
      </c>
      <c r="E197" t="s">
        <v>800</v>
      </c>
      <c r="F197" t="s">
        <v>1144</v>
      </c>
      <c r="G197" t="s">
        <v>299</v>
      </c>
      <c r="H197" t="s">
        <v>13</v>
      </c>
      <c r="I197">
        <v>33</v>
      </c>
      <c r="J197" s="2">
        <f t="shared" si="12"/>
        <v>33</v>
      </c>
      <c r="K197" s="2" t="str">
        <f t="shared" si="14"/>
        <v>Youth</v>
      </c>
      <c r="L197">
        <v>0</v>
      </c>
      <c r="M197">
        <v>0</v>
      </c>
      <c r="N197">
        <v>347465</v>
      </c>
      <c r="O197">
        <v>7.8541999999999996</v>
      </c>
      <c r="P197" s="2">
        <f t="shared" si="13"/>
        <v>7.8541999999999996</v>
      </c>
      <c r="R197" t="str">
        <f t="shared" si="15"/>
        <v>Missing</v>
      </c>
      <c r="S197" t="s">
        <v>17</v>
      </c>
      <c r="V197">
        <v>3</v>
      </c>
      <c r="W197" t="s">
        <v>611</v>
      </c>
      <c r="X197" t="s">
        <v>800</v>
      </c>
      <c r="Y197" t="s">
        <v>1144</v>
      </c>
      <c r="Z197" t="s">
        <v>299</v>
      </c>
      <c r="AA197" t="s">
        <v>13</v>
      </c>
      <c r="AB197">
        <v>33</v>
      </c>
    </row>
    <row r="198" spans="1:28" x14ac:dyDescent="0.25">
      <c r="A198">
        <v>1088</v>
      </c>
      <c r="B198">
        <v>0</v>
      </c>
      <c r="C198">
        <v>1</v>
      </c>
      <c r="D198" t="s">
        <v>613</v>
      </c>
      <c r="E198" t="s">
        <v>801</v>
      </c>
      <c r="F198" t="s">
        <v>1145</v>
      </c>
      <c r="G198" t="s">
        <v>300</v>
      </c>
      <c r="H198" t="s">
        <v>13</v>
      </c>
      <c r="I198">
        <v>6</v>
      </c>
      <c r="J198" s="2">
        <f t="shared" si="12"/>
        <v>6</v>
      </c>
      <c r="K198" s="2" t="str">
        <f t="shared" si="14"/>
        <v>Teenager</v>
      </c>
      <c r="L198">
        <v>0</v>
      </c>
      <c r="M198">
        <v>2</v>
      </c>
      <c r="N198">
        <v>16966</v>
      </c>
      <c r="O198">
        <v>134.5</v>
      </c>
      <c r="P198" s="2">
        <f t="shared" si="13"/>
        <v>134.5</v>
      </c>
      <c r="Q198" t="s">
        <v>301</v>
      </c>
      <c r="R198" t="str">
        <f t="shared" si="15"/>
        <v>E34</v>
      </c>
      <c r="S198" t="s">
        <v>25</v>
      </c>
      <c r="V198">
        <v>1</v>
      </c>
      <c r="W198" t="s">
        <v>613</v>
      </c>
      <c r="X198" t="s">
        <v>801</v>
      </c>
      <c r="Y198" t="s">
        <v>1145</v>
      </c>
      <c r="Z198" t="s">
        <v>300</v>
      </c>
      <c r="AA198" t="s">
        <v>13</v>
      </c>
      <c r="AB198">
        <v>6</v>
      </c>
    </row>
    <row r="199" spans="1:28" x14ac:dyDescent="0.25">
      <c r="A199">
        <v>1089</v>
      </c>
      <c r="B199">
        <v>1</v>
      </c>
      <c r="C199">
        <v>3</v>
      </c>
      <c r="D199" t="s">
        <v>612</v>
      </c>
      <c r="E199" t="s">
        <v>802</v>
      </c>
      <c r="F199" t="s">
        <v>1146</v>
      </c>
      <c r="G199" t="s">
        <v>302</v>
      </c>
      <c r="H199" t="s">
        <v>16</v>
      </c>
      <c r="I199">
        <v>18</v>
      </c>
      <c r="J199" s="2">
        <f t="shared" si="12"/>
        <v>18</v>
      </c>
      <c r="K199" s="2" t="str">
        <f t="shared" si="14"/>
        <v>Teenager</v>
      </c>
      <c r="L199">
        <v>0</v>
      </c>
      <c r="M199">
        <v>0</v>
      </c>
      <c r="N199">
        <v>347066</v>
      </c>
      <c r="O199">
        <v>7.7750000000000004</v>
      </c>
      <c r="P199" s="2">
        <f t="shared" si="13"/>
        <v>7.7750000000000004</v>
      </c>
      <c r="R199" t="str">
        <f t="shared" si="15"/>
        <v>Missing</v>
      </c>
      <c r="S199" t="s">
        <v>17</v>
      </c>
      <c r="V199">
        <v>3</v>
      </c>
      <c r="W199" t="s">
        <v>612</v>
      </c>
      <c r="X199" t="s">
        <v>802</v>
      </c>
      <c r="Y199" t="s">
        <v>1146</v>
      </c>
      <c r="Z199" t="s">
        <v>302</v>
      </c>
      <c r="AA199" t="s">
        <v>16</v>
      </c>
      <c r="AB199">
        <v>18</v>
      </c>
    </row>
    <row r="200" spans="1:28" x14ac:dyDescent="0.25">
      <c r="A200">
        <v>1090</v>
      </c>
      <c r="B200">
        <v>0</v>
      </c>
      <c r="C200">
        <v>2</v>
      </c>
      <c r="D200" t="s">
        <v>611</v>
      </c>
      <c r="E200" t="s">
        <v>803</v>
      </c>
      <c r="F200" t="s">
        <v>1147</v>
      </c>
      <c r="G200" t="s">
        <v>303</v>
      </c>
      <c r="H200" t="s">
        <v>13</v>
      </c>
      <c r="I200">
        <v>23</v>
      </c>
      <c r="J200" s="2">
        <f t="shared" si="12"/>
        <v>23</v>
      </c>
      <c r="K200" s="2" t="str">
        <f t="shared" si="14"/>
        <v>Youth</v>
      </c>
      <c r="L200">
        <v>0</v>
      </c>
      <c r="M200">
        <v>0</v>
      </c>
      <c r="N200" t="s">
        <v>304</v>
      </c>
      <c r="O200">
        <v>10.5</v>
      </c>
      <c r="P200" s="2">
        <f t="shared" si="13"/>
        <v>10.5</v>
      </c>
      <c r="R200" t="str">
        <f t="shared" si="15"/>
        <v>Missing</v>
      </c>
      <c r="S200" t="s">
        <v>17</v>
      </c>
      <c r="V200">
        <v>2</v>
      </c>
      <c r="W200" t="s">
        <v>611</v>
      </c>
      <c r="X200" t="s">
        <v>803</v>
      </c>
      <c r="Y200" t="s">
        <v>1147</v>
      </c>
      <c r="Z200" t="s">
        <v>303</v>
      </c>
      <c r="AA200" t="s">
        <v>13</v>
      </c>
      <c r="AB200">
        <v>23</v>
      </c>
    </row>
    <row r="201" spans="1:28" x14ac:dyDescent="0.25">
      <c r="A201">
        <v>1091</v>
      </c>
      <c r="B201">
        <v>1</v>
      </c>
      <c r="C201">
        <v>3</v>
      </c>
      <c r="D201" t="s">
        <v>610</v>
      </c>
      <c r="E201" t="s">
        <v>804</v>
      </c>
      <c r="F201" t="s">
        <v>1148</v>
      </c>
      <c r="G201" t="s">
        <v>305</v>
      </c>
      <c r="H201" t="s">
        <v>16</v>
      </c>
      <c r="J201" s="2">
        <f t="shared" si="12"/>
        <v>23.073400000000003</v>
      </c>
      <c r="K201" s="2" t="str">
        <f t="shared" si="14"/>
        <v>Youth</v>
      </c>
      <c r="L201">
        <v>0</v>
      </c>
      <c r="M201">
        <v>0</v>
      </c>
      <c r="N201">
        <v>65305</v>
      </c>
      <c r="O201">
        <v>8.1125000000000007</v>
      </c>
      <c r="P201" s="2">
        <f t="shared" si="13"/>
        <v>8.1125000000000007</v>
      </c>
      <c r="R201" t="str">
        <f t="shared" si="15"/>
        <v>Missing</v>
      </c>
      <c r="S201" t="s">
        <v>17</v>
      </c>
      <c r="V201">
        <v>3</v>
      </c>
      <c r="W201" t="s">
        <v>610</v>
      </c>
      <c r="X201" t="s">
        <v>804</v>
      </c>
      <c r="Y201" t="s">
        <v>1148</v>
      </c>
      <c r="Z201" t="s">
        <v>305</v>
      </c>
      <c r="AA201" t="s">
        <v>16</v>
      </c>
    </row>
    <row r="202" spans="1:28" x14ac:dyDescent="0.25">
      <c r="A202">
        <v>1092</v>
      </c>
      <c r="B202">
        <v>1</v>
      </c>
      <c r="C202">
        <v>3</v>
      </c>
      <c r="D202" t="s">
        <v>612</v>
      </c>
      <c r="E202" t="s">
        <v>805</v>
      </c>
      <c r="F202" t="s">
        <v>1149</v>
      </c>
      <c r="G202" t="s">
        <v>306</v>
      </c>
      <c r="H202" t="s">
        <v>16</v>
      </c>
      <c r="J202" s="2">
        <f t="shared" si="12"/>
        <v>23.073400000000003</v>
      </c>
      <c r="K202" s="2" t="str">
        <f t="shared" si="14"/>
        <v>Youth</v>
      </c>
      <c r="L202">
        <v>0</v>
      </c>
      <c r="M202">
        <v>0</v>
      </c>
      <c r="N202">
        <v>36568</v>
      </c>
      <c r="O202">
        <v>15.5</v>
      </c>
      <c r="P202" s="2">
        <f t="shared" si="13"/>
        <v>15.5</v>
      </c>
      <c r="R202" t="str">
        <f t="shared" si="15"/>
        <v>Missing</v>
      </c>
      <c r="S202" t="s">
        <v>14</v>
      </c>
      <c r="V202">
        <v>3</v>
      </c>
      <c r="W202" t="s">
        <v>612</v>
      </c>
      <c r="X202" t="s">
        <v>805</v>
      </c>
      <c r="Y202" t="s">
        <v>1149</v>
      </c>
      <c r="Z202" t="s">
        <v>306</v>
      </c>
      <c r="AA202" t="s">
        <v>16</v>
      </c>
    </row>
    <row r="203" spans="1:28" x14ac:dyDescent="0.25">
      <c r="A203">
        <v>1093</v>
      </c>
      <c r="B203">
        <v>0</v>
      </c>
      <c r="C203">
        <v>3</v>
      </c>
      <c r="D203" t="s">
        <v>613</v>
      </c>
      <c r="E203" t="s">
        <v>806</v>
      </c>
      <c r="F203" t="s">
        <v>1150</v>
      </c>
      <c r="G203" t="s">
        <v>307</v>
      </c>
      <c r="H203" t="s">
        <v>13</v>
      </c>
      <c r="I203">
        <v>0.33</v>
      </c>
      <c r="J203" s="2">
        <f t="shared" si="12"/>
        <v>0.33</v>
      </c>
      <c r="K203" s="2" t="str">
        <f t="shared" si="14"/>
        <v>Teenager</v>
      </c>
      <c r="L203">
        <v>0</v>
      </c>
      <c r="M203">
        <v>2</v>
      </c>
      <c r="N203">
        <v>347080</v>
      </c>
      <c r="O203">
        <v>14.4</v>
      </c>
      <c r="P203" s="2">
        <f t="shared" si="13"/>
        <v>14.4</v>
      </c>
      <c r="R203" t="str">
        <f t="shared" si="15"/>
        <v>Missing</v>
      </c>
      <c r="S203" t="s">
        <v>17</v>
      </c>
      <c r="V203">
        <v>3</v>
      </c>
      <c r="W203" t="s">
        <v>613</v>
      </c>
      <c r="X203" t="s">
        <v>806</v>
      </c>
      <c r="Y203" t="s">
        <v>1150</v>
      </c>
      <c r="Z203" t="s">
        <v>307</v>
      </c>
      <c r="AA203" t="s">
        <v>13</v>
      </c>
      <c r="AB203">
        <v>0.33</v>
      </c>
    </row>
    <row r="204" spans="1:28" x14ac:dyDescent="0.25">
      <c r="A204">
        <v>1094</v>
      </c>
      <c r="B204">
        <v>0</v>
      </c>
      <c r="C204">
        <v>1</v>
      </c>
      <c r="D204" t="s">
        <v>615</v>
      </c>
      <c r="E204" t="s">
        <v>807</v>
      </c>
      <c r="F204" t="s">
        <v>1151</v>
      </c>
      <c r="G204" t="s">
        <v>308</v>
      </c>
      <c r="H204" t="s">
        <v>13</v>
      </c>
      <c r="I204">
        <v>47</v>
      </c>
      <c r="J204" s="2">
        <f t="shared" si="12"/>
        <v>47</v>
      </c>
      <c r="K204" s="2" t="str">
        <f t="shared" si="14"/>
        <v>Adult</v>
      </c>
      <c r="L204">
        <v>1</v>
      </c>
      <c r="M204">
        <v>0</v>
      </c>
      <c r="N204" t="s">
        <v>309</v>
      </c>
      <c r="O204">
        <v>227.52500000000001</v>
      </c>
      <c r="P204" s="2">
        <f t="shared" si="13"/>
        <v>227.52500000000001</v>
      </c>
      <c r="Q204" t="s">
        <v>310</v>
      </c>
      <c r="R204" t="str">
        <f t="shared" si="15"/>
        <v>C62</v>
      </c>
      <c r="S204" t="s">
        <v>25</v>
      </c>
      <c r="V204">
        <v>1</v>
      </c>
      <c r="W204" t="s">
        <v>615</v>
      </c>
      <c r="X204" t="s">
        <v>807</v>
      </c>
      <c r="Y204" t="s">
        <v>1151</v>
      </c>
      <c r="Z204" t="s">
        <v>308</v>
      </c>
      <c r="AA204" t="s">
        <v>13</v>
      </c>
      <c r="AB204">
        <v>47</v>
      </c>
    </row>
    <row r="205" spans="1:28" x14ac:dyDescent="0.25">
      <c r="A205">
        <v>1095</v>
      </c>
      <c r="B205">
        <v>1</v>
      </c>
      <c r="C205">
        <v>2</v>
      </c>
      <c r="D205" t="s">
        <v>612</v>
      </c>
      <c r="E205" t="s">
        <v>808</v>
      </c>
      <c r="F205" t="s">
        <v>1152</v>
      </c>
      <c r="G205" t="s">
        <v>311</v>
      </c>
      <c r="H205" t="s">
        <v>16</v>
      </c>
      <c r="I205">
        <v>8</v>
      </c>
      <c r="J205" s="2">
        <f t="shared" si="12"/>
        <v>8</v>
      </c>
      <c r="K205" s="2" t="str">
        <f t="shared" si="14"/>
        <v>Teenager</v>
      </c>
      <c r="L205">
        <v>1</v>
      </c>
      <c r="M205">
        <v>1</v>
      </c>
      <c r="N205">
        <v>26360</v>
      </c>
      <c r="O205">
        <v>26</v>
      </c>
      <c r="P205" s="2">
        <f t="shared" si="13"/>
        <v>26</v>
      </c>
      <c r="R205" t="str">
        <f t="shared" si="15"/>
        <v>Missing</v>
      </c>
      <c r="S205" t="s">
        <v>17</v>
      </c>
      <c r="V205">
        <v>2</v>
      </c>
      <c r="W205" t="s">
        <v>612</v>
      </c>
      <c r="X205" t="s">
        <v>808</v>
      </c>
      <c r="Y205" t="s">
        <v>1152</v>
      </c>
      <c r="Z205" t="s">
        <v>311</v>
      </c>
      <c r="AA205" t="s">
        <v>16</v>
      </c>
      <c r="AB205">
        <v>8</v>
      </c>
    </row>
    <row r="206" spans="1:28" x14ac:dyDescent="0.25">
      <c r="A206">
        <v>1096</v>
      </c>
      <c r="B206">
        <v>0</v>
      </c>
      <c r="C206">
        <v>2</v>
      </c>
      <c r="D206" t="s">
        <v>611</v>
      </c>
      <c r="E206" t="s">
        <v>809</v>
      </c>
      <c r="F206" t="s">
        <v>1153</v>
      </c>
      <c r="G206" t="s">
        <v>312</v>
      </c>
      <c r="H206" t="s">
        <v>13</v>
      </c>
      <c r="I206">
        <v>25</v>
      </c>
      <c r="J206" s="2">
        <f t="shared" si="12"/>
        <v>25</v>
      </c>
      <c r="K206" s="2" t="str">
        <f t="shared" si="14"/>
        <v>Youth</v>
      </c>
      <c r="L206">
        <v>0</v>
      </c>
      <c r="M206">
        <v>0</v>
      </c>
      <c r="N206" t="s">
        <v>313</v>
      </c>
      <c r="O206">
        <v>10.5</v>
      </c>
      <c r="P206" s="2">
        <f t="shared" si="13"/>
        <v>10.5</v>
      </c>
      <c r="R206" t="str">
        <f t="shared" si="15"/>
        <v>Missing</v>
      </c>
      <c r="S206" t="s">
        <v>17</v>
      </c>
      <c r="V206">
        <v>2</v>
      </c>
      <c r="W206" t="s">
        <v>611</v>
      </c>
      <c r="X206" t="s">
        <v>809</v>
      </c>
      <c r="Y206" t="s">
        <v>1153</v>
      </c>
      <c r="Z206" t="s">
        <v>312</v>
      </c>
      <c r="AA206" t="s">
        <v>13</v>
      </c>
      <c r="AB206">
        <v>25</v>
      </c>
    </row>
    <row r="207" spans="1:28" x14ac:dyDescent="0.25">
      <c r="A207">
        <v>1097</v>
      </c>
      <c r="B207">
        <v>0</v>
      </c>
      <c r="C207">
        <v>1</v>
      </c>
      <c r="D207" t="s">
        <v>611</v>
      </c>
      <c r="E207" t="s">
        <v>810</v>
      </c>
      <c r="F207" t="s">
        <v>1154</v>
      </c>
      <c r="G207" t="s">
        <v>314</v>
      </c>
      <c r="H207" t="s">
        <v>13</v>
      </c>
      <c r="J207" s="2">
        <f t="shared" si="12"/>
        <v>40.520000000000003</v>
      </c>
      <c r="K207" s="2" t="str">
        <f t="shared" si="14"/>
        <v>Adult</v>
      </c>
      <c r="L207">
        <v>0</v>
      </c>
      <c r="M207">
        <v>0</v>
      </c>
      <c r="N207" t="s">
        <v>315</v>
      </c>
      <c r="O207">
        <v>25.741700000000002</v>
      </c>
      <c r="P207" s="2">
        <f t="shared" si="13"/>
        <v>25.741700000000002</v>
      </c>
      <c r="R207" t="str">
        <f t="shared" si="15"/>
        <v>Missing</v>
      </c>
      <c r="S207" t="s">
        <v>25</v>
      </c>
      <c r="V207">
        <v>1</v>
      </c>
      <c r="W207" t="s">
        <v>611</v>
      </c>
      <c r="X207" t="s">
        <v>810</v>
      </c>
      <c r="Y207" t="s">
        <v>1154</v>
      </c>
      <c r="Z207" t="s">
        <v>314</v>
      </c>
      <c r="AA207" t="s">
        <v>13</v>
      </c>
    </row>
    <row r="208" spans="1:28" x14ac:dyDescent="0.25">
      <c r="A208">
        <v>1098</v>
      </c>
      <c r="B208">
        <v>1</v>
      </c>
      <c r="C208">
        <v>3</v>
      </c>
      <c r="D208" t="s">
        <v>612</v>
      </c>
      <c r="E208" t="s">
        <v>811</v>
      </c>
      <c r="F208" t="s">
        <v>1082</v>
      </c>
      <c r="G208" t="s">
        <v>316</v>
      </c>
      <c r="H208" t="s">
        <v>16</v>
      </c>
      <c r="I208">
        <v>35</v>
      </c>
      <c r="J208" s="2">
        <f t="shared" si="12"/>
        <v>35</v>
      </c>
      <c r="K208" s="2" t="str">
        <f t="shared" si="14"/>
        <v>Youth</v>
      </c>
      <c r="L208">
        <v>0</v>
      </c>
      <c r="M208">
        <v>0</v>
      </c>
      <c r="N208">
        <v>9232</v>
      </c>
      <c r="O208">
        <v>7.75</v>
      </c>
      <c r="P208" s="2">
        <f t="shared" si="13"/>
        <v>7.75</v>
      </c>
      <c r="R208" t="str">
        <f t="shared" si="15"/>
        <v>Missing</v>
      </c>
      <c r="S208" t="s">
        <v>14</v>
      </c>
      <c r="V208">
        <v>3</v>
      </c>
      <c r="W208" t="s">
        <v>612</v>
      </c>
      <c r="X208" t="s">
        <v>811</v>
      </c>
      <c r="Y208" t="s">
        <v>1082</v>
      </c>
      <c r="Z208" t="s">
        <v>316</v>
      </c>
      <c r="AA208" t="s">
        <v>16</v>
      </c>
      <c r="AB208">
        <v>35</v>
      </c>
    </row>
    <row r="209" spans="1:28" x14ac:dyDescent="0.25">
      <c r="A209">
        <v>1099</v>
      </c>
      <c r="B209">
        <v>0</v>
      </c>
      <c r="C209">
        <v>2</v>
      </c>
      <c r="D209" t="s">
        <v>611</v>
      </c>
      <c r="E209" t="s">
        <v>812</v>
      </c>
      <c r="F209" t="s">
        <v>1155</v>
      </c>
      <c r="G209" t="s">
        <v>317</v>
      </c>
      <c r="H209" t="s">
        <v>13</v>
      </c>
      <c r="I209">
        <v>24</v>
      </c>
      <c r="J209" s="2">
        <f t="shared" si="12"/>
        <v>24</v>
      </c>
      <c r="K209" s="2" t="str">
        <f t="shared" si="14"/>
        <v>Youth</v>
      </c>
      <c r="L209">
        <v>0</v>
      </c>
      <c r="M209">
        <v>0</v>
      </c>
      <c r="N209">
        <v>28034</v>
      </c>
      <c r="O209">
        <v>10.5</v>
      </c>
      <c r="P209" s="2">
        <f t="shared" si="13"/>
        <v>10.5</v>
      </c>
      <c r="R209" t="str">
        <f t="shared" si="15"/>
        <v>Missing</v>
      </c>
      <c r="S209" t="s">
        <v>17</v>
      </c>
      <c r="V209">
        <v>2</v>
      </c>
      <c r="W209" t="s">
        <v>611</v>
      </c>
      <c r="X209" t="s">
        <v>812</v>
      </c>
      <c r="Y209" t="s">
        <v>1155</v>
      </c>
      <c r="Z209" t="s">
        <v>317</v>
      </c>
      <c r="AA209" t="s">
        <v>13</v>
      </c>
      <c r="AB209">
        <v>24</v>
      </c>
    </row>
    <row r="210" spans="1:28" x14ac:dyDescent="0.25">
      <c r="A210">
        <v>1100</v>
      </c>
      <c r="B210">
        <v>1</v>
      </c>
      <c r="C210">
        <v>1</v>
      </c>
      <c r="D210" t="s">
        <v>612</v>
      </c>
      <c r="E210" t="s">
        <v>813</v>
      </c>
      <c r="F210" t="s">
        <v>1156</v>
      </c>
      <c r="G210" t="s">
        <v>318</v>
      </c>
      <c r="H210" t="s">
        <v>16</v>
      </c>
      <c r="I210">
        <v>33</v>
      </c>
      <c r="J210" s="2">
        <f t="shared" si="12"/>
        <v>33</v>
      </c>
      <c r="K210" s="2" t="str">
        <f t="shared" si="14"/>
        <v>Youth</v>
      </c>
      <c r="L210">
        <v>0</v>
      </c>
      <c r="M210">
        <v>0</v>
      </c>
      <c r="N210" t="s">
        <v>319</v>
      </c>
      <c r="O210">
        <v>27.720800000000001</v>
      </c>
      <c r="P210" s="2">
        <f t="shared" si="13"/>
        <v>27.720800000000001</v>
      </c>
      <c r="Q210" t="s">
        <v>320</v>
      </c>
      <c r="R210" t="str">
        <f t="shared" si="15"/>
        <v>A11</v>
      </c>
      <c r="S210" t="s">
        <v>25</v>
      </c>
      <c r="V210">
        <v>1</v>
      </c>
      <c r="W210" t="s">
        <v>612</v>
      </c>
      <c r="X210" t="s">
        <v>813</v>
      </c>
      <c r="Y210" t="s">
        <v>1156</v>
      </c>
      <c r="Z210" t="s">
        <v>318</v>
      </c>
      <c r="AA210" t="s">
        <v>16</v>
      </c>
      <c r="AB210">
        <v>33</v>
      </c>
    </row>
    <row r="211" spans="1:28" x14ac:dyDescent="0.25">
      <c r="A211">
        <v>1101</v>
      </c>
      <c r="B211">
        <v>0</v>
      </c>
      <c r="C211">
        <v>3</v>
      </c>
      <c r="D211" t="s">
        <v>611</v>
      </c>
      <c r="E211" t="s">
        <v>814</v>
      </c>
      <c r="F211" t="s">
        <v>1157</v>
      </c>
      <c r="G211" t="s">
        <v>321</v>
      </c>
      <c r="H211" t="s">
        <v>13</v>
      </c>
      <c r="I211">
        <v>25</v>
      </c>
      <c r="J211" s="2">
        <f t="shared" si="12"/>
        <v>25</v>
      </c>
      <c r="K211" s="2" t="str">
        <f t="shared" si="14"/>
        <v>Youth</v>
      </c>
      <c r="L211">
        <v>0</v>
      </c>
      <c r="M211">
        <v>0</v>
      </c>
      <c r="N211">
        <v>349250</v>
      </c>
      <c r="O211">
        <v>7.8958000000000004</v>
      </c>
      <c r="P211" s="2">
        <f t="shared" si="13"/>
        <v>7.8958000000000004</v>
      </c>
      <c r="R211" t="str">
        <f t="shared" si="15"/>
        <v>Missing</v>
      </c>
      <c r="S211" t="s">
        <v>17</v>
      </c>
      <c r="V211">
        <v>3</v>
      </c>
      <c r="W211" t="s">
        <v>611</v>
      </c>
      <c r="X211" t="s">
        <v>814</v>
      </c>
      <c r="Y211" t="s">
        <v>1157</v>
      </c>
      <c r="Z211" t="s">
        <v>321</v>
      </c>
      <c r="AA211" t="s">
        <v>13</v>
      </c>
      <c r="AB211">
        <v>25</v>
      </c>
    </row>
    <row r="212" spans="1:28" x14ac:dyDescent="0.25">
      <c r="A212">
        <v>1102</v>
      </c>
      <c r="B212">
        <v>0</v>
      </c>
      <c r="C212">
        <v>3</v>
      </c>
      <c r="D212" t="s">
        <v>611</v>
      </c>
      <c r="E212" t="s">
        <v>815</v>
      </c>
      <c r="F212" t="s">
        <v>1158</v>
      </c>
      <c r="G212" t="s">
        <v>322</v>
      </c>
      <c r="H212" t="s">
        <v>13</v>
      </c>
      <c r="I212">
        <v>32</v>
      </c>
      <c r="J212" s="2">
        <f t="shared" si="12"/>
        <v>32</v>
      </c>
      <c r="K212" s="2" t="str">
        <f t="shared" si="14"/>
        <v>Youth</v>
      </c>
      <c r="L212">
        <v>0</v>
      </c>
      <c r="M212">
        <v>0</v>
      </c>
      <c r="N212" t="s">
        <v>173</v>
      </c>
      <c r="O212">
        <v>22.524999999999999</v>
      </c>
      <c r="P212" s="2">
        <f t="shared" si="13"/>
        <v>22.524999999999999</v>
      </c>
      <c r="R212" t="str">
        <f t="shared" si="15"/>
        <v>Missing</v>
      </c>
      <c r="S212" t="s">
        <v>17</v>
      </c>
      <c r="V212">
        <v>3</v>
      </c>
      <c r="W212" t="s">
        <v>611</v>
      </c>
      <c r="X212" t="s">
        <v>815</v>
      </c>
      <c r="Y212" t="s">
        <v>1158</v>
      </c>
      <c r="Z212" t="s">
        <v>322</v>
      </c>
      <c r="AA212" t="s">
        <v>13</v>
      </c>
      <c r="AB212">
        <v>32</v>
      </c>
    </row>
    <row r="213" spans="1:28" x14ac:dyDescent="0.25">
      <c r="A213">
        <v>1103</v>
      </c>
      <c r="B213">
        <v>0</v>
      </c>
      <c r="C213">
        <v>3</v>
      </c>
      <c r="D213" t="s">
        <v>611</v>
      </c>
      <c r="E213" t="s">
        <v>816</v>
      </c>
      <c r="F213" t="s">
        <v>1159</v>
      </c>
      <c r="G213" t="s">
        <v>323</v>
      </c>
      <c r="H213" t="s">
        <v>13</v>
      </c>
      <c r="J213" s="2">
        <f t="shared" si="12"/>
        <v>24.525104166666665</v>
      </c>
      <c r="K213" s="2" t="str">
        <f t="shared" si="14"/>
        <v>Youth</v>
      </c>
      <c r="L213">
        <v>0</v>
      </c>
      <c r="M213">
        <v>0</v>
      </c>
      <c r="N213" t="s">
        <v>324</v>
      </c>
      <c r="O213">
        <v>7.05</v>
      </c>
      <c r="P213" s="2">
        <f t="shared" si="13"/>
        <v>7.05</v>
      </c>
      <c r="R213" t="str">
        <f t="shared" si="15"/>
        <v>Missing</v>
      </c>
      <c r="S213" t="s">
        <v>17</v>
      </c>
      <c r="V213">
        <v>3</v>
      </c>
      <c r="W213" t="s">
        <v>611</v>
      </c>
      <c r="X213" t="s">
        <v>816</v>
      </c>
      <c r="Y213" t="s">
        <v>1159</v>
      </c>
      <c r="Z213" t="s">
        <v>323</v>
      </c>
      <c r="AA213" t="s">
        <v>13</v>
      </c>
    </row>
    <row r="214" spans="1:28" x14ac:dyDescent="0.25">
      <c r="A214">
        <v>1104</v>
      </c>
      <c r="B214">
        <v>0</v>
      </c>
      <c r="C214">
        <v>2</v>
      </c>
      <c r="D214" t="s">
        <v>611</v>
      </c>
      <c r="E214" t="s">
        <v>817</v>
      </c>
      <c r="F214" t="s">
        <v>1160</v>
      </c>
      <c r="G214" t="s">
        <v>325</v>
      </c>
      <c r="H214" t="s">
        <v>13</v>
      </c>
      <c r="I214">
        <v>17</v>
      </c>
      <c r="J214" s="2">
        <f t="shared" si="12"/>
        <v>17</v>
      </c>
      <c r="K214" s="2" t="str">
        <f t="shared" si="14"/>
        <v>Teenager</v>
      </c>
      <c r="L214">
        <v>0</v>
      </c>
      <c r="M214">
        <v>0</v>
      </c>
      <c r="N214" t="s">
        <v>326</v>
      </c>
      <c r="O214">
        <v>73.5</v>
      </c>
      <c r="P214" s="2">
        <f t="shared" si="13"/>
        <v>73.5</v>
      </c>
      <c r="R214" t="str">
        <f t="shared" si="15"/>
        <v>Missing</v>
      </c>
      <c r="S214" t="s">
        <v>17</v>
      </c>
      <c r="V214">
        <v>2</v>
      </c>
      <c r="W214" t="s">
        <v>611</v>
      </c>
      <c r="X214" t="s">
        <v>817</v>
      </c>
      <c r="Y214" t="s">
        <v>1160</v>
      </c>
      <c r="Z214" t="s">
        <v>325</v>
      </c>
      <c r="AA214" t="s">
        <v>13</v>
      </c>
      <c r="AB214">
        <v>17</v>
      </c>
    </row>
    <row r="215" spans="1:28" x14ac:dyDescent="0.25">
      <c r="A215">
        <v>1105</v>
      </c>
      <c r="B215">
        <v>1</v>
      </c>
      <c r="C215">
        <v>2</v>
      </c>
      <c r="D215" t="s">
        <v>610</v>
      </c>
      <c r="E215" t="s">
        <v>633</v>
      </c>
      <c r="F215" t="s">
        <v>986</v>
      </c>
      <c r="G215" t="s">
        <v>327</v>
      </c>
      <c r="H215" t="s">
        <v>16</v>
      </c>
      <c r="I215">
        <v>60</v>
      </c>
      <c r="J215" s="2">
        <f t="shared" si="12"/>
        <v>60</v>
      </c>
      <c r="K215" s="2" t="str">
        <f t="shared" si="14"/>
        <v>Elder</v>
      </c>
      <c r="L215">
        <v>1</v>
      </c>
      <c r="M215">
        <v>0</v>
      </c>
      <c r="N215">
        <v>24065</v>
      </c>
      <c r="O215">
        <v>26</v>
      </c>
      <c r="P215" s="2">
        <f t="shared" si="13"/>
        <v>26</v>
      </c>
      <c r="R215" t="str">
        <f t="shared" si="15"/>
        <v>Missing</v>
      </c>
      <c r="S215" t="s">
        <v>17</v>
      </c>
      <c r="V215">
        <v>2</v>
      </c>
      <c r="W215" t="s">
        <v>610</v>
      </c>
      <c r="X215" t="s">
        <v>633</v>
      </c>
      <c r="Y215" t="s">
        <v>986</v>
      </c>
      <c r="Z215" t="s">
        <v>327</v>
      </c>
      <c r="AA215" t="s">
        <v>16</v>
      </c>
      <c r="AB215">
        <v>60</v>
      </c>
    </row>
    <row r="216" spans="1:28" x14ac:dyDescent="0.25">
      <c r="A216">
        <v>1106</v>
      </c>
      <c r="B216">
        <v>1</v>
      </c>
      <c r="C216">
        <v>3</v>
      </c>
      <c r="D216" t="s">
        <v>612</v>
      </c>
      <c r="E216" t="s">
        <v>818</v>
      </c>
      <c r="F216" t="s">
        <v>1161</v>
      </c>
      <c r="G216" t="s">
        <v>328</v>
      </c>
      <c r="H216" t="s">
        <v>16</v>
      </c>
      <c r="I216">
        <v>38</v>
      </c>
      <c r="J216" s="2">
        <f t="shared" si="12"/>
        <v>38</v>
      </c>
      <c r="K216" s="2" t="str">
        <f t="shared" si="14"/>
        <v>Youth</v>
      </c>
      <c r="L216">
        <v>4</v>
      </c>
      <c r="M216">
        <v>2</v>
      </c>
      <c r="N216">
        <v>347091</v>
      </c>
      <c r="O216">
        <v>7.7750000000000004</v>
      </c>
      <c r="P216" s="2">
        <f t="shared" si="13"/>
        <v>7.7750000000000004</v>
      </c>
      <c r="R216" t="str">
        <f t="shared" si="15"/>
        <v>Missing</v>
      </c>
      <c r="S216" t="s">
        <v>17</v>
      </c>
      <c r="V216">
        <v>3</v>
      </c>
      <c r="W216" t="s">
        <v>612</v>
      </c>
      <c r="X216" t="s">
        <v>818</v>
      </c>
      <c r="Y216" t="s">
        <v>1161</v>
      </c>
      <c r="Z216" t="s">
        <v>328</v>
      </c>
      <c r="AA216" t="s">
        <v>16</v>
      </c>
      <c r="AB216">
        <v>38</v>
      </c>
    </row>
    <row r="217" spans="1:28" x14ac:dyDescent="0.25">
      <c r="A217">
        <v>1107</v>
      </c>
      <c r="B217">
        <v>0</v>
      </c>
      <c r="C217">
        <v>1</v>
      </c>
      <c r="D217" t="s">
        <v>611</v>
      </c>
      <c r="E217" t="s">
        <v>819</v>
      </c>
      <c r="F217" t="s">
        <v>1162</v>
      </c>
      <c r="G217" t="s">
        <v>329</v>
      </c>
      <c r="H217" t="s">
        <v>13</v>
      </c>
      <c r="I217">
        <v>42</v>
      </c>
      <c r="J217" s="2">
        <f t="shared" si="12"/>
        <v>42</v>
      </c>
      <c r="K217" s="2" t="str">
        <f t="shared" si="14"/>
        <v>Adult</v>
      </c>
      <c r="L217">
        <v>0</v>
      </c>
      <c r="M217">
        <v>0</v>
      </c>
      <c r="N217">
        <v>113038</v>
      </c>
      <c r="O217">
        <v>42.5</v>
      </c>
      <c r="P217" s="2">
        <f t="shared" si="13"/>
        <v>42.5</v>
      </c>
      <c r="Q217" t="s">
        <v>330</v>
      </c>
      <c r="R217" t="str">
        <f t="shared" si="15"/>
        <v>B11</v>
      </c>
      <c r="S217" t="s">
        <v>17</v>
      </c>
      <c r="V217">
        <v>1</v>
      </c>
      <c r="W217" t="s">
        <v>611</v>
      </c>
      <c r="X217" t="s">
        <v>819</v>
      </c>
      <c r="Y217" t="s">
        <v>1162</v>
      </c>
      <c r="Z217" t="s">
        <v>329</v>
      </c>
      <c r="AA217" t="s">
        <v>13</v>
      </c>
      <c r="AB217">
        <v>42</v>
      </c>
    </row>
    <row r="218" spans="1:28" x14ac:dyDescent="0.25">
      <c r="A218">
        <v>1108</v>
      </c>
      <c r="B218">
        <v>1</v>
      </c>
      <c r="C218">
        <v>3</v>
      </c>
      <c r="D218" t="s">
        <v>612</v>
      </c>
      <c r="E218" t="s">
        <v>820</v>
      </c>
      <c r="F218" t="s">
        <v>1036</v>
      </c>
      <c r="G218" t="s">
        <v>331</v>
      </c>
      <c r="H218" t="s">
        <v>16</v>
      </c>
      <c r="J218" s="2">
        <f t="shared" si="12"/>
        <v>23.073400000000003</v>
      </c>
      <c r="K218" s="2" t="str">
        <f t="shared" si="14"/>
        <v>Youth</v>
      </c>
      <c r="L218">
        <v>0</v>
      </c>
      <c r="M218">
        <v>0</v>
      </c>
      <c r="N218">
        <v>330924</v>
      </c>
      <c r="O218">
        <v>7.8792</v>
      </c>
      <c r="P218" s="2">
        <f t="shared" si="13"/>
        <v>7.8792</v>
      </c>
      <c r="R218" t="str">
        <f t="shared" si="15"/>
        <v>Missing</v>
      </c>
      <c r="S218" t="s">
        <v>14</v>
      </c>
      <c r="V218">
        <v>3</v>
      </c>
      <c r="W218" t="s">
        <v>612</v>
      </c>
      <c r="X218" t="s">
        <v>820</v>
      </c>
      <c r="Y218" t="s">
        <v>1036</v>
      </c>
      <c r="Z218" t="s">
        <v>331</v>
      </c>
      <c r="AA218" t="s">
        <v>16</v>
      </c>
    </row>
    <row r="219" spans="1:28" x14ac:dyDescent="0.25">
      <c r="A219">
        <v>1109</v>
      </c>
      <c r="B219">
        <v>0</v>
      </c>
      <c r="C219">
        <v>1</v>
      </c>
      <c r="D219" t="s">
        <v>611</v>
      </c>
      <c r="E219" t="s">
        <v>821</v>
      </c>
      <c r="F219" t="s">
        <v>1163</v>
      </c>
      <c r="G219" t="s">
        <v>332</v>
      </c>
      <c r="H219" t="s">
        <v>13</v>
      </c>
      <c r="I219">
        <v>57</v>
      </c>
      <c r="J219" s="2">
        <f t="shared" si="12"/>
        <v>57</v>
      </c>
      <c r="K219" s="2" t="str">
        <f t="shared" si="14"/>
        <v>Adult</v>
      </c>
      <c r="L219">
        <v>1</v>
      </c>
      <c r="M219">
        <v>1</v>
      </c>
      <c r="N219">
        <v>36928</v>
      </c>
      <c r="O219">
        <v>164.86670000000001</v>
      </c>
      <c r="P219" s="2">
        <f t="shared" si="13"/>
        <v>164.86670000000001</v>
      </c>
      <c r="R219" t="str">
        <f t="shared" si="15"/>
        <v>Missing</v>
      </c>
      <c r="S219" t="s">
        <v>17</v>
      </c>
      <c r="V219">
        <v>1</v>
      </c>
      <c r="W219" t="s">
        <v>611</v>
      </c>
      <c r="X219" t="s">
        <v>821</v>
      </c>
      <c r="Y219" t="s">
        <v>1163</v>
      </c>
      <c r="Z219" t="s">
        <v>332</v>
      </c>
      <c r="AA219" t="s">
        <v>13</v>
      </c>
      <c r="AB219">
        <v>57</v>
      </c>
    </row>
    <row r="220" spans="1:28" x14ac:dyDescent="0.25">
      <c r="A220">
        <v>1110</v>
      </c>
      <c r="B220">
        <v>1</v>
      </c>
      <c r="C220">
        <v>1</v>
      </c>
      <c r="D220" t="s">
        <v>610</v>
      </c>
      <c r="E220" t="s">
        <v>822</v>
      </c>
      <c r="F220" t="s">
        <v>1164</v>
      </c>
      <c r="G220" t="s">
        <v>333</v>
      </c>
      <c r="H220" t="s">
        <v>16</v>
      </c>
      <c r="I220">
        <v>50</v>
      </c>
      <c r="J220" s="2">
        <f t="shared" si="12"/>
        <v>50</v>
      </c>
      <c r="K220" s="2" t="str">
        <f t="shared" si="14"/>
        <v>Adult</v>
      </c>
      <c r="L220">
        <v>1</v>
      </c>
      <c r="M220">
        <v>1</v>
      </c>
      <c r="N220">
        <v>113503</v>
      </c>
      <c r="O220">
        <v>211.5</v>
      </c>
      <c r="P220" s="2">
        <f t="shared" si="13"/>
        <v>211.5</v>
      </c>
      <c r="Q220" t="s">
        <v>334</v>
      </c>
      <c r="R220" t="str">
        <f t="shared" si="15"/>
        <v>C80</v>
      </c>
      <c r="S220" t="s">
        <v>25</v>
      </c>
      <c r="V220">
        <v>1</v>
      </c>
      <c r="W220" t="s">
        <v>610</v>
      </c>
      <c r="X220" t="s">
        <v>822</v>
      </c>
      <c r="Y220" t="s">
        <v>1164</v>
      </c>
      <c r="Z220" t="s">
        <v>333</v>
      </c>
      <c r="AA220" t="s">
        <v>16</v>
      </c>
      <c r="AB220">
        <v>50</v>
      </c>
    </row>
    <row r="221" spans="1:28" x14ac:dyDescent="0.25">
      <c r="A221">
        <v>1111</v>
      </c>
      <c r="B221">
        <v>0</v>
      </c>
      <c r="C221">
        <v>3</v>
      </c>
      <c r="D221" t="s">
        <v>611</v>
      </c>
      <c r="E221" t="s">
        <v>823</v>
      </c>
      <c r="F221" t="s">
        <v>1165</v>
      </c>
      <c r="G221" t="s">
        <v>335</v>
      </c>
      <c r="H221" t="s">
        <v>13</v>
      </c>
      <c r="J221" s="2">
        <f t="shared" si="12"/>
        <v>24.525104166666665</v>
      </c>
      <c r="K221" s="2" t="str">
        <f t="shared" si="14"/>
        <v>Youth</v>
      </c>
      <c r="L221">
        <v>0</v>
      </c>
      <c r="M221">
        <v>0</v>
      </c>
      <c r="N221">
        <v>32302</v>
      </c>
      <c r="O221">
        <v>8.0500000000000007</v>
      </c>
      <c r="P221" s="2">
        <f t="shared" si="13"/>
        <v>8.0500000000000007</v>
      </c>
      <c r="R221" t="str">
        <f t="shared" si="15"/>
        <v>Missing</v>
      </c>
      <c r="S221" t="s">
        <v>17</v>
      </c>
      <c r="V221">
        <v>3</v>
      </c>
      <c r="W221" t="s">
        <v>611</v>
      </c>
      <c r="X221" t="s">
        <v>823</v>
      </c>
      <c r="Y221" t="s">
        <v>1165</v>
      </c>
      <c r="Z221" t="s">
        <v>335</v>
      </c>
      <c r="AA221" t="s">
        <v>13</v>
      </c>
    </row>
    <row r="222" spans="1:28" x14ac:dyDescent="0.25">
      <c r="A222">
        <v>1112</v>
      </c>
      <c r="B222">
        <v>1</v>
      </c>
      <c r="C222">
        <v>2</v>
      </c>
      <c r="D222" t="s">
        <v>612</v>
      </c>
      <c r="E222" t="s">
        <v>824</v>
      </c>
      <c r="F222" t="s">
        <v>1166</v>
      </c>
      <c r="G222" t="s">
        <v>336</v>
      </c>
      <c r="H222" t="s">
        <v>16</v>
      </c>
      <c r="I222">
        <v>30</v>
      </c>
      <c r="J222" s="2">
        <f t="shared" si="12"/>
        <v>30</v>
      </c>
      <c r="K222" s="2" t="str">
        <f t="shared" si="14"/>
        <v>Youth</v>
      </c>
      <c r="L222">
        <v>1</v>
      </c>
      <c r="M222">
        <v>0</v>
      </c>
      <c r="N222" t="s">
        <v>337</v>
      </c>
      <c r="O222">
        <v>13.8583</v>
      </c>
      <c r="P222" s="2">
        <f t="shared" si="13"/>
        <v>13.8583</v>
      </c>
      <c r="R222" t="str">
        <f t="shared" si="15"/>
        <v>Missing</v>
      </c>
      <c r="S222" t="s">
        <v>25</v>
      </c>
      <c r="V222">
        <v>2</v>
      </c>
      <c r="W222" t="s">
        <v>612</v>
      </c>
      <c r="X222" t="s">
        <v>824</v>
      </c>
      <c r="Y222" t="s">
        <v>1166</v>
      </c>
      <c r="Z222" t="s">
        <v>336</v>
      </c>
      <c r="AA222" t="s">
        <v>16</v>
      </c>
      <c r="AB222">
        <v>30</v>
      </c>
    </row>
    <row r="223" spans="1:28" x14ac:dyDescent="0.25">
      <c r="A223">
        <v>1113</v>
      </c>
      <c r="B223">
        <v>0</v>
      </c>
      <c r="C223">
        <v>3</v>
      </c>
      <c r="D223" t="s">
        <v>611</v>
      </c>
      <c r="E223" t="s">
        <v>825</v>
      </c>
      <c r="F223" t="s">
        <v>1167</v>
      </c>
      <c r="G223" t="s">
        <v>338</v>
      </c>
      <c r="H223" t="s">
        <v>13</v>
      </c>
      <c r="I223">
        <v>21</v>
      </c>
      <c r="J223" s="2">
        <f t="shared" si="12"/>
        <v>21</v>
      </c>
      <c r="K223" s="2" t="str">
        <f t="shared" si="14"/>
        <v>Youth</v>
      </c>
      <c r="L223">
        <v>0</v>
      </c>
      <c r="M223">
        <v>0</v>
      </c>
      <c r="N223">
        <v>342684</v>
      </c>
      <c r="O223">
        <v>8.0500000000000007</v>
      </c>
      <c r="P223" s="2">
        <f t="shared" si="13"/>
        <v>8.0500000000000007</v>
      </c>
      <c r="R223" t="str">
        <f t="shared" si="15"/>
        <v>Missing</v>
      </c>
      <c r="S223" t="s">
        <v>17</v>
      </c>
      <c r="V223">
        <v>3</v>
      </c>
      <c r="W223" t="s">
        <v>611</v>
      </c>
      <c r="X223" t="s">
        <v>825</v>
      </c>
      <c r="Y223" t="s">
        <v>1167</v>
      </c>
      <c r="Z223" t="s">
        <v>338</v>
      </c>
      <c r="AA223" t="s">
        <v>13</v>
      </c>
      <c r="AB223">
        <v>21</v>
      </c>
    </row>
    <row r="224" spans="1:28" x14ac:dyDescent="0.25">
      <c r="A224">
        <v>1114</v>
      </c>
      <c r="B224">
        <v>1</v>
      </c>
      <c r="C224">
        <v>2</v>
      </c>
      <c r="D224" t="s">
        <v>610</v>
      </c>
      <c r="E224" t="s">
        <v>826</v>
      </c>
      <c r="F224" t="s">
        <v>610</v>
      </c>
      <c r="G224" t="s">
        <v>339</v>
      </c>
      <c r="H224" t="s">
        <v>16</v>
      </c>
      <c r="I224">
        <v>22</v>
      </c>
      <c r="J224" s="2">
        <f t="shared" si="12"/>
        <v>22</v>
      </c>
      <c r="K224" s="2" t="str">
        <f t="shared" si="14"/>
        <v>Youth</v>
      </c>
      <c r="L224">
        <v>0</v>
      </c>
      <c r="M224">
        <v>0</v>
      </c>
      <c r="N224" t="s">
        <v>340</v>
      </c>
      <c r="O224">
        <v>10.5</v>
      </c>
      <c r="P224" s="2">
        <f t="shared" si="13"/>
        <v>10.5</v>
      </c>
      <c r="Q224" t="s">
        <v>341</v>
      </c>
      <c r="R224" t="str">
        <f t="shared" si="15"/>
        <v>F33</v>
      </c>
      <c r="S224" t="s">
        <v>17</v>
      </c>
      <c r="V224">
        <v>2</v>
      </c>
      <c r="W224" t="s">
        <v>610</v>
      </c>
      <c r="X224" t="s">
        <v>826</v>
      </c>
      <c r="Y224" t="s">
        <v>610</v>
      </c>
      <c r="Z224" t="s">
        <v>339</v>
      </c>
      <c r="AA224" t="s">
        <v>16</v>
      </c>
      <c r="AB224">
        <v>22</v>
      </c>
    </row>
    <row r="225" spans="1:28" x14ac:dyDescent="0.25">
      <c r="A225">
        <v>1115</v>
      </c>
      <c r="B225">
        <v>0</v>
      </c>
      <c r="C225">
        <v>3</v>
      </c>
      <c r="D225" t="s">
        <v>611</v>
      </c>
      <c r="E225" t="s">
        <v>800</v>
      </c>
      <c r="F225" t="s">
        <v>1168</v>
      </c>
      <c r="G225" t="s">
        <v>342</v>
      </c>
      <c r="H225" t="s">
        <v>13</v>
      </c>
      <c r="I225">
        <v>21</v>
      </c>
      <c r="J225" s="2">
        <f t="shared" si="12"/>
        <v>21</v>
      </c>
      <c r="K225" s="2" t="str">
        <f t="shared" si="14"/>
        <v>Youth</v>
      </c>
      <c r="L225">
        <v>0</v>
      </c>
      <c r="M225">
        <v>0</v>
      </c>
      <c r="N225">
        <v>350053</v>
      </c>
      <c r="O225">
        <v>7.7957999999999998</v>
      </c>
      <c r="P225" s="2">
        <f t="shared" si="13"/>
        <v>7.7957999999999998</v>
      </c>
      <c r="R225" t="str">
        <f t="shared" si="15"/>
        <v>Missing</v>
      </c>
      <c r="S225" t="s">
        <v>17</v>
      </c>
      <c r="V225">
        <v>3</v>
      </c>
      <c r="W225" t="s">
        <v>611</v>
      </c>
      <c r="X225" t="s">
        <v>800</v>
      </c>
      <c r="Y225" t="s">
        <v>1168</v>
      </c>
      <c r="Z225" t="s">
        <v>342</v>
      </c>
      <c r="AA225" t="s">
        <v>13</v>
      </c>
      <c r="AB225">
        <v>21</v>
      </c>
    </row>
    <row r="226" spans="1:28" x14ac:dyDescent="0.25">
      <c r="A226">
        <v>1116</v>
      </c>
      <c r="B226">
        <v>1</v>
      </c>
      <c r="C226">
        <v>1</v>
      </c>
      <c r="D226" t="s">
        <v>610</v>
      </c>
      <c r="E226" t="s">
        <v>827</v>
      </c>
      <c r="F226" t="s">
        <v>1076</v>
      </c>
      <c r="G226" t="s">
        <v>343</v>
      </c>
      <c r="H226" t="s">
        <v>16</v>
      </c>
      <c r="I226">
        <v>53</v>
      </c>
      <c r="J226" s="2">
        <f t="shared" si="12"/>
        <v>53</v>
      </c>
      <c r="K226" s="2" t="str">
        <f t="shared" si="14"/>
        <v>Adult</v>
      </c>
      <c r="L226">
        <v>0</v>
      </c>
      <c r="M226">
        <v>0</v>
      </c>
      <c r="N226" t="s">
        <v>344</v>
      </c>
      <c r="O226">
        <v>27.445799999999998</v>
      </c>
      <c r="P226" s="2">
        <f t="shared" si="13"/>
        <v>27.445799999999998</v>
      </c>
      <c r="R226" t="str">
        <f t="shared" si="15"/>
        <v>Missing</v>
      </c>
      <c r="S226" t="s">
        <v>25</v>
      </c>
      <c r="V226">
        <v>1</v>
      </c>
      <c r="W226" t="s">
        <v>610</v>
      </c>
      <c r="X226" t="s">
        <v>827</v>
      </c>
      <c r="Y226" t="s">
        <v>1076</v>
      </c>
      <c r="Z226" t="s">
        <v>343</v>
      </c>
      <c r="AA226" t="s">
        <v>16</v>
      </c>
      <c r="AB226">
        <v>53</v>
      </c>
    </row>
    <row r="227" spans="1:28" x14ac:dyDescent="0.25">
      <c r="A227">
        <v>1117</v>
      </c>
      <c r="B227">
        <v>1</v>
      </c>
      <c r="C227">
        <v>3</v>
      </c>
      <c r="D227" t="s">
        <v>610</v>
      </c>
      <c r="E227" t="s">
        <v>828</v>
      </c>
      <c r="F227" t="s">
        <v>1078</v>
      </c>
      <c r="G227" t="s">
        <v>345</v>
      </c>
      <c r="H227" t="s">
        <v>16</v>
      </c>
      <c r="J227" s="2">
        <f t="shared" si="12"/>
        <v>23.073400000000003</v>
      </c>
      <c r="K227" s="2" t="str">
        <f t="shared" si="14"/>
        <v>Youth</v>
      </c>
      <c r="L227">
        <v>0</v>
      </c>
      <c r="M227">
        <v>2</v>
      </c>
      <c r="N227">
        <v>2661</v>
      </c>
      <c r="O227">
        <v>15.245799999999999</v>
      </c>
      <c r="P227" s="2">
        <f t="shared" si="13"/>
        <v>15.245799999999999</v>
      </c>
      <c r="R227" t="str">
        <f t="shared" si="15"/>
        <v>Missing</v>
      </c>
      <c r="S227" t="s">
        <v>25</v>
      </c>
      <c r="V227">
        <v>3</v>
      </c>
      <c r="W227" t="s">
        <v>610</v>
      </c>
      <c r="X227" t="s">
        <v>828</v>
      </c>
      <c r="Y227" t="s">
        <v>1078</v>
      </c>
      <c r="Z227" t="s">
        <v>345</v>
      </c>
      <c r="AA227" t="s">
        <v>16</v>
      </c>
    </row>
    <row r="228" spans="1:28" x14ac:dyDescent="0.25">
      <c r="A228">
        <v>1118</v>
      </c>
      <c r="B228">
        <v>0</v>
      </c>
      <c r="C228">
        <v>3</v>
      </c>
      <c r="D228" t="s">
        <v>611</v>
      </c>
      <c r="E228" t="s">
        <v>765</v>
      </c>
      <c r="F228" t="s">
        <v>1169</v>
      </c>
      <c r="G228" t="s">
        <v>346</v>
      </c>
      <c r="H228" t="s">
        <v>13</v>
      </c>
      <c r="I228">
        <v>23</v>
      </c>
      <c r="J228" s="2">
        <f t="shared" si="12"/>
        <v>23</v>
      </c>
      <c r="K228" s="2" t="str">
        <f t="shared" si="14"/>
        <v>Youth</v>
      </c>
      <c r="L228">
        <v>0</v>
      </c>
      <c r="M228">
        <v>0</v>
      </c>
      <c r="N228">
        <v>350054</v>
      </c>
      <c r="O228">
        <v>7.7957999999999998</v>
      </c>
      <c r="P228" s="2">
        <f t="shared" si="13"/>
        <v>7.7957999999999998</v>
      </c>
      <c r="R228" t="str">
        <f t="shared" si="15"/>
        <v>Missing</v>
      </c>
      <c r="S228" t="s">
        <v>17</v>
      </c>
      <c r="V228">
        <v>3</v>
      </c>
      <c r="W228" t="s">
        <v>611</v>
      </c>
      <c r="X228" t="s">
        <v>765</v>
      </c>
      <c r="Y228" t="s">
        <v>1169</v>
      </c>
      <c r="Z228" t="s">
        <v>346</v>
      </c>
      <c r="AA228" t="s">
        <v>13</v>
      </c>
      <c r="AB228">
        <v>23</v>
      </c>
    </row>
    <row r="229" spans="1:28" x14ac:dyDescent="0.25">
      <c r="A229">
        <v>1119</v>
      </c>
      <c r="B229">
        <v>1</v>
      </c>
      <c r="C229">
        <v>3</v>
      </c>
      <c r="D229" t="s">
        <v>612</v>
      </c>
      <c r="E229" t="s">
        <v>829</v>
      </c>
      <c r="F229" t="s">
        <v>1060</v>
      </c>
      <c r="G229" t="s">
        <v>347</v>
      </c>
      <c r="H229" t="s">
        <v>16</v>
      </c>
      <c r="J229" s="2">
        <f t="shared" si="12"/>
        <v>23.073400000000003</v>
      </c>
      <c r="K229" s="2" t="str">
        <f t="shared" si="14"/>
        <v>Youth</v>
      </c>
      <c r="L229">
        <v>0</v>
      </c>
      <c r="M229">
        <v>0</v>
      </c>
      <c r="N229">
        <v>370368</v>
      </c>
      <c r="O229">
        <v>7.75</v>
      </c>
      <c r="P229" s="2">
        <f t="shared" si="13"/>
        <v>7.75</v>
      </c>
      <c r="R229" t="str">
        <f t="shared" si="15"/>
        <v>Missing</v>
      </c>
      <c r="S229" t="s">
        <v>14</v>
      </c>
      <c r="V229">
        <v>3</v>
      </c>
      <c r="W229" t="s">
        <v>612</v>
      </c>
      <c r="X229" t="s">
        <v>829</v>
      </c>
      <c r="Y229" t="s">
        <v>1060</v>
      </c>
      <c r="Z229" t="s">
        <v>347</v>
      </c>
      <c r="AA229" t="s">
        <v>16</v>
      </c>
    </row>
    <row r="230" spans="1:28" x14ac:dyDescent="0.25">
      <c r="A230">
        <v>1120</v>
      </c>
      <c r="B230">
        <v>0</v>
      </c>
      <c r="C230">
        <v>3</v>
      </c>
      <c r="D230" t="s">
        <v>611</v>
      </c>
      <c r="E230" t="s">
        <v>830</v>
      </c>
      <c r="F230" t="s">
        <v>1170</v>
      </c>
      <c r="G230" t="s">
        <v>348</v>
      </c>
      <c r="H230" t="s">
        <v>13</v>
      </c>
      <c r="I230">
        <v>40.5</v>
      </c>
      <c r="J230" s="2">
        <f t="shared" si="12"/>
        <v>40.5</v>
      </c>
      <c r="K230" s="2" t="str">
        <f t="shared" si="14"/>
        <v>Adult</v>
      </c>
      <c r="L230">
        <v>0</v>
      </c>
      <c r="M230">
        <v>0</v>
      </c>
      <c r="N230" t="s">
        <v>349</v>
      </c>
      <c r="O230">
        <v>15.1</v>
      </c>
      <c r="P230" s="2">
        <f t="shared" si="13"/>
        <v>15.1</v>
      </c>
      <c r="R230" t="str">
        <f t="shared" si="15"/>
        <v>Missing</v>
      </c>
      <c r="S230" t="s">
        <v>17</v>
      </c>
      <c r="V230">
        <v>3</v>
      </c>
      <c r="W230" t="s">
        <v>611</v>
      </c>
      <c r="X230" t="s">
        <v>830</v>
      </c>
      <c r="Y230" t="s">
        <v>1170</v>
      </c>
      <c r="Z230" t="s">
        <v>348</v>
      </c>
      <c r="AA230" t="s">
        <v>13</v>
      </c>
      <c r="AB230">
        <v>40.5</v>
      </c>
    </row>
    <row r="231" spans="1:28" x14ac:dyDescent="0.25">
      <c r="A231">
        <v>1121</v>
      </c>
      <c r="B231">
        <v>0</v>
      </c>
      <c r="C231">
        <v>2</v>
      </c>
      <c r="D231" t="s">
        <v>611</v>
      </c>
      <c r="E231" t="s">
        <v>672</v>
      </c>
      <c r="F231" t="s">
        <v>1171</v>
      </c>
      <c r="G231" t="s">
        <v>350</v>
      </c>
      <c r="H231" t="s">
        <v>13</v>
      </c>
      <c r="I231">
        <v>36</v>
      </c>
      <c r="J231" s="2">
        <f t="shared" si="12"/>
        <v>36</v>
      </c>
      <c r="K231" s="2" t="str">
        <f t="shared" si="14"/>
        <v>Youth</v>
      </c>
      <c r="L231">
        <v>0</v>
      </c>
      <c r="M231">
        <v>0</v>
      </c>
      <c r="N231">
        <v>242963</v>
      </c>
      <c r="O231">
        <v>13</v>
      </c>
      <c r="P231" s="2">
        <f t="shared" si="13"/>
        <v>13</v>
      </c>
      <c r="R231" t="str">
        <f t="shared" si="15"/>
        <v>Missing</v>
      </c>
      <c r="S231" t="s">
        <v>17</v>
      </c>
      <c r="V231">
        <v>2</v>
      </c>
      <c r="W231" t="s">
        <v>611</v>
      </c>
      <c r="X231" t="s">
        <v>672</v>
      </c>
      <c r="Y231" t="s">
        <v>1171</v>
      </c>
      <c r="Z231" t="s">
        <v>350</v>
      </c>
      <c r="AA231" t="s">
        <v>13</v>
      </c>
      <c r="AB231">
        <v>36</v>
      </c>
    </row>
    <row r="232" spans="1:28" x14ac:dyDescent="0.25">
      <c r="A232">
        <v>1122</v>
      </c>
      <c r="B232">
        <v>0</v>
      </c>
      <c r="C232">
        <v>2</v>
      </c>
      <c r="D232" t="s">
        <v>611</v>
      </c>
      <c r="E232" t="s">
        <v>831</v>
      </c>
      <c r="F232" t="s">
        <v>1172</v>
      </c>
      <c r="G232" t="s">
        <v>351</v>
      </c>
      <c r="H232" t="s">
        <v>13</v>
      </c>
      <c r="I232">
        <v>14</v>
      </c>
      <c r="J232" s="2">
        <f t="shared" si="12"/>
        <v>14</v>
      </c>
      <c r="K232" s="2" t="str">
        <f t="shared" si="14"/>
        <v>Teenager</v>
      </c>
      <c r="L232">
        <v>0</v>
      </c>
      <c r="M232">
        <v>0</v>
      </c>
      <c r="N232">
        <v>220845</v>
      </c>
      <c r="O232">
        <v>65</v>
      </c>
      <c r="P232" s="2">
        <f t="shared" si="13"/>
        <v>65</v>
      </c>
      <c r="R232" t="str">
        <f t="shared" si="15"/>
        <v>Missing</v>
      </c>
      <c r="S232" t="s">
        <v>17</v>
      </c>
      <c r="V232">
        <v>2</v>
      </c>
      <c r="W232" t="s">
        <v>611</v>
      </c>
      <c r="X232" t="s">
        <v>831</v>
      </c>
      <c r="Y232" t="s">
        <v>1172</v>
      </c>
      <c r="Z232" t="s">
        <v>351</v>
      </c>
      <c r="AA232" t="s">
        <v>13</v>
      </c>
      <c r="AB232">
        <v>14</v>
      </c>
    </row>
    <row r="233" spans="1:28" x14ac:dyDescent="0.25">
      <c r="A233">
        <v>1123</v>
      </c>
      <c r="B233">
        <v>1</v>
      </c>
      <c r="C233">
        <v>1</v>
      </c>
      <c r="D233" t="s">
        <v>612</v>
      </c>
      <c r="E233" t="s">
        <v>832</v>
      </c>
      <c r="F233" t="s">
        <v>1173</v>
      </c>
      <c r="G233" t="s">
        <v>352</v>
      </c>
      <c r="H233" t="s">
        <v>16</v>
      </c>
      <c r="I233">
        <v>21</v>
      </c>
      <c r="J233" s="2">
        <f t="shared" si="12"/>
        <v>21</v>
      </c>
      <c r="K233" s="2" t="str">
        <f t="shared" si="14"/>
        <v>Youth</v>
      </c>
      <c r="L233">
        <v>0</v>
      </c>
      <c r="M233">
        <v>0</v>
      </c>
      <c r="N233">
        <v>113795</v>
      </c>
      <c r="O233">
        <v>26.55</v>
      </c>
      <c r="P233" s="2">
        <f t="shared" si="13"/>
        <v>26.55</v>
      </c>
      <c r="R233" t="str">
        <f t="shared" si="15"/>
        <v>Missing</v>
      </c>
      <c r="S233" t="s">
        <v>17</v>
      </c>
      <c r="V233">
        <v>1</v>
      </c>
      <c r="W233" t="s">
        <v>612</v>
      </c>
      <c r="X233" t="s">
        <v>832</v>
      </c>
      <c r="Y233" t="s">
        <v>1173</v>
      </c>
      <c r="Z233" t="s">
        <v>352</v>
      </c>
      <c r="AA233" t="s">
        <v>16</v>
      </c>
      <c r="AB233">
        <v>21</v>
      </c>
    </row>
    <row r="234" spans="1:28" x14ac:dyDescent="0.25">
      <c r="A234">
        <v>1124</v>
      </c>
      <c r="B234">
        <v>0</v>
      </c>
      <c r="C234">
        <v>3</v>
      </c>
      <c r="D234" t="s">
        <v>611</v>
      </c>
      <c r="E234" t="s">
        <v>833</v>
      </c>
      <c r="F234" t="s">
        <v>1174</v>
      </c>
      <c r="G234" t="s">
        <v>353</v>
      </c>
      <c r="H234" t="s">
        <v>13</v>
      </c>
      <c r="I234">
        <v>21</v>
      </c>
      <c r="J234" s="2">
        <f t="shared" si="12"/>
        <v>21</v>
      </c>
      <c r="K234" s="2" t="str">
        <f t="shared" si="14"/>
        <v>Youth</v>
      </c>
      <c r="L234">
        <v>1</v>
      </c>
      <c r="M234">
        <v>0</v>
      </c>
      <c r="N234">
        <v>3101266</v>
      </c>
      <c r="O234">
        <v>6.4958</v>
      </c>
      <c r="P234" s="2">
        <f t="shared" si="13"/>
        <v>6.4958</v>
      </c>
      <c r="R234" t="str">
        <f t="shared" si="15"/>
        <v>Missing</v>
      </c>
      <c r="S234" t="s">
        <v>17</v>
      </c>
      <c r="V234">
        <v>3</v>
      </c>
      <c r="W234" t="s">
        <v>611</v>
      </c>
      <c r="X234" t="s">
        <v>833</v>
      </c>
      <c r="Y234" t="s">
        <v>1174</v>
      </c>
      <c r="Z234" t="s">
        <v>353</v>
      </c>
      <c r="AA234" t="s">
        <v>13</v>
      </c>
      <c r="AB234">
        <v>21</v>
      </c>
    </row>
    <row r="235" spans="1:28" x14ac:dyDescent="0.25">
      <c r="A235">
        <v>1125</v>
      </c>
      <c r="B235">
        <v>0</v>
      </c>
      <c r="C235">
        <v>3</v>
      </c>
      <c r="D235" t="s">
        <v>611</v>
      </c>
      <c r="E235" t="s">
        <v>834</v>
      </c>
      <c r="F235" t="s">
        <v>1175</v>
      </c>
      <c r="G235" t="s">
        <v>354</v>
      </c>
      <c r="H235" t="s">
        <v>13</v>
      </c>
      <c r="J235" s="2">
        <f t="shared" si="12"/>
        <v>24.525104166666665</v>
      </c>
      <c r="K235" s="2" t="str">
        <f t="shared" si="14"/>
        <v>Youth</v>
      </c>
      <c r="L235">
        <v>0</v>
      </c>
      <c r="M235">
        <v>0</v>
      </c>
      <c r="N235">
        <v>330971</v>
      </c>
      <c r="O235">
        <v>7.8792</v>
      </c>
      <c r="P235" s="2">
        <f t="shared" si="13"/>
        <v>7.8792</v>
      </c>
      <c r="R235" t="str">
        <f t="shared" si="15"/>
        <v>Missing</v>
      </c>
      <c r="S235" t="s">
        <v>14</v>
      </c>
      <c r="V235">
        <v>3</v>
      </c>
      <c r="W235" t="s">
        <v>611</v>
      </c>
      <c r="X235" t="s">
        <v>834</v>
      </c>
      <c r="Y235" t="s">
        <v>1175</v>
      </c>
      <c r="Z235" t="s">
        <v>354</v>
      </c>
      <c r="AA235" t="s">
        <v>13</v>
      </c>
    </row>
    <row r="236" spans="1:28" x14ac:dyDescent="0.25">
      <c r="A236">
        <v>1126</v>
      </c>
      <c r="B236">
        <v>0</v>
      </c>
      <c r="C236">
        <v>1</v>
      </c>
      <c r="D236" t="s">
        <v>611</v>
      </c>
      <c r="E236" t="s">
        <v>835</v>
      </c>
      <c r="F236" t="s">
        <v>1176</v>
      </c>
      <c r="G236" t="s">
        <v>355</v>
      </c>
      <c r="H236" t="s">
        <v>13</v>
      </c>
      <c r="I236">
        <v>39</v>
      </c>
      <c r="J236" s="2">
        <f t="shared" si="12"/>
        <v>39</v>
      </c>
      <c r="K236" s="2" t="str">
        <f t="shared" si="14"/>
        <v>Youth</v>
      </c>
      <c r="L236">
        <v>1</v>
      </c>
      <c r="M236">
        <v>0</v>
      </c>
      <c r="N236" t="s">
        <v>356</v>
      </c>
      <c r="O236">
        <v>71.283299999999997</v>
      </c>
      <c r="P236" s="2">
        <f t="shared" si="13"/>
        <v>71.283299999999997</v>
      </c>
      <c r="Q236" t="s">
        <v>357</v>
      </c>
      <c r="R236" t="str">
        <f t="shared" si="15"/>
        <v>C85</v>
      </c>
      <c r="S236" t="s">
        <v>25</v>
      </c>
      <c r="V236">
        <v>1</v>
      </c>
      <c r="W236" t="s">
        <v>611</v>
      </c>
      <c r="X236" t="s">
        <v>835</v>
      </c>
      <c r="Y236" t="s">
        <v>1176</v>
      </c>
      <c r="Z236" t="s">
        <v>355</v>
      </c>
      <c r="AA236" t="s">
        <v>13</v>
      </c>
      <c r="AB236">
        <v>39</v>
      </c>
    </row>
    <row r="237" spans="1:28" x14ac:dyDescent="0.25">
      <c r="A237">
        <v>1127</v>
      </c>
      <c r="B237">
        <v>0</v>
      </c>
      <c r="C237">
        <v>3</v>
      </c>
      <c r="D237" t="s">
        <v>611</v>
      </c>
      <c r="E237" t="s">
        <v>836</v>
      </c>
      <c r="F237" t="s">
        <v>1177</v>
      </c>
      <c r="G237" t="s">
        <v>358</v>
      </c>
      <c r="H237" t="s">
        <v>13</v>
      </c>
      <c r="I237">
        <v>20</v>
      </c>
      <c r="J237" s="2">
        <f t="shared" si="12"/>
        <v>20</v>
      </c>
      <c r="K237" s="2" t="str">
        <f t="shared" si="14"/>
        <v>Youth</v>
      </c>
      <c r="L237">
        <v>0</v>
      </c>
      <c r="M237">
        <v>0</v>
      </c>
      <c r="N237">
        <v>350416</v>
      </c>
      <c r="O237">
        <v>7.8541999999999996</v>
      </c>
      <c r="P237" s="2">
        <f t="shared" si="13"/>
        <v>7.8541999999999996</v>
      </c>
      <c r="R237" t="str">
        <f t="shared" si="15"/>
        <v>Missing</v>
      </c>
      <c r="S237" t="s">
        <v>17</v>
      </c>
      <c r="V237">
        <v>3</v>
      </c>
      <c r="W237" t="s">
        <v>611</v>
      </c>
      <c r="X237" t="s">
        <v>836</v>
      </c>
      <c r="Y237" t="s">
        <v>1177</v>
      </c>
      <c r="Z237" t="s">
        <v>358</v>
      </c>
      <c r="AA237" t="s">
        <v>13</v>
      </c>
      <c r="AB237">
        <v>20</v>
      </c>
    </row>
    <row r="238" spans="1:28" x14ac:dyDescent="0.25">
      <c r="A238">
        <v>1128</v>
      </c>
      <c r="B238">
        <v>0</v>
      </c>
      <c r="C238">
        <v>1</v>
      </c>
      <c r="D238" t="s">
        <v>611</v>
      </c>
      <c r="E238" t="s">
        <v>837</v>
      </c>
      <c r="F238" t="s">
        <v>1178</v>
      </c>
      <c r="G238" t="s">
        <v>359</v>
      </c>
      <c r="H238" t="s">
        <v>13</v>
      </c>
      <c r="I238">
        <v>64</v>
      </c>
      <c r="J238" s="2">
        <f t="shared" si="12"/>
        <v>64</v>
      </c>
      <c r="K238" s="2" t="str">
        <f t="shared" si="14"/>
        <v>Elder</v>
      </c>
      <c r="L238">
        <v>1</v>
      </c>
      <c r="M238">
        <v>0</v>
      </c>
      <c r="N238">
        <v>110813</v>
      </c>
      <c r="O238">
        <v>75.25</v>
      </c>
      <c r="P238" s="2">
        <f t="shared" si="13"/>
        <v>75.25</v>
      </c>
      <c r="Q238" t="s">
        <v>360</v>
      </c>
      <c r="R238" t="str">
        <f t="shared" si="15"/>
        <v>D37</v>
      </c>
      <c r="S238" t="s">
        <v>25</v>
      </c>
      <c r="V238">
        <v>1</v>
      </c>
      <c r="W238" t="s">
        <v>611</v>
      </c>
      <c r="X238" t="s">
        <v>837</v>
      </c>
      <c r="Y238" t="s">
        <v>1178</v>
      </c>
      <c r="Z238" t="s">
        <v>359</v>
      </c>
      <c r="AA238" t="s">
        <v>13</v>
      </c>
      <c r="AB238">
        <v>64</v>
      </c>
    </row>
    <row r="239" spans="1:28" x14ac:dyDescent="0.25">
      <c r="A239">
        <v>1129</v>
      </c>
      <c r="B239">
        <v>0</v>
      </c>
      <c r="C239">
        <v>3</v>
      </c>
      <c r="D239" t="s">
        <v>611</v>
      </c>
      <c r="E239" t="s">
        <v>838</v>
      </c>
      <c r="F239" t="s">
        <v>1179</v>
      </c>
      <c r="G239" t="s">
        <v>361</v>
      </c>
      <c r="H239" t="s">
        <v>13</v>
      </c>
      <c r="I239">
        <v>20</v>
      </c>
      <c r="J239" s="2">
        <f t="shared" si="12"/>
        <v>20</v>
      </c>
      <c r="K239" s="2" t="str">
        <f t="shared" si="14"/>
        <v>Youth</v>
      </c>
      <c r="L239">
        <v>0</v>
      </c>
      <c r="M239">
        <v>0</v>
      </c>
      <c r="N239">
        <v>2679</v>
      </c>
      <c r="O239">
        <v>7.2249999999999996</v>
      </c>
      <c r="P239" s="2">
        <f t="shared" si="13"/>
        <v>7.2249999999999996</v>
      </c>
      <c r="R239" t="str">
        <f t="shared" si="15"/>
        <v>Missing</v>
      </c>
      <c r="S239" t="s">
        <v>25</v>
      </c>
      <c r="V239">
        <v>3</v>
      </c>
      <c r="W239" t="s">
        <v>611</v>
      </c>
      <c r="X239" t="s">
        <v>838</v>
      </c>
      <c r="Y239" t="s">
        <v>1179</v>
      </c>
      <c r="Z239" t="s">
        <v>361</v>
      </c>
      <c r="AA239" t="s">
        <v>13</v>
      </c>
      <c r="AB239">
        <v>20</v>
      </c>
    </row>
    <row r="240" spans="1:28" x14ac:dyDescent="0.25">
      <c r="A240">
        <v>1130</v>
      </c>
      <c r="B240">
        <v>1</v>
      </c>
      <c r="C240">
        <v>2</v>
      </c>
      <c r="D240" t="s">
        <v>612</v>
      </c>
      <c r="E240" t="s">
        <v>839</v>
      </c>
      <c r="F240" t="s">
        <v>1180</v>
      </c>
      <c r="G240" t="s">
        <v>362</v>
      </c>
      <c r="H240" t="s">
        <v>16</v>
      </c>
      <c r="I240">
        <v>18</v>
      </c>
      <c r="J240" s="2">
        <f t="shared" si="12"/>
        <v>18</v>
      </c>
      <c r="K240" s="2" t="str">
        <f t="shared" si="14"/>
        <v>Teenager</v>
      </c>
      <c r="L240">
        <v>1</v>
      </c>
      <c r="M240">
        <v>1</v>
      </c>
      <c r="N240">
        <v>250650</v>
      </c>
      <c r="O240">
        <v>13</v>
      </c>
      <c r="P240" s="2">
        <f t="shared" si="13"/>
        <v>13</v>
      </c>
      <c r="R240" t="str">
        <f t="shared" si="15"/>
        <v>Missing</v>
      </c>
      <c r="S240" t="s">
        <v>17</v>
      </c>
      <c r="V240">
        <v>2</v>
      </c>
      <c r="W240" t="s">
        <v>612</v>
      </c>
      <c r="X240" t="s">
        <v>839</v>
      </c>
      <c r="Y240" t="s">
        <v>1180</v>
      </c>
      <c r="Z240" t="s">
        <v>362</v>
      </c>
      <c r="AA240" t="s">
        <v>16</v>
      </c>
      <c r="AB240">
        <v>18</v>
      </c>
    </row>
    <row r="241" spans="1:28" x14ac:dyDescent="0.25">
      <c r="A241">
        <v>1131</v>
      </c>
      <c r="B241">
        <v>1</v>
      </c>
      <c r="C241">
        <v>1</v>
      </c>
      <c r="D241" t="s">
        <v>610</v>
      </c>
      <c r="E241" t="s">
        <v>790</v>
      </c>
      <c r="F241" t="s">
        <v>1181</v>
      </c>
      <c r="G241" t="s">
        <v>363</v>
      </c>
      <c r="H241" t="s">
        <v>16</v>
      </c>
      <c r="I241">
        <v>48</v>
      </c>
      <c r="J241" s="2">
        <f t="shared" si="12"/>
        <v>48</v>
      </c>
      <c r="K241" s="2" t="str">
        <f t="shared" si="14"/>
        <v>Adult</v>
      </c>
      <c r="L241">
        <v>1</v>
      </c>
      <c r="M241">
        <v>0</v>
      </c>
      <c r="N241" t="s">
        <v>364</v>
      </c>
      <c r="O241">
        <v>106.425</v>
      </c>
      <c r="P241" s="2">
        <f t="shared" si="13"/>
        <v>106.425</v>
      </c>
      <c r="Q241" t="s">
        <v>365</v>
      </c>
      <c r="R241" t="str">
        <f t="shared" si="15"/>
        <v>C86</v>
      </c>
      <c r="S241" t="s">
        <v>25</v>
      </c>
      <c r="V241">
        <v>1</v>
      </c>
      <c r="W241" t="s">
        <v>610</v>
      </c>
      <c r="X241" t="s">
        <v>790</v>
      </c>
      <c r="Y241" t="s">
        <v>1181</v>
      </c>
      <c r="Z241" t="s">
        <v>363</v>
      </c>
      <c r="AA241" t="s">
        <v>16</v>
      </c>
      <c r="AB241">
        <v>48</v>
      </c>
    </row>
    <row r="242" spans="1:28" x14ac:dyDescent="0.25">
      <c r="A242">
        <v>1132</v>
      </c>
      <c r="B242">
        <v>1</v>
      </c>
      <c r="C242">
        <v>1</v>
      </c>
      <c r="D242" t="s">
        <v>610</v>
      </c>
      <c r="E242" t="s">
        <v>840</v>
      </c>
      <c r="F242" t="s">
        <v>1182</v>
      </c>
      <c r="G242" t="s">
        <v>366</v>
      </c>
      <c r="H242" t="s">
        <v>16</v>
      </c>
      <c r="I242">
        <v>55</v>
      </c>
      <c r="J242" s="2">
        <f t="shared" si="12"/>
        <v>55</v>
      </c>
      <c r="K242" s="2" t="str">
        <f t="shared" si="14"/>
        <v>Adult</v>
      </c>
      <c r="L242">
        <v>0</v>
      </c>
      <c r="M242">
        <v>0</v>
      </c>
      <c r="N242">
        <v>112377</v>
      </c>
      <c r="O242">
        <v>27.720800000000001</v>
      </c>
      <c r="P242" s="2">
        <f t="shared" si="13"/>
        <v>27.720800000000001</v>
      </c>
      <c r="R242" t="str">
        <f t="shared" si="15"/>
        <v>Missing</v>
      </c>
      <c r="S242" t="s">
        <v>25</v>
      </c>
      <c r="V242">
        <v>1</v>
      </c>
      <c r="W242" t="s">
        <v>610</v>
      </c>
      <c r="X242" t="s">
        <v>840</v>
      </c>
      <c r="Y242" t="s">
        <v>1182</v>
      </c>
      <c r="Z242" t="s">
        <v>366</v>
      </c>
      <c r="AA242" t="s">
        <v>16</v>
      </c>
      <c r="AB242">
        <v>55</v>
      </c>
    </row>
    <row r="243" spans="1:28" x14ac:dyDescent="0.25">
      <c r="A243">
        <v>1133</v>
      </c>
      <c r="B243">
        <v>1</v>
      </c>
      <c r="C243">
        <v>2</v>
      </c>
      <c r="D243" t="s">
        <v>610</v>
      </c>
      <c r="E243" t="s">
        <v>841</v>
      </c>
      <c r="F243" t="s">
        <v>610</v>
      </c>
      <c r="G243" t="s">
        <v>367</v>
      </c>
      <c r="H243" t="s">
        <v>16</v>
      </c>
      <c r="I243">
        <v>45</v>
      </c>
      <c r="J243" s="2">
        <f t="shared" si="12"/>
        <v>45</v>
      </c>
      <c r="K243" s="2" t="str">
        <f t="shared" si="14"/>
        <v>Adult</v>
      </c>
      <c r="L243">
        <v>0</v>
      </c>
      <c r="M243">
        <v>2</v>
      </c>
      <c r="N243">
        <v>237789</v>
      </c>
      <c r="O243">
        <v>30</v>
      </c>
      <c r="P243" s="2">
        <f t="shared" si="13"/>
        <v>30</v>
      </c>
      <c r="R243" t="str">
        <f t="shared" si="15"/>
        <v>Missing</v>
      </c>
      <c r="S243" t="s">
        <v>17</v>
      </c>
      <c r="V243">
        <v>2</v>
      </c>
      <c r="W243" t="s">
        <v>610</v>
      </c>
      <c r="X243" t="s">
        <v>841</v>
      </c>
      <c r="Y243" t="s">
        <v>610</v>
      </c>
      <c r="Z243" t="s">
        <v>367</v>
      </c>
      <c r="AA243" t="s">
        <v>16</v>
      </c>
      <c r="AB243">
        <v>45</v>
      </c>
    </row>
    <row r="244" spans="1:28" x14ac:dyDescent="0.25">
      <c r="A244">
        <v>1134</v>
      </c>
      <c r="B244">
        <v>0</v>
      </c>
      <c r="C244">
        <v>1</v>
      </c>
      <c r="D244" t="s">
        <v>611</v>
      </c>
      <c r="E244" t="s">
        <v>801</v>
      </c>
      <c r="F244" t="s">
        <v>1183</v>
      </c>
      <c r="G244" t="s">
        <v>368</v>
      </c>
      <c r="H244" t="s">
        <v>13</v>
      </c>
      <c r="I244">
        <v>45</v>
      </c>
      <c r="J244" s="2">
        <f t="shared" si="12"/>
        <v>45</v>
      </c>
      <c r="K244" s="2" t="str">
        <f t="shared" si="14"/>
        <v>Adult</v>
      </c>
      <c r="L244">
        <v>1</v>
      </c>
      <c r="M244">
        <v>1</v>
      </c>
      <c r="N244">
        <v>16966</v>
      </c>
      <c r="O244">
        <v>134.5</v>
      </c>
      <c r="P244" s="2">
        <f t="shared" si="13"/>
        <v>134.5</v>
      </c>
      <c r="Q244" t="s">
        <v>301</v>
      </c>
      <c r="R244" t="str">
        <f t="shared" si="15"/>
        <v>E34</v>
      </c>
      <c r="S244" t="s">
        <v>25</v>
      </c>
      <c r="V244">
        <v>1</v>
      </c>
      <c r="W244" t="s">
        <v>611</v>
      </c>
      <c r="X244" t="s">
        <v>801</v>
      </c>
      <c r="Y244" t="s">
        <v>1183</v>
      </c>
      <c r="Z244" t="s">
        <v>368</v>
      </c>
      <c r="AA244" t="s">
        <v>13</v>
      </c>
      <c r="AB244">
        <v>45</v>
      </c>
    </row>
    <row r="245" spans="1:28" x14ac:dyDescent="0.25">
      <c r="A245">
        <v>1135</v>
      </c>
      <c r="B245">
        <v>0</v>
      </c>
      <c r="C245">
        <v>3</v>
      </c>
      <c r="D245" t="s">
        <v>611</v>
      </c>
      <c r="E245" t="s">
        <v>842</v>
      </c>
      <c r="F245" t="s">
        <v>1184</v>
      </c>
      <c r="G245" t="s">
        <v>369</v>
      </c>
      <c r="H245" t="s">
        <v>13</v>
      </c>
      <c r="J245" s="2">
        <f t="shared" si="12"/>
        <v>24.525104166666665</v>
      </c>
      <c r="K245" s="2" t="str">
        <f t="shared" si="14"/>
        <v>Youth</v>
      </c>
      <c r="L245">
        <v>0</v>
      </c>
      <c r="M245">
        <v>0</v>
      </c>
      <c r="N245">
        <v>3470</v>
      </c>
      <c r="O245">
        <v>7.8875000000000002</v>
      </c>
      <c r="P245" s="2">
        <f t="shared" si="13"/>
        <v>7.8875000000000002</v>
      </c>
      <c r="R245" t="str">
        <f t="shared" si="15"/>
        <v>Missing</v>
      </c>
      <c r="S245" t="s">
        <v>17</v>
      </c>
      <c r="V245">
        <v>3</v>
      </c>
      <c r="W245" t="s">
        <v>611</v>
      </c>
      <c r="X245" t="s">
        <v>842</v>
      </c>
      <c r="Y245" t="s">
        <v>1184</v>
      </c>
      <c r="Z245" t="s">
        <v>369</v>
      </c>
      <c r="AA245" t="s">
        <v>13</v>
      </c>
    </row>
    <row r="246" spans="1:28" x14ac:dyDescent="0.25">
      <c r="A246">
        <v>1136</v>
      </c>
      <c r="B246">
        <v>0</v>
      </c>
      <c r="C246">
        <v>3</v>
      </c>
      <c r="D246" t="s">
        <v>613</v>
      </c>
      <c r="E246" t="s">
        <v>653</v>
      </c>
      <c r="F246" t="s">
        <v>1185</v>
      </c>
      <c r="G246" t="s">
        <v>370</v>
      </c>
      <c r="H246" t="s">
        <v>13</v>
      </c>
      <c r="J246" s="2">
        <f t="shared" si="12"/>
        <v>24.525104166666665</v>
      </c>
      <c r="K246" s="2" t="str">
        <f t="shared" si="14"/>
        <v>Youth</v>
      </c>
      <c r="L246">
        <v>1</v>
      </c>
      <c r="M246">
        <v>2</v>
      </c>
      <c r="N246" t="s">
        <v>69</v>
      </c>
      <c r="O246">
        <v>23.45</v>
      </c>
      <c r="P246" s="2">
        <f t="shared" si="13"/>
        <v>23.45</v>
      </c>
      <c r="R246" t="str">
        <f t="shared" si="15"/>
        <v>Missing</v>
      </c>
      <c r="S246" t="s">
        <v>17</v>
      </c>
      <c r="V246">
        <v>3</v>
      </c>
      <c r="W246" t="s">
        <v>613</v>
      </c>
      <c r="X246" t="s">
        <v>653</v>
      </c>
      <c r="Y246" t="s">
        <v>1185</v>
      </c>
      <c r="Z246" t="s">
        <v>370</v>
      </c>
      <c r="AA246" t="s">
        <v>13</v>
      </c>
    </row>
    <row r="247" spans="1:28" x14ac:dyDescent="0.25">
      <c r="A247">
        <v>1137</v>
      </c>
      <c r="B247">
        <v>0</v>
      </c>
      <c r="C247">
        <v>1</v>
      </c>
      <c r="D247" t="s">
        <v>611</v>
      </c>
      <c r="E247" t="s">
        <v>843</v>
      </c>
      <c r="F247" t="s">
        <v>1186</v>
      </c>
      <c r="G247" t="s">
        <v>371</v>
      </c>
      <c r="H247" t="s">
        <v>13</v>
      </c>
      <c r="I247">
        <v>41</v>
      </c>
      <c r="J247" s="2">
        <f t="shared" si="12"/>
        <v>41</v>
      </c>
      <c r="K247" s="2" t="str">
        <f t="shared" si="14"/>
        <v>Adult</v>
      </c>
      <c r="L247">
        <v>1</v>
      </c>
      <c r="M247">
        <v>0</v>
      </c>
      <c r="N247">
        <v>17464</v>
      </c>
      <c r="O247">
        <v>51.862499999999997</v>
      </c>
      <c r="P247" s="2">
        <f t="shared" si="13"/>
        <v>51.862499999999997</v>
      </c>
      <c r="Q247" t="s">
        <v>372</v>
      </c>
      <c r="R247" t="str">
        <f t="shared" si="15"/>
        <v>D21</v>
      </c>
      <c r="S247" t="s">
        <v>17</v>
      </c>
      <c r="V247">
        <v>1</v>
      </c>
      <c r="W247" t="s">
        <v>611</v>
      </c>
      <c r="X247" t="s">
        <v>843</v>
      </c>
      <c r="Y247" t="s">
        <v>1186</v>
      </c>
      <c r="Z247" t="s">
        <v>371</v>
      </c>
      <c r="AA247" t="s">
        <v>13</v>
      </c>
      <c r="AB247">
        <v>41</v>
      </c>
    </row>
    <row r="248" spans="1:28" x14ac:dyDescent="0.25">
      <c r="A248">
        <v>1138</v>
      </c>
      <c r="B248">
        <v>1</v>
      </c>
      <c r="C248">
        <v>2</v>
      </c>
      <c r="D248" t="s">
        <v>610</v>
      </c>
      <c r="E248" t="s">
        <v>844</v>
      </c>
      <c r="F248" t="s">
        <v>1187</v>
      </c>
      <c r="G248" t="s">
        <v>373</v>
      </c>
      <c r="H248" t="s">
        <v>16</v>
      </c>
      <c r="I248">
        <v>22</v>
      </c>
      <c r="J248" s="2">
        <f t="shared" si="12"/>
        <v>22</v>
      </c>
      <c r="K248" s="2" t="str">
        <f t="shared" si="14"/>
        <v>Youth</v>
      </c>
      <c r="L248">
        <v>0</v>
      </c>
      <c r="M248">
        <v>0</v>
      </c>
      <c r="N248" t="s">
        <v>117</v>
      </c>
      <c r="O248">
        <v>21</v>
      </c>
      <c r="P248" s="2">
        <f t="shared" si="13"/>
        <v>21</v>
      </c>
      <c r="R248" t="str">
        <f t="shared" si="15"/>
        <v>Missing</v>
      </c>
      <c r="S248" t="s">
        <v>17</v>
      </c>
      <c r="V248">
        <v>2</v>
      </c>
      <c r="W248" t="s">
        <v>610</v>
      </c>
      <c r="X248" t="s">
        <v>844</v>
      </c>
      <c r="Y248" t="s">
        <v>1187</v>
      </c>
      <c r="Z248" t="s">
        <v>373</v>
      </c>
      <c r="AA248" t="s">
        <v>16</v>
      </c>
      <c r="AB248">
        <v>22</v>
      </c>
    </row>
    <row r="249" spans="1:28" x14ac:dyDescent="0.25">
      <c r="A249">
        <v>1139</v>
      </c>
      <c r="B249">
        <v>0</v>
      </c>
      <c r="C249">
        <v>2</v>
      </c>
      <c r="D249" t="s">
        <v>611</v>
      </c>
      <c r="E249" t="s">
        <v>799</v>
      </c>
      <c r="F249" t="s">
        <v>1188</v>
      </c>
      <c r="G249" t="s">
        <v>374</v>
      </c>
      <c r="H249" t="s">
        <v>13</v>
      </c>
      <c r="I249">
        <v>42</v>
      </c>
      <c r="J249" s="2">
        <f t="shared" si="12"/>
        <v>42</v>
      </c>
      <c r="K249" s="2" t="str">
        <f t="shared" si="14"/>
        <v>Adult</v>
      </c>
      <c r="L249">
        <v>1</v>
      </c>
      <c r="M249">
        <v>1</v>
      </c>
      <c r="N249">
        <v>28220</v>
      </c>
      <c r="O249">
        <v>32.5</v>
      </c>
      <c r="P249" s="2">
        <f t="shared" si="13"/>
        <v>32.5</v>
      </c>
      <c r="R249" t="str">
        <f t="shared" si="15"/>
        <v>Missing</v>
      </c>
      <c r="S249" t="s">
        <v>17</v>
      </c>
      <c r="V249">
        <v>2</v>
      </c>
      <c r="W249" t="s">
        <v>611</v>
      </c>
      <c r="X249" t="s">
        <v>799</v>
      </c>
      <c r="Y249" t="s">
        <v>1188</v>
      </c>
      <c r="Z249" t="s">
        <v>374</v>
      </c>
      <c r="AA249" t="s">
        <v>13</v>
      </c>
      <c r="AB249">
        <v>42</v>
      </c>
    </row>
    <row r="250" spans="1:28" x14ac:dyDescent="0.25">
      <c r="A250">
        <v>1140</v>
      </c>
      <c r="B250">
        <v>1</v>
      </c>
      <c r="C250">
        <v>2</v>
      </c>
      <c r="D250" t="s">
        <v>610</v>
      </c>
      <c r="E250" t="s">
        <v>845</v>
      </c>
      <c r="F250" t="s">
        <v>1189</v>
      </c>
      <c r="G250" t="s">
        <v>375</v>
      </c>
      <c r="H250" t="s">
        <v>16</v>
      </c>
      <c r="I250">
        <v>29</v>
      </c>
      <c r="J250" s="2">
        <f t="shared" si="12"/>
        <v>29</v>
      </c>
      <c r="K250" s="2" t="str">
        <f t="shared" si="14"/>
        <v>Youth</v>
      </c>
      <c r="L250">
        <v>1</v>
      </c>
      <c r="M250">
        <v>0</v>
      </c>
      <c r="N250">
        <v>26707</v>
      </c>
      <c r="O250">
        <v>26</v>
      </c>
      <c r="P250" s="2">
        <f t="shared" si="13"/>
        <v>26</v>
      </c>
      <c r="R250" t="str">
        <f t="shared" si="15"/>
        <v>Missing</v>
      </c>
      <c r="S250" t="s">
        <v>17</v>
      </c>
      <c r="V250">
        <v>2</v>
      </c>
      <c r="W250" t="s">
        <v>610</v>
      </c>
      <c r="X250" t="s">
        <v>845</v>
      </c>
      <c r="Y250" t="s">
        <v>1189</v>
      </c>
      <c r="Z250" t="s">
        <v>375</v>
      </c>
      <c r="AA250" t="s">
        <v>16</v>
      </c>
      <c r="AB250">
        <v>29</v>
      </c>
    </row>
    <row r="251" spans="1:28" x14ac:dyDescent="0.25">
      <c r="A251">
        <v>1141</v>
      </c>
      <c r="B251">
        <v>1</v>
      </c>
      <c r="C251">
        <v>3</v>
      </c>
      <c r="D251" t="s">
        <v>610</v>
      </c>
      <c r="E251" t="s">
        <v>703</v>
      </c>
      <c r="F251" t="s">
        <v>913</v>
      </c>
      <c r="G251" t="s">
        <v>376</v>
      </c>
      <c r="H251" t="s">
        <v>16</v>
      </c>
      <c r="J251" s="2">
        <f t="shared" si="12"/>
        <v>23.073400000000003</v>
      </c>
      <c r="K251" s="2" t="str">
        <f t="shared" si="14"/>
        <v>Youth</v>
      </c>
      <c r="L251">
        <v>1</v>
      </c>
      <c r="M251">
        <v>0</v>
      </c>
      <c r="N251">
        <v>2660</v>
      </c>
      <c r="O251">
        <v>14.4542</v>
      </c>
      <c r="P251" s="2">
        <f t="shared" si="13"/>
        <v>14.4542</v>
      </c>
      <c r="R251" t="str">
        <f t="shared" si="15"/>
        <v>Missing</v>
      </c>
      <c r="S251" t="s">
        <v>25</v>
      </c>
      <c r="V251">
        <v>3</v>
      </c>
      <c r="W251" t="s">
        <v>610</v>
      </c>
      <c r="X251" t="s">
        <v>703</v>
      </c>
      <c r="Y251" t="s">
        <v>913</v>
      </c>
      <c r="Z251" t="s">
        <v>376</v>
      </c>
      <c r="AA251" t="s">
        <v>16</v>
      </c>
    </row>
    <row r="252" spans="1:28" x14ac:dyDescent="0.25">
      <c r="A252">
        <v>1142</v>
      </c>
      <c r="B252">
        <v>1</v>
      </c>
      <c r="C252">
        <v>2</v>
      </c>
      <c r="D252" t="s">
        <v>612</v>
      </c>
      <c r="E252" t="s">
        <v>846</v>
      </c>
      <c r="F252" t="s">
        <v>1190</v>
      </c>
      <c r="G252" t="s">
        <v>377</v>
      </c>
      <c r="H252" t="s">
        <v>16</v>
      </c>
      <c r="I252">
        <v>0.92</v>
      </c>
      <c r="J252" s="2">
        <f t="shared" si="12"/>
        <v>0.92</v>
      </c>
      <c r="K252" s="2" t="str">
        <f t="shared" si="14"/>
        <v>Teenager</v>
      </c>
      <c r="L252">
        <v>1</v>
      </c>
      <c r="M252">
        <v>2</v>
      </c>
      <c r="N252" t="s">
        <v>378</v>
      </c>
      <c r="O252">
        <v>27.75</v>
      </c>
      <c r="P252" s="2">
        <f t="shared" si="13"/>
        <v>27.75</v>
      </c>
      <c r="R252" t="str">
        <f t="shared" si="15"/>
        <v>Missing</v>
      </c>
      <c r="S252" t="s">
        <v>17</v>
      </c>
      <c r="V252">
        <v>2</v>
      </c>
      <c r="W252" t="s">
        <v>612</v>
      </c>
      <c r="X252" t="s">
        <v>846</v>
      </c>
      <c r="Y252" t="s">
        <v>1190</v>
      </c>
      <c r="Z252" t="s">
        <v>377</v>
      </c>
      <c r="AA252" t="s">
        <v>16</v>
      </c>
      <c r="AB252">
        <v>0.92</v>
      </c>
    </row>
    <row r="253" spans="1:28" x14ac:dyDescent="0.25">
      <c r="A253">
        <v>1143</v>
      </c>
      <c r="B253">
        <v>0</v>
      </c>
      <c r="C253">
        <v>3</v>
      </c>
      <c r="D253" t="s">
        <v>611</v>
      </c>
      <c r="E253" t="s">
        <v>847</v>
      </c>
      <c r="F253" t="s">
        <v>1191</v>
      </c>
      <c r="G253" t="s">
        <v>379</v>
      </c>
      <c r="H253" t="s">
        <v>13</v>
      </c>
      <c r="I253">
        <v>20</v>
      </c>
      <c r="J253" s="2">
        <f t="shared" si="12"/>
        <v>20</v>
      </c>
      <c r="K253" s="2" t="str">
        <f t="shared" si="14"/>
        <v>Youth</v>
      </c>
      <c r="L253">
        <v>0</v>
      </c>
      <c r="M253">
        <v>0</v>
      </c>
      <c r="N253" t="s">
        <v>380</v>
      </c>
      <c r="O253">
        <v>7.9249999999999998</v>
      </c>
      <c r="P253" s="2">
        <f t="shared" si="13"/>
        <v>7.9249999999999998</v>
      </c>
      <c r="R253" t="str">
        <f t="shared" si="15"/>
        <v>Missing</v>
      </c>
      <c r="S253" t="s">
        <v>17</v>
      </c>
      <c r="V253">
        <v>3</v>
      </c>
      <c r="W253" t="s">
        <v>611</v>
      </c>
      <c r="X253" t="s">
        <v>847</v>
      </c>
      <c r="Y253" t="s">
        <v>1191</v>
      </c>
      <c r="Z253" t="s">
        <v>379</v>
      </c>
      <c r="AA253" t="s">
        <v>13</v>
      </c>
      <c r="AB253">
        <v>20</v>
      </c>
    </row>
    <row r="254" spans="1:28" x14ac:dyDescent="0.25">
      <c r="A254">
        <v>1144</v>
      </c>
      <c r="B254">
        <v>0</v>
      </c>
      <c r="C254">
        <v>1</v>
      </c>
      <c r="D254" t="s">
        <v>611</v>
      </c>
      <c r="E254" t="s">
        <v>848</v>
      </c>
      <c r="F254" t="s">
        <v>1192</v>
      </c>
      <c r="G254" t="s">
        <v>381</v>
      </c>
      <c r="H254" t="s">
        <v>13</v>
      </c>
      <c r="I254">
        <v>27</v>
      </c>
      <c r="J254" s="2">
        <f t="shared" si="12"/>
        <v>27</v>
      </c>
      <c r="K254" s="2" t="str">
        <f t="shared" si="14"/>
        <v>Youth</v>
      </c>
      <c r="L254">
        <v>1</v>
      </c>
      <c r="M254">
        <v>0</v>
      </c>
      <c r="N254">
        <v>13508</v>
      </c>
      <c r="O254">
        <v>136.7792</v>
      </c>
      <c r="P254" s="2">
        <f t="shared" si="13"/>
        <v>136.7792</v>
      </c>
      <c r="Q254" t="s">
        <v>382</v>
      </c>
      <c r="R254" t="str">
        <f t="shared" si="15"/>
        <v>C89</v>
      </c>
      <c r="S254" t="s">
        <v>25</v>
      </c>
      <c r="V254">
        <v>1</v>
      </c>
      <c r="W254" t="s">
        <v>611</v>
      </c>
      <c r="X254" t="s">
        <v>848</v>
      </c>
      <c r="Y254" t="s">
        <v>1192</v>
      </c>
      <c r="Z254" t="s">
        <v>381</v>
      </c>
      <c r="AA254" t="s">
        <v>13</v>
      </c>
      <c r="AB254">
        <v>27</v>
      </c>
    </row>
    <row r="255" spans="1:28" x14ac:dyDescent="0.25">
      <c r="A255">
        <v>1145</v>
      </c>
      <c r="B255">
        <v>0</v>
      </c>
      <c r="C255">
        <v>3</v>
      </c>
      <c r="D255" t="s">
        <v>611</v>
      </c>
      <c r="E255" t="s">
        <v>849</v>
      </c>
      <c r="F255" t="s">
        <v>1174</v>
      </c>
      <c r="G255" t="s">
        <v>383</v>
      </c>
      <c r="H255" t="s">
        <v>13</v>
      </c>
      <c r="I255">
        <v>24</v>
      </c>
      <c r="J255" s="2">
        <f t="shared" si="12"/>
        <v>24</v>
      </c>
      <c r="K255" s="2" t="str">
        <f t="shared" si="14"/>
        <v>Youth</v>
      </c>
      <c r="L255">
        <v>0</v>
      </c>
      <c r="M255">
        <v>0</v>
      </c>
      <c r="N255">
        <v>7266</v>
      </c>
      <c r="O255">
        <v>9.3249999999999993</v>
      </c>
      <c r="P255" s="2">
        <f t="shared" si="13"/>
        <v>9.3249999999999993</v>
      </c>
      <c r="R255" t="str">
        <f t="shared" si="15"/>
        <v>Missing</v>
      </c>
      <c r="S255" t="s">
        <v>17</v>
      </c>
      <c r="V255">
        <v>3</v>
      </c>
      <c r="W255" t="s">
        <v>611</v>
      </c>
      <c r="X255" t="s">
        <v>849</v>
      </c>
      <c r="Y255" t="s">
        <v>1174</v>
      </c>
      <c r="Z255" t="s">
        <v>383</v>
      </c>
      <c r="AA255" t="s">
        <v>13</v>
      </c>
      <c r="AB255">
        <v>24</v>
      </c>
    </row>
    <row r="256" spans="1:28" x14ac:dyDescent="0.25">
      <c r="A256">
        <v>1146</v>
      </c>
      <c r="B256">
        <v>0</v>
      </c>
      <c r="C256">
        <v>3</v>
      </c>
      <c r="D256" t="s">
        <v>611</v>
      </c>
      <c r="E256" t="s">
        <v>850</v>
      </c>
      <c r="F256" t="s">
        <v>1193</v>
      </c>
      <c r="G256" t="s">
        <v>384</v>
      </c>
      <c r="H256" t="s">
        <v>13</v>
      </c>
      <c r="I256">
        <v>32.5</v>
      </c>
      <c r="J256" s="2">
        <f t="shared" si="12"/>
        <v>32.5</v>
      </c>
      <c r="K256" s="2" t="str">
        <f t="shared" si="14"/>
        <v>Youth</v>
      </c>
      <c r="L256">
        <v>0</v>
      </c>
      <c r="M256">
        <v>0</v>
      </c>
      <c r="N256">
        <v>345775</v>
      </c>
      <c r="O256">
        <v>9.5</v>
      </c>
      <c r="P256" s="2">
        <f t="shared" si="13"/>
        <v>9.5</v>
      </c>
      <c r="R256" t="str">
        <f t="shared" si="15"/>
        <v>Missing</v>
      </c>
      <c r="S256" t="s">
        <v>17</v>
      </c>
      <c r="V256">
        <v>3</v>
      </c>
      <c r="W256" t="s">
        <v>611</v>
      </c>
      <c r="X256" t="s">
        <v>850</v>
      </c>
      <c r="Y256" t="s">
        <v>1193</v>
      </c>
      <c r="Z256" t="s">
        <v>384</v>
      </c>
      <c r="AA256" t="s">
        <v>13</v>
      </c>
      <c r="AB256">
        <v>32.5</v>
      </c>
    </row>
    <row r="257" spans="1:28" x14ac:dyDescent="0.25">
      <c r="A257">
        <v>1147</v>
      </c>
      <c r="B257">
        <v>0</v>
      </c>
      <c r="C257">
        <v>3</v>
      </c>
      <c r="D257" t="s">
        <v>611</v>
      </c>
      <c r="E257" t="s">
        <v>851</v>
      </c>
      <c r="F257" t="s">
        <v>1194</v>
      </c>
      <c r="G257" t="s">
        <v>385</v>
      </c>
      <c r="H257" t="s">
        <v>13</v>
      </c>
      <c r="J257" s="2">
        <f t="shared" si="12"/>
        <v>24.525104166666665</v>
      </c>
      <c r="K257" s="2" t="str">
        <f t="shared" si="14"/>
        <v>Youth</v>
      </c>
      <c r="L257">
        <v>0</v>
      </c>
      <c r="M257">
        <v>0</v>
      </c>
      <c r="N257" t="s">
        <v>386</v>
      </c>
      <c r="O257">
        <v>7.55</v>
      </c>
      <c r="P257" s="2">
        <f t="shared" si="13"/>
        <v>7.55</v>
      </c>
      <c r="R257" t="str">
        <f t="shared" si="15"/>
        <v>Missing</v>
      </c>
      <c r="S257" t="s">
        <v>17</v>
      </c>
      <c r="V257">
        <v>3</v>
      </c>
      <c r="W257" t="s">
        <v>611</v>
      </c>
      <c r="X257" t="s">
        <v>851</v>
      </c>
      <c r="Y257" t="s">
        <v>1194</v>
      </c>
      <c r="Z257" t="s">
        <v>385</v>
      </c>
      <c r="AA257" t="s">
        <v>13</v>
      </c>
    </row>
    <row r="258" spans="1:28" x14ac:dyDescent="0.25">
      <c r="A258">
        <v>1148</v>
      </c>
      <c r="B258">
        <v>0</v>
      </c>
      <c r="C258">
        <v>3</v>
      </c>
      <c r="D258" t="s">
        <v>611</v>
      </c>
      <c r="E258" t="s">
        <v>820</v>
      </c>
      <c r="F258" t="s">
        <v>993</v>
      </c>
      <c r="G258" t="s">
        <v>387</v>
      </c>
      <c r="H258" t="s">
        <v>13</v>
      </c>
      <c r="J258" s="2">
        <f t="shared" ref="J258:J321" si="16">IF(I258="",SUMIFS(Avg_Age,Pclass_Age,C258,Sex_Age,H258),I258)</f>
        <v>24.525104166666665</v>
      </c>
      <c r="K258" s="2" t="str">
        <f t="shared" si="14"/>
        <v>Youth</v>
      </c>
      <c r="L258">
        <v>0</v>
      </c>
      <c r="M258">
        <v>0</v>
      </c>
      <c r="N258" t="s">
        <v>388</v>
      </c>
      <c r="O258">
        <v>7.75</v>
      </c>
      <c r="P258" s="2">
        <f t="shared" ref="P258:P321" si="17">IF(O258="",MEDIAN(Fare),O258)</f>
        <v>7.75</v>
      </c>
      <c r="R258" t="str">
        <f t="shared" si="15"/>
        <v>Missing</v>
      </c>
      <c r="S258" t="s">
        <v>14</v>
      </c>
      <c r="V258">
        <v>3</v>
      </c>
      <c r="W258" t="s">
        <v>611</v>
      </c>
      <c r="X258" t="s">
        <v>820</v>
      </c>
      <c r="Y258" t="s">
        <v>993</v>
      </c>
      <c r="Z258" t="s">
        <v>387</v>
      </c>
      <c r="AA258" t="s">
        <v>13</v>
      </c>
    </row>
    <row r="259" spans="1:28" x14ac:dyDescent="0.25">
      <c r="A259">
        <v>1149</v>
      </c>
      <c r="B259">
        <v>0</v>
      </c>
      <c r="C259">
        <v>3</v>
      </c>
      <c r="D259" t="s">
        <v>611</v>
      </c>
      <c r="E259" t="s">
        <v>852</v>
      </c>
      <c r="F259" t="s">
        <v>1195</v>
      </c>
      <c r="G259" t="s">
        <v>389</v>
      </c>
      <c r="H259" t="s">
        <v>13</v>
      </c>
      <c r="I259">
        <v>28</v>
      </c>
      <c r="J259" s="2">
        <f t="shared" si="16"/>
        <v>28</v>
      </c>
      <c r="K259" s="2" t="str">
        <f t="shared" ref="K259:K322" si="18">IF(J259&lt;=19,"Teenager",IF(J259&lt;=39,"Youth",IF(J259&lt;=59,"Adult",IF(J259&gt;=60,"Elder"))))</f>
        <v>Youth</v>
      </c>
      <c r="L259">
        <v>0</v>
      </c>
      <c r="M259">
        <v>0</v>
      </c>
      <c r="N259">
        <v>363611</v>
      </c>
      <c r="O259">
        <v>8.0500000000000007</v>
      </c>
      <c r="P259" s="2">
        <f t="shared" si="17"/>
        <v>8.0500000000000007</v>
      </c>
      <c r="R259" t="str">
        <f t="shared" ref="R259:R322" si="19">IF(Q259="","Missing",LEFT(Q259,3))</f>
        <v>Missing</v>
      </c>
      <c r="S259" t="s">
        <v>17</v>
      </c>
      <c r="V259">
        <v>3</v>
      </c>
      <c r="W259" t="s">
        <v>611</v>
      </c>
      <c r="X259" t="s">
        <v>852</v>
      </c>
      <c r="Y259" t="s">
        <v>1195</v>
      </c>
      <c r="Z259" t="s">
        <v>389</v>
      </c>
      <c r="AA259" t="s">
        <v>13</v>
      </c>
      <c r="AB259">
        <v>28</v>
      </c>
    </row>
    <row r="260" spans="1:28" x14ac:dyDescent="0.25">
      <c r="A260">
        <v>1150</v>
      </c>
      <c r="B260">
        <v>1</v>
      </c>
      <c r="C260">
        <v>2</v>
      </c>
      <c r="D260" t="s">
        <v>612</v>
      </c>
      <c r="E260" t="s">
        <v>853</v>
      </c>
      <c r="F260" t="s">
        <v>1196</v>
      </c>
      <c r="G260" t="s">
        <v>390</v>
      </c>
      <c r="H260" t="s">
        <v>16</v>
      </c>
      <c r="I260">
        <v>19</v>
      </c>
      <c r="J260" s="2">
        <f t="shared" si="16"/>
        <v>19</v>
      </c>
      <c r="K260" s="2" t="str">
        <f t="shared" si="18"/>
        <v>Teenager</v>
      </c>
      <c r="L260">
        <v>0</v>
      </c>
      <c r="M260">
        <v>0</v>
      </c>
      <c r="N260">
        <v>28404</v>
      </c>
      <c r="O260">
        <v>13</v>
      </c>
      <c r="P260" s="2">
        <f t="shared" si="17"/>
        <v>13</v>
      </c>
      <c r="R260" t="str">
        <f t="shared" si="19"/>
        <v>Missing</v>
      </c>
      <c r="S260" t="s">
        <v>17</v>
      </c>
      <c r="V260">
        <v>2</v>
      </c>
      <c r="W260" t="s">
        <v>612</v>
      </c>
      <c r="X260" t="s">
        <v>853</v>
      </c>
      <c r="Y260" t="s">
        <v>1196</v>
      </c>
      <c r="Z260" t="s">
        <v>390</v>
      </c>
      <c r="AA260" t="s">
        <v>16</v>
      </c>
      <c r="AB260">
        <v>19</v>
      </c>
    </row>
    <row r="261" spans="1:28" x14ac:dyDescent="0.25">
      <c r="A261">
        <v>1151</v>
      </c>
      <c r="B261">
        <v>0</v>
      </c>
      <c r="C261">
        <v>3</v>
      </c>
      <c r="D261" t="s">
        <v>611</v>
      </c>
      <c r="E261" t="s">
        <v>854</v>
      </c>
      <c r="F261" t="s">
        <v>1197</v>
      </c>
      <c r="G261" t="s">
        <v>391</v>
      </c>
      <c r="H261" t="s">
        <v>13</v>
      </c>
      <c r="I261">
        <v>21</v>
      </c>
      <c r="J261" s="2">
        <f t="shared" si="16"/>
        <v>21</v>
      </c>
      <c r="K261" s="2" t="str">
        <f t="shared" si="18"/>
        <v>Youth</v>
      </c>
      <c r="L261">
        <v>0</v>
      </c>
      <c r="M261">
        <v>0</v>
      </c>
      <c r="N261">
        <v>345501</v>
      </c>
      <c r="O261">
        <v>7.7750000000000004</v>
      </c>
      <c r="P261" s="2">
        <f t="shared" si="17"/>
        <v>7.7750000000000004</v>
      </c>
      <c r="R261" t="str">
        <f t="shared" si="19"/>
        <v>Missing</v>
      </c>
      <c r="S261" t="s">
        <v>17</v>
      </c>
      <c r="V261">
        <v>3</v>
      </c>
      <c r="W261" t="s">
        <v>611</v>
      </c>
      <c r="X261" t="s">
        <v>854</v>
      </c>
      <c r="Y261" t="s">
        <v>1197</v>
      </c>
      <c r="Z261" t="s">
        <v>391</v>
      </c>
      <c r="AA261" t="s">
        <v>13</v>
      </c>
      <c r="AB261">
        <v>21</v>
      </c>
    </row>
    <row r="262" spans="1:28" x14ac:dyDescent="0.25">
      <c r="A262">
        <v>1152</v>
      </c>
      <c r="B262">
        <v>0</v>
      </c>
      <c r="C262">
        <v>3</v>
      </c>
      <c r="D262" t="s">
        <v>611</v>
      </c>
      <c r="E262" t="s">
        <v>855</v>
      </c>
      <c r="F262" t="s">
        <v>1198</v>
      </c>
      <c r="G262" t="s">
        <v>392</v>
      </c>
      <c r="H262" t="s">
        <v>13</v>
      </c>
      <c r="I262">
        <v>36.5</v>
      </c>
      <c r="J262" s="2">
        <f t="shared" si="16"/>
        <v>36.5</v>
      </c>
      <c r="K262" s="2" t="str">
        <f t="shared" si="18"/>
        <v>Youth</v>
      </c>
      <c r="L262">
        <v>1</v>
      </c>
      <c r="M262">
        <v>0</v>
      </c>
      <c r="N262">
        <v>345572</v>
      </c>
      <c r="O262">
        <v>17.399999999999999</v>
      </c>
      <c r="P262" s="2">
        <f t="shared" si="17"/>
        <v>17.399999999999999</v>
      </c>
      <c r="R262" t="str">
        <f t="shared" si="19"/>
        <v>Missing</v>
      </c>
      <c r="S262" t="s">
        <v>17</v>
      </c>
      <c r="V262">
        <v>3</v>
      </c>
      <c r="W262" t="s">
        <v>611</v>
      </c>
      <c r="X262" t="s">
        <v>855</v>
      </c>
      <c r="Y262" t="s">
        <v>1198</v>
      </c>
      <c r="Z262" t="s">
        <v>392</v>
      </c>
      <c r="AA262" t="s">
        <v>13</v>
      </c>
      <c r="AB262">
        <v>36.5</v>
      </c>
    </row>
    <row r="263" spans="1:28" x14ac:dyDescent="0.25">
      <c r="A263">
        <v>1153</v>
      </c>
      <c r="B263">
        <v>0</v>
      </c>
      <c r="C263">
        <v>3</v>
      </c>
      <c r="D263" t="s">
        <v>611</v>
      </c>
      <c r="E263" t="s">
        <v>802</v>
      </c>
      <c r="F263" t="s">
        <v>1199</v>
      </c>
      <c r="G263" t="s">
        <v>393</v>
      </c>
      <c r="H263" t="s">
        <v>13</v>
      </c>
      <c r="I263">
        <v>21</v>
      </c>
      <c r="J263" s="2">
        <f t="shared" si="16"/>
        <v>21</v>
      </c>
      <c r="K263" s="2" t="str">
        <f t="shared" si="18"/>
        <v>Youth</v>
      </c>
      <c r="L263">
        <v>0</v>
      </c>
      <c r="M263">
        <v>0</v>
      </c>
      <c r="N263">
        <v>350410</v>
      </c>
      <c r="O263">
        <v>7.8541999999999996</v>
      </c>
      <c r="P263" s="2">
        <f t="shared" si="17"/>
        <v>7.8541999999999996</v>
      </c>
      <c r="R263" t="str">
        <f t="shared" si="19"/>
        <v>Missing</v>
      </c>
      <c r="S263" t="s">
        <v>17</v>
      </c>
      <c r="V263">
        <v>3</v>
      </c>
      <c r="W263" t="s">
        <v>611</v>
      </c>
      <c r="X263" t="s">
        <v>802</v>
      </c>
      <c r="Y263" t="s">
        <v>1199</v>
      </c>
      <c r="Z263" t="s">
        <v>393</v>
      </c>
      <c r="AA263" t="s">
        <v>13</v>
      </c>
      <c r="AB263">
        <v>21</v>
      </c>
    </row>
    <row r="264" spans="1:28" x14ac:dyDescent="0.25">
      <c r="A264">
        <v>1154</v>
      </c>
      <c r="B264">
        <v>1</v>
      </c>
      <c r="C264">
        <v>2</v>
      </c>
      <c r="D264" t="s">
        <v>610</v>
      </c>
      <c r="E264" t="s">
        <v>707</v>
      </c>
      <c r="F264" t="s">
        <v>1200</v>
      </c>
      <c r="G264" t="s">
        <v>394</v>
      </c>
      <c r="H264" t="s">
        <v>16</v>
      </c>
      <c r="I264">
        <v>29</v>
      </c>
      <c r="J264" s="2">
        <f t="shared" si="16"/>
        <v>29</v>
      </c>
      <c r="K264" s="2" t="str">
        <f t="shared" si="18"/>
        <v>Youth</v>
      </c>
      <c r="L264">
        <v>0</v>
      </c>
      <c r="M264">
        <v>2</v>
      </c>
      <c r="N264">
        <v>29103</v>
      </c>
      <c r="O264">
        <v>23</v>
      </c>
      <c r="P264" s="2">
        <f t="shared" si="17"/>
        <v>23</v>
      </c>
      <c r="R264" t="str">
        <f t="shared" si="19"/>
        <v>Missing</v>
      </c>
      <c r="S264" t="s">
        <v>17</v>
      </c>
      <c r="V264">
        <v>2</v>
      </c>
      <c r="W264" t="s">
        <v>610</v>
      </c>
      <c r="X264" t="s">
        <v>707</v>
      </c>
      <c r="Y264" t="s">
        <v>1200</v>
      </c>
      <c r="Z264" t="s">
        <v>394</v>
      </c>
      <c r="AA264" t="s">
        <v>16</v>
      </c>
      <c r="AB264">
        <v>29</v>
      </c>
    </row>
    <row r="265" spans="1:28" x14ac:dyDescent="0.25">
      <c r="A265">
        <v>1155</v>
      </c>
      <c r="B265">
        <v>1</v>
      </c>
      <c r="C265">
        <v>3</v>
      </c>
      <c r="D265" t="s">
        <v>612</v>
      </c>
      <c r="E265" t="s">
        <v>764</v>
      </c>
      <c r="F265" t="s">
        <v>1201</v>
      </c>
      <c r="G265" t="s">
        <v>395</v>
      </c>
      <c r="H265" t="s">
        <v>16</v>
      </c>
      <c r="I265">
        <v>1</v>
      </c>
      <c r="J265" s="2">
        <f t="shared" si="16"/>
        <v>1</v>
      </c>
      <c r="K265" s="2" t="str">
        <f t="shared" si="18"/>
        <v>Teenager</v>
      </c>
      <c r="L265">
        <v>1</v>
      </c>
      <c r="M265">
        <v>1</v>
      </c>
      <c r="N265">
        <v>350405</v>
      </c>
      <c r="O265">
        <v>12.183299999999999</v>
      </c>
      <c r="P265" s="2">
        <f t="shared" si="17"/>
        <v>12.183299999999999</v>
      </c>
      <c r="R265" t="str">
        <f t="shared" si="19"/>
        <v>Missing</v>
      </c>
      <c r="S265" t="s">
        <v>17</v>
      </c>
      <c r="V265">
        <v>3</v>
      </c>
      <c r="W265" t="s">
        <v>612</v>
      </c>
      <c r="X265" t="s">
        <v>764</v>
      </c>
      <c r="Y265" t="s">
        <v>1201</v>
      </c>
      <c r="Z265" t="s">
        <v>395</v>
      </c>
      <c r="AA265" t="s">
        <v>16</v>
      </c>
      <c r="AB265">
        <v>1</v>
      </c>
    </row>
    <row r="266" spans="1:28" x14ac:dyDescent="0.25">
      <c r="A266">
        <v>1156</v>
      </c>
      <c r="B266">
        <v>0</v>
      </c>
      <c r="C266">
        <v>2</v>
      </c>
      <c r="D266" t="s">
        <v>611</v>
      </c>
      <c r="E266" t="s">
        <v>856</v>
      </c>
      <c r="F266" t="s">
        <v>1202</v>
      </c>
      <c r="G266" t="s">
        <v>396</v>
      </c>
      <c r="H266" t="s">
        <v>13</v>
      </c>
      <c r="I266">
        <v>30</v>
      </c>
      <c r="J266" s="2">
        <f t="shared" si="16"/>
        <v>30</v>
      </c>
      <c r="K266" s="2" t="str">
        <f t="shared" si="18"/>
        <v>Youth</v>
      </c>
      <c r="L266">
        <v>0</v>
      </c>
      <c r="M266">
        <v>0</v>
      </c>
      <c r="N266" t="s">
        <v>397</v>
      </c>
      <c r="O266">
        <v>12.737500000000001</v>
      </c>
      <c r="P266" s="2">
        <f t="shared" si="17"/>
        <v>12.737500000000001</v>
      </c>
      <c r="R266" t="str">
        <f t="shared" si="19"/>
        <v>Missing</v>
      </c>
      <c r="S266" t="s">
        <v>25</v>
      </c>
      <c r="V266">
        <v>2</v>
      </c>
      <c r="W266" t="s">
        <v>611</v>
      </c>
      <c r="X266" t="s">
        <v>856</v>
      </c>
      <c r="Y266" t="s">
        <v>1202</v>
      </c>
      <c r="Z266" t="s">
        <v>396</v>
      </c>
      <c r="AA266" t="s">
        <v>13</v>
      </c>
      <c r="AB266">
        <v>30</v>
      </c>
    </row>
    <row r="267" spans="1:28" x14ac:dyDescent="0.25">
      <c r="A267">
        <v>1157</v>
      </c>
      <c r="B267">
        <v>0</v>
      </c>
      <c r="C267">
        <v>3</v>
      </c>
      <c r="D267" t="s">
        <v>611</v>
      </c>
      <c r="E267" t="s">
        <v>857</v>
      </c>
      <c r="F267" t="s">
        <v>1203</v>
      </c>
      <c r="G267" t="s">
        <v>398</v>
      </c>
      <c r="H267" t="s">
        <v>13</v>
      </c>
      <c r="J267" s="2">
        <f t="shared" si="16"/>
        <v>24.525104166666665</v>
      </c>
      <c r="K267" s="2" t="str">
        <f t="shared" si="18"/>
        <v>Youth</v>
      </c>
      <c r="L267">
        <v>0</v>
      </c>
      <c r="M267">
        <v>0</v>
      </c>
      <c r="N267">
        <v>349235</v>
      </c>
      <c r="O267">
        <v>7.8958000000000004</v>
      </c>
      <c r="P267" s="2">
        <f t="shared" si="17"/>
        <v>7.8958000000000004</v>
      </c>
      <c r="R267" t="str">
        <f t="shared" si="19"/>
        <v>Missing</v>
      </c>
      <c r="S267" t="s">
        <v>17</v>
      </c>
      <c r="V267">
        <v>3</v>
      </c>
      <c r="W267" t="s">
        <v>611</v>
      </c>
      <c r="X267" t="s">
        <v>857</v>
      </c>
      <c r="Y267" t="s">
        <v>1203</v>
      </c>
      <c r="Z267" t="s">
        <v>398</v>
      </c>
      <c r="AA267" t="s">
        <v>13</v>
      </c>
    </row>
    <row r="268" spans="1:28" x14ac:dyDescent="0.25">
      <c r="A268">
        <v>1158</v>
      </c>
      <c r="B268">
        <v>0</v>
      </c>
      <c r="C268">
        <v>1</v>
      </c>
      <c r="D268" t="s">
        <v>611</v>
      </c>
      <c r="E268" t="s">
        <v>858</v>
      </c>
      <c r="F268" t="s">
        <v>1204</v>
      </c>
      <c r="G268" t="s">
        <v>399</v>
      </c>
      <c r="H268" t="s">
        <v>13</v>
      </c>
      <c r="J268" s="2">
        <f t="shared" si="16"/>
        <v>40.520000000000003</v>
      </c>
      <c r="K268" s="2" t="str">
        <f t="shared" si="18"/>
        <v>Adult</v>
      </c>
      <c r="L268">
        <v>0</v>
      </c>
      <c r="M268">
        <v>0</v>
      </c>
      <c r="N268">
        <v>112051</v>
      </c>
      <c r="O268">
        <v>0</v>
      </c>
      <c r="P268" s="2">
        <f t="shared" si="17"/>
        <v>0</v>
      </c>
      <c r="R268" t="str">
        <f t="shared" si="19"/>
        <v>Missing</v>
      </c>
      <c r="S268" t="s">
        <v>17</v>
      </c>
      <c r="V268">
        <v>1</v>
      </c>
      <c r="W268" t="s">
        <v>611</v>
      </c>
      <c r="X268" t="s">
        <v>858</v>
      </c>
      <c r="Y268" t="s">
        <v>1204</v>
      </c>
      <c r="Z268" t="s">
        <v>399</v>
      </c>
      <c r="AA268" t="s">
        <v>13</v>
      </c>
    </row>
    <row r="269" spans="1:28" x14ac:dyDescent="0.25">
      <c r="A269">
        <v>1159</v>
      </c>
      <c r="B269">
        <v>0</v>
      </c>
      <c r="C269">
        <v>3</v>
      </c>
      <c r="D269" t="s">
        <v>611</v>
      </c>
      <c r="E269" t="s">
        <v>837</v>
      </c>
      <c r="F269" t="s">
        <v>1205</v>
      </c>
      <c r="G269" t="s">
        <v>400</v>
      </c>
      <c r="H269" t="s">
        <v>13</v>
      </c>
      <c r="J269" s="2">
        <f t="shared" si="16"/>
        <v>24.525104166666665</v>
      </c>
      <c r="K269" s="2" t="str">
        <f t="shared" si="18"/>
        <v>Youth</v>
      </c>
      <c r="L269">
        <v>0</v>
      </c>
      <c r="M269">
        <v>0</v>
      </c>
      <c r="N269" t="s">
        <v>401</v>
      </c>
      <c r="O269">
        <v>7.55</v>
      </c>
      <c r="P269" s="2">
        <f t="shared" si="17"/>
        <v>7.55</v>
      </c>
      <c r="R269" t="str">
        <f t="shared" si="19"/>
        <v>Missing</v>
      </c>
      <c r="S269" t="s">
        <v>17</v>
      </c>
      <c r="V269">
        <v>3</v>
      </c>
      <c r="W269" t="s">
        <v>611</v>
      </c>
      <c r="X269" t="s">
        <v>837</v>
      </c>
      <c r="Y269" t="s">
        <v>1205</v>
      </c>
      <c r="Z269" t="s">
        <v>400</v>
      </c>
      <c r="AA269" t="s">
        <v>13</v>
      </c>
    </row>
    <row r="270" spans="1:28" x14ac:dyDescent="0.25">
      <c r="A270">
        <v>1160</v>
      </c>
      <c r="B270">
        <v>1</v>
      </c>
      <c r="C270">
        <v>3</v>
      </c>
      <c r="D270" t="s">
        <v>612</v>
      </c>
      <c r="E270" t="s">
        <v>633</v>
      </c>
      <c r="F270" t="s">
        <v>1206</v>
      </c>
      <c r="G270" t="s">
        <v>402</v>
      </c>
      <c r="H270" t="s">
        <v>16</v>
      </c>
      <c r="J270" s="2">
        <f t="shared" si="16"/>
        <v>23.073400000000003</v>
      </c>
      <c r="K270" s="2" t="str">
        <f t="shared" si="18"/>
        <v>Youth</v>
      </c>
      <c r="L270">
        <v>0</v>
      </c>
      <c r="M270">
        <v>0</v>
      </c>
      <c r="N270" t="s">
        <v>403</v>
      </c>
      <c r="O270">
        <v>8.0500000000000007</v>
      </c>
      <c r="P270" s="2">
        <f t="shared" si="17"/>
        <v>8.0500000000000007</v>
      </c>
      <c r="R270" t="str">
        <f t="shared" si="19"/>
        <v>Missing</v>
      </c>
      <c r="S270" t="s">
        <v>17</v>
      </c>
      <c r="V270">
        <v>3</v>
      </c>
      <c r="W270" t="s">
        <v>612</v>
      </c>
      <c r="X270" t="s">
        <v>633</v>
      </c>
      <c r="Y270" t="s">
        <v>1206</v>
      </c>
      <c r="Z270" t="s">
        <v>402</v>
      </c>
      <c r="AA270" t="s">
        <v>16</v>
      </c>
    </row>
    <row r="271" spans="1:28" x14ac:dyDescent="0.25">
      <c r="A271">
        <v>1161</v>
      </c>
      <c r="B271">
        <v>0</v>
      </c>
      <c r="C271">
        <v>3</v>
      </c>
      <c r="D271" t="s">
        <v>611</v>
      </c>
      <c r="E271" t="s">
        <v>859</v>
      </c>
      <c r="F271" t="s">
        <v>1207</v>
      </c>
      <c r="G271" t="s">
        <v>404</v>
      </c>
      <c r="H271" t="s">
        <v>13</v>
      </c>
      <c r="I271">
        <v>17</v>
      </c>
      <c r="J271" s="2">
        <f t="shared" si="16"/>
        <v>17</v>
      </c>
      <c r="K271" s="2" t="str">
        <f t="shared" si="18"/>
        <v>Teenager</v>
      </c>
      <c r="L271">
        <v>0</v>
      </c>
      <c r="M271">
        <v>0</v>
      </c>
      <c r="N271">
        <v>315095</v>
      </c>
      <c r="O271">
        <v>8.6624999999999996</v>
      </c>
      <c r="P271" s="2">
        <f t="shared" si="17"/>
        <v>8.6624999999999996</v>
      </c>
      <c r="R271" t="str">
        <f t="shared" si="19"/>
        <v>Missing</v>
      </c>
      <c r="S271" t="s">
        <v>17</v>
      </c>
      <c r="V271">
        <v>3</v>
      </c>
      <c r="W271" t="s">
        <v>611</v>
      </c>
      <c r="X271" t="s">
        <v>859</v>
      </c>
      <c r="Y271" t="s">
        <v>1207</v>
      </c>
      <c r="Z271" t="s">
        <v>404</v>
      </c>
      <c r="AA271" t="s">
        <v>13</v>
      </c>
      <c r="AB271">
        <v>17</v>
      </c>
    </row>
    <row r="272" spans="1:28" x14ac:dyDescent="0.25">
      <c r="A272">
        <v>1162</v>
      </c>
      <c r="B272">
        <v>0</v>
      </c>
      <c r="C272">
        <v>1</v>
      </c>
      <c r="D272" t="s">
        <v>611</v>
      </c>
      <c r="E272" t="s">
        <v>860</v>
      </c>
      <c r="F272" t="s">
        <v>982</v>
      </c>
      <c r="G272" t="s">
        <v>405</v>
      </c>
      <c r="H272" t="s">
        <v>13</v>
      </c>
      <c r="I272">
        <v>46</v>
      </c>
      <c r="J272" s="2">
        <f t="shared" si="16"/>
        <v>46</v>
      </c>
      <c r="K272" s="2" t="str">
        <f t="shared" si="18"/>
        <v>Adult</v>
      </c>
      <c r="L272">
        <v>0</v>
      </c>
      <c r="M272">
        <v>0</v>
      </c>
      <c r="N272">
        <v>13050</v>
      </c>
      <c r="O272">
        <v>75.241699999999994</v>
      </c>
      <c r="P272" s="2">
        <f t="shared" si="17"/>
        <v>75.241699999999994</v>
      </c>
      <c r="Q272" t="s">
        <v>192</v>
      </c>
      <c r="R272" t="str">
        <f t="shared" si="19"/>
        <v>C6</v>
      </c>
      <c r="S272" t="s">
        <v>25</v>
      </c>
      <c r="V272">
        <v>1</v>
      </c>
      <c r="W272" t="s">
        <v>611</v>
      </c>
      <c r="X272" t="s">
        <v>860</v>
      </c>
      <c r="Y272" t="s">
        <v>982</v>
      </c>
      <c r="Z272" t="s">
        <v>405</v>
      </c>
      <c r="AA272" t="s">
        <v>13</v>
      </c>
      <c r="AB272">
        <v>46</v>
      </c>
    </row>
    <row r="273" spans="1:28" x14ac:dyDescent="0.25">
      <c r="A273">
        <v>1163</v>
      </c>
      <c r="B273">
        <v>0</v>
      </c>
      <c r="C273">
        <v>3</v>
      </c>
      <c r="D273" t="s">
        <v>611</v>
      </c>
      <c r="E273" t="s">
        <v>861</v>
      </c>
      <c r="F273" t="s">
        <v>1022</v>
      </c>
      <c r="G273" t="s">
        <v>406</v>
      </c>
      <c r="H273" t="s">
        <v>13</v>
      </c>
      <c r="J273" s="2">
        <f t="shared" si="16"/>
        <v>24.525104166666665</v>
      </c>
      <c r="K273" s="2" t="str">
        <f t="shared" si="18"/>
        <v>Youth</v>
      </c>
      <c r="L273">
        <v>0</v>
      </c>
      <c r="M273">
        <v>0</v>
      </c>
      <c r="N273">
        <v>368573</v>
      </c>
      <c r="O273">
        <v>7.75</v>
      </c>
      <c r="P273" s="2">
        <f t="shared" si="17"/>
        <v>7.75</v>
      </c>
      <c r="R273" t="str">
        <f t="shared" si="19"/>
        <v>Missing</v>
      </c>
      <c r="S273" t="s">
        <v>14</v>
      </c>
      <c r="V273">
        <v>3</v>
      </c>
      <c r="W273" t="s">
        <v>611</v>
      </c>
      <c r="X273" t="s">
        <v>861</v>
      </c>
      <c r="Y273" t="s">
        <v>1022</v>
      </c>
      <c r="Z273" t="s">
        <v>406</v>
      </c>
      <c r="AA273" t="s">
        <v>13</v>
      </c>
    </row>
    <row r="274" spans="1:28" x14ac:dyDescent="0.25">
      <c r="A274">
        <v>1164</v>
      </c>
      <c r="B274">
        <v>1</v>
      </c>
      <c r="C274">
        <v>1</v>
      </c>
      <c r="D274" t="s">
        <v>610</v>
      </c>
      <c r="E274" t="s">
        <v>848</v>
      </c>
      <c r="F274" t="s">
        <v>1192</v>
      </c>
      <c r="G274" t="s">
        <v>407</v>
      </c>
      <c r="H274" t="s">
        <v>16</v>
      </c>
      <c r="I274">
        <v>26</v>
      </c>
      <c r="J274" s="2">
        <f t="shared" si="16"/>
        <v>26</v>
      </c>
      <c r="K274" s="2" t="str">
        <f t="shared" si="18"/>
        <v>Youth</v>
      </c>
      <c r="L274">
        <v>1</v>
      </c>
      <c r="M274">
        <v>0</v>
      </c>
      <c r="N274">
        <v>13508</v>
      </c>
      <c r="O274">
        <v>136.7792</v>
      </c>
      <c r="P274" s="2">
        <f t="shared" si="17"/>
        <v>136.7792</v>
      </c>
      <c r="Q274" t="s">
        <v>382</v>
      </c>
      <c r="R274" t="str">
        <f t="shared" si="19"/>
        <v>C89</v>
      </c>
      <c r="S274" t="s">
        <v>25</v>
      </c>
      <c r="V274">
        <v>1</v>
      </c>
      <c r="W274" t="s">
        <v>610</v>
      </c>
      <c r="X274" t="s">
        <v>848</v>
      </c>
      <c r="Y274" t="s">
        <v>1192</v>
      </c>
      <c r="Z274" t="s">
        <v>407</v>
      </c>
      <c r="AA274" t="s">
        <v>16</v>
      </c>
      <c r="AB274">
        <v>26</v>
      </c>
    </row>
    <row r="275" spans="1:28" x14ac:dyDescent="0.25">
      <c r="A275">
        <v>1165</v>
      </c>
      <c r="B275">
        <v>1</v>
      </c>
      <c r="C275">
        <v>3</v>
      </c>
      <c r="D275" t="s">
        <v>612</v>
      </c>
      <c r="E275" t="s">
        <v>862</v>
      </c>
      <c r="F275" t="s">
        <v>1208</v>
      </c>
      <c r="G275" t="s">
        <v>408</v>
      </c>
      <c r="H275" t="s">
        <v>16</v>
      </c>
      <c r="J275" s="2">
        <f t="shared" si="16"/>
        <v>23.073400000000003</v>
      </c>
      <c r="K275" s="2" t="str">
        <f t="shared" si="18"/>
        <v>Youth</v>
      </c>
      <c r="L275">
        <v>1</v>
      </c>
      <c r="M275">
        <v>0</v>
      </c>
      <c r="N275">
        <v>370371</v>
      </c>
      <c r="O275">
        <v>15.5</v>
      </c>
      <c r="P275" s="2">
        <f t="shared" si="17"/>
        <v>15.5</v>
      </c>
      <c r="R275" t="str">
        <f t="shared" si="19"/>
        <v>Missing</v>
      </c>
      <c r="S275" t="s">
        <v>14</v>
      </c>
      <c r="V275">
        <v>3</v>
      </c>
      <c r="W275" t="s">
        <v>612</v>
      </c>
      <c r="X275" t="s">
        <v>862</v>
      </c>
      <c r="Y275" t="s">
        <v>1208</v>
      </c>
      <c r="Z275" t="s">
        <v>408</v>
      </c>
      <c r="AA275" t="s">
        <v>16</v>
      </c>
    </row>
    <row r="276" spans="1:28" x14ac:dyDescent="0.25">
      <c r="A276">
        <v>1166</v>
      </c>
      <c r="B276">
        <v>0</v>
      </c>
      <c r="C276">
        <v>3</v>
      </c>
      <c r="D276" t="s">
        <v>611</v>
      </c>
      <c r="E276" t="s">
        <v>863</v>
      </c>
      <c r="F276" t="s">
        <v>1209</v>
      </c>
      <c r="G276" t="s">
        <v>409</v>
      </c>
      <c r="H276" t="s">
        <v>13</v>
      </c>
      <c r="J276" s="2">
        <f t="shared" si="16"/>
        <v>24.525104166666665</v>
      </c>
      <c r="K276" s="2" t="str">
        <f t="shared" si="18"/>
        <v>Youth</v>
      </c>
      <c r="L276">
        <v>0</v>
      </c>
      <c r="M276">
        <v>0</v>
      </c>
      <c r="N276">
        <v>2676</v>
      </c>
      <c r="O276">
        <v>7.2249999999999996</v>
      </c>
      <c r="P276" s="2">
        <f t="shared" si="17"/>
        <v>7.2249999999999996</v>
      </c>
      <c r="R276" t="str">
        <f t="shared" si="19"/>
        <v>Missing</v>
      </c>
      <c r="S276" t="s">
        <v>25</v>
      </c>
      <c r="V276">
        <v>3</v>
      </c>
      <c r="W276" t="s">
        <v>611</v>
      </c>
      <c r="X276" t="s">
        <v>863</v>
      </c>
      <c r="Y276" t="s">
        <v>1209</v>
      </c>
      <c r="Z276" t="s">
        <v>409</v>
      </c>
      <c r="AA276" t="s">
        <v>13</v>
      </c>
    </row>
    <row r="277" spans="1:28" x14ac:dyDescent="0.25">
      <c r="A277">
        <v>1167</v>
      </c>
      <c r="B277">
        <v>1</v>
      </c>
      <c r="C277">
        <v>2</v>
      </c>
      <c r="D277" t="s">
        <v>612</v>
      </c>
      <c r="E277" t="s">
        <v>864</v>
      </c>
      <c r="F277" t="s">
        <v>1210</v>
      </c>
      <c r="G277" t="s">
        <v>410</v>
      </c>
      <c r="H277" t="s">
        <v>16</v>
      </c>
      <c r="I277">
        <v>20</v>
      </c>
      <c r="J277" s="2">
        <f t="shared" si="16"/>
        <v>20</v>
      </c>
      <c r="K277" s="2" t="str">
        <f t="shared" si="18"/>
        <v>Youth</v>
      </c>
      <c r="L277">
        <v>1</v>
      </c>
      <c r="M277">
        <v>0</v>
      </c>
      <c r="N277">
        <v>236853</v>
      </c>
      <c r="O277">
        <v>26</v>
      </c>
      <c r="P277" s="2">
        <f t="shared" si="17"/>
        <v>26</v>
      </c>
      <c r="R277" t="str">
        <f t="shared" si="19"/>
        <v>Missing</v>
      </c>
      <c r="S277" t="s">
        <v>17</v>
      </c>
      <c r="V277">
        <v>2</v>
      </c>
      <c r="W277" t="s">
        <v>612</v>
      </c>
      <c r="X277" t="s">
        <v>864</v>
      </c>
      <c r="Y277" t="s">
        <v>1210</v>
      </c>
      <c r="Z277" t="s">
        <v>410</v>
      </c>
      <c r="AA277" t="s">
        <v>16</v>
      </c>
      <c r="AB277">
        <v>20</v>
      </c>
    </row>
    <row r="278" spans="1:28" x14ac:dyDescent="0.25">
      <c r="A278">
        <v>1168</v>
      </c>
      <c r="B278">
        <v>0</v>
      </c>
      <c r="C278">
        <v>2</v>
      </c>
      <c r="D278" t="s">
        <v>611</v>
      </c>
      <c r="E278" t="s">
        <v>865</v>
      </c>
      <c r="F278" t="s">
        <v>1211</v>
      </c>
      <c r="G278" t="s">
        <v>411</v>
      </c>
      <c r="H278" t="s">
        <v>13</v>
      </c>
      <c r="I278">
        <v>28</v>
      </c>
      <c r="J278" s="2">
        <f t="shared" si="16"/>
        <v>28</v>
      </c>
      <c r="K278" s="2" t="str">
        <f t="shared" si="18"/>
        <v>Youth</v>
      </c>
      <c r="L278">
        <v>0</v>
      </c>
      <c r="M278">
        <v>0</v>
      </c>
      <c r="N278" t="s">
        <v>412</v>
      </c>
      <c r="O278">
        <v>10.5</v>
      </c>
      <c r="P278" s="2">
        <f t="shared" si="17"/>
        <v>10.5</v>
      </c>
      <c r="R278" t="str">
        <f t="shared" si="19"/>
        <v>Missing</v>
      </c>
      <c r="S278" t="s">
        <v>17</v>
      </c>
      <c r="V278">
        <v>2</v>
      </c>
      <c r="W278" t="s">
        <v>611</v>
      </c>
      <c r="X278" t="s">
        <v>865</v>
      </c>
      <c r="Y278" t="s">
        <v>1211</v>
      </c>
      <c r="Z278" t="s">
        <v>411</v>
      </c>
      <c r="AA278" t="s">
        <v>13</v>
      </c>
      <c r="AB278">
        <v>28</v>
      </c>
    </row>
    <row r="279" spans="1:28" x14ac:dyDescent="0.25">
      <c r="A279">
        <v>1169</v>
      </c>
      <c r="B279">
        <v>0</v>
      </c>
      <c r="C279">
        <v>2</v>
      </c>
      <c r="D279" t="s">
        <v>611</v>
      </c>
      <c r="E279" t="s">
        <v>866</v>
      </c>
      <c r="F279" t="s">
        <v>1212</v>
      </c>
      <c r="G279" t="s">
        <v>413</v>
      </c>
      <c r="H279" t="s">
        <v>13</v>
      </c>
      <c r="I279">
        <v>40</v>
      </c>
      <c r="J279" s="2">
        <f t="shared" si="16"/>
        <v>40</v>
      </c>
      <c r="K279" s="2" t="str">
        <f t="shared" si="18"/>
        <v>Adult</v>
      </c>
      <c r="L279">
        <v>1</v>
      </c>
      <c r="M279">
        <v>0</v>
      </c>
      <c r="N279">
        <v>2926</v>
      </c>
      <c r="O279">
        <v>26</v>
      </c>
      <c r="P279" s="2">
        <f t="shared" si="17"/>
        <v>26</v>
      </c>
      <c r="R279" t="str">
        <f t="shared" si="19"/>
        <v>Missing</v>
      </c>
      <c r="S279" t="s">
        <v>17</v>
      </c>
      <c r="V279">
        <v>2</v>
      </c>
      <c r="W279" t="s">
        <v>611</v>
      </c>
      <c r="X279" t="s">
        <v>866</v>
      </c>
      <c r="Y279" t="s">
        <v>1212</v>
      </c>
      <c r="Z279" t="s">
        <v>413</v>
      </c>
      <c r="AA279" t="s">
        <v>13</v>
      </c>
      <c r="AB279">
        <v>40</v>
      </c>
    </row>
    <row r="280" spans="1:28" x14ac:dyDescent="0.25">
      <c r="A280">
        <v>1170</v>
      </c>
      <c r="B280">
        <v>0</v>
      </c>
      <c r="C280">
        <v>2</v>
      </c>
      <c r="D280" t="s">
        <v>611</v>
      </c>
      <c r="E280" t="s">
        <v>867</v>
      </c>
      <c r="F280" t="s">
        <v>1115</v>
      </c>
      <c r="G280" t="s">
        <v>414</v>
      </c>
      <c r="H280" t="s">
        <v>13</v>
      </c>
      <c r="I280">
        <v>30</v>
      </c>
      <c r="J280" s="2">
        <f t="shared" si="16"/>
        <v>30</v>
      </c>
      <c r="K280" s="2" t="str">
        <f t="shared" si="18"/>
        <v>Youth</v>
      </c>
      <c r="L280">
        <v>1</v>
      </c>
      <c r="M280">
        <v>0</v>
      </c>
      <c r="N280" t="s">
        <v>415</v>
      </c>
      <c r="O280">
        <v>21</v>
      </c>
      <c r="P280" s="2">
        <f t="shared" si="17"/>
        <v>21</v>
      </c>
      <c r="R280" t="str">
        <f t="shared" si="19"/>
        <v>Missing</v>
      </c>
      <c r="S280" t="s">
        <v>17</v>
      </c>
      <c r="V280">
        <v>2</v>
      </c>
      <c r="W280" t="s">
        <v>611</v>
      </c>
      <c r="X280" t="s">
        <v>867</v>
      </c>
      <c r="Y280" t="s">
        <v>1115</v>
      </c>
      <c r="Z280" t="s">
        <v>414</v>
      </c>
      <c r="AA280" t="s">
        <v>13</v>
      </c>
      <c r="AB280">
        <v>30</v>
      </c>
    </row>
    <row r="281" spans="1:28" x14ac:dyDescent="0.25">
      <c r="A281">
        <v>1171</v>
      </c>
      <c r="B281">
        <v>0</v>
      </c>
      <c r="C281">
        <v>2</v>
      </c>
      <c r="D281" t="s">
        <v>611</v>
      </c>
      <c r="E281" t="s">
        <v>868</v>
      </c>
      <c r="F281" t="s">
        <v>1213</v>
      </c>
      <c r="G281" t="s">
        <v>416</v>
      </c>
      <c r="H281" t="s">
        <v>13</v>
      </c>
      <c r="I281">
        <v>22</v>
      </c>
      <c r="J281" s="2">
        <f t="shared" si="16"/>
        <v>22</v>
      </c>
      <c r="K281" s="2" t="str">
        <f t="shared" si="18"/>
        <v>Youth</v>
      </c>
      <c r="L281">
        <v>0</v>
      </c>
      <c r="M281">
        <v>0</v>
      </c>
      <c r="N281" t="s">
        <v>417</v>
      </c>
      <c r="O281">
        <v>10.5</v>
      </c>
      <c r="P281" s="2">
        <f t="shared" si="17"/>
        <v>10.5</v>
      </c>
      <c r="R281" t="str">
        <f t="shared" si="19"/>
        <v>Missing</v>
      </c>
      <c r="S281" t="s">
        <v>17</v>
      </c>
      <c r="V281">
        <v>2</v>
      </c>
      <c r="W281" t="s">
        <v>611</v>
      </c>
      <c r="X281" t="s">
        <v>868</v>
      </c>
      <c r="Y281" t="s">
        <v>1213</v>
      </c>
      <c r="Z281" t="s">
        <v>416</v>
      </c>
      <c r="AA281" t="s">
        <v>13</v>
      </c>
      <c r="AB281">
        <v>22</v>
      </c>
    </row>
    <row r="282" spans="1:28" x14ac:dyDescent="0.25">
      <c r="A282">
        <v>1172</v>
      </c>
      <c r="B282">
        <v>1</v>
      </c>
      <c r="C282">
        <v>3</v>
      </c>
      <c r="D282" t="s">
        <v>612</v>
      </c>
      <c r="E282" t="s">
        <v>869</v>
      </c>
      <c r="F282" t="s">
        <v>1214</v>
      </c>
      <c r="G282" t="s">
        <v>418</v>
      </c>
      <c r="H282" t="s">
        <v>16</v>
      </c>
      <c r="I282">
        <v>23</v>
      </c>
      <c r="J282" s="2">
        <f t="shared" si="16"/>
        <v>23</v>
      </c>
      <c r="K282" s="2" t="str">
        <f t="shared" si="18"/>
        <v>Youth</v>
      </c>
      <c r="L282">
        <v>0</v>
      </c>
      <c r="M282">
        <v>0</v>
      </c>
      <c r="N282">
        <v>315085</v>
      </c>
      <c r="O282">
        <v>8.6624999999999996</v>
      </c>
      <c r="P282" s="2">
        <f t="shared" si="17"/>
        <v>8.6624999999999996</v>
      </c>
      <c r="R282" t="str">
        <f t="shared" si="19"/>
        <v>Missing</v>
      </c>
      <c r="S282" t="s">
        <v>17</v>
      </c>
      <c r="V282">
        <v>3</v>
      </c>
      <c r="W282" t="s">
        <v>612</v>
      </c>
      <c r="X282" t="s">
        <v>869</v>
      </c>
      <c r="Y282" t="s">
        <v>1214</v>
      </c>
      <c r="Z282" t="s">
        <v>418</v>
      </c>
      <c r="AA282" t="s">
        <v>16</v>
      </c>
      <c r="AB282">
        <v>23</v>
      </c>
    </row>
    <row r="283" spans="1:28" x14ac:dyDescent="0.25">
      <c r="A283">
        <v>1173</v>
      </c>
      <c r="B283">
        <v>0</v>
      </c>
      <c r="C283">
        <v>3</v>
      </c>
      <c r="D283" t="s">
        <v>613</v>
      </c>
      <c r="E283" t="s">
        <v>770</v>
      </c>
      <c r="F283" t="s">
        <v>1215</v>
      </c>
      <c r="G283" t="s">
        <v>419</v>
      </c>
      <c r="H283" t="s">
        <v>13</v>
      </c>
      <c r="I283">
        <v>0.75</v>
      </c>
      <c r="J283" s="2">
        <f t="shared" si="16"/>
        <v>0.75</v>
      </c>
      <c r="K283" s="2" t="str">
        <f t="shared" si="18"/>
        <v>Teenager</v>
      </c>
      <c r="L283">
        <v>1</v>
      </c>
      <c r="M283">
        <v>1</v>
      </c>
      <c r="N283" t="s">
        <v>247</v>
      </c>
      <c r="O283">
        <v>13.775</v>
      </c>
      <c r="P283" s="2">
        <f t="shared" si="17"/>
        <v>13.775</v>
      </c>
      <c r="R283" t="str">
        <f t="shared" si="19"/>
        <v>Missing</v>
      </c>
      <c r="S283" t="s">
        <v>17</v>
      </c>
      <c r="V283">
        <v>3</v>
      </c>
      <c r="W283" t="s">
        <v>613</v>
      </c>
      <c r="X283" t="s">
        <v>770</v>
      </c>
      <c r="Y283" t="s">
        <v>1215</v>
      </c>
      <c r="Z283" t="s">
        <v>419</v>
      </c>
      <c r="AA283" t="s">
        <v>13</v>
      </c>
      <c r="AB283">
        <v>0.75</v>
      </c>
    </row>
    <row r="284" spans="1:28" x14ac:dyDescent="0.25">
      <c r="A284">
        <v>1174</v>
      </c>
      <c r="B284">
        <v>1</v>
      </c>
      <c r="C284">
        <v>3</v>
      </c>
      <c r="D284" t="s">
        <v>612</v>
      </c>
      <c r="E284" t="s">
        <v>870</v>
      </c>
      <c r="F284" t="s">
        <v>1216</v>
      </c>
      <c r="G284" t="s">
        <v>420</v>
      </c>
      <c r="H284" t="s">
        <v>16</v>
      </c>
      <c r="J284" s="2">
        <f t="shared" si="16"/>
        <v>23.073400000000003</v>
      </c>
      <c r="K284" s="2" t="str">
        <f t="shared" si="18"/>
        <v>Youth</v>
      </c>
      <c r="L284">
        <v>0</v>
      </c>
      <c r="M284">
        <v>0</v>
      </c>
      <c r="N284">
        <v>364859</v>
      </c>
      <c r="O284">
        <v>7.75</v>
      </c>
      <c r="P284" s="2">
        <f t="shared" si="17"/>
        <v>7.75</v>
      </c>
      <c r="R284" t="str">
        <f t="shared" si="19"/>
        <v>Missing</v>
      </c>
      <c r="S284" t="s">
        <v>14</v>
      </c>
      <c r="V284">
        <v>3</v>
      </c>
      <c r="W284" t="s">
        <v>612</v>
      </c>
      <c r="X284" t="s">
        <v>870</v>
      </c>
      <c r="Y284" t="s">
        <v>1216</v>
      </c>
      <c r="Z284" t="s">
        <v>420</v>
      </c>
      <c r="AA284" t="s">
        <v>16</v>
      </c>
    </row>
    <row r="285" spans="1:28" x14ac:dyDescent="0.25">
      <c r="A285">
        <v>1175</v>
      </c>
      <c r="B285">
        <v>1</v>
      </c>
      <c r="C285">
        <v>3</v>
      </c>
      <c r="D285" t="s">
        <v>612</v>
      </c>
      <c r="E285" t="s">
        <v>772</v>
      </c>
      <c r="F285" t="s">
        <v>1217</v>
      </c>
      <c r="G285" t="s">
        <v>421</v>
      </c>
      <c r="H285" t="s">
        <v>16</v>
      </c>
      <c r="I285">
        <v>9</v>
      </c>
      <c r="J285" s="2">
        <f t="shared" si="16"/>
        <v>9</v>
      </c>
      <c r="K285" s="2" t="str">
        <f t="shared" si="18"/>
        <v>Teenager</v>
      </c>
      <c r="L285">
        <v>1</v>
      </c>
      <c r="M285">
        <v>1</v>
      </c>
      <c r="N285">
        <v>2650</v>
      </c>
      <c r="O285">
        <v>15.245799999999999</v>
      </c>
      <c r="P285" s="2">
        <f t="shared" si="17"/>
        <v>15.245799999999999</v>
      </c>
      <c r="R285" t="str">
        <f t="shared" si="19"/>
        <v>Missing</v>
      </c>
      <c r="S285" t="s">
        <v>25</v>
      </c>
      <c r="V285">
        <v>3</v>
      </c>
      <c r="W285" t="s">
        <v>612</v>
      </c>
      <c r="X285" t="s">
        <v>772</v>
      </c>
      <c r="Y285" t="s">
        <v>1217</v>
      </c>
      <c r="Z285" t="s">
        <v>421</v>
      </c>
      <c r="AA285" t="s">
        <v>16</v>
      </c>
      <c r="AB285">
        <v>9</v>
      </c>
    </row>
    <row r="286" spans="1:28" x14ac:dyDescent="0.25">
      <c r="A286">
        <v>1176</v>
      </c>
      <c r="B286">
        <v>1</v>
      </c>
      <c r="C286">
        <v>3</v>
      </c>
      <c r="D286" t="s">
        <v>612</v>
      </c>
      <c r="E286" t="s">
        <v>871</v>
      </c>
      <c r="F286" t="s">
        <v>1218</v>
      </c>
      <c r="G286" t="s">
        <v>422</v>
      </c>
      <c r="H286" t="s">
        <v>16</v>
      </c>
      <c r="I286">
        <v>2</v>
      </c>
      <c r="J286" s="2">
        <f t="shared" si="16"/>
        <v>2</v>
      </c>
      <c r="K286" s="2" t="str">
        <f t="shared" si="18"/>
        <v>Teenager</v>
      </c>
      <c r="L286">
        <v>1</v>
      </c>
      <c r="M286">
        <v>1</v>
      </c>
      <c r="N286">
        <v>370129</v>
      </c>
      <c r="O286">
        <v>20.212499999999999</v>
      </c>
      <c r="P286" s="2">
        <f t="shared" si="17"/>
        <v>20.212499999999999</v>
      </c>
      <c r="R286" t="str">
        <f t="shared" si="19"/>
        <v>Missing</v>
      </c>
      <c r="S286" t="s">
        <v>17</v>
      </c>
      <c r="V286">
        <v>3</v>
      </c>
      <c r="W286" t="s">
        <v>612</v>
      </c>
      <c r="X286" t="s">
        <v>871</v>
      </c>
      <c r="Y286" t="s">
        <v>1218</v>
      </c>
      <c r="Z286" t="s">
        <v>422</v>
      </c>
      <c r="AA286" t="s">
        <v>16</v>
      </c>
      <c r="AB286">
        <v>2</v>
      </c>
    </row>
    <row r="287" spans="1:28" x14ac:dyDescent="0.25">
      <c r="A287">
        <v>1177</v>
      </c>
      <c r="B287">
        <v>0</v>
      </c>
      <c r="C287">
        <v>3</v>
      </c>
      <c r="D287" t="s">
        <v>611</v>
      </c>
      <c r="E287" t="s">
        <v>872</v>
      </c>
      <c r="F287" t="s">
        <v>1024</v>
      </c>
      <c r="G287" t="s">
        <v>423</v>
      </c>
      <c r="H287" t="s">
        <v>13</v>
      </c>
      <c r="I287">
        <v>36</v>
      </c>
      <c r="J287" s="2">
        <f t="shared" si="16"/>
        <v>36</v>
      </c>
      <c r="K287" s="2" t="str">
        <f t="shared" si="18"/>
        <v>Youth</v>
      </c>
      <c r="L287">
        <v>0</v>
      </c>
      <c r="M287">
        <v>0</v>
      </c>
      <c r="N287" t="s">
        <v>424</v>
      </c>
      <c r="O287">
        <v>7.25</v>
      </c>
      <c r="P287" s="2">
        <f t="shared" si="17"/>
        <v>7.25</v>
      </c>
      <c r="R287" t="str">
        <f t="shared" si="19"/>
        <v>Missing</v>
      </c>
      <c r="S287" t="s">
        <v>17</v>
      </c>
      <c r="V287">
        <v>3</v>
      </c>
      <c r="W287" t="s">
        <v>611</v>
      </c>
      <c r="X287" t="s">
        <v>872</v>
      </c>
      <c r="Y287" t="s">
        <v>1024</v>
      </c>
      <c r="Z287" t="s">
        <v>423</v>
      </c>
      <c r="AA287" t="s">
        <v>13</v>
      </c>
      <c r="AB287">
        <v>36</v>
      </c>
    </row>
    <row r="288" spans="1:28" x14ac:dyDescent="0.25">
      <c r="A288">
        <v>1178</v>
      </c>
      <c r="B288">
        <v>0</v>
      </c>
      <c r="C288">
        <v>3</v>
      </c>
      <c r="D288" t="s">
        <v>611</v>
      </c>
      <c r="E288" t="s">
        <v>661</v>
      </c>
      <c r="F288" t="s">
        <v>994</v>
      </c>
      <c r="G288" t="s">
        <v>425</v>
      </c>
      <c r="H288" t="s">
        <v>13</v>
      </c>
      <c r="J288" s="2">
        <f t="shared" si="16"/>
        <v>24.525104166666665</v>
      </c>
      <c r="K288" s="2" t="str">
        <f t="shared" si="18"/>
        <v>Youth</v>
      </c>
      <c r="L288">
        <v>0</v>
      </c>
      <c r="M288">
        <v>0</v>
      </c>
      <c r="N288" t="s">
        <v>426</v>
      </c>
      <c r="O288">
        <v>7.25</v>
      </c>
      <c r="P288" s="2">
        <f t="shared" si="17"/>
        <v>7.25</v>
      </c>
      <c r="R288" t="str">
        <f t="shared" si="19"/>
        <v>Missing</v>
      </c>
      <c r="S288" t="s">
        <v>17</v>
      </c>
      <c r="V288">
        <v>3</v>
      </c>
      <c r="W288" t="s">
        <v>611</v>
      </c>
      <c r="X288" t="s">
        <v>661</v>
      </c>
      <c r="Y288" t="s">
        <v>994</v>
      </c>
      <c r="Z288" t="s">
        <v>425</v>
      </c>
      <c r="AA288" t="s">
        <v>13</v>
      </c>
    </row>
    <row r="289" spans="1:28" x14ac:dyDescent="0.25">
      <c r="A289">
        <v>1179</v>
      </c>
      <c r="B289">
        <v>0</v>
      </c>
      <c r="C289">
        <v>1</v>
      </c>
      <c r="D289" t="s">
        <v>611</v>
      </c>
      <c r="E289" t="s">
        <v>632</v>
      </c>
      <c r="F289" t="s">
        <v>998</v>
      </c>
      <c r="G289" t="s">
        <v>427</v>
      </c>
      <c r="H289" t="s">
        <v>13</v>
      </c>
      <c r="I289">
        <v>24</v>
      </c>
      <c r="J289" s="2">
        <f t="shared" si="16"/>
        <v>24</v>
      </c>
      <c r="K289" s="2" t="str">
        <f t="shared" si="18"/>
        <v>Youth</v>
      </c>
      <c r="L289">
        <v>1</v>
      </c>
      <c r="M289">
        <v>0</v>
      </c>
      <c r="N289">
        <v>21228</v>
      </c>
      <c r="O289">
        <v>82.2667</v>
      </c>
      <c r="P289" s="2">
        <f t="shared" si="17"/>
        <v>82.2667</v>
      </c>
      <c r="Q289" t="s">
        <v>31</v>
      </c>
      <c r="R289" t="str">
        <f t="shared" si="19"/>
        <v>B45</v>
      </c>
      <c r="S289" t="s">
        <v>17</v>
      </c>
      <c r="V289">
        <v>1</v>
      </c>
      <c r="W289" t="s">
        <v>611</v>
      </c>
      <c r="X289" t="s">
        <v>632</v>
      </c>
      <c r="Y289" t="s">
        <v>998</v>
      </c>
      <c r="Z289" t="s">
        <v>427</v>
      </c>
      <c r="AA289" t="s">
        <v>13</v>
      </c>
      <c r="AB289">
        <v>24</v>
      </c>
    </row>
    <row r="290" spans="1:28" x14ac:dyDescent="0.25">
      <c r="A290">
        <v>1180</v>
      </c>
      <c r="B290">
        <v>0</v>
      </c>
      <c r="C290">
        <v>3</v>
      </c>
      <c r="D290" t="s">
        <v>611</v>
      </c>
      <c r="E290" t="s">
        <v>873</v>
      </c>
      <c r="F290" t="s">
        <v>1219</v>
      </c>
      <c r="G290" t="s">
        <v>428</v>
      </c>
      <c r="H290" t="s">
        <v>13</v>
      </c>
      <c r="J290" s="2">
        <f t="shared" si="16"/>
        <v>24.525104166666665</v>
      </c>
      <c r="K290" s="2" t="str">
        <f t="shared" si="18"/>
        <v>Youth</v>
      </c>
      <c r="L290">
        <v>0</v>
      </c>
      <c r="M290">
        <v>0</v>
      </c>
      <c r="N290">
        <v>2655</v>
      </c>
      <c r="O290">
        <v>7.2291999999999996</v>
      </c>
      <c r="P290" s="2">
        <f t="shared" si="17"/>
        <v>7.2291999999999996</v>
      </c>
      <c r="Q290" t="s">
        <v>429</v>
      </c>
      <c r="R290" t="str">
        <f t="shared" si="19"/>
        <v>F E</v>
      </c>
      <c r="S290" t="s">
        <v>25</v>
      </c>
      <c r="V290">
        <v>3</v>
      </c>
      <c r="W290" t="s">
        <v>611</v>
      </c>
      <c r="X290" t="s">
        <v>873</v>
      </c>
      <c r="Y290" t="s">
        <v>1219</v>
      </c>
      <c r="Z290" t="s">
        <v>428</v>
      </c>
      <c r="AA290" t="s">
        <v>13</v>
      </c>
    </row>
    <row r="291" spans="1:28" x14ac:dyDescent="0.25">
      <c r="A291">
        <v>1181</v>
      </c>
      <c r="B291">
        <v>0</v>
      </c>
      <c r="C291">
        <v>3</v>
      </c>
      <c r="D291" t="s">
        <v>611</v>
      </c>
      <c r="E291" t="s">
        <v>778</v>
      </c>
      <c r="F291" t="s">
        <v>997</v>
      </c>
      <c r="G291" t="s">
        <v>430</v>
      </c>
      <c r="H291" t="s">
        <v>13</v>
      </c>
      <c r="J291" s="2">
        <f t="shared" si="16"/>
        <v>24.525104166666665</v>
      </c>
      <c r="K291" s="2" t="str">
        <f t="shared" si="18"/>
        <v>Youth</v>
      </c>
      <c r="L291">
        <v>0</v>
      </c>
      <c r="M291">
        <v>0</v>
      </c>
      <c r="N291" t="s">
        <v>431</v>
      </c>
      <c r="O291">
        <v>8.0500000000000007</v>
      </c>
      <c r="P291" s="2">
        <f t="shared" si="17"/>
        <v>8.0500000000000007</v>
      </c>
      <c r="R291" t="str">
        <f t="shared" si="19"/>
        <v>Missing</v>
      </c>
      <c r="S291" t="s">
        <v>17</v>
      </c>
      <c r="V291">
        <v>3</v>
      </c>
      <c r="W291" t="s">
        <v>611</v>
      </c>
      <c r="X291" t="s">
        <v>778</v>
      </c>
      <c r="Y291" t="s">
        <v>997</v>
      </c>
      <c r="Z291" t="s">
        <v>430</v>
      </c>
      <c r="AA291" t="s">
        <v>13</v>
      </c>
    </row>
    <row r="292" spans="1:28" x14ac:dyDescent="0.25">
      <c r="A292">
        <v>1182</v>
      </c>
      <c r="B292">
        <v>0</v>
      </c>
      <c r="C292">
        <v>1</v>
      </c>
      <c r="D292" t="s">
        <v>611</v>
      </c>
      <c r="E292" t="s">
        <v>874</v>
      </c>
      <c r="F292" t="s">
        <v>1220</v>
      </c>
      <c r="G292" t="s">
        <v>432</v>
      </c>
      <c r="H292" t="s">
        <v>13</v>
      </c>
      <c r="J292" s="2">
        <f t="shared" si="16"/>
        <v>40.520000000000003</v>
      </c>
      <c r="K292" s="2" t="str">
        <f t="shared" si="18"/>
        <v>Adult</v>
      </c>
      <c r="L292">
        <v>0</v>
      </c>
      <c r="M292">
        <v>0</v>
      </c>
      <c r="N292" t="s">
        <v>433</v>
      </c>
      <c r="O292">
        <v>39.6</v>
      </c>
      <c r="P292" s="2">
        <f t="shared" si="17"/>
        <v>39.6</v>
      </c>
      <c r="R292" t="str">
        <f t="shared" si="19"/>
        <v>Missing</v>
      </c>
      <c r="S292" t="s">
        <v>17</v>
      </c>
      <c r="V292">
        <v>1</v>
      </c>
      <c r="W292" t="s">
        <v>611</v>
      </c>
      <c r="X292" t="s">
        <v>874</v>
      </c>
      <c r="Y292" t="s">
        <v>1220</v>
      </c>
      <c r="Z292" t="s">
        <v>432</v>
      </c>
      <c r="AA292" t="s">
        <v>13</v>
      </c>
    </row>
    <row r="293" spans="1:28" x14ac:dyDescent="0.25">
      <c r="A293">
        <v>1183</v>
      </c>
      <c r="B293">
        <v>1</v>
      </c>
      <c r="C293">
        <v>3</v>
      </c>
      <c r="D293" t="s">
        <v>612</v>
      </c>
      <c r="E293" t="s">
        <v>875</v>
      </c>
      <c r="F293" t="s">
        <v>1221</v>
      </c>
      <c r="G293" t="s">
        <v>434</v>
      </c>
      <c r="H293" t="s">
        <v>16</v>
      </c>
      <c r="I293">
        <v>30</v>
      </c>
      <c r="J293" s="2">
        <f t="shared" si="16"/>
        <v>30</v>
      </c>
      <c r="K293" s="2" t="str">
        <f t="shared" si="18"/>
        <v>Youth</v>
      </c>
      <c r="L293">
        <v>0</v>
      </c>
      <c r="M293">
        <v>0</v>
      </c>
      <c r="N293">
        <v>382650</v>
      </c>
      <c r="O293">
        <v>6.95</v>
      </c>
      <c r="P293" s="2">
        <f t="shared" si="17"/>
        <v>6.95</v>
      </c>
      <c r="R293" t="str">
        <f t="shared" si="19"/>
        <v>Missing</v>
      </c>
      <c r="S293" t="s">
        <v>14</v>
      </c>
      <c r="V293">
        <v>3</v>
      </c>
      <c r="W293" t="s">
        <v>612</v>
      </c>
      <c r="X293" t="s">
        <v>875</v>
      </c>
      <c r="Y293" t="s">
        <v>1221</v>
      </c>
      <c r="Z293" t="s">
        <v>434</v>
      </c>
      <c r="AA293" t="s">
        <v>16</v>
      </c>
      <c r="AB293">
        <v>30</v>
      </c>
    </row>
    <row r="294" spans="1:28" x14ac:dyDescent="0.25">
      <c r="A294">
        <v>1184</v>
      </c>
      <c r="B294">
        <v>0</v>
      </c>
      <c r="C294">
        <v>3</v>
      </c>
      <c r="D294" t="s">
        <v>611</v>
      </c>
      <c r="E294" t="s">
        <v>876</v>
      </c>
      <c r="F294" t="s">
        <v>1222</v>
      </c>
      <c r="G294" t="s">
        <v>435</v>
      </c>
      <c r="H294" t="s">
        <v>13</v>
      </c>
      <c r="J294" s="2">
        <f t="shared" si="16"/>
        <v>24.525104166666665</v>
      </c>
      <c r="K294" s="2" t="str">
        <f t="shared" si="18"/>
        <v>Youth</v>
      </c>
      <c r="L294">
        <v>0</v>
      </c>
      <c r="M294">
        <v>0</v>
      </c>
      <c r="N294">
        <v>2652</v>
      </c>
      <c r="O294">
        <v>7.2291999999999996</v>
      </c>
      <c r="P294" s="2">
        <f t="shared" si="17"/>
        <v>7.2291999999999996</v>
      </c>
      <c r="R294" t="str">
        <f t="shared" si="19"/>
        <v>Missing</v>
      </c>
      <c r="S294" t="s">
        <v>25</v>
      </c>
      <c r="V294">
        <v>3</v>
      </c>
      <c r="W294" t="s">
        <v>611</v>
      </c>
      <c r="X294" t="s">
        <v>876</v>
      </c>
      <c r="Y294" t="s">
        <v>1222</v>
      </c>
      <c r="Z294" t="s">
        <v>435</v>
      </c>
      <c r="AA294" t="s">
        <v>13</v>
      </c>
    </row>
    <row r="295" spans="1:28" x14ac:dyDescent="0.25">
      <c r="A295">
        <v>1185</v>
      </c>
      <c r="B295">
        <v>0</v>
      </c>
      <c r="C295">
        <v>1</v>
      </c>
      <c r="D295" t="s">
        <v>617</v>
      </c>
      <c r="E295" t="s">
        <v>877</v>
      </c>
      <c r="F295" t="s">
        <v>1223</v>
      </c>
      <c r="G295" t="s">
        <v>436</v>
      </c>
      <c r="H295" t="s">
        <v>13</v>
      </c>
      <c r="I295">
        <v>53</v>
      </c>
      <c r="J295" s="2">
        <f t="shared" si="16"/>
        <v>53</v>
      </c>
      <c r="K295" s="2" t="str">
        <f t="shared" si="18"/>
        <v>Adult</v>
      </c>
      <c r="L295">
        <v>1</v>
      </c>
      <c r="M295">
        <v>1</v>
      </c>
      <c r="N295">
        <v>33638</v>
      </c>
      <c r="O295">
        <v>81.8583</v>
      </c>
      <c r="P295" s="2">
        <f t="shared" si="17"/>
        <v>81.8583</v>
      </c>
      <c r="Q295" t="s">
        <v>437</v>
      </c>
      <c r="R295" t="str">
        <f t="shared" si="19"/>
        <v>A34</v>
      </c>
      <c r="S295" t="s">
        <v>17</v>
      </c>
      <c r="V295">
        <v>1</v>
      </c>
      <c r="W295" t="s">
        <v>617</v>
      </c>
      <c r="X295" t="s">
        <v>877</v>
      </c>
      <c r="Y295" t="s">
        <v>1223</v>
      </c>
      <c r="Z295" t="s">
        <v>436</v>
      </c>
      <c r="AA295" t="s">
        <v>13</v>
      </c>
      <c r="AB295">
        <v>53</v>
      </c>
    </row>
    <row r="296" spans="1:28" x14ac:dyDescent="0.25">
      <c r="A296">
        <v>1186</v>
      </c>
      <c r="B296">
        <v>0</v>
      </c>
      <c r="C296">
        <v>3</v>
      </c>
      <c r="D296" t="s">
        <v>611</v>
      </c>
      <c r="E296" t="s">
        <v>878</v>
      </c>
      <c r="F296" t="s">
        <v>1224</v>
      </c>
      <c r="G296" t="s">
        <v>438</v>
      </c>
      <c r="H296" t="s">
        <v>13</v>
      </c>
      <c r="I296">
        <v>36</v>
      </c>
      <c r="J296" s="2">
        <f t="shared" si="16"/>
        <v>36</v>
      </c>
      <c r="K296" s="2" t="str">
        <f t="shared" si="18"/>
        <v>Youth</v>
      </c>
      <c r="L296">
        <v>0</v>
      </c>
      <c r="M296">
        <v>0</v>
      </c>
      <c r="N296">
        <v>345771</v>
      </c>
      <c r="O296">
        <v>9.5</v>
      </c>
      <c r="P296" s="2">
        <f t="shared" si="17"/>
        <v>9.5</v>
      </c>
      <c r="R296" t="str">
        <f t="shared" si="19"/>
        <v>Missing</v>
      </c>
      <c r="S296" t="s">
        <v>17</v>
      </c>
      <c r="V296">
        <v>3</v>
      </c>
      <c r="W296" t="s">
        <v>611</v>
      </c>
      <c r="X296" t="s">
        <v>878</v>
      </c>
      <c r="Y296" t="s">
        <v>1224</v>
      </c>
      <c r="Z296" t="s">
        <v>438</v>
      </c>
      <c r="AA296" t="s">
        <v>13</v>
      </c>
      <c r="AB296">
        <v>36</v>
      </c>
    </row>
    <row r="297" spans="1:28" x14ac:dyDescent="0.25">
      <c r="A297">
        <v>1187</v>
      </c>
      <c r="B297">
        <v>0</v>
      </c>
      <c r="C297">
        <v>3</v>
      </c>
      <c r="D297" t="s">
        <v>611</v>
      </c>
      <c r="E297" t="s">
        <v>879</v>
      </c>
      <c r="F297" t="s">
        <v>1225</v>
      </c>
      <c r="G297" t="s">
        <v>439</v>
      </c>
      <c r="H297" t="s">
        <v>13</v>
      </c>
      <c r="I297">
        <v>26</v>
      </c>
      <c r="J297" s="2">
        <f t="shared" si="16"/>
        <v>26</v>
      </c>
      <c r="K297" s="2" t="str">
        <f t="shared" si="18"/>
        <v>Youth</v>
      </c>
      <c r="L297">
        <v>0</v>
      </c>
      <c r="M297">
        <v>0</v>
      </c>
      <c r="N297">
        <v>349202</v>
      </c>
      <c r="O297">
        <v>7.8958000000000004</v>
      </c>
      <c r="P297" s="2">
        <f t="shared" si="17"/>
        <v>7.8958000000000004</v>
      </c>
      <c r="R297" t="str">
        <f t="shared" si="19"/>
        <v>Missing</v>
      </c>
      <c r="S297" t="s">
        <v>17</v>
      </c>
      <c r="V297">
        <v>3</v>
      </c>
      <c r="W297" t="s">
        <v>611</v>
      </c>
      <c r="X297" t="s">
        <v>879</v>
      </c>
      <c r="Y297" t="s">
        <v>1225</v>
      </c>
      <c r="Z297" t="s">
        <v>439</v>
      </c>
      <c r="AA297" t="s">
        <v>13</v>
      </c>
      <c r="AB297">
        <v>26</v>
      </c>
    </row>
    <row r="298" spans="1:28" x14ac:dyDescent="0.25">
      <c r="A298">
        <v>1188</v>
      </c>
      <c r="B298">
        <v>1</v>
      </c>
      <c r="C298">
        <v>2</v>
      </c>
      <c r="D298" t="s">
        <v>612</v>
      </c>
      <c r="E298" t="s">
        <v>880</v>
      </c>
      <c r="F298" t="s">
        <v>1226</v>
      </c>
      <c r="G298" t="s">
        <v>440</v>
      </c>
      <c r="H298" t="s">
        <v>16</v>
      </c>
      <c r="I298">
        <v>1</v>
      </c>
      <c r="J298" s="2">
        <f t="shared" si="16"/>
        <v>1</v>
      </c>
      <c r="K298" s="2" t="str">
        <f t="shared" si="18"/>
        <v>Teenager</v>
      </c>
      <c r="L298">
        <v>1</v>
      </c>
      <c r="M298">
        <v>2</v>
      </c>
      <c r="N298" t="s">
        <v>441</v>
      </c>
      <c r="O298">
        <v>41.5792</v>
      </c>
      <c r="P298" s="2">
        <f t="shared" si="17"/>
        <v>41.5792</v>
      </c>
      <c r="R298" t="str">
        <f t="shared" si="19"/>
        <v>Missing</v>
      </c>
      <c r="S298" t="s">
        <v>25</v>
      </c>
      <c r="V298">
        <v>2</v>
      </c>
      <c r="W298" t="s">
        <v>612</v>
      </c>
      <c r="X298" t="s">
        <v>880</v>
      </c>
      <c r="Y298" t="s">
        <v>1226</v>
      </c>
      <c r="Z298" t="s">
        <v>440</v>
      </c>
      <c r="AA298" t="s">
        <v>16</v>
      </c>
      <c r="AB298">
        <v>1</v>
      </c>
    </row>
    <row r="299" spans="1:28" x14ac:dyDescent="0.25">
      <c r="A299">
        <v>1189</v>
      </c>
      <c r="B299">
        <v>0</v>
      </c>
      <c r="C299">
        <v>3</v>
      </c>
      <c r="D299" t="s">
        <v>611</v>
      </c>
      <c r="E299" t="s">
        <v>649</v>
      </c>
      <c r="F299" t="s">
        <v>1227</v>
      </c>
      <c r="G299" t="s">
        <v>442</v>
      </c>
      <c r="H299" t="s">
        <v>13</v>
      </c>
      <c r="J299" s="2">
        <f t="shared" si="16"/>
        <v>24.525104166666665</v>
      </c>
      <c r="K299" s="2" t="str">
        <f t="shared" si="18"/>
        <v>Youth</v>
      </c>
      <c r="L299">
        <v>2</v>
      </c>
      <c r="M299">
        <v>0</v>
      </c>
      <c r="N299">
        <v>2662</v>
      </c>
      <c r="O299">
        <v>21.679200000000002</v>
      </c>
      <c r="P299" s="2">
        <f t="shared" si="17"/>
        <v>21.679200000000002</v>
      </c>
      <c r="R299" t="str">
        <f t="shared" si="19"/>
        <v>Missing</v>
      </c>
      <c r="S299" t="s">
        <v>25</v>
      </c>
      <c r="V299">
        <v>3</v>
      </c>
      <c r="W299" t="s">
        <v>611</v>
      </c>
      <c r="X299" t="s">
        <v>649</v>
      </c>
      <c r="Y299" t="s">
        <v>1227</v>
      </c>
      <c r="Z299" t="s">
        <v>442</v>
      </c>
      <c r="AA299" t="s">
        <v>13</v>
      </c>
    </row>
    <row r="300" spans="1:28" x14ac:dyDescent="0.25">
      <c r="A300">
        <v>1190</v>
      </c>
      <c r="B300">
        <v>0</v>
      </c>
      <c r="C300">
        <v>1</v>
      </c>
      <c r="D300" t="s">
        <v>611</v>
      </c>
      <c r="E300" t="s">
        <v>881</v>
      </c>
      <c r="F300" t="s">
        <v>1228</v>
      </c>
      <c r="G300" t="s">
        <v>443</v>
      </c>
      <c r="H300" t="s">
        <v>13</v>
      </c>
      <c r="I300">
        <v>30</v>
      </c>
      <c r="J300" s="2">
        <f t="shared" si="16"/>
        <v>30</v>
      </c>
      <c r="K300" s="2" t="str">
        <f t="shared" si="18"/>
        <v>Youth</v>
      </c>
      <c r="L300">
        <v>0</v>
      </c>
      <c r="M300">
        <v>0</v>
      </c>
      <c r="N300">
        <v>113801</v>
      </c>
      <c r="O300">
        <v>45.5</v>
      </c>
      <c r="P300" s="2">
        <f t="shared" si="17"/>
        <v>45.5</v>
      </c>
      <c r="R300" t="str">
        <f t="shared" si="19"/>
        <v>Missing</v>
      </c>
      <c r="S300" t="s">
        <v>17</v>
      </c>
      <c r="V300">
        <v>1</v>
      </c>
      <c r="W300" t="s">
        <v>611</v>
      </c>
      <c r="X300" t="s">
        <v>881</v>
      </c>
      <c r="Y300" t="s">
        <v>1228</v>
      </c>
      <c r="Z300" t="s">
        <v>443</v>
      </c>
      <c r="AA300" t="s">
        <v>13</v>
      </c>
      <c r="AB300">
        <v>30</v>
      </c>
    </row>
    <row r="301" spans="1:28" x14ac:dyDescent="0.25">
      <c r="A301">
        <v>1191</v>
      </c>
      <c r="B301">
        <v>0</v>
      </c>
      <c r="C301">
        <v>3</v>
      </c>
      <c r="D301" t="s">
        <v>611</v>
      </c>
      <c r="E301" t="s">
        <v>882</v>
      </c>
      <c r="F301" t="s">
        <v>1229</v>
      </c>
      <c r="G301" t="s">
        <v>444</v>
      </c>
      <c r="H301" t="s">
        <v>13</v>
      </c>
      <c r="I301">
        <v>29</v>
      </c>
      <c r="J301" s="2">
        <f t="shared" si="16"/>
        <v>29</v>
      </c>
      <c r="K301" s="2" t="str">
        <f t="shared" si="18"/>
        <v>Youth</v>
      </c>
      <c r="L301">
        <v>0</v>
      </c>
      <c r="M301">
        <v>0</v>
      </c>
      <c r="N301">
        <v>347467</v>
      </c>
      <c r="O301">
        <v>7.8541999999999996</v>
      </c>
      <c r="P301" s="2">
        <f t="shared" si="17"/>
        <v>7.8541999999999996</v>
      </c>
      <c r="R301" t="str">
        <f t="shared" si="19"/>
        <v>Missing</v>
      </c>
      <c r="S301" t="s">
        <v>17</v>
      </c>
      <c r="V301">
        <v>3</v>
      </c>
      <c r="W301" t="s">
        <v>611</v>
      </c>
      <c r="X301" t="s">
        <v>882</v>
      </c>
      <c r="Y301" t="s">
        <v>1229</v>
      </c>
      <c r="Z301" t="s">
        <v>444</v>
      </c>
      <c r="AA301" t="s">
        <v>13</v>
      </c>
      <c r="AB301">
        <v>29</v>
      </c>
    </row>
    <row r="302" spans="1:28" x14ac:dyDescent="0.25">
      <c r="A302">
        <v>1192</v>
      </c>
      <c r="B302">
        <v>0</v>
      </c>
      <c r="C302">
        <v>3</v>
      </c>
      <c r="D302" t="s">
        <v>611</v>
      </c>
      <c r="E302" t="s">
        <v>883</v>
      </c>
      <c r="F302" t="s">
        <v>1230</v>
      </c>
      <c r="G302" t="s">
        <v>445</v>
      </c>
      <c r="H302" t="s">
        <v>13</v>
      </c>
      <c r="I302">
        <v>32</v>
      </c>
      <c r="J302" s="2">
        <f t="shared" si="16"/>
        <v>32</v>
      </c>
      <c r="K302" s="2" t="str">
        <f t="shared" si="18"/>
        <v>Youth</v>
      </c>
      <c r="L302">
        <v>0</v>
      </c>
      <c r="M302">
        <v>0</v>
      </c>
      <c r="N302">
        <v>347079</v>
      </c>
      <c r="O302">
        <v>7.7750000000000004</v>
      </c>
      <c r="P302" s="2">
        <f t="shared" si="17"/>
        <v>7.7750000000000004</v>
      </c>
      <c r="R302" t="str">
        <f t="shared" si="19"/>
        <v>Missing</v>
      </c>
      <c r="S302" t="s">
        <v>17</v>
      </c>
      <c r="V302">
        <v>3</v>
      </c>
      <c r="W302" t="s">
        <v>611</v>
      </c>
      <c r="X302" t="s">
        <v>883</v>
      </c>
      <c r="Y302" t="s">
        <v>1230</v>
      </c>
      <c r="Z302" t="s">
        <v>445</v>
      </c>
      <c r="AA302" t="s">
        <v>13</v>
      </c>
      <c r="AB302">
        <v>32</v>
      </c>
    </row>
    <row r="303" spans="1:28" x14ac:dyDescent="0.25">
      <c r="A303">
        <v>1193</v>
      </c>
      <c r="B303">
        <v>0</v>
      </c>
      <c r="C303">
        <v>2</v>
      </c>
      <c r="D303" t="s">
        <v>611</v>
      </c>
      <c r="E303" t="s">
        <v>884</v>
      </c>
      <c r="F303" t="s">
        <v>1231</v>
      </c>
      <c r="G303" t="s">
        <v>446</v>
      </c>
      <c r="H303" t="s">
        <v>13</v>
      </c>
      <c r="J303" s="2">
        <f t="shared" si="16"/>
        <v>30.940677966101696</v>
      </c>
      <c r="K303" s="2" t="str">
        <f t="shared" si="18"/>
        <v>Youth</v>
      </c>
      <c r="L303">
        <v>0</v>
      </c>
      <c r="M303">
        <v>0</v>
      </c>
      <c r="N303">
        <v>237735</v>
      </c>
      <c r="O303">
        <v>15.0458</v>
      </c>
      <c r="P303" s="2">
        <f t="shared" si="17"/>
        <v>15.0458</v>
      </c>
      <c r="Q303" t="s">
        <v>447</v>
      </c>
      <c r="R303" t="str">
        <f t="shared" si="19"/>
        <v>D</v>
      </c>
      <c r="S303" t="s">
        <v>25</v>
      </c>
      <c r="V303">
        <v>2</v>
      </c>
      <c r="W303" t="s">
        <v>611</v>
      </c>
      <c r="X303" t="s">
        <v>884</v>
      </c>
      <c r="Y303" t="s">
        <v>1231</v>
      </c>
      <c r="Z303" t="s">
        <v>446</v>
      </c>
      <c r="AA303" t="s">
        <v>13</v>
      </c>
    </row>
    <row r="304" spans="1:28" x14ac:dyDescent="0.25">
      <c r="A304">
        <v>1194</v>
      </c>
      <c r="B304">
        <v>0</v>
      </c>
      <c r="C304">
        <v>2</v>
      </c>
      <c r="D304" t="s">
        <v>611</v>
      </c>
      <c r="E304" t="s">
        <v>792</v>
      </c>
      <c r="F304" t="s">
        <v>1232</v>
      </c>
      <c r="G304" t="s">
        <v>448</v>
      </c>
      <c r="H304" t="s">
        <v>13</v>
      </c>
      <c r="I304">
        <v>43</v>
      </c>
      <c r="J304" s="2">
        <f t="shared" si="16"/>
        <v>43</v>
      </c>
      <c r="K304" s="2" t="str">
        <f t="shared" si="18"/>
        <v>Adult</v>
      </c>
      <c r="L304">
        <v>0</v>
      </c>
      <c r="M304">
        <v>1</v>
      </c>
      <c r="N304" t="s">
        <v>287</v>
      </c>
      <c r="O304">
        <v>21</v>
      </c>
      <c r="P304" s="2">
        <f t="shared" si="17"/>
        <v>21</v>
      </c>
      <c r="R304" t="str">
        <f t="shared" si="19"/>
        <v>Missing</v>
      </c>
      <c r="S304" t="s">
        <v>17</v>
      </c>
      <c r="V304">
        <v>2</v>
      </c>
      <c r="W304" t="s">
        <v>611</v>
      </c>
      <c r="X304" t="s">
        <v>792</v>
      </c>
      <c r="Y304" t="s">
        <v>1232</v>
      </c>
      <c r="Z304" t="s">
        <v>448</v>
      </c>
      <c r="AA304" t="s">
        <v>13</v>
      </c>
      <c r="AB304">
        <v>43</v>
      </c>
    </row>
    <row r="305" spans="1:28" x14ac:dyDescent="0.25">
      <c r="A305">
        <v>1195</v>
      </c>
      <c r="B305">
        <v>0</v>
      </c>
      <c r="C305">
        <v>3</v>
      </c>
      <c r="D305" t="s">
        <v>611</v>
      </c>
      <c r="E305" t="s">
        <v>859</v>
      </c>
      <c r="F305" t="s">
        <v>1233</v>
      </c>
      <c r="G305" t="s">
        <v>449</v>
      </c>
      <c r="H305" t="s">
        <v>13</v>
      </c>
      <c r="I305">
        <v>24</v>
      </c>
      <c r="J305" s="2">
        <f t="shared" si="16"/>
        <v>24</v>
      </c>
      <c r="K305" s="2" t="str">
        <f t="shared" si="18"/>
        <v>Youth</v>
      </c>
      <c r="L305">
        <v>0</v>
      </c>
      <c r="M305">
        <v>0</v>
      </c>
      <c r="N305">
        <v>315092</v>
      </c>
      <c r="O305">
        <v>8.6624999999999996</v>
      </c>
      <c r="P305" s="2">
        <f t="shared" si="17"/>
        <v>8.6624999999999996</v>
      </c>
      <c r="R305" t="str">
        <f t="shared" si="19"/>
        <v>Missing</v>
      </c>
      <c r="S305" t="s">
        <v>17</v>
      </c>
      <c r="V305">
        <v>3</v>
      </c>
      <c r="W305" t="s">
        <v>611</v>
      </c>
      <c r="X305" t="s">
        <v>859</v>
      </c>
      <c r="Y305" t="s">
        <v>1233</v>
      </c>
      <c r="Z305" t="s">
        <v>449</v>
      </c>
      <c r="AA305" t="s">
        <v>13</v>
      </c>
      <c r="AB305">
        <v>24</v>
      </c>
    </row>
    <row r="306" spans="1:28" x14ac:dyDescent="0.25">
      <c r="A306">
        <v>1196</v>
      </c>
      <c r="B306">
        <v>1</v>
      </c>
      <c r="C306">
        <v>3</v>
      </c>
      <c r="D306" t="s">
        <v>612</v>
      </c>
      <c r="E306" t="s">
        <v>885</v>
      </c>
      <c r="F306" t="s">
        <v>1234</v>
      </c>
      <c r="G306" t="s">
        <v>450</v>
      </c>
      <c r="H306" t="s">
        <v>16</v>
      </c>
      <c r="J306" s="2">
        <f t="shared" si="16"/>
        <v>23.073400000000003</v>
      </c>
      <c r="K306" s="2" t="str">
        <f t="shared" si="18"/>
        <v>Youth</v>
      </c>
      <c r="L306">
        <v>0</v>
      </c>
      <c r="M306">
        <v>0</v>
      </c>
      <c r="N306">
        <v>383123</v>
      </c>
      <c r="O306">
        <v>7.75</v>
      </c>
      <c r="P306" s="2">
        <f t="shared" si="17"/>
        <v>7.75</v>
      </c>
      <c r="R306" t="str">
        <f t="shared" si="19"/>
        <v>Missing</v>
      </c>
      <c r="S306" t="s">
        <v>14</v>
      </c>
      <c r="V306">
        <v>3</v>
      </c>
      <c r="W306" t="s">
        <v>612</v>
      </c>
      <c r="X306" t="s">
        <v>885</v>
      </c>
      <c r="Y306" t="s">
        <v>1234</v>
      </c>
      <c r="Z306" t="s">
        <v>450</v>
      </c>
      <c r="AA306" t="s">
        <v>16</v>
      </c>
    </row>
    <row r="307" spans="1:28" x14ac:dyDescent="0.25">
      <c r="A307">
        <v>1197</v>
      </c>
      <c r="B307">
        <v>1</v>
      </c>
      <c r="C307">
        <v>1</v>
      </c>
      <c r="D307" t="s">
        <v>610</v>
      </c>
      <c r="E307" t="s">
        <v>886</v>
      </c>
      <c r="F307" t="s">
        <v>1235</v>
      </c>
      <c r="G307" t="s">
        <v>451</v>
      </c>
      <c r="H307" t="s">
        <v>16</v>
      </c>
      <c r="I307">
        <v>64</v>
      </c>
      <c r="J307" s="2">
        <f t="shared" si="16"/>
        <v>64</v>
      </c>
      <c r="K307" s="2" t="str">
        <f t="shared" si="18"/>
        <v>Elder</v>
      </c>
      <c r="L307">
        <v>1</v>
      </c>
      <c r="M307">
        <v>1</v>
      </c>
      <c r="N307">
        <v>112901</v>
      </c>
      <c r="O307">
        <v>26.55</v>
      </c>
      <c r="P307" s="2">
        <f t="shared" si="17"/>
        <v>26.55</v>
      </c>
      <c r="Q307" t="s">
        <v>452</v>
      </c>
      <c r="R307" t="str">
        <f t="shared" si="19"/>
        <v>B26</v>
      </c>
      <c r="S307" t="s">
        <v>17</v>
      </c>
      <c r="V307">
        <v>1</v>
      </c>
      <c r="W307" t="s">
        <v>610</v>
      </c>
      <c r="X307" t="s">
        <v>886</v>
      </c>
      <c r="Y307" t="s">
        <v>1235</v>
      </c>
      <c r="Z307" t="s">
        <v>451</v>
      </c>
      <c r="AA307" t="s">
        <v>16</v>
      </c>
      <c r="AB307">
        <v>64</v>
      </c>
    </row>
    <row r="308" spans="1:28" x14ac:dyDescent="0.25">
      <c r="A308">
        <v>1198</v>
      </c>
      <c r="B308">
        <v>0</v>
      </c>
      <c r="C308">
        <v>1</v>
      </c>
      <c r="D308" t="s">
        <v>611</v>
      </c>
      <c r="E308" t="s">
        <v>887</v>
      </c>
      <c r="F308" t="s">
        <v>1236</v>
      </c>
      <c r="G308" t="s">
        <v>453</v>
      </c>
      <c r="H308" t="s">
        <v>13</v>
      </c>
      <c r="I308">
        <v>30</v>
      </c>
      <c r="J308" s="2">
        <f t="shared" si="16"/>
        <v>30</v>
      </c>
      <c r="K308" s="2" t="str">
        <f t="shared" si="18"/>
        <v>Youth</v>
      </c>
      <c r="L308">
        <v>1</v>
      </c>
      <c r="M308">
        <v>2</v>
      </c>
      <c r="N308">
        <v>113781</v>
      </c>
      <c r="O308">
        <v>151.55000000000001</v>
      </c>
      <c r="P308" s="2">
        <f t="shared" si="17"/>
        <v>151.55000000000001</v>
      </c>
      <c r="Q308" t="s">
        <v>454</v>
      </c>
      <c r="R308" t="str">
        <f t="shared" si="19"/>
        <v>C22</v>
      </c>
      <c r="S308" t="s">
        <v>17</v>
      </c>
      <c r="V308">
        <v>1</v>
      </c>
      <c r="W308" t="s">
        <v>611</v>
      </c>
      <c r="X308" t="s">
        <v>887</v>
      </c>
      <c r="Y308" t="s">
        <v>1236</v>
      </c>
      <c r="Z308" t="s">
        <v>453</v>
      </c>
      <c r="AA308" t="s">
        <v>13</v>
      </c>
      <c r="AB308">
        <v>30</v>
      </c>
    </row>
    <row r="309" spans="1:28" x14ac:dyDescent="0.25">
      <c r="A309">
        <v>1199</v>
      </c>
      <c r="B309">
        <v>0</v>
      </c>
      <c r="C309">
        <v>3</v>
      </c>
      <c r="D309" t="s">
        <v>613</v>
      </c>
      <c r="E309" t="s">
        <v>888</v>
      </c>
      <c r="F309" t="s">
        <v>1237</v>
      </c>
      <c r="G309" t="s">
        <v>455</v>
      </c>
      <c r="H309" t="s">
        <v>13</v>
      </c>
      <c r="I309">
        <v>0.83</v>
      </c>
      <c r="J309" s="2">
        <f t="shared" si="16"/>
        <v>0.83</v>
      </c>
      <c r="K309" s="2" t="str">
        <f t="shared" si="18"/>
        <v>Teenager</v>
      </c>
      <c r="L309">
        <v>0</v>
      </c>
      <c r="M309">
        <v>1</v>
      </c>
      <c r="N309">
        <v>392091</v>
      </c>
      <c r="O309">
        <v>9.35</v>
      </c>
      <c r="P309" s="2">
        <f t="shared" si="17"/>
        <v>9.35</v>
      </c>
      <c r="R309" t="str">
        <f t="shared" si="19"/>
        <v>Missing</v>
      </c>
      <c r="S309" t="s">
        <v>17</v>
      </c>
      <c r="V309">
        <v>3</v>
      </c>
      <c r="W309" t="s">
        <v>613</v>
      </c>
      <c r="X309" t="s">
        <v>888</v>
      </c>
      <c r="Y309" t="s">
        <v>1237</v>
      </c>
      <c r="Z309" t="s">
        <v>455</v>
      </c>
      <c r="AA309" t="s">
        <v>13</v>
      </c>
      <c r="AB309">
        <v>0.83</v>
      </c>
    </row>
    <row r="310" spans="1:28" x14ac:dyDescent="0.25">
      <c r="A310">
        <v>1200</v>
      </c>
      <c r="B310">
        <v>0</v>
      </c>
      <c r="C310">
        <v>1</v>
      </c>
      <c r="D310" t="s">
        <v>611</v>
      </c>
      <c r="E310" t="s">
        <v>889</v>
      </c>
      <c r="F310" t="s">
        <v>1238</v>
      </c>
      <c r="G310" t="s">
        <v>456</v>
      </c>
      <c r="H310" t="s">
        <v>13</v>
      </c>
      <c r="I310">
        <v>55</v>
      </c>
      <c r="J310" s="2">
        <f t="shared" si="16"/>
        <v>55</v>
      </c>
      <c r="K310" s="2" t="str">
        <f t="shared" si="18"/>
        <v>Adult</v>
      </c>
      <c r="L310">
        <v>1</v>
      </c>
      <c r="M310">
        <v>1</v>
      </c>
      <c r="N310">
        <v>12749</v>
      </c>
      <c r="O310">
        <v>93.5</v>
      </c>
      <c r="P310" s="2">
        <f t="shared" si="17"/>
        <v>93.5</v>
      </c>
      <c r="Q310" t="s">
        <v>457</v>
      </c>
      <c r="R310" t="str">
        <f t="shared" si="19"/>
        <v>B69</v>
      </c>
      <c r="S310" t="s">
        <v>17</v>
      </c>
      <c r="V310">
        <v>1</v>
      </c>
      <c r="W310" t="s">
        <v>611</v>
      </c>
      <c r="X310" t="s">
        <v>889</v>
      </c>
      <c r="Y310" t="s">
        <v>1238</v>
      </c>
      <c r="Z310" t="s">
        <v>456</v>
      </c>
      <c r="AA310" t="s">
        <v>13</v>
      </c>
      <c r="AB310">
        <v>55</v>
      </c>
    </row>
    <row r="311" spans="1:28" x14ac:dyDescent="0.25">
      <c r="A311">
        <v>1201</v>
      </c>
      <c r="B311">
        <v>1</v>
      </c>
      <c r="C311">
        <v>3</v>
      </c>
      <c r="D311" t="s">
        <v>610</v>
      </c>
      <c r="E311" t="s">
        <v>890</v>
      </c>
      <c r="F311" t="s">
        <v>1239</v>
      </c>
      <c r="G311" t="s">
        <v>458</v>
      </c>
      <c r="H311" t="s">
        <v>16</v>
      </c>
      <c r="I311">
        <v>45</v>
      </c>
      <c r="J311" s="2">
        <f t="shared" si="16"/>
        <v>45</v>
      </c>
      <c r="K311" s="2" t="str">
        <f t="shared" si="18"/>
        <v>Adult</v>
      </c>
      <c r="L311">
        <v>1</v>
      </c>
      <c r="M311">
        <v>0</v>
      </c>
      <c r="N311">
        <v>350026</v>
      </c>
      <c r="O311">
        <v>14.1083</v>
      </c>
      <c r="P311" s="2">
        <f t="shared" si="17"/>
        <v>14.1083</v>
      </c>
      <c r="R311" t="str">
        <f t="shared" si="19"/>
        <v>Missing</v>
      </c>
      <c r="S311" t="s">
        <v>17</v>
      </c>
      <c r="V311">
        <v>3</v>
      </c>
      <c r="W311" t="s">
        <v>610</v>
      </c>
      <c r="X311" t="s">
        <v>890</v>
      </c>
      <c r="Y311" t="s">
        <v>1239</v>
      </c>
      <c r="Z311" t="s">
        <v>458</v>
      </c>
      <c r="AA311" t="s">
        <v>16</v>
      </c>
      <c r="AB311">
        <v>45</v>
      </c>
    </row>
    <row r="312" spans="1:28" x14ac:dyDescent="0.25">
      <c r="A312">
        <v>1202</v>
      </c>
      <c r="B312">
        <v>0</v>
      </c>
      <c r="C312">
        <v>3</v>
      </c>
      <c r="D312" t="s">
        <v>611</v>
      </c>
      <c r="E312" t="s">
        <v>657</v>
      </c>
      <c r="F312" t="s">
        <v>1240</v>
      </c>
      <c r="G312" t="s">
        <v>459</v>
      </c>
      <c r="H312" t="s">
        <v>13</v>
      </c>
      <c r="I312">
        <v>18</v>
      </c>
      <c r="J312" s="2">
        <f t="shared" si="16"/>
        <v>18</v>
      </c>
      <c r="K312" s="2" t="str">
        <f t="shared" si="18"/>
        <v>Teenager</v>
      </c>
      <c r="L312">
        <v>0</v>
      </c>
      <c r="M312">
        <v>0</v>
      </c>
      <c r="N312">
        <v>315091</v>
      </c>
      <c r="O312">
        <v>8.6624999999999996</v>
      </c>
      <c r="P312" s="2">
        <f t="shared" si="17"/>
        <v>8.6624999999999996</v>
      </c>
      <c r="R312" t="str">
        <f t="shared" si="19"/>
        <v>Missing</v>
      </c>
      <c r="S312" t="s">
        <v>17</v>
      </c>
      <c r="V312">
        <v>3</v>
      </c>
      <c r="W312" t="s">
        <v>611</v>
      </c>
      <c r="X312" t="s">
        <v>657</v>
      </c>
      <c r="Y312" t="s">
        <v>1240</v>
      </c>
      <c r="Z312" t="s">
        <v>459</v>
      </c>
      <c r="AA312" t="s">
        <v>13</v>
      </c>
      <c r="AB312">
        <v>18</v>
      </c>
    </row>
    <row r="313" spans="1:28" x14ac:dyDescent="0.25">
      <c r="A313">
        <v>1203</v>
      </c>
      <c r="B313">
        <v>0</v>
      </c>
      <c r="C313">
        <v>3</v>
      </c>
      <c r="D313" t="s">
        <v>611</v>
      </c>
      <c r="E313" t="s">
        <v>891</v>
      </c>
      <c r="F313" t="s">
        <v>1241</v>
      </c>
      <c r="G313" t="s">
        <v>460</v>
      </c>
      <c r="H313" t="s">
        <v>13</v>
      </c>
      <c r="I313">
        <v>22</v>
      </c>
      <c r="J313" s="2">
        <f t="shared" si="16"/>
        <v>22</v>
      </c>
      <c r="K313" s="2" t="str">
        <f t="shared" si="18"/>
        <v>Youth</v>
      </c>
      <c r="L313">
        <v>0</v>
      </c>
      <c r="M313">
        <v>0</v>
      </c>
      <c r="N313">
        <v>2658</v>
      </c>
      <c r="O313">
        <v>7.2249999999999996</v>
      </c>
      <c r="P313" s="2">
        <f t="shared" si="17"/>
        <v>7.2249999999999996</v>
      </c>
      <c r="R313" t="str">
        <f t="shared" si="19"/>
        <v>Missing</v>
      </c>
      <c r="S313" t="s">
        <v>25</v>
      </c>
      <c r="V313">
        <v>3</v>
      </c>
      <c r="W313" t="s">
        <v>611</v>
      </c>
      <c r="X313" t="s">
        <v>891</v>
      </c>
      <c r="Y313" t="s">
        <v>1241</v>
      </c>
      <c r="Z313" t="s">
        <v>460</v>
      </c>
      <c r="AA313" t="s">
        <v>13</v>
      </c>
      <c r="AB313">
        <v>22</v>
      </c>
    </row>
    <row r="314" spans="1:28" x14ac:dyDescent="0.25">
      <c r="A314">
        <v>1204</v>
      </c>
      <c r="B314">
        <v>0</v>
      </c>
      <c r="C314">
        <v>3</v>
      </c>
      <c r="D314" t="s">
        <v>611</v>
      </c>
      <c r="E314" t="s">
        <v>892</v>
      </c>
      <c r="F314" t="s">
        <v>1212</v>
      </c>
      <c r="G314" t="s">
        <v>461</v>
      </c>
      <c r="H314" t="s">
        <v>13</v>
      </c>
      <c r="J314" s="2">
        <f t="shared" si="16"/>
        <v>24.525104166666665</v>
      </c>
      <c r="K314" s="2" t="str">
        <f t="shared" si="18"/>
        <v>Youth</v>
      </c>
      <c r="L314">
        <v>0</v>
      </c>
      <c r="M314">
        <v>0</v>
      </c>
      <c r="N314" t="s">
        <v>462</v>
      </c>
      <c r="O314">
        <v>7.5750000000000002</v>
      </c>
      <c r="P314" s="2">
        <f t="shared" si="17"/>
        <v>7.5750000000000002</v>
      </c>
      <c r="R314" t="str">
        <f t="shared" si="19"/>
        <v>Missing</v>
      </c>
      <c r="S314" t="s">
        <v>17</v>
      </c>
      <c r="V314">
        <v>3</v>
      </c>
      <c r="W314" t="s">
        <v>611</v>
      </c>
      <c r="X314" t="s">
        <v>892</v>
      </c>
      <c r="Y314" t="s">
        <v>1212</v>
      </c>
      <c r="Z314" t="s">
        <v>461</v>
      </c>
      <c r="AA314" t="s">
        <v>13</v>
      </c>
    </row>
    <row r="315" spans="1:28" x14ac:dyDescent="0.25">
      <c r="A315">
        <v>1205</v>
      </c>
      <c r="B315">
        <v>1</v>
      </c>
      <c r="C315">
        <v>3</v>
      </c>
      <c r="D315" t="s">
        <v>612</v>
      </c>
      <c r="E315" t="s">
        <v>893</v>
      </c>
      <c r="F315" t="s">
        <v>1242</v>
      </c>
      <c r="G315" t="s">
        <v>463</v>
      </c>
      <c r="H315" t="s">
        <v>16</v>
      </c>
      <c r="I315">
        <v>37</v>
      </c>
      <c r="J315" s="2">
        <f t="shared" si="16"/>
        <v>37</v>
      </c>
      <c r="K315" s="2" t="str">
        <f t="shared" si="18"/>
        <v>Youth</v>
      </c>
      <c r="L315">
        <v>0</v>
      </c>
      <c r="M315">
        <v>0</v>
      </c>
      <c r="N315">
        <v>368364</v>
      </c>
      <c r="O315">
        <v>7.75</v>
      </c>
      <c r="P315" s="2">
        <f t="shared" si="17"/>
        <v>7.75</v>
      </c>
      <c r="R315" t="str">
        <f t="shared" si="19"/>
        <v>Missing</v>
      </c>
      <c r="S315" t="s">
        <v>14</v>
      </c>
      <c r="V315">
        <v>3</v>
      </c>
      <c r="W315" t="s">
        <v>612</v>
      </c>
      <c r="X315" t="s">
        <v>893</v>
      </c>
      <c r="Y315" t="s">
        <v>1242</v>
      </c>
      <c r="Z315" t="s">
        <v>463</v>
      </c>
      <c r="AA315" t="s">
        <v>16</v>
      </c>
      <c r="AB315">
        <v>37</v>
      </c>
    </row>
    <row r="316" spans="1:28" x14ac:dyDescent="0.25">
      <c r="A316">
        <v>1206</v>
      </c>
      <c r="B316">
        <v>1</v>
      </c>
      <c r="C316">
        <v>1</v>
      </c>
      <c r="D316" t="s">
        <v>610</v>
      </c>
      <c r="E316" t="s">
        <v>894</v>
      </c>
      <c r="F316" t="s">
        <v>1243</v>
      </c>
      <c r="G316" t="s">
        <v>464</v>
      </c>
      <c r="H316" t="s">
        <v>16</v>
      </c>
      <c r="I316">
        <v>55</v>
      </c>
      <c r="J316" s="2">
        <f t="shared" si="16"/>
        <v>55</v>
      </c>
      <c r="K316" s="2" t="str">
        <f t="shared" si="18"/>
        <v>Adult</v>
      </c>
      <c r="L316">
        <v>0</v>
      </c>
      <c r="M316">
        <v>0</v>
      </c>
      <c r="N316" t="s">
        <v>465</v>
      </c>
      <c r="O316">
        <v>135.63329999999999</v>
      </c>
      <c r="P316" s="2">
        <f t="shared" si="17"/>
        <v>135.63329999999999</v>
      </c>
      <c r="Q316" t="s">
        <v>466</v>
      </c>
      <c r="R316" t="str">
        <f t="shared" si="19"/>
        <v>C32</v>
      </c>
      <c r="S316" t="s">
        <v>25</v>
      </c>
      <c r="V316">
        <v>1</v>
      </c>
      <c r="W316" t="s">
        <v>610</v>
      </c>
      <c r="X316" t="s">
        <v>894</v>
      </c>
      <c r="Y316" t="s">
        <v>1243</v>
      </c>
      <c r="Z316" t="s">
        <v>464</v>
      </c>
      <c r="AA316" t="s">
        <v>16</v>
      </c>
      <c r="AB316">
        <v>55</v>
      </c>
    </row>
    <row r="317" spans="1:28" x14ac:dyDescent="0.25">
      <c r="A317">
        <v>1207</v>
      </c>
      <c r="B317">
        <v>1</v>
      </c>
      <c r="C317">
        <v>3</v>
      </c>
      <c r="D317" t="s">
        <v>612</v>
      </c>
      <c r="E317" t="s">
        <v>895</v>
      </c>
      <c r="F317" t="s">
        <v>984</v>
      </c>
      <c r="G317" t="s">
        <v>467</v>
      </c>
      <c r="H317" t="s">
        <v>16</v>
      </c>
      <c r="I317">
        <v>17</v>
      </c>
      <c r="J317" s="2">
        <f t="shared" si="16"/>
        <v>17</v>
      </c>
      <c r="K317" s="2" t="str">
        <f t="shared" si="18"/>
        <v>Teenager</v>
      </c>
      <c r="L317">
        <v>0</v>
      </c>
      <c r="M317">
        <v>0</v>
      </c>
      <c r="N317" t="s">
        <v>468</v>
      </c>
      <c r="O317">
        <v>7.7332999999999998</v>
      </c>
      <c r="P317" s="2">
        <f t="shared" si="17"/>
        <v>7.7332999999999998</v>
      </c>
      <c r="R317" t="str">
        <f t="shared" si="19"/>
        <v>Missing</v>
      </c>
      <c r="S317" t="s">
        <v>14</v>
      </c>
      <c r="V317">
        <v>3</v>
      </c>
      <c r="W317" t="s">
        <v>612</v>
      </c>
      <c r="X317" t="s">
        <v>895</v>
      </c>
      <c r="Y317" t="s">
        <v>984</v>
      </c>
      <c r="Z317" t="s">
        <v>467</v>
      </c>
      <c r="AA317" t="s">
        <v>16</v>
      </c>
      <c r="AB317">
        <v>17</v>
      </c>
    </row>
    <row r="318" spans="1:28" x14ac:dyDescent="0.25">
      <c r="A318">
        <v>1208</v>
      </c>
      <c r="B318">
        <v>0</v>
      </c>
      <c r="C318">
        <v>1</v>
      </c>
      <c r="D318" t="s">
        <v>611</v>
      </c>
      <c r="E318" t="s">
        <v>896</v>
      </c>
      <c r="F318" t="s">
        <v>1244</v>
      </c>
      <c r="G318" t="s">
        <v>469</v>
      </c>
      <c r="H318" t="s">
        <v>13</v>
      </c>
      <c r="I318">
        <v>57</v>
      </c>
      <c r="J318" s="2">
        <f t="shared" si="16"/>
        <v>57</v>
      </c>
      <c r="K318" s="2" t="str">
        <f t="shared" si="18"/>
        <v>Adult</v>
      </c>
      <c r="L318">
        <v>1</v>
      </c>
      <c r="M318">
        <v>0</v>
      </c>
      <c r="N318" t="s">
        <v>470</v>
      </c>
      <c r="O318">
        <v>146.52080000000001</v>
      </c>
      <c r="P318" s="2">
        <f t="shared" si="17"/>
        <v>146.52080000000001</v>
      </c>
      <c r="Q318" t="s">
        <v>471</v>
      </c>
      <c r="R318" t="str">
        <f t="shared" si="19"/>
        <v>B78</v>
      </c>
      <c r="S318" t="s">
        <v>25</v>
      </c>
      <c r="V318">
        <v>1</v>
      </c>
      <c r="W318" t="s">
        <v>611</v>
      </c>
      <c r="X318" t="s">
        <v>896</v>
      </c>
      <c r="Y318" t="s">
        <v>1244</v>
      </c>
      <c r="Z318" t="s">
        <v>469</v>
      </c>
      <c r="AA318" t="s">
        <v>13</v>
      </c>
      <c r="AB318">
        <v>57</v>
      </c>
    </row>
    <row r="319" spans="1:28" x14ac:dyDescent="0.25">
      <c r="A319">
        <v>1209</v>
      </c>
      <c r="B319">
        <v>0</v>
      </c>
      <c r="C319">
        <v>2</v>
      </c>
      <c r="D319" t="s">
        <v>611</v>
      </c>
      <c r="E319" t="s">
        <v>897</v>
      </c>
      <c r="F319" t="s">
        <v>1245</v>
      </c>
      <c r="G319" t="s">
        <v>472</v>
      </c>
      <c r="H319" t="s">
        <v>13</v>
      </c>
      <c r="I319">
        <v>19</v>
      </c>
      <c r="J319" s="2">
        <f t="shared" si="16"/>
        <v>19</v>
      </c>
      <c r="K319" s="2" t="str">
        <f t="shared" si="18"/>
        <v>Teenager</v>
      </c>
      <c r="L319">
        <v>0</v>
      </c>
      <c r="M319">
        <v>0</v>
      </c>
      <c r="N319">
        <v>28004</v>
      </c>
      <c r="O319">
        <v>10.5</v>
      </c>
      <c r="P319" s="2">
        <f t="shared" si="17"/>
        <v>10.5</v>
      </c>
      <c r="R319" t="str">
        <f t="shared" si="19"/>
        <v>Missing</v>
      </c>
      <c r="S319" t="s">
        <v>17</v>
      </c>
      <c r="V319">
        <v>2</v>
      </c>
      <c r="W319" t="s">
        <v>611</v>
      </c>
      <c r="X319" t="s">
        <v>897</v>
      </c>
      <c r="Y319" t="s">
        <v>1245</v>
      </c>
      <c r="Z319" t="s">
        <v>472</v>
      </c>
      <c r="AA319" t="s">
        <v>13</v>
      </c>
      <c r="AB319">
        <v>19</v>
      </c>
    </row>
    <row r="320" spans="1:28" x14ac:dyDescent="0.25">
      <c r="A320">
        <v>1210</v>
      </c>
      <c r="B320">
        <v>0</v>
      </c>
      <c r="C320">
        <v>3</v>
      </c>
      <c r="D320" t="s">
        <v>611</v>
      </c>
      <c r="E320" t="s">
        <v>898</v>
      </c>
      <c r="F320" t="s">
        <v>1246</v>
      </c>
      <c r="G320" t="s">
        <v>473</v>
      </c>
      <c r="H320" t="s">
        <v>13</v>
      </c>
      <c r="I320">
        <v>27</v>
      </c>
      <c r="J320" s="2">
        <f t="shared" si="16"/>
        <v>27</v>
      </c>
      <c r="K320" s="2" t="str">
        <f t="shared" si="18"/>
        <v>Youth</v>
      </c>
      <c r="L320">
        <v>0</v>
      </c>
      <c r="M320">
        <v>0</v>
      </c>
      <c r="N320">
        <v>350408</v>
      </c>
      <c r="O320">
        <v>7.8541999999999996</v>
      </c>
      <c r="P320" s="2">
        <f t="shared" si="17"/>
        <v>7.8541999999999996</v>
      </c>
      <c r="R320" t="str">
        <f t="shared" si="19"/>
        <v>Missing</v>
      </c>
      <c r="S320" t="s">
        <v>17</v>
      </c>
      <c r="V320">
        <v>3</v>
      </c>
      <c r="W320" t="s">
        <v>611</v>
      </c>
      <c r="X320" t="s">
        <v>898</v>
      </c>
      <c r="Y320" t="s">
        <v>1246</v>
      </c>
      <c r="Z320" t="s">
        <v>473</v>
      </c>
      <c r="AA320" t="s">
        <v>13</v>
      </c>
      <c r="AB320">
        <v>27</v>
      </c>
    </row>
    <row r="321" spans="1:28" x14ac:dyDescent="0.25">
      <c r="A321">
        <v>1211</v>
      </c>
      <c r="B321">
        <v>0</v>
      </c>
      <c r="C321">
        <v>2</v>
      </c>
      <c r="D321" t="s">
        <v>611</v>
      </c>
      <c r="E321" t="s">
        <v>651</v>
      </c>
      <c r="F321" t="s">
        <v>1247</v>
      </c>
      <c r="G321" t="s">
        <v>474</v>
      </c>
      <c r="H321" t="s">
        <v>13</v>
      </c>
      <c r="I321">
        <v>22</v>
      </c>
      <c r="J321" s="2">
        <f t="shared" si="16"/>
        <v>22</v>
      </c>
      <c r="K321" s="2" t="str">
        <f t="shared" si="18"/>
        <v>Youth</v>
      </c>
      <c r="L321">
        <v>2</v>
      </c>
      <c r="M321">
        <v>0</v>
      </c>
      <c r="N321" t="s">
        <v>65</v>
      </c>
      <c r="O321">
        <v>31.5</v>
      </c>
      <c r="P321" s="2">
        <f t="shared" si="17"/>
        <v>31.5</v>
      </c>
      <c r="R321" t="str">
        <f t="shared" si="19"/>
        <v>Missing</v>
      </c>
      <c r="S321" t="s">
        <v>17</v>
      </c>
      <c r="V321">
        <v>2</v>
      </c>
      <c r="W321" t="s">
        <v>611</v>
      </c>
      <c r="X321" t="s">
        <v>651</v>
      </c>
      <c r="Y321" t="s">
        <v>1247</v>
      </c>
      <c r="Z321" t="s">
        <v>474</v>
      </c>
      <c r="AA321" t="s">
        <v>13</v>
      </c>
      <c r="AB321">
        <v>22</v>
      </c>
    </row>
    <row r="322" spans="1:28" x14ac:dyDescent="0.25">
      <c r="A322">
        <v>1212</v>
      </c>
      <c r="B322">
        <v>0</v>
      </c>
      <c r="C322">
        <v>3</v>
      </c>
      <c r="D322" t="s">
        <v>611</v>
      </c>
      <c r="E322" t="s">
        <v>818</v>
      </c>
      <c r="F322" t="s">
        <v>1248</v>
      </c>
      <c r="G322" t="s">
        <v>475</v>
      </c>
      <c r="H322" t="s">
        <v>13</v>
      </c>
      <c r="I322">
        <v>26</v>
      </c>
      <c r="J322" s="2">
        <f t="shared" ref="J322:J385" si="20">IF(I322="",SUMIFS(Avg_Age,Pclass_Age,C322,Sex_Age,H322),I322)</f>
        <v>26</v>
      </c>
      <c r="K322" s="2" t="str">
        <f t="shared" si="18"/>
        <v>Youth</v>
      </c>
      <c r="L322">
        <v>0</v>
      </c>
      <c r="M322">
        <v>0</v>
      </c>
      <c r="N322">
        <v>347075</v>
      </c>
      <c r="O322">
        <v>7.7750000000000004</v>
      </c>
      <c r="P322" s="2">
        <f t="shared" ref="P322:P385" si="21">IF(O322="",MEDIAN(Fare),O322)</f>
        <v>7.7750000000000004</v>
      </c>
      <c r="R322" t="str">
        <f t="shared" si="19"/>
        <v>Missing</v>
      </c>
      <c r="S322" t="s">
        <v>17</v>
      </c>
      <c r="V322">
        <v>3</v>
      </c>
      <c r="W322" t="s">
        <v>611</v>
      </c>
      <c r="X322" t="s">
        <v>818</v>
      </c>
      <c r="Y322" t="s">
        <v>1248</v>
      </c>
      <c r="Z322" t="s">
        <v>475</v>
      </c>
      <c r="AA322" t="s">
        <v>13</v>
      </c>
      <c r="AB322">
        <v>26</v>
      </c>
    </row>
    <row r="323" spans="1:28" x14ac:dyDescent="0.25">
      <c r="A323">
        <v>1213</v>
      </c>
      <c r="B323">
        <v>0</v>
      </c>
      <c r="C323">
        <v>3</v>
      </c>
      <c r="D323" t="s">
        <v>611</v>
      </c>
      <c r="E323" t="s">
        <v>899</v>
      </c>
      <c r="F323" t="s">
        <v>1249</v>
      </c>
      <c r="G323" t="s">
        <v>476</v>
      </c>
      <c r="H323" t="s">
        <v>13</v>
      </c>
      <c r="I323">
        <v>25</v>
      </c>
      <c r="J323" s="2">
        <f t="shared" si="20"/>
        <v>25</v>
      </c>
      <c r="K323" s="2" t="str">
        <f t="shared" ref="K323:K386" si="22">IF(J323&lt;=19,"Teenager",IF(J323&lt;=39,"Youth",IF(J323&lt;=59,"Adult",IF(J323&gt;=60,"Elder"))))</f>
        <v>Youth</v>
      </c>
      <c r="L323">
        <v>0</v>
      </c>
      <c r="M323">
        <v>0</v>
      </c>
      <c r="N323">
        <v>2654</v>
      </c>
      <c r="O323">
        <v>7.2291999999999996</v>
      </c>
      <c r="P323" s="2">
        <f t="shared" si="21"/>
        <v>7.2291999999999996</v>
      </c>
      <c r="Q323" t="s">
        <v>477</v>
      </c>
      <c r="R323" t="str">
        <f t="shared" ref="R323:R386" si="23">IF(Q323="","Missing",LEFT(Q323,3))</f>
        <v>F E</v>
      </c>
      <c r="S323" t="s">
        <v>25</v>
      </c>
      <c r="V323">
        <v>3</v>
      </c>
      <c r="W323" t="s">
        <v>611</v>
      </c>
      <c r="X323" t="s">
        <v>899</v>
      </c>
      <c r="Y323" t="s">
        <v>1249</v>
      </c>
      <c r="Z323" t="s">
        <v>476</v>
      </c>
      <c r="AA323" t="s">
        <v>13</v>
      </c>
      <c r="AB323">
        <v>25</v>
      </c>
    </row>
    <row r="324" spans="1:28" x14ac:dyDescent="0.25">
      <c r="A324">
        <v>1214</v>
      </c>
      <c r="B324">
        <v>0</v>
      </c>
      <c r="C324">
        <v>2</v>
      </c>
      <c r="D324" t="s">
        <v>611</v>
      </c>
      <c r="E324" t="s">
        <v>900</v>
      </c>
      <c r="F324" t="s">
        <v>1250</v>
      </c>
      <c r="G324" t="s">
        <v>478</v>
      </c>
      <c r="H324" t="s">
        <v>13</v>
      </c>
      <c r="I324">
        <v>26</v>
      </c>
      <c r="J324" s="2">
        <f t="shared" si="20"/>
        <v>26</v>
      </c>
      <c r="K324" s="2" t="str">
        <f t="shared" si="22"/>
        <v>Youth</v>
      </c>
      <c r="L324">
        <v>0</v>
      </c>
      <c r="M324">
        <v>0</v>
      </c>
      <c r="N324">
        <v>244368</v>
      </c>
      <c r="O324">
        <v>13</v>
      </c>
      <c r="P324" s="2">
        <f t="shared" si="21"/>
        <v>13</v>
      </c>
      <c r="Q324" t="s">
        <v>479</v>
      </c>
      <c r="R324" t="str">
        <f t="shared" si="23"/>
        <v>F2</v>
      </c>
      <c r="S324" t="s">
        <v>17</v>
      </c>
      <c r="V324">
        <v>2</v>
      </c>
      <c r="W324" t="s">
        <v>611</v>
      </c>
      <c r="X324" t="s">
        <v>900</v>
      </c>
      <c r="Y324" t="s">
        <v>1250</v>
      </c>
      <c r="Z324" t="s">
        <v>478</v>
      </c>
      <c r="AA324" t="s">
        <v>13</v>
      </c>
      <c r="AB324">
        <v>26</v>
      </c>
    </row>
    <row r="325" spans="1:28" x14ac:dyDescent="0.25">
      <c r="A325">
        <v>1215</v>
      </c>
      <c r="B325">
        <v>0</v>
      </c>
      <c r="C325">
        <v>1</v>
      </c>
      <c r="D325" t="s">
        <v>611</v>
      </c>
      <c r="E325" t="s">
        <v>901</v>
      </c>
      <c r="F325" t="s">
        <v>1251</v>
      </c>
      <c r="G325" t="s">
        <v>480</v>
      </c>
      <c r="H325" t="s">
        <v>13</v>
      </c>
      <c r="I325">
        <v>33</v>
      </c>
      <c r="J325" s="2">
        <f t="shared" si="20"/>
        <v>33</v>
      </c>
      <c r="K325" s="2" t="str">
        <f t="shared" si="22"/>
        <v>Youth</v>
      </c>
      <c r="L325">
        <v>0</v>
      </c>
      <c r="M325">
        <v>0</v>
      </c>
      <c r="N325">
        <v>113790</v>
      </c>
      <c r="O325">
        <v>26.55</v>
      </c>
      <c r="P325" s="2">
        <f t="shared" si="21"/>
        <v>26.55</v>
      </c>
      <c r="R325" t="str">
        <f t="shared" si="23"/>
        <v>Missing</v>
      </c>
      <c r="S325" t="s">
        <v>17</v>
      </c>
      <c r="V325">
        <v>1</v>
      </c>
      <c r="W325" t="s">
        <v>611</v>
      </c>
      <c r="X325" t="s">
        <v>901</v>
      </c>
      <c r="Y325" t="s">
        <v>1251</v>
      </c>
      <c r="Z325" t="s">
        <v>480</v>
      </c>
      <c r="AA325" t="s">
        <v>13</v>
      </c>
      <c r="AB325">
        <v>33</v>
      </c>
    </row>
    <row r="326" spans="1:28" x14ac:dyDescent="0.25">
      <c r="A326">
        <v>1216</v>
      </c>
      <c r="B326">
        <v>1</v>
      </c>
      <c r="C326">
        <v>1</v>
      </c>
      <c r="D326" t="s">
        <v>612</v>
      </c>
      <c r="E326" t="s">
        <v>902</v>
      </c>
      <c r="F326" t="s">
        <v>1252</v>
      </c>
      <c r="G326" t="s">
        <v>481</v>
      </c>
      <c r="H326" t="s">
        <v>16</v>
      </c>
      <c r="I326">
        <v>39</v>
      </c>
      <c r="J326" s="2">
        <f t="shared" si="20"/>
        <v>39</v>
      </c>
      <c r="K326" s="2" t="str">
        <f t="shared" si="22"/>
        <v>Youth</v>
      </c>
      <c r="L326">
        <v>0</v>
      </c>
      <c r="M326">
        <v>0</v>
      </c>
      <c r="N326">
        <v>24160</v>
      </c>
      <c r="O326">
        <v>211.33750000000001</v>
      </c>
      <c r="P326" s="2">
        <f t="shared" si="21"/>
        <v>211.33750000000001</v>
      </c>
      <c r="R326" t="str">
        <f t="shared" si="23"/>
        <v>Missing</v>
      </c>
      <c r="S326" t="s">
        <v>17</v>
      </c>
      <c r="V326">
        <v>1</v>
      </c>
      <c r="W326" t="s">
        <v>612</v>
      </c>
      <c r="X326" t="s">
        <v>902</v>
      </c>
      <c r="Y326" t="s">
        <v>1252</v>
      </c>
      <c r="Z326" t="s">
        <v>481</v>
      </c>
      <c r="AA326" t="s">
        <v>16</v>
      </c>
      <c r="AB326">
        <v>39</v>
      </c>
    </row>
    <row r="327" spans="1:28" x14ac:dyDescent="0.25">
      <c r="A327">
        <v>1217</v>
      </c>
      <c r="B327">
        <v>0</v>
      </c>
      <c r="C327">
        <v>3</v>
      </c>
      <c r="D327" t="s">
        <v>611</v>
      </c>
      <c r="E327" t="s">
        <v>903</v>
      </c>
      <c r="F327" t="s">
        <v>1253</v>
      </c>
      <c r="G327" t="s">
        <v>482</v>
      </c>
      <c r="H327" t="s">
        <v>13</v>
      </c>
      <c r="I327">
        <v>23</v>
      </c>
      <c r="J327" s="2">
        <f t="shared" si="20"/>
        <v>23</v>
      </c>
      <c r="K327" s="2" t="str">
        <f t="shared" si="22"/>
        <v>Youth</v>
      </c>
      <c r="L327">
        <v>0</v>
      </c>
      <c r="M327">
        <v>0</v>
      </c>
      <c r="N327" t="s">
        <v>483</v>
      </c>
      <c r="O327">
        <v>7.05</v>
      </c>
      <c r="P327" s="2">
        <f t="shared" si="21"/>
        <v>7.05</v>
      </c>
      <c r="R327" t="str">
        <f t="shared" si="23"/>
        <v>Missing</v>
      </c>
      <c r="S327" t="s">
        <v>17</v>
      </c>
      <c r="V327">
        <v>3</v>
      </c>
      <c r="W327" t="s">
        <v>611</v>
      </c>
      <c r="X327" t="s">
        <v>903</v>
      </c>
      <c r="Y327" t="s">
        <v>1253</v>
      </c>
      <c r="Z327" t="s">
        <v>482</v>
      </c>
      <c r="AA327" t="s">
        <v>13</v>
      </c>
      <c r="AB327">
        <v>23</v>
      </c>
    </row>
    <row r="328" spans="1:28" x14ac:dyDescent="0.25">
      <c r="A328">
        <v>1218</v>
      </c>
      <c r="B328">
        <v>1</v>
      </c>
      <c r="C328">
        <v>2</v>
      </c>
      <c r="D328" t="s">
        <v>612</v>
      </c>
      <c r="E328" t="s">
        <v>785</v>
      </c>
      <c r="F328" t="s">
        <v>1254</v>
      </c>
      <c r="G328" t="s">
        <v>484</v>
      </c>
      <c r="H328" t="s">
        <v>16</v>
      </c>
      <c r="I328">
        <v>12</v>
      </c>
      <c r="J328" s="2">
        <f t="shared" si="20"/>
        <v>12</v>
      </c>
      <c r="K328" s="2" t="str">
        <f t="shared" si="22"/>
        <v>Teenager</v>
      </c>
      <c r="L328">
        <v>2</v>
      </c>
      <c r="M328">
        <v>1</v>
      </c>
      <c r="N328">
        <v>230136</v>
      </c>
      <c r="O328">
        <v>39</v>
      </c>
      <c r="P328" s="2">
        <f t="shared" si="21"/>
        <v>39</v>
      </c>
      <c r="Q328" t="s">
        <v>272</v>
      </c>
      <c r="R328" t="str">
        <f t="shared" si="23"/>
        <v>F4</v>
      </c>
      <c r="S328" t="s">
        <v>17</v>
      </c>
      <c r="V328">
        <v>2</v>
      </c>
      <c r="W328" t="s">
        <v>612</v>
      </c>
      <c r="X328" t="s">
        <v>785</v>
      </c>
      <c r="Y328" t="s">
        <v>1254</v>
      </c>
      <c r="Z328" t="s">
        <v>484</v>
      </c>
      <c r="AA328" t="s">
        <v>16</v>
      </c>
      <c r="AB328">
        <v>12</v>
      </c>
    </row>
    <row r="329" spans="1:28" x14ac:dyDescent="0.25">
      <c r="A329">
        <v>1219</v>
      </c>
      <c r="B329">
        <v>0</v>
      </c>
      <c r="C329">
        <v>1</v>
      </c>
      <c r="D329" t="s">
        <v>611</v>
      </c>
      <c r="E329" t="s">
        <v>904</v>
      </c>
      <c r="F329" t="s">
        <v>1078</v>
      </c>
      <c r="G329" t="s">
        <v>485</v>
      </c>
      <c r="H329" t="s">
        <v>13</v>
      </c>
      <c r="I329">
        <v>46</v>
      </c>
      <c r="J329" s="2">
        <f t="shared" si="20"/>
        <v>46</v>
      </c>
      <c r="K329" s="2" t="str">
        <f t="shared" si="22"/>
        <v>Adult</v>
      </c>
      <c r="L329">
        <v>0</v>
      </c>
      <c r="M329">
        <v>0</v>
      </c>
      <c r="N329" t="s">
        <v>486</v>
      </c>
      <c r="O329">
        <v>79.2</v>
      </c>
      <c r="P329" s="2">
        <f t="shared" si="21"/>
        <v>79.2</v>
      </c>
      <c r="R329" t="str">
        <f t="shared" si="23"/>
        <v>Missing</v>
      </c>
      <c r="S329" t="s">
        <v>25</v>
      </c>
      <c r="V329">
        <v>1</v>
      </c>
      <c r="W329" t="s">
        <v>611</v>
      </c>
      <c r="X329" t="s">
        <v>904</v>
      </c>
      <c r="Y329" t="s">
        <v>1078</v>
      </c>
      <c r="Z329" t="s">
        <v>485</v>
      </c>
      <c r="AA329" t="s">
        <v>13</v>
      </c>
      <c r="AB329">
        <v>46</v>
      </c>
    </row>
    <row r="330" spans="1:28" x14ac:dyDescent="0.25">
      <c r="A330">
        <v>1220</v>
      </c>
      <c r="B330">
        <v>0</v>
      </c>
      <c r="C330">
        <v>2</v>
      </c>
      <c r="D330" t="s">
        <v>611</v>
      </c>
      <c r="E330" t="s">
        <v>905</v>
      </c>
      <c r="F330" t="s">
        <v>1255</v>
      </c>
      <c r="G330" t="s">
        <v>487</v>
      </c>
      <c r="H330" t="s">
        <v>13</v>
      </c>
      <c r="I330">
        <v>29</v>
      </c>
      <c r="J330" s="2">
        <f t="shared" si="20"/>
        <v>29</v>
      </c>
      <c r="K330" s="2" t="str">
        <f t="shared" si="22"/>
        <v>Youth</v>
      </c>
      <c r="L330">
        <v>1</v>
      </c>
      <c r="M330">
        <v>0</v>
      </c>
      <c r="N330">
        <v>2003</v>
      </c>
      <c r="O330">
        <v>26</v>
      </c>
      <c r="P330" s="2">
        <f t="shared" si="21"/>
        <v>26</v>
      </c>
      <c r="R330" t="str">
        <f t="shared" si="23"/>
        <v>Missing</v>
      </c>
      <c r="S330" t="s">
        <v>17</v>
      </c>
      <c r="V330">
        <v>2</v>
      </c>
      <c r="W330" t="s">
        <v>611</v>
      </c>
      <c r="X330" t="s">
        <v>905</v>
      </c>
      <c r="Y330" t="s">
        <v>1255</v>
      </c>
      <c r="Z330" t="s">
        <v>487</v>
      </c>
      <c r="AA330" t="s">
        <v>13</v>
      </c>
      <c r="AB330">
        <v>29</v>
      </c>
    </row>
    <row r="331" spans="1:28" x14ac:dyDescent="0.25">
      <c r="A331">
        <v>1221</v>
      </c>
      <c r="B331">
        <v>0</v>
      </c>
      <c r="C331">
        <v>2</v>
      </c>
      <c r="D331" t="s">
        <v>611</v>
      </c>
      <c r="E331" t="s">
        <v>906</v>
      </c>
      <c r="F331" t="s">
        <v>1256</v>
      </c>
      <c r="G331" t="s">
        <v>488</v>
      </c>
      <c r="H331" t="s">
        <v>13</v>
      </c>
      <c r="I331">
        <v>21</v>
      </c>
      <c r="J331" s="2">
        <f t="shared" si="20"/>
        <v>21</v>
      </c>
      <c r="K331" s="2" t="str">
        <f t="shared" si="22"/>
        <v>Youth</v>
      </c>
      <c r="L331">
        <v>0</v>
      </c>
      <c r="M331">
        <v>0</v>
      </c>
      <c r="N331">
        <v>236854</v>
      </c>
      <c r="O331">
        <v>13</v>
      </c>
      <c r="P331" s="2">
        <f t="shared" si="21"/>
        <v>13</v>
      </c>
      <c r="R331" t="str">
        <f t="shared" si="23"/>
        <v>Missing</v>
      </c>
      <c r="S331" t="s">
        <v>17</v>
      </c>
      <c r="V331">
        <v>2</v>
      </c>
      <c r="W331" t="s">
        <v>611</v>
      </c>
      <c r="X331" t="s">
        <v>906</v>
      </c>
      <c r="Y331" t="s">
        <v>1256</v>
      </c>
      <c r="Z331" t="s">
        <v>488</v>
      </c>
      <c r="AA331" t="s">
        <v>13</v>
      </c>
      <c r="AB331">
        <v>21</v>
      </c>
    </row>
    <row r="332" spans="1:28" x14ac:dyDescent="0.25">
      <c r="A332">
        <v>1222</v>
      </c>
      <c r="B332">
        <v>1</v>
      </c>
      <c r="C332">
        <v>2</v>
      </c>
      <c r="D332" t="s">
        <v>610</v>
      </c>
      <c r="E332" t="s">
        <v>629</v>
      </c>
      <c r="F332" t="s">
        <v>1257</v>
      </c>
      <c r="G332" t="s">
        <v>489</v>
      </c>
      <c r="H332" t="s">
        <v>16</v>
      </c>
      <c r="I332">
        <v>48</v>
      </c>
      <c r="J332" s="2">
        <f t="shared" si="20"/>
        <v>48</v>
      </c>
      <c r="K332" s="2" t="str">
        <f t="shared" si="22"/>
        <v>Adult</v>
      </c>
      <c r="L332">
        <v>0</v>
      </c>
      <c r="M332">
        <v>2</v>
      </c>
      <c r="N332" t="s">
        <v>269</v>
      </c>
      <c r="O332">
        <v>36.75</v>
      </c>
      <c r="P332" s="2">
        <f t="shared" si="21"/>
        <v>36.75</v>
      </c>
      <c r="R332" t="str">
        <f t="shared" si="23"/>
        <v>Missing</v>
      </c>
      <c r="S332" t="s">
        <v>17</v>
      </c>
      <c r="V332">
        <v>2</v>
      </c>
      <c r="W332" t="s">
        <v>610</v>
      </c>
      <c r="X332" t="s">
        <v>629</v>
      </c>
      <c r="Y332" t="s">
        <v>1257</v>
      </c>
      <c r="Z332" t="s">
        <v>489</v>
      </c>
      <c r="AA332" t="s">
        <v>16</v>
      </c>
      <c r="AB332">
        <v>48</v>
      </c>
    </row>
    <row r="333" spans="1:28" x14ac:dyDescent="0.25">
      <c r="A333">
        <v>1223</v>
      </c>
      <c r="B333">
        <v>0</v>
      </c>
      <c r="C333">
        <v>1</v>
      </c>
      <c r="D333" t="s">
        <v>611</v>
      </c>
      <c r="E333" t="s">
        <v>907</v>
      </c>
      <c r="F333" t="s">
        <v>1258</v>
      </c>
      <c r="G333" t="s">
        <v>490</v>
      </c>
      <c r="H333" t="s">
        <v>13</v>
      </c>
      <c r="I333">
        <v>39</v>
      </c>
      <c r="J333" s="2">
        <f t="shared" si="20"/>
        <v>39</v>
      </c>
      <c r="K333" s="2" t="str">
        <f t="shared" si="22"/>
        <v>Youth</v>
      </c>
      <c r="L333">
        <v>0</v>
      </c>
      <c r="M333">
        <v>0</v>
      </c>
      <c r="N333" t="s">
        <v>491</v>
      </c>
      <c r="O333">
        <v>29.7</v>
      </c>
      <c r="P333" s="2">
        <f t="shared" si="21"/>
        <v>29.7</v>
      </c>
      <c r="Q333" t="s">
        <v>492</v>
      </c>
      <c r="R333" t="str">
        <f t="shared" si="23"/>
        <v>A18</v>
      </c>
      <c r="S333" t="s">
        <v>25</v>
      </c>
      <c r="V333">
        <v>1</v>
      </c>
      <c r="W333" t="s">
        <v>611</v>
      </c>
      <c r="X333" t="s">
        <v>907</v>
      </c>
      <c r="Y333" t="s">
        <v>1258</v>
      </c>
      <c r="Z333" t="s">
        <v>490</v>
      </c>
      <c r="AA333" t="s">
        <v>13</v>
      </c>
      <c r="AB333">
        <v>39</v>
      </c>
    </row>
    <row r="334" spans="1:28" x14ac:dyDescent="0.25">
      <c r="A334">
        <v>1224</v>
      </c>
      <c r="B334">
        <v>0</v>
      </c>
      <c r="C334">
        <v>3</v>
      </c>
      <c r="D334" t="s">
        <v>611</v>
      </c>
      <c r="E334" t="s">
        <v>722</v>
      </c>
      <c r="F334" t="s">
        <v>1259</v>
      </c>
      <c r="G334" t="s">
        <v>493</v>
      </c>
      <c r="H334" t="s">
        <v>13</v>
      </c>
      <c r="J334" s="2">
        <f t="shared" si="20"/>
        <v>24.525104166666665</v>
      </c>
      <c r="K334" s="2" t="str">
        <f t="shared" si="22"/>
        <v>Youth</v>
      </c>
      <c r="L334">
        <v>0</v>
      </c>
      <c r="M334">
        <v>0</v>
      </c>
      <c r="N334">
        <v>2684</v>
      </c>
      <c r="O334">
        <v>7.2249999999999996</v>
      </c>
      <c r="P334" s="2">
        <f t="shared" si="21"/>
        <v>7.2249999999999996</v>
      </c>
      <c r="R334" t="str">
        <f t="shared" si="23"/>
        <v>Missing</v>
      </c>
      <c r="S334" t="s">
        <v>25</v>
      </c>
      <c r="V334">
        <v>3</v>
      </c>
      <c r="W334" t="s">
        <v>611</v>
      </c>
      <c r="X334" t="s">
        <v>722</v>
      </c>
      <c r="Y334" t="s">
        <v>1259</v>
      </c>
      <c r="Z334" t="s">
        <v>493</v>
      </c>
      <c r="AA334" t="s">
        <v>13</v>
      </c>
    </row>
    <row r="335" spans="1:28" x14ac:dyDescent="0.25">
      <c r="A335">
        <v>1225</v>
      </c>
      <c r="B335">
        <v>1</v>
      </c>
      <c r="C335">
        <v>3</v>
      </c>
      <c r="D335" t="s">
        <v>610</v>
      </c>
      <c r="E335" t="s">
        <v>908</v>
      </c>
      <c r="F335" t="s">
        <v>1260</v>
      </c>
      <c r="G335" t="s">
        <v>494</v>
      </c>
      <c r="H335" t="s">
        <v>16</v>
      </c>
      <c r="I335">
        <v>19</v>
      </c>
      <c r="J335" s="2">
        <f t="shared" si="20"/>
        <v>19</v>
      </c>
      <c r="K335" s="2" t="str">
        <f t="shared" si="22"/>
        <v>Teenager</v>
      </c>
      <c r="L335">
        <v>1</v>
      </c>
      <c r="M335">
        <v>1</v>
      </c>
      <c r="N335">
        <v>2653</v>
      </c>
      <c r="O335">
        <v>15.7417</v>
      </c>
      <c r="P335" s="2">
        <f t="shared" si="21"/>
        <v>15.7417</v>
      </c>
      <c r="R335" t="str">
        <f t="shared" si="23"/>
        <v>Missing</v>
      </c>
      <c r="S335" t="s">
        <v>25</v>
      </c>
      <c r="V335">
        <v>3</v>
      </c>
      <c r="W335" t="s">
        <v>610</v>
      </c>
      <c r="X335" t="s">
        <v>908</v>
      </c>
      <c r="Y335" t="s">
        <v>1260</v>
      </c>
      <c r="Z335" t="s">
        <v>494</v>
      </c>
      <c r="AA335" t="s">
        <v>16</v>
      </c>
      <c r="AB335">
        <v>19</v>
      </c>
    </row>
    <row r="336" spans="1:28" x14ac:dyDescent="0.25">
      <c r="A336">
        <v>1226</v>
      </c>
      <c r="B336">
        <v>0</v>
      </c>
      <c r="C336">
        <v>3</v>
      </c>
      <c r="D336" t="s">
        <v>611</v>
      </c>
      <c r="E336" t="s">
        <v>676</v>
      </c>
      <c r="F336" t="s">
        <v>1261</v>
      </c>
      <c r="G336" t="s">
        <v>495</v>
      </c>
      <c r="H336" t="s">
        <v>13</v>
      </c>
      <c r="I336">
        <v>27</v>
      </c>
      <c r="J336" s="2">
        <f t="shared" si="20"/>
        <v>27</v>
      </c>
      <c r="K336" s="2" t="str">
        <f t="shared" si="22"/>
        <v>Youth</v>
      </c>
      <c r="L336">
        <v>0</v>
      </c>
      <c r="M336">
        <v>0</v>
      </c>
      <c r="N336">
        <v>349229</v>
      </c>
      <c r="O336">
        <v>7.8958000000000004</v>
      </c>
      <c r="P336" s="2">
        <f t="shared" si="21"/>
        <v>7.8958000000000004</v>
      </c>
      <c r="R336" t="str">
        <f t="shared" si="23"/>
        <v>Missing</v>
      </c>
      <c r="S336" t="s">
        <v>17</v>
      </c>
      <c r="V336">
        <v>3</v>
      </c>
      <c r="W336" t="s">
        <v>611</v>
      </c>
      <c r="X336" t="s">
        <v>676</v>
      </c>
      <c r="Y336" t="s">
        <v>1261</v>
      </c>
      <c r="Z336" t="s">
        <v>495</v>
      </c>
      <c r="AA336" t="s">
        <v>13</v>
      </c>
      <c r="AB336">
        <v>27</v>
      </c>
    </row>
    <row r="337" spans="1:28" x14ac:dyDescent="0.25">
      <c r="A337">
        <v>1227</v>
      </c>
      <c r="B337">
        <v>0</v>
      </c>
      <c r="C337">
        <v>1</v>
      </c>
      <c r="D337" t="s">
        <v>611</v>
      </c>
      <c r="E337" t="s">
        <v>909</v>
      </c>
      <c r="F337" t="s">
        <v>1262</v>
      </c>
      <c r="G337" t="s">
        <v>496</v>
      </c>
      <c r="H337" t="s">
        <v>13</v>
      </c>
      <c r="I337">
        <v>30</v>
      </c>
      <c r="J337" s="2">
        <f t="shared" si="20"/>
        <v>30</v>
      </c>
      <c r="K337" s="2" t="str">
        <f t="shared" si="22"/>
        <v>Youth</v>
      </c>
      <c r="L337">
        <v>0</v>
      </c>
      <c r="M337">
        <v>0</v>
      </c>
      <c r="N337">
        <v>110469</v>
      </c>
      <c r="O337">
        <v>26</v>
      </c>
      <c r="P337" s="2">
        <f t="shared" si="21"/>
        <v>26</v>
      </c>
      <c r="Q337" t="s">
        <v>497</v>
      </c>
      <c r="R337" t="str">
        <f t="shared" si="23"/>
        <v>C10</v>
      </c>
      <c r="S337" t="s">
        <v>17</v>
      </c>
      <c r="V337">
        <v>1</v>
      </c>
      <c r="W337" t="s">
        <v>611</v>
      </c>
      <c r="X337" t="s">
        <v>909</v>
      </c>
      <c r="Y337" t="s">
        <v>1262</v>
      </c>
      <c r="Z337" t="s">
        <v>496</v>
      </c>
      <c r="AA337" t="s">
        <v>13</v>
      </c>
      <c r="AB337">
        <v>30</v>
      </c>
    </row>
    <row r="338" spans="1:28" x14ac:dyDescent="0.25">
      <c r="A338">
        <v>1228</v>
      </c>
      <c r="B338">
        <v>0</v>
      </c>
      <c r="C338">
        <v>2</v>
      </c>
      <c r="D338" t="s">
        <v>611</v>
      </c>
      <c r="E338" t="s">
        <v>910</v>
      </c>
      <c r="F338" t="s">
        <v>1263</v>
      </c>
      <c r="G338" t="s">
        <v>498</v>
      </c>
      <c r="H338" t="s">
        <v>13</v>
      </c>
      <c r="I338">
        <v>32</v>
      </c>
      <c r="J338" s="2">
        <f t="shared" si="20"/>
        <v>32</v>
      </c>
      <c r="K338" s="2" t="str">
        <f t="shared" si="22"/>
        <v>Youth</v>
      </c>
      <c r="L338">
        <v>0</v>
      </c>
      <c r="M338">
        <v>0</v>
      </c>
      <c r="N338">
        <v>244360</v>
      </c>
      <c r="O338">
        <v>13</v>
      </c>
      <c r="P338" s="2">
        <f t="shared" si="21"/>
        <v>13</v>
      </c>
      <c r="R338" t="str">
        <f t="shared" si="23"/>
        <v>Missing</v>
      </c>
      <c r="S338" t="s">
        <v>17</v>
      </c>
      <c r="V338">
        <v>2</v>
      </c>
      <c r="W338" t="s">
        <v>611</v>
      </c>
      <c r="X338" t="s">
        <v>910</v>
      </c>
      <c r="Y338" t="s">
        <v>1263</v>
      </c>
      <c r="Z338" t="s">
        <v>498</v>
      </c>
      <c r="AA338" t="s">
        <v>13</v>
      </c>
      <c r="AB338">
        <v>32</v>
      </c>
    </row>
    <row r="339" spans="1:28" x14ac:dyDescent="0.25">
      <c r="A339">
        <v>1229</v>
      </c>
      <c r="B339">
        <v>0</v>
      </c>
      <c r="C339">
        <v>3</v>
      </c>
      <c r="D339" t="s">
        <v>611</v>
      </c>
      <c r="E339" t="s">
        <v>911</v>
      </c>
      <c r="F339" t="s">
        <v>992</v>
      </c>
      <c r="G339" t="s">
        <v>499</v>
      </c>
      <c r="H339" t="s">
        <v>13</v>
      </c>
      <c r="I339">
        <v>39</v>
      </c>
      <c r="J339" s="2">
        <f t="shared" si="20"/>
        <v>39</v>
      </c>
      <c r="K339" s="2" t="str">
        <f t="shared" si="22"/>
        <v>Youth</v>
      </c>
      <c r="L339">
        <v>0</v>
      </c>
      <c r="M339">
        <v>2</v>
      </c>
      <c r="N339">
        <v>2675</v>
      </c>
      <c r="O339">
        <v>7.2291999999999996</v>
      </c>
      <c r="P339" s="2">
        <f t="shared" si="21"/>
        <v>7.2291999999999996</v>
      </c>
      <c r="R339" t="str">
        <f t="shared" si="23"/>
        <v>Missing</v>
      </c>
      <c r="S339" t="s">
        <v>25</v>
      </c>
      <c r="V339">
        <v>3</v>
      </c>
      <c r="W339" t="s">
        <v>611</v>
      </c>
      <c r="X339" t="s">
        <v>911</v>
      </c>
      <c r="Y339" t="s">
        <v>992</v>
      </c>
      <c r="Z339" t="s">
        <v>499</v>
      </c>
      <c r="AA339" t="s">
        <v>13</v>
      </c>
      <c r="AB339">
        <v>39</v>
      </c>
    </row>
    <row r="340" spans="1:28" x14ac:dyDescent="0.25">
      <c r="A340">
        <v>1230</v>
      </c>
      <c r="B340">
        <v>0</v>
      </c>
      <c r="C340">
        <v>2</v>
      </c>
      <c r="D340" t="s">
        <v>611</v>
      </c>
      <c r="E340" t="s">
        <v>912</v>
      </c>
      <c r="F340" t="s">
        <v>995</v>
      </c>
      <c r="G340" t="s">
        <v>500</v>
      </c>
      <c r="H340" t="s">
        <v>13</v>
      </c>
      <c r="I340">
        <v>25</v>
      </c>
      <c r="J340" s="2">
        <f t="shared" si="20"/>
        <v>25</v>
      </c>
      <c r="K340" s="2" t="str">
        <f t="shared" si="22"/>
        <v>Youth</v>
      </c>
      <c r="L340">
        <v>0</v>
      </c>
      <c r="M340">
        <v>0</v>
      </c>
      <c r="N340" t="s">
        <v>65</v>
      </c>
      <c r="O340">
        <v>31.5</v>
      </c>
      <c r="P340" s="2">
        <f t="shared" si="21"/>
        <v>31.5</v>
      </c>
      <c r="R340" t="str">
        <f t="shared" si="23"/>
        <v>Missing</v>
      </c>
      <c r="S340" t="s">
        <v>17</v>
      </c>
      <c r="V340">
        <v>2</v>
      </c>
      <c r="W340" t="s">
        <v>611</v>
      </c>
      <c r="X340" t="s">
        <v>912</v>
      </c>
      <c r="Y340" t="s">
        <v>995</v>
      </c>
      <c r="Z340" t="s">
        <v>500</v>
      </c>
      <c r="AA340" t="s">
        <v>13</v>
      </c>
      <c r="AB340">
        <v>25</v>
      </c>
    </row>
    <row r="341" spans="1:28" x14ac:dyDescent="0.25">
      <c r="A341">
        <v>1231</v>
      </c>
      <c r="B341">
        <v>0</v>
      </c>
      <c r="C341">
        <v>3</v>
      </c>
      <c r="D341" t="s">
        <v>613</v>
      </c>
      <c r="E341" t="s">
        <v>913</v>
      </c>
      <c r="F341" t="s">
        <v>1264</v>
      </c>
      <c r="G341" t="s">
        <v>501</v>
      </c>
      <c r="H341" t="s">
        <v>13</v>
      </c>
      <c r="J341" s="2">
        <f t="shared" si="20"/>
        <v>24.525104166666665</v>
      </c>
      <c r="K341" s="2" t="str">
        <f t="shared" si="22"/>
        <v>Youth</v>
      </c>
      <c r="L341">
        <v>0</v>
      </c>
      <c r="M341">
        <v>0</v>
      </c>
      <c r="N341">
        <v>2622</v>
      </c>
      <c r="O341">
        <v>7.2291999999999996</v>
      </c>
      <c r="P341" s="2">
        <f t="shared" si="21"/>
        <v>7.2291999999999996</v>
      </c>
      <c r="R341" t="str">
        <f t="shared" si="23"/>
        <v>Missing</v>
      </c>
      <c r="S341" t="s">
        <v>25</v>
      </c>
      <c r="V341">
        <v>3</v>
      </c>
      <c r="W341" t="s">
        <v>613</v>
      </c>
      <c r="X341" t="s">
        <v>913</v>
      </c>
      <c r="Y341" t="s">
        <v>1264</v>
      </c>
      <c r="Z341" t="s">
        <v>501</v>
      </c>
      <c r="AA341" t="s">
        <v>13</v>
      </c>
    </row>
    <row r="342" spans="1:28" x14ac:dyDescent="0.25">
      <c r="A342">
        <v>1232</v>
      </c>
      <c r="B342">
        <v>0</v>
      </c>
      <c r="C342">
        <v>2</v>
      </c>
      <c r="D342" t="s">
        <v>611</v>
      </c>
      <c r="E342" t="s">
        <v>914</v>
      </c>
      <c r="F342" t="s">
        <v>1265</v>
      </c>
      <c r="G342" t="s">
        <v>502</v>
      </c>
      <c r="H342" t="s">
        <v>13</v>
      </c>
      <c r="I342">
        <v>18</v>
      </c>
      <c r="J342" s="2">
        <f t="shared" si="20"/>
        <v>18</v>
      </c>
      <c r="K342" s="2" t="str">
        <f t="shared" si="22"/>
        <v>Teenager</v>
      </c>
      <c r="L342">
        <v>0</v>
      </c>
      <c r="M342">
        <v>0</v>
      </c>
      <c r="N342" t="s">
        <v>503</v>
      </c>
      <c r="O342">
        <v>10.5</v>
      </c>
      <c r="P342" s="2">
        <f t="shared" si="21"/>
        <v>10.5</v>
      </c>
      <c r="R342" t="str">
        <f t="shared" si="23"/>
        <v>Missing</v>
      </c>
      <c r="S342" t="s">
        <v>17</v>
      </c>
      <c r="V342">
        <v>2</v>
      </c>
      <c r="W342" t="s">
        <v>611</v>
      </c>
      <c r="X342" t="s">
        <v>914</v>
      </c>
      <c r="Y342" t="s">
        <v>1265</v>
      </c>
      <c r="Z342" t="s">
        <v>502</v>
      </c>
      <c r="AA342" t="s">
        <v>13</v>
      </c>
      <c r="AB342">
        <v>18</v>
      </c>
    </row>
    <row r="343" spans="1:28" x14ac:dyDescent="0.25">
      <c r="A343">
        <v>1233</v>
      </c>
      <c r="B343">
        <v>0</v>
      </c>
      <c r="C343">
        <v>3</v>
      </c>
      <c r="D343" t="s">
        <v>611</v>
      </c>
      <c r="E343" t="s">
        <v>915</v>
      </c>
      <c r="F343" t="s">
        <v>1266</v>
      </c>
      <c r="G343" t="s">
        <v>504</v>
      </c>
      <c r="H343" t="s">
        <v>13</v>
      </c>
      <c r="I343">
        <v>32</v>
      </c>
      <c r="J343" s="2">
        <f t="shared" si="20"/>
        <v>32</v>
      </c>
      <c r="K343" s="2" t="str">
        <f t="shared" si="22"/>
        <v>Youth</v>
      </c>
      <c r="L343">
        <v>0</v>
      </c>
      <c r="M343">
        <v>0</v>
      </c>
      <c r="N343">
        <v>350403</v>
      </c>
      <c r="O343">
        <v>7.5792000000000002</v>
      </c>
      <c r="P343" s="2">
        <f t="shared" si="21"/>
        <v>7.5792000000000002</v>
      </c>
      <c r="R343" t="str">
        <f t="shared" si="23"/>
        <v>Missing</v>
      </c>
      <c r="S343" t="s">
        <v>17</v>
      </c>
      <c r="V343">
        <v>3</v>
      </c>
      <c r="W343" t="s">
        <v>611</v>
      </c>
      <c r="X343" t="s">
        <v>915</v>
      </c>
      <c r="Y343" t="s">
        <v>1266</v>
      </c>
      <c r="Z343" t="s">
        <v>504</v>
      </c>
      <c r="AA343" t="s">
        <v>13</v>
      </c>
      <c r="AB343">
        <v>32</v>
      </c>
    </row>
    <row r="344" spans="1:28" x14ac:dyDescent="0.25">
      <c r="A344">
        <v>1234</v>
      </c>
      <c r="B344">
        <v>0</v>
      </c>
      <c r="C344">
        <v>3</v>
      </c>
      <c r="D344" t="s">
        <v>611</v>
      </c>
      <c r="E344" t="s">
        <v>793</v>
      </c>
      <c r="F344" t="s">
        <v>1267</v>
      </c>
      <c r="G344" t="s">
        <v>505</v>
      </c>
      <c r="H344" t="s">
        <v>13</v>
      </c>
      <c r="J344" s="2">
        <f t="shared" si="20"/>
        <v>24.525104166666665</v>
      </c>
      <c r="K344" s="2" t="str">
        <f t="shared" si="22"/>
        <v>Youth</v>
      </c>
      <c r="L344">
        <v>1</v>
      </c>
      <c r="M344">
        <v>9</v>
      </c>
      <c r="N344" t="s">
        <v>291</v>
      </c>
      <c r="O344">
        <v>69.55</v>
      </c>
      <c r="P344" s="2">
        <f t="shared" si="21"/>
        <v>69.55</v>
      </c>
      <c r="R344" t="str">
        <f t="shared" si="23"/>
        <v>Missing</v>
      </c>
      <c r="S344" t="s">
        <v>17</v>
      </c>
      <c r="V344">
        <v>3</v>
      </c>
      <c r="W344" t="s">
        <v>611</v>
      </c>
      <c r="X344" t="s">
        <v>793</v>
      </c>
      <c r="Y344" t="s">
        <v>1267</v>
      </c>
      <c r="Z344" t="s">
        <v>505</v>
      </c>
      <c r="AA344" t="s">
        <v>13</v>
      </c>
    </row>
    <row r="345" spans="1:28" x14ac:dyDescent="0.25">
      <c r="A345">
        <v>1235</v>
      </c>
      <c r="B345">
        <v>1</v>
      </c>
      <c r="C345">
        <v>1</v>
      </c>
      <c r="D345" t="s">
        <v>610</v>
      </c>
      <c r="E345" t="s">
        <v>916</v>
      </c>
      <c r="F345" t="s">
        <v>1268</v>
      </c>
      <c r="G345" t="s">
        <v>506</v>
      </c>
      <c r="H345" t="s">
        <v>16</v>
      </c>
      <c r="I345">
        <v>58</v>
      </c>
      <c r="J345" s="2">
        <f t="shared" si="20"/>
        <v>58</v>
      </c>
      <c r="K345" s="2" t="str">
        <f t="shared" si="22"/>
        <v>Adult</v>
      </c>
      <c r="L345">
        <v>0</v>
      </c>
      <c r="M345">
        <v>1</v>
      </c>
      <c r="N345" t="s">
        <v>507</v>
      </c>
      <c r="O345">
        <v>512.32920000000001</v>
      </c>
      <c r="P345" s="2">
        <f t="shared" si="21"/>
        <v>512.32920000000001</v>
      </c>
      <c r="Q345" t="s">
        <v>508</v>
      </c>
      <c r="R345" t="str">
        <f t="shared" si="23"/>
        <v>B51</v>
      </c>
      <c r="S345" t="s">
        <v>25</v>
      </c>
      <c r="V345">
        <v>1</v>
      </c>
      <c r="W345" t="s">
        <v>610</v>
      </c>
      <c r="X345" t="s">
        <v>916</v>
      </c>
      <c r="Y345" t="s">
        <v>1268</v>
      </c>
      <c r="Z345" t="s">
        <v>506</v>
      </c>
      <c r="AA345" t="s">
        <v>16</v>
      </c>
      <c r="AB345">
        <v>58</v>
      </c>
    </row>
    <row r="346" spans="1:28" x14ac:dyDescent="0.25">
      <c r="A346">
        <v>1236</v>
      </c>
      <c r="B346">
        <v>0</v>
      </c>
      <c r="C346">
        <v>3</v>
      </c>
      <c r="D346" t="s">
        <v>613</v>
      </c>
      <c r="E346" t="s">
        <v>797</v>
      </c>
      <c r="F346" t="s">
        <v>1269</v>
      </c>
      <c r="G346" t="s">
        <v>509</v>
      </c>
      <c r="H346" t="s">
        <v>13</v>
      </c>
      <c r="J346" s="2">
        <f t="shared" si="20"/>
        <v>24.525104166666665</v>
      </c>
      <c r="K346" s="2" t="str">
        <f t="shared" si="22"/>
        <v>Youth</v>
      </c>
      <c r="L346">
        <v>1</v>
      </c>
      <c r="M346">
        <v>1</v>
      </c>
      <c r="N346" t="s">
        <v>296</v>
      </c>
      <c r="O346">
        <v>14.5</v>
      </c>
      <c r="P346" s="2">
        <f t="shared" si="21"/>
        <v>14.5</v>
      </c>
      <c r="R346" t="str">
        <f t="shared" si="23"/>
        <v>Missing</v>
      </c>
      <c r="S346" t="s">
        <v>17</v>
      </c>
      <c r="V346">
        <v>3</v>
      </c>
      <c r="W346" t="s">
        <v>613</v>
      </c>
      <c r="X346" t="s">
        <v>797</v>
      </c>
      <c r="Y346" t="s">
        <v>1269</v>
      </c>
      <c r="Z346" t="s">
        <v>509</v>
      </c>
      <c r="AA346" t="s">
        <v>13</v>
      </c>
    </row>
    <row r="347" spans="1:28" x14ac:dyDescent="0.25">
      <c r="A347">
        <v>1237</v>
      </c>
      <c r="B347">
        <v>1</v>
      </c>
      <c r="C347">
        <v>3</v>
      </c>
      <c r="D347" t="s">
        <v>612</v>
      </c>
      <c r="E347" t="s">
        <v>677</v>
      </c>
      <c r="F347" t="s">
        <v>1270</v>
      </c>
      <c r="G347" t="s">
        <v>510</v>
      </c>
      <c r="H347" t="s">
        <v>16</v>
      </c>
      <c r="I347">
        <v>16</v>
      </c>
      <c r="J347" s="2">
        <f t="shared" si="20"/>
        <v>16</v>
      </c>
      <c r="K347" s="2" t="str">
        <f t="shared" si="22"/>
        <v>Teenager</v>
      </c>
      <c r="L347">
        <v>0</v>
      </c>
      <c r="M347">
        <v>0</v>
      </c>
      <c r="N347">
        <v>348125</v>
      </c>
      <c r="O347">
        <v>7.65</v>
      </c>
      <c r="P347" s="2">
        <f t="shared" si="21"/>
        <v>7.65</v>
      </c>
      <c r="R347" t="str">
        <f t="shared" si="23"/>
        <v>Missing</v>
      </c>
      <c r="S347" t="s">
        <v>17</v>
      </c>
      <c r="V347">
        <v>3</v>
      </c>
      <c r="W347" t="s">
        <v>612</v>
      </c>
      <c r="X347" t="s">
        <v>677</v>
      </c>
      <c r="Y347" t="s">
        <v>1270</v>
      </c>
      <c r="Z347" t="s">
        <v>510</v>
      </c>
      <c r="AA347" t="s">
        <v>16</v>
      </c>
      <c r="AB347">
        <v>16</v>
      </c>
    </row>
    <row r="348" spans="1:28" x14ac:dyDescent="0.25">
      <c r="A348">
        <v>1238</v>
      </c>
      <c r="B348">
        <v>0</v>
      </c>
      <c r="C348">
        <v>2</v>
      </c>
      <c r="D348" t="s">
        <v>611</v>
      </c>
      <c r="E348" t="s">
        <v>917</v>
      </c>
      <c r="F348" t="s">
        <v>1271</v>
      </c>
      <c r="G348" t="s">
        <v>511</v>
      </c>
      <c r="H348" t="s">
        <v>13</v>
      </c>
      <c r="I348">
        <v>26</v>
      </c>
      <c r="J348" s="2">
        <f t="shared" si="20"/>
        <v>26</v>
      </c>
      <c r="K348" s="2" t="str">
        <f t="shared" si="22"/>
        <v>Youth</v>
      </c>
      <c r="L348">
        <v>0</v>
      </c>
      <c r="M348">
        <v>0</v>
      </c>
      <c r="N348">
        <v>237670</v>
      </c>
      <c r="O348">
        <v>13</v>
      </c>
      <c r="P348" s="2">
        <f t="shared" si="21"/>
        <v>13</v>
      </c>
      <c r="R348" t="str">
        <f t="shared" si="23"/>
        <v>Missing</v>
      </c>
      <c r="S348" t="s">
        <v>17</v>
      </c>
      <c r="V348">
        <v>2</v>
      </c>
      <c r="W348" t="s">
        <v>611</v>
      </c>
      <c r="X348" t="s">
        <v>917</v>
      </c>
      <c r="Y348" t="s">
        <v>1271</v>
      </c>
      <c r="Z348" t="s">
        <v>511</v>
      </c>
      <c r="AA348" t="s">
        <v>13</v>
      </c>
      <c r="AB348">
        <v>26</v>
      </c>
    </row>
    <row r="349" spans="1:28" x14ac:dyDescent="0.25">
      <c r="A349">
        <v>1239</v>
      </c>
      <c r="B349">
        <v>1</v>
      </c>
      <c r="C349">
        <v>3</v>
      </c>
      <c r="D349" t="s">
        <v>610</v>
      </c>
      <c r="E349" t="s">
        <v>918</v>
      </c>
      <c r="F349" t="s">
        <v>1272</v>
      </c>
      <c r="G349" t="s">
        <v>512</v>
      </c>
      <c r="H349" t="s">
        <v>16</v>
      </c>
      <c r="I349">
        <v>38</v>
      </c>
      <c r="J349" s="2">
        <f t="shared" si="20"/>
        <v>38</v>
      </c>
      <c r="K349" s="2" t="str">
        <f t="shared" si="22"/>
        <v>Youth</v>
      </c>
      <c r="L349">
        <v>0</v>
      </c>
      <c r="M349">
        <v>0</v>
      </c>
      <c r="N349">
        <v>2688</v>
      </c>
      <c r="O349">
        <v>7.2291999999999996</v>
      </c>
      <c r="P349" s="2">
        <f t="shared" si="21"/>
        <v>7.2291999999999996</v>
      </c>
      <c r="R349" t="str">
        <f t="shared" si="23"/>
        <v>Missing</v>
      </c>
      <c r="S349" t="s">
        <v>25</v>
      </c>
      <c r="V349">
        <v>3</v>
      </c>
      <c r="W349" t="s">
        <v>610</v>
      </c>
      <c r="X349" t="s">
        <v>918</v>
      </c>
      <c r="Y349" t="s">
        <v>1272</v>
      </c>
      <c r="Z349" t="s">
        <v>512</v>
      </c>
      <c r="AA349" t="s">
        <v>16</v>
      </c>
      <c r="AB349">
        <v>38</v>
      </c>
    </row>
    <row r="350" spans="1:28" x14ac:dyDescent="0.25">
      <c r="A350">
        <v>1240</v>
      </c>
      <c r="B350">
        <v>0</v>
      </c>
      <c r="C350">
        <v>2</v>
      </c>
      <c r="D350" t="s">
        <v>611</v>
      </c>
      <c r="E350" t="s">
        <v>919</v>
      </c>
      <c r="F350" t="s">
        <v>1273</v>
      </c>
      <c r="G350" t="s">
        <v>513</v>
      </c>
      <c r="H350" t="s">
        <v>13</v>
      </c>
      <c r="I350">
        <v>24</v>
      </c>
      <c r="J350" s="2">
        <f t="shared" si="20"/>
        <v>24</v>
      </c>
      <c r="K350" s="2" t="str">
        <f t="shared" si="22"/>
        <v>Youth</v>
      </c>
      <c r="L350">
        <v>0</v>
      </c>
      <c r="M350">
        <v>0</v>
      </c>
      <c r="N350">
        <v>248726</v>
      </c>
      <c r="O350">
        <v>13.5</v>
      </c>
      <c r="P350" s="2">
        <f t="shared" si="21"/>
        <v>13.5</v>
      </c>
      <c r="R350" t="str">
        <f t="shared" si="23"/>
        <v>Missing</v>
      </c>
      <c r="S350" t="s">
        <v>17</v>
      </c>
      <c r="V350">
        <v>2</v>
      </c>
      <c r="W350" t="s">
        <v>611</v>
      </c>
      <c r="X350" t="s">
        <v>919</v>
      </c>
      <c r="Y350" t="s">
        <v>1273</v>
      </c>
      <c r="Z350" t="s">
        <v>513</v>
      </c>
      <c r="AA350" t="s">
        <v>13</v>
      </c>
      <c r="AB350">
        <v>24</v>
      </c>
    </row>
    <row r="351" spans="1:28" x14ac:dyDescent="0.25">
      <c r="A351">
        <v>1241</v>
      </c>
      <c r="B351">
        <v>1</v>
      </c>
      <c r="C351">
        <v>2</v>
      </c>
      <c r="D351" t="s">
        <v>612</v>
      </c>
      <c r="E351" t="s">
        <v>920</v>
      </c>
      <c r="F351" t="s">
        <v>1274</v>
      </c>
      <c r="G351" t="s">
        <v>514</v>
      </c>
      <c r="H351" t="s">
        <v>16</v>
      </c>
      <c r="I351">
        <v>31</v>
      </c>
      <c r="J351" s="2">
        <f t="shared" si="20"/>
        <v>31</v>
      </c>
      <c r="K351" s="2" t="str">
        <f t="shared" si="22"/>
        <v>Youth</v>
      </c>
      <c r="L351">
        <v>0</v>
      </c>
      <c r="M351">
        <v>0</v>
      </c>
      <c r="N351" t="s">
        <v>515</v>
      </c>
      <c r="O351">
        <v>21</v>
      </c>
      <c r="P351" s="2">
        <f t="shared" si="21"/>
        <v>21</v>
      </c>
      <c r="R351" t="str">
        <f t="shared" si="23"/>
        <v>Missing</v>
      </c>
      <c r="S351" t="s">
        <v>17</v>
      </c>
      <c r="V351">
        <v>2</v>
      </c>
      <c r="W351" t="s">
        <v>612</v>
      </c>
      <c r="X351" t="s">
        <v>920</v>
      </c>
      <c r="Y351" t="s">
        <v>1274</v>
      </c>
      <c r="Z351" t="s">
        <v>514</v>
      </c>
      <c r="AA351" t="s">
        <v>16</v>
      </c>
      <c r="AB351">
        <v>31</v>
      </c>
    </row>
    <row r="352" spans="1:28" x14ac:dyDescent="0.25">
      <c r="A352">
        <v>1242</v>
      </c>
      <c r="B352">
        <v>1</v>
      </c>
      <c r="C352">
        <v>1</v>
      </c>
      <c r="D352" t="s">
        <v>610</v>
      </c>
      <c r="E352" t="s">
        <v>921</v>
      </c>
      <c r="F352" t="s">
        <v>1275</v>
      </c>
      <c r="G352" t="s">
        <v>516</v>
      </c>
      <c r="H352" t="s">
        <v>16</v>
      </c>
      <c r="I352">
        <v>45</v>
      </c>
      <c r="J352" s="2">
        <f t="shared" si="20"/>
        <v>45</v>
      </c>
      <c r="K352" s="2" t="str">
        <f t="shared" si="22"/>
        <v>Adult</v>
      </c>
      <c r="L352">
        <v>0</v>
      </c>
      <c r="M352">
        <v>1</v>
      </c>
      <c r="N352" t="s">
        <v>517</v>
      </c>
      <c r="O352">
        <v>63.3583</v>
      </c>
      <c r="P352" s="2">
        <f t="shared" si="21"/>
        <v>63.3583</v>
      </c>
      <c r="Q352" t="s">
        <v>518</v>
      </c>
      <c r="R352" t="str">
        <f t="shared" si="23"/>
        <v>D10</v>
      </c>
      <c r="S352" t="s">
        <v>25</v>
      </c>
      <c r="V352">
        <v>1</v>
      </c>
      <c r="W352" t="s">
        <v>610</v>
      </c>
      <c r="X352" t="s">
        <v>921</v>
      </c>
      <c r="Y352" t="s">
        <v>1275</v>
      </c>
      <c r="Z352" t="s">
        <v>516</v>
      </c>
      <c r="AA352" t="s">
        <v>16</v>
      </c>
      <c r="AB352">
        <v>45</v>
      </c>
    </row>
    <row r="353" spans="1:28" x14ac:dyDescent="0.25">
      <c r="A353">
        <v>1243</v>
      </c>
      <c r="B353">
        <v>0</v>
      </c>
      <c r="C353">
        <v>2</v>
      </c>
      <c r="D353" t="s">
        <v>611</v>
      </c>
      <c r="E353" t="s">
        <v>922</v>
      </c>
      <c r="F353" t="s">
        <v>1276</v>
      </c>
      <c r="G353" t="s">
        <v>519</v>
      </c>
      <c r="H353" t="s">
        <v>13</v>
      </c>
      <c r="I353">
        <v>25</v>
      </c>
      <c r="J353" s="2">
        <f t="shared" si="20"/>
        <v>25</v>
      </c>
      <c r="K353" s="2" t="str">
        <f t="shared" si="22"/>
        <v>Youth</v>
      </c>
      <c r="L353">
        <v>0</v>
      </c>
      <c r="M353">
        <v>0</v>
      </c>
      <c r="N353" t="s">
        <v>520</v>
      </c>
      <c r="O353">
        <v>10.5</v>
      </c>
      <c r="P353" s="2">
        <f t="shared" si="21"/>
        <v>10.5</v>
      </c>
      <c r="R353" t="str">
        <f t="shared" si="23"/>
        <v>Missing</v>
      </c>
      <c r="S353" t="s">
        <v>17</v>
      </c>
      <c r="V353">
        <v>2</v>
      </c>
      <c r="W353" t="s">
        <v>611</v>
      </c>
      <c r="X353" t="s">
        <v>922</v>
      </c>
      <c r="Y353" t="s">
        <v>1276</v>
      </c>
      <c r="Z353" t="s">
        <v>519</v>
      </c>
      <c r="AA353" t="s">
        <v>13</v>
      </c>
      <c r="AB353">
        <v>25</v>
      </c>
    </row>
    <row r="354" spans="1:28" x14ac:dyDescent="0.25">
      <c r="A354">
        <v>1244</v>
      </c>
      <c r="B354">
        <v>0</v>
      </c>
      <c r="C354">
        <v>2</v>
      </c>
      <c r="D354" t="s">
        <v>611</v>
      </c>
      <c r="E354" t="s">
        <v>923</v>
      </c>
      <c r="F354" t="s">
        <v>1024</v>
      </c>
      <c r="G354" t="s">
        <v>521</v>
      </c>
      <c r="H354" t="s">
        <v>13</v>
      </c>
      <c r="I354">
        <v>18</v>
      </c>
      <c r="J354" s="2">
        <f t="shared" si="20"/>
        <v>18</v>
      </c>
      <c r="K354" s="2" t="str">
        <f t="shared" si="22"/>
        <v>Teenager</v>
      </c>
      <c r="L354">
        <v>0</v>
      </c>
      <c r="M354">
        <v>0</v>
      </c>
      <c r="N354" t="s">
        <v>326</v>
      </c>
      <c r="O354">
        <v>73.5</v>
      </c>
      <c r="P354" s="2">
        <f t="shared" si="21"/>
        <v>73.5</v>
      </c>
      <c r="R354" t="str">
        <f t="shared" si="23"/>
        <v>Missing</v>
      </c>
      <c r="S354" t="s">
        <v>17</v>
      </c>
      <c r="V354">
        <v>2</v>
      </c>
      <c r="W354" t="s">
        <v>611</v>
      </c>
      <c r="X354" t="s">
        <v>923</v>
      </c>
      <c r="Y354" t="s">
        <v>1024</v>
      </c>
      <c r="Z354" t="s">
        <v>521</v>
      </c>
      <c r="AA354" t="s">
        <v>13</v>
      </c>
      <c r="AB354">
        <v>18</v>
      </c>
    </row>
    <row r="355" spans="1:28" x14ac:dyDescent="0.25">
      <c r="A355">
        <v>1245</v>
      </c>
      <c r="B355">
        <v>0</v>
      </c>
      <c r="C355">
        <v>2</v>
      </c>
      <c r="D355" t="s">
        <v>611</v>
      </c>
      <c r="E355" t="s">
        <v>924</v>
      </c>
      <c r="F355" t="s">
        <v>1195</v>
      </c>
      <c r="G355" t="s">
        <v>522</v>
      </c>
      <c r="H355" t="s">
        <v>13</v>
      </c>
      <c r="I355">
        <v>49</v>
      </c>
      <c r="J355" s="2">
        <f t="shared" si="20"/>
        <v>49</v>
      </c>
      <c r="K355" s="2" t="str">
        <f t="shared" si="22"/>
        <v>Adult</v>
      </c>
      <c r="L355">
        <v>1</v>
      </c>
      <c r="M355">
        <v>2</v>
      </c>
      <c r="N355">
        <v>220845</v>
      </c>
      <c r="O355">
        <v>65</v>
      </c>
      <c r="P355" s="2">
        <f t="shared" si="21"/>
        <v>65</v>
      </c>
      <c r="R355" t="str">
        <f t="shared" si="23"/>
        <v>Missing</v>
      </c>
      <c r="S355" t="s">
        <v>17</v>
      </c>
      <c r="V355">
        <v>2</v>
      </c>
      <c r="W355" t="s">
        <v>611</v>
      </c>
      <c r="X355" t="s">
        <v>924</v>
      </c>
      <c r="Y355" t="s">
        <v>1195</v>
      </c>
      <c r="Z355" t="s">
        <v>522</v>
      </c>
      <c r="AA355" t="s">
        <v>13</v>
      </c>
      <c r="AB355">
        <v>49</v>
      </c>
    </row>
    <row r="356" spans="1:28" x14ac:dyDescent="0.25">
      <c r="A356">
        <v>1246</v>
      </c>
      <c r="B356">
        <v>1</v>
      </c>
      <c r="C356">
        <v>3</v>
      </c>
      <c r="D356" t="s">
        <v>612</v>
      </c>
      <c r="E356" t="s">
        <v>652</v>
      </c>
      <c r="F356" t="s">
        <v>1277</v>
      </c>
      <c r="G356" t="s">
        <v>523</v>
      </c>
      <c r="H356" t="s">
        <v>16</v>
      </c>
      <c r="I356">
        <v>0.17</v>
      </c>
      <c r="J356" s="2">
        <f t="shared" si="20"/>
        <v>0.17</v>
      </c>
      <c r="K356" s="2" t="str">
        <f t="shared" si="22"/>
        <v>Teenager</v>
      </c>
      <c r="L356">
        <v>1</v>
      </c>
      <c r="M356">
        <v>2</v>
      </c>
      <c r="N356" t="s">
        <v>67</v>
      </c>
      <c r="O356">
        <v>20.574999999999999</v>
      </c>
      <c r="P356" s="2">
        <f t="shared" si="21"/>
        <v>20.574999999999999</v>
      </c>
      <c r="R356" t="str">
        <f t="shared" si="23"/>
        <v>Missing</v>
      </c>
      <c r="S356" t="s">
        <v>17</v>
      </c>
      <c r="V356">
        <v>3</v>
      </c>
      <c r="W356" t="s">
        <v>612</v>
      </c>
      <c r="X356" t="s">
        <v>652</v>
      </c>
      <c r="Y356" t="s">
        <v>1277</v>
      </c>
      <c r="Z356" t="s">
        <v>523</v>
      </c>
      <c r="AA356" t="s">
        <v>16</v>
      </c>
      <c r="AB356">
        <v>0.17</v>
      </c>
    </row>
    <row r="357" spans="1:28" x14ac:dyDescent="0.25">
      <c r="A357">
        <v>1247</v>
      </c>
      <c r="B357">
        <v>0</v>
      </c>
      <c r="C357">
        <v>1</v>
      </c>
      <c r="D357" t="s">
        <v>611</v>
      </c>
      <c r="E357" t="s">
        <v>925</v>
      </c>
      <c r="F357" t="s">
        <v>1278</v>
      </c>
      <c r="G357" t="s">
        <v>524</v>
      </c>
      <c r="H357" t="s">
        <v>13</v>
      </c>
      <c r="I357">
        <v>50</v>
      </c>
      <c r="J357" s="2">
        <f t="shared" si="20"/>
        <v>50</v>
      </c>
      <c r="K357" s="2" t="str">
        <f t="shared" si="22"/>
        <v>Adult</v>
      </c>
      <c r="L357">
        <v>0</v>
      </c>
      <c r="M357">
        <v>0</v>
      </c>
      <c r="N357">
        <v>113044</v>
      </c>
      <c r="O357">
        <v>26</v>
      </c>
      <c r="P357" s="2">
        <f t="shared" si="21"/>
        <v>26</v>
      </c>
      <c r="Q357" t="s">
        <v>525</v>
      </c>
      <c r="R357" t="str">
        <f t="shared" si="23"/>
        <v>E60</v>
      </c>
      <c r="S357" t="s">
        <v>17</v>
      </c>
      <c r="V357">
        <v>1</v>
      </c>
      <c r="W357" t="s">
        <v>611</v>
      </c>
      <c r="X357" t="s">
        <v>925</v>
      </c>
      <c r="Y357" t="s">
        <v>1278</v>
      </c>
      <c r="Z357" t="s">
        <v>524</v>
      </c>
      <c r="AA357" t="s">
        <v>13</v>
      </c>
      <c r="AB357">
        <v>50</v>
      </c>
    </row>
    <row r="358" spans="1:28" x14ac:dyDescent="0.25">
      <c r="A358">
        <v>1248</v>
      </c>
      <c r="B358">
        <v>1</v>
      </c>
      <c r="C358">
        <v>1</v>
      </c>
      <c r="D358" t="s">
        <v>610</v>
      </c>
      <c r="E358" t="s">
        <v>783</v>
      </c>
      <c r="F358" t="s">
        <v>1279</v>
      </c>
      <c r="G358" t="s">
        <v>526</v>
      </c>
      <c r="H358" t="s">
        <v>16</v>
      </c>
      <c r="I358">
        <v>59</v>
      </c>
      <c r="J358" s="2">
        <f t="shared" si="20"/>
        <v>59</v>
      </c>
      <c r="K358" s="2" t="str">
        <f t="shared" si="22"/>
        <v>Adult</v>
      </c>
      <c r="L358">
        <v>2</v>
      </c>
      <c r="M358">
        <v>0</v>
      </c>
      <c r="N358">
        <v>11769</v>
      </c>
      <c r="O358">
        <v>51.479199999999999</v>
      </c>
      <c r="P358" s="2">
        <f t="shared" si="21"/>
        <v>51.479199999999999</v>
      </c>
      <c r="Q358" t="s">
        <v>135</v>
      </c>
      <c r="R358" t="str">
        <f t="shared" si="23"/>
        <v>C10</v>
      </c>
      <c r="S358" t="s">
        <v>17</v>
      </c>
      <c r="V358">
        <v>1</v>
      </c>
      <c r="W358" t="s">
        <v>610</v>
      </c>
      <c r="X358" t="s">
        <v>783</v>
      </c>
      <c r="Y358" t="s">
        <v>1279</v>
      </c>
      <c r="Z358" t="s">
        <v>526</v>
      </c>
      <c r="AA358" t="s">
        <v>16</v>
      </c>
      <c r="AB358">
        <v>59</v>
      </c>
    </row>
    <row r="359" spans="1:28" x14ac:dyDescent="0.25">
      <c r="A359">
        <v>1249</v>
      </c>
      <c r="B359">
        <v>0</v>
      </c>
      <c r="C359">
        <v>3</v>
      </c>
      <c r="D359" t="s">
        <v>611</v>
      </c>
      <c r="E359" t="s">
        <v>926</v>
      </c>
      <c r="F359" t="s">
        <v>1076</v>
      </c>
      <c r="G359" t="s">
        <v>527</v>
      </c>
      <c r="H359" t="s">
        <v>13</v>
      </c>
      <c r="J359" s="2">
        <f t="shared" si="20"/>
        <v>24.525104166666665</v>
      </c>
      <c r="K359" s="2" t="str">
        <f t="shared" si="22"/>
        <v>Youth</v>
      </c>
      <c r="L359">
        <v>0</v>
      </c>
      <c r="M359">
        <v>0</v>
      </c>
      <c r="N359">
        <v>1222</v>
      </c>
      <c r="O359">
        <v>7.8792</v>
      </c>
      <c r="P359" s="2">
        <f t="shared" si="21"/>
        <v>7.8792</v>
      </c>
      <c r="R359" t="str">
        <f t="shared" si="23"/>
        <v>Missing</v>
      </c>
      <c r="S359" t="s">
        <v>17</v>
      </c>
      <c r="V359">
        <v>3</v>
      </c>
      <c r="W359" t="s">
        <v>611</v>
      </c>
      <c r="X359" t="s">
        <v>926</v>
      </c>
      <c r="Y359" t="s">
        <v>1076</v>
      </c>
      <c r="Z359" t="s">
        <v>527</v>
      </c>
      <c r="AA359" t="s">
        <v>13</v>
      </c>
    </row>
    <row r="360" spans="1:28" x14ac:dyDescent="0.25">
      <c r="A360">
        <v>1250</v>
      </c>
      <c r="B360">
        <v>0</v>
      </c>
      <c r="C360">
        <v>3</v>
      </c>
      <c r="D360" t="s">
        <v>611</v>
      </c>
      <c r="E360" t="s">
        <v>927</v>
      </c>
      <c r="F360" t="s">
        <v>1022</v>
      </c>
      <c r="G360" t="s">
        <v>528</v>
      </c>
      <c r="H360" t="s">
        <v>13</v>
      </c>
      <c r="J360" s="2">
        <f t="shared" si="20"/>
        <v>24.525104166666665</v>
      </c>
      <c r="K360" s="2" t="str">
        <f t="shared" si="22"/>
        <v>Youth</v>
      </c>
      <c r="L360">
        <v>0</v>
      </c>
      <c r="M360">
        <v>0</v>
      </c>
      <c r="N360">
        <v>368402</v>
      </c>
      <c r="O360">
        <v>7.75</v>
      </c>
      <c r="P360" s="2">
        <f t="shared" si="21"/>
        <v>7.75</v>
      </c>
      <c r="R360" t="str">
        <f t="shared" si="23"/>
        <v>Missing</v>
      </c>
      <c r="S360" t="s">
        <v>14</v>
      </c>
      <c r="V360">
        <v>3</v>
      </c>
      <c r="W360" t="s">
        <v>611</v>
      </c>
      <c r="X360" t="s">
        <v>927</v>
      </c>
      <c r="Y360" t="s">
        <v>1022</v>
      </c>
      <c r="Z360" t="s">
        <v>528</v>
      </c>
      <c r="AA360" t="s">
        <v>13</v>
      </c>
    </row>
    <row r="361" spans="1:28" x14ac:dyDescent="0.25">
      <c r="A361">
        <v>1251</v>
      </c>
      <c r="B361">
        <v>1</v>
      </c>
      <c r="C361">
        <v>3</v>
      </c>
      <c r="D361" t="s">
        <v>610</v>
      </c>
      <c r="E361" t="s">
        <v>928</v>
      </c>
      <c r="F361" t="s">
        <v>1280</v>
      </c>
      <c r="G361" t="s">
        <v>529</v>
      </c>
      <c r="H361" t="s">
        <v>16</v>
      </c>
      <c r="I361">
        <v>30</v>
      </c>
      <c r="J361" s="2">
        <f t="shared" si="20"/>
        <v>30</v>
      </c>
      <c r="K361" s="2" t="str">
        <f t="shared" si="22"/>
        <v>Youth</v>
      </c>
      <c r="L361">
        <v>1</v>
      </c>
      <c r="M361">
        <v>0</v>
      </c>
      <c r="N361">
        <v>349910</v>
      </c>
      <c r="O361">
        <v>15.55</v>
      </c>
      <c r="P361" s="2">
        <f t="shared" si="21"/>
        <v>15.55</v>
      </c>
      <c r="R361" t="str">
        <f t="shared" si="23"/>
        <v>Missing</v>
      </c>
      <c r="S361" t="s">
        <v>17</v>
      </c>
      <c r="V361">
        <v>3</v>
      </c>
      <c r="W361" t="s">
        <v>610</v>
      </c>
      <c r="X361" t="s">
        <v>928</v>
      </c>
      <c r="Y361" t="s">
        <v>1280</v>
      </c>
      <c r="Z361" t="s">
        <v>529</v>
      </c>
      <c r="AA361" t="s">
        <v>16</v>
      </c>
      <c r="AB361">
        <v>30</v>
      </c>
    </row>
    <row r="362" spans="1:28" x14ac:dyDescent="0.25">
      <c r="A362">
        <v>1252</v>
      </c>
      <c r="B362">
        <v>0</v>
      </c>
      <c r="C362">
        <v>3</v>
      </c>
      <c r="D362" t="s">
        <v>613</v>
      </c>
      <c r="E362" t="s">
        <v>793</v>
      </c>
      <c r="F362" t="s">
        <v>1071</v>
      </c>
      <c r="G362" t="s">
        <v>530</v>
      </c>
      <c r="H362" t="s">
        <v>13</v>
      </c>
      <c r="I362">
        <v>14.5</v>
      </c>
      <c r="J362" s="2">
        <f t="shared" si="20"/>
        <v>14.5</v>
      </c>
      <c r="K362" s="2" t="str">
        <f t="shared" si="22"/>
        <v>Teenager</v>
      </c>
      <c r="L362">
        <v>8</v>
      </c>
      <c r="M362">
        <v>2</v>
      </c>
      <c r="N362" t="s">
        <v>291</v>
      </c>
      <c r="O362">
        <v>69.55</v>
      </c>
      <c r="P362" s="2">
        <f t="shared" si="21"/>
        <v>69.55</v>
      </c>
      <c r="R362" t="str">
        <f t="shared" si="23"/>
        <v>Missing</v>
      </c>
      <c r="S362" t="s">
        <v>17</v>
      </c>
      <c r="V362">
        <v>3</v>
      </c>
      <c r="W362" t="s">
        <v>613</v>
      </c>
      <c r="X362" t="s">
        <v>793</v>
      </c>
      <c r="Y362" t="s">
        <v>1071</v>
      </c>
      <c r="Z362" t="s">
        <v>530</v>
      </c>
      <c r="AA362" t="s">
        <v>13</v>
      </c>
      <c r="AB362">
        <v>14.5</v>
      </c>
    </row>
    <row r="363" spans="1:28" x14ac:dyDescent="0.25">
      <c r="A363">
        <v>1253</v>
      </c>
      <c r="B363">
        <v>1</v>
      </c>
      <c r="C363">
        <v>2</v>
      </c>
      <c r="D363" t="s">
        <v>610</v>
      </c>
      <c r="E363" t="s">
        <v>929</v>
      </c>
      <c r="F363" t="s">
        <v>983</v>
      </c>
      <c r="G363" t="s">
        <v>531</v>
      </c>
      <c r="H363" t="s">
        <v>16</v>
      </c>
      <c r="I363">
        <v>24</v>
      </c>
      <c r="J363" s="2">
        <f t="shared" si="20"/>
        <v>24</v>
      </c>
      <c r="K363" s="2" t="str">
        <f t="shared" si="22"/>
        <v>Youth</v>
      </c>
      <c r="L363">
        <v>1</v>
      </c>
      <c r="M363">
        <v>1</v>
      </c>
      <c r="N363" t="s">
        <v>532</v>
      </c>
      <c r="O363">
        <v>37.004199999999997</v>
      </c>
      <c r="P363" s="2">
        <f t="shared" si="21"/>
        <v>37.004199999999997</v>
      </c>
      <c r="R363" t="str">
        <f t="shared" si="23"/>
        <v>Missing</v>
      </c>
      <c r="S363" t="s">
        <v>25</v>
      </c>
      <c r="V363">
        <v>2</v>
      </c>
      <c r="W363" t="s">
        <v>610</v>
      </c>
      <c r="X363" t="s">
        <v>929</v>
      </c>
      <c r="Y363" t="s">
        <v>983</v>
      </c>
      <c r="Z363" t="s">
        <v>531</v>
      </c>
      <c r="AA363" t="s">
        <v>16</v>
      </c>
      <c r="AB363">
        <v>24</v>
      </c>
    </row>
    <row r="364" spans="1:28" x14ac:dyDescent="0.25">
      <c r="A364">
        <v>1254</v>
      </c>
      <c r="B364">
        <v>1</v>
      </c>
      <c r="C364">
        <v>2</v>
      </c>
      <c r="D364" t="s">
        <v>610</v>
      </c>
      <c r="E364" t="s">
        <v>867</v>
      </c>
      <c r="F364" t="s">
        <v>1115</v>
      </c>
      <c r="G364" t="s">
        <v>533</v>
      </c>
      <c r="H364" t="s">
        <v>16</v>
      </c>
      <c r="I364">
        <v>31</v>
      </c>
      <c r="J364" s="2">
        <f t="shared" si="20"/>
        <v>31</v>
      </c>
      <c r="K364" s="2" t="str">
        <f t="shared" si="22"/>
        <v>Youth</v>
      </c>
      <c r="L364">
        <v>0</v>
      </c>
      <c r="M364">
        <v>0</v>
      </c>
      <c r="N364" t="s">
        <v>415</v>
      </c>
      <c r="O364">
        <v>21</v>
      </c>
      <c r="P364" s="2">
        <f t="shared" si="21"/>
        <v>21</v>
      </c>
      <c r="R364" t="str">
        <f t="shared" si="23"/>
        <v>Missing</v>
      </c>
      <c r="S364" t="s">
        <v>17</v>
      </c>
      <c r="V364">
        <v>2</v>
      </c>
      <c r="W364" t="s">
        <v>610</v>
      </c>
      <c r="X364" t="s">
        <v>867</v>
      </c>
      <c r="Y364" t="s">
        <v>1115</v>
      </c>
      <c r="Z364" t="s">
        <v>533</v>
      </c>
      <c r="AA364" t="s">
        <v>16</v>
      </c>
      <c r="AB364">
        <v>31</v>
      </c>
    </row>
    <row r="365" spans="1:28" x14ac:dyDescent="0.25">
      <c r="A365">
        <v>1255</v>
      </c>
      <c r="B365">
        <v>0</v>
      </c>
      <c r="C365">
        <v>3</v>
      </c>
      <c r="D365" t="s">
        <v>611</v>
      </c>
      <c r="E365" t="s">
        <v>930</v>
      </c>
      <c r="F365" t="s">
        <v>1261</v>
      </c>
      <c r="G365" t="s">
        <v>534</v>
      </c>
      <c r="H365" t="s">
        <v>13</v>
      </c>
      <c r="I365">
        <v>27</v>
      </c>
      <c r="J365" s="2">
        <f t="shared" si="20"/>
        <v>27</v>
      </c>
      <c r="K365" s="2" t="str">
        <f t="shared" si="22"/>
        <v>Youth</v>
      </c>
      <c r="L365">
        <v>0</v>
      </c>
      <c r="M365">
        <v>0</v>
      </c>
      <c r="N365">
        <v>315083</v>
      </c>
      <c r="O365">
        <v>8.6624999999999996</v>
      </c>
      <c r="P365" s="2">
        <f t="shared" si="21"/>
        <v>8.6624999999999996</v>
      </c>
      <c r="R365" t="str">
        <f t="shared" si="23"/>
        <v>Missing</v>
      </c>
      <c r="S365" t="s">
        <v>17</v>
      </c>
      <c r="V365">
        <v>3</v>
      </c>
      <c r="W365" t="s">
        <v>611</v>
      </c>
      <c r="X365" t="s">
        <v>930</v>
      </c>
      <c r="Y365" t="s">
        <v>1261</v>
      </c>
      <c r="Z365" t="s">
        <v>534</v>
      </c>
      <c r="AA365" t="s">
        <v>13</v>
      </c>
      <c r="AB365">
        <v>27</v>
      </c>
    </row>
    <row r="366" spans="1:28" x14ac:dyDescent="0.25">
      <c r="A366">
        <v>1256</v>
      </c>
      <c r="B366">
        <v>1</v>
      </c>
      <c r="C366">
        <v>1</v>
      </c>
      <c r="D366" t="s">
        <v>610</v>
      </c>
      <c r="E366" t="s">
        <v>931</v>
      </c>
      <c r="F366" t="s">
        <v>1281</v>
      </c>
      <c r="G366" t="s">
        <v>535</v>
      </c>
      <c r="H366" t="s">
        <v>16</v>
      </c>
      <c r="I366">
        <v>25</v>
      </c>
      <c r="J366" s="2">
        <f t="shared" si="20"/>
        <v>25</v>
      </c>
      <c r="K366" s="2" t="str">
        <f t="shared" si="22"/>
        <v>Youth</v>
      </c>
      <c r="L366">
        <v>1</v>
      </c>
      <c r="M366">
        <v>0</v>
      </c>
      <c r="N366">
        <v>11765</v>
      </c>
      <c r="O366">
        <v>55.441699999999997</v>
      </c>
      <c r="P366" s="2">
        <f t="shared" si="21"/>
        <v>55.441699999999997</v>
      </c>
      <c r="Q366" t="s">
        <v>536</v>
      </c>
      <c r="R366" t="str">
        <f t="shared" si="23"/>
        <v>E50</v>
      </c>
      <c r="S366" t="s">
        <v>25</v>
      </c>
      <c r="V366">
        <v>1</v>
      </c>
      <c r="W366" t="s">
        <v>610</v>
      </c>
      <c r="X366" t="s">
        <v>931</v>
      </c>
      <c r="Y366" t="s">
        <v>1281</v>
      </c>
      <c r="Z366" t="s">
        <v>535</v>
      </c>
      <c r="AA366" t="s">
        <v>16</v>
      </c>
      <c r="AB366">
        <v>25</v>
      </c>
    </row>
    <row r="367" spans="1:28" x14ac:dyDescent="0.25">
      <c r="A367">
        <v>1257</v>
      </c>
      <c r="B367">
        <v>1</v>
      </c>
      <c r="C367">
        <v>3</v>
      </c>
      <c r="D367" t="s">
        <v>610</v>
      </c>
      <c r="E367" t="s">
        <v>793</v>
      </c>
      <c r="F367" t="s">
        <v>993</v>
      </c>
      <c r="G367" t="s">
        <v>537</v>
      </c>
      <c r="H367" t="s">
        <v>16</v>
      </c>
      <c r="J367" s="2">
        <f t="shared" si="20"/>
        <v>23.073400000000003</v>
      </c>
      <c r="K367" s="2" t="str">
        <f t="shared" si="22"/>
        <v>Youth</v>
      </c>
      <c r="L367">
        <v>1</v>
      </c>
      <c r="M367">
        <v>9</v>
      </c>
      <c r="N367" t="s">
        <v>291</v>
      </c>
      <c r="O367">
        <v>69.55</v>
      </c>
      <c r="P367" s="2">
        <f t="shared" si="21"/>
        <v>69.55</v>
      </c>
      <c r="R367" t="str">
        <f t="shared" si="23"/>
        <v>Missing</v>
      </c>
      <c r="S367" t="s">
        <v>17</v>
      </c>
      <c r="V367">
        <v>3</v>
      </c>
      <c r="W367" t="s">
        <v>610</v>
      </c>
      <c r="X367" t="s">
        <v>793</v>
      </c>
      <c r="Y367" t="s">
        <v>993</v>
      </c>
      <c r="Z367" t="s">
        <v>537</v>
      </c>
      <c r="AA367" t="s">
        <v>16</v>
      </c>
    </row>
    <row r="368" spans="1:28" x14ac:dyDescent="0.25">
      <c r="A368">
        <v>1258</v>
      </c>
      <c r="B368">
        <v>0</v>
      </c>
      <c r="C368">
        <v>3</v>
      </c>
      <c r="D368" t="s">
        <v>611</v>
      </c>
      <c r="E368" t="s">
        <v>932</v>
      </c>
      <c r="F368" t="s">
        <v>992</v>
      </c>
      <c r="G368" t="s">
        <v>538</v>
      </c>
      <c r="H368" t="s">
        <v>13</v>
      </c>
      <c r="J368" s="2">
        <f t="shared" si="20"/>
        <v>24.525104166666665</v>
      </c>
      <c r="K368" s="2" t="str">
        <f t="shared" si="22"/>
        <v>Youth</v>
      </c>
      <c r="L368">
        <v>1</v>
      </c>
      <c r="M368">
        <v>0</v>
      </c>
      <c r="N368">
        <v>2689</v>
      </c>
      <c r="O368">
        <v>14.458299999999999</v>
      </c>
      <c r="P368" s="2">
        <f t="shared" si="21"/>
        <v>14.458299999999999</v>
      </c>
      <c r="R368" t="str">
        <f t="shared" si="23"/>
        <v>Missing</v>
      </c>
      <c r="S368" t="s">
        <v>25</v>
      </c>
      <c r="V368">
        <v>3</v>
      </c>
      <c r="W368" t="s">
        <v>611</v>
      </c>
      <c r="X368" t="s">
        <v>932</v>
      </c>
      <c r="Y368" t="s">
        <v>992</v>
      </c>
      <c r="Z368" t="s">
        <v>538</v>
      </c>
      <c r="AA368" t="s">
        <v>13</v>
      </c>
    </row>
    <row r="369" spans="1:28" x14ac:dyDescent="0.25">
      <c r="A369">
        <v>1259</v>
      </c>
      <c r="B369">
        <v>1</v>
      </c>
      <c r="C369">
        <v>3</v>
      </c>
      <c r="D369" t="s">
        <v>612</v>
      </c>
      <c r="E369" t="s">
        <v>933</v>
      </c>
      <c r="F369" t="s">
        <v>1282</v>
      </c>
      <c r="G369" t="s">
        <v>539</v>
      </c>
      <c r="H369" t="s">
        <v>16</v>
      </c>
      <c r="I369">
        <v>22</v>
      </c>
      <c r="J369" s="2">
        <f t="shared" si="20"/>
        <v>22</v>
      </c>
      <c r="K369" s="2" t="str">
        <f t="shared" si="22"/>
        <v>Youth</v>
      </c>
      <c r="L369">
        <v>0</v>
      </c>
      <c r="M369">
        <v>0</v>
      </c>
      <c r="N369">
        <v>3101295</v>
      </c>
      <c r="O369">
        <v>39.6875</v>
      </c>
      <c r="P369" s="2">
        <f t="shared" si="21"/>
        <v>39.6875</v>
      </c>
      <c r="R369" t="str">
        <f t="shared" si="23"/>
        <v>Missing</v>
      </c>
      <c r="S369" t="s">
        <v>17</v>
      </c>
      <c r="V369">
        <v>3</v>
      </c>
      <c r="W369" t="s">
        <v>612</v>
      </c>
      <c r="X369" t="s">
        <v>933</v>
      </c>
      <c r="Y369" t="s">
        <v>1282</v>
      </c>
      <c r="Z369" t="s">
        <v>539</v>
      </c>
      <c r="AA369" t="s">
        <v>16</v>
      </c>
      <c r="AB369">
        <v>22</v>
      </c>
    </row>
    <row r="370" spans="1:28" x14ac:dyDescent="0.25">
      <c r="A370">
        <v>1260</v>
      </c>
      <c r="B370">
        <v>1</v>
      </c>
      <c r="C370">
        <v>1</v>
      </c>
      <c r="D370" t="s">
        <v>610</v>
      </c>
      <c r="E370" t="s">
        <v>934</v>
      </c>
      <c r="F370" t="s">
        <v>1283</v>
      </c>
      <c r="G370" t="s">
        <v>540</v>
      </c>
      <c r="H370" t="s">
        <v>16</v>
      </c>
      <c r="I370">
        <v>45</v>
      </c>
      <c r="J370" s="2">
        <f t="shared" si="20"/>
        <v>45</v>
      </c>
      <c r="K370" s="2" t="str">
        <f t="shared" si="22"/>
        <v>Adult</v>
      </c>
      <c r="L370">
        <v>0</v>
      </c>
      <c r="M370">
        <v>1</v>
      </c>
      <c r="N370">
        <v>112378</v>
      </c>
      <c r="O370">
        <v>59.4</v>
      </c>
      <c r="P370" s="2">
        <f t="shared" si="21"/>
        <v>59.4</v>
      </c>
      <c r="R370" t="str">
        <f t="shared" si="23"/>
        <v>Missing</v>
      </c>
      <c r="S370" t="s">
        <v>25</v>
      </c>
      <c r="V370">
        <v>1</v>
      </c>
      <c r="W370" t="s">
        <v>610</v>
      </c>
      <c r="X370" t="s">
        <v>934</v>
      </c>
      <c r="Y370" t="s">
        <v>1283</v>
      </c>
      <c r="Z370" t="s">
        <v>540</v>
      </c>
      <c r="AA370" t="s">
        <v>16</v>
      </c>
      <c r="AB370">
        <v>45</v>
      </c>
    </row>
    <row r="371" spans="1:28" x14ac:dyDescent="0.25">
      <c r="A371">
        <v>1261</v>
      </c>
      <c r="B371">
        <v>0</v>
      </c>
      <c r="C371">
        <v>2</v>
      </c>
      <c r="D371" t="s">
        <v>611</v>
      </c>
      <c r="E371" t="s">
        <v>935</v>
      </c>
      <c r="F371" t="s">
        <v>1284</v>
      </c>
      <c r="G371" t="s">
        <v>541</v>
      </c>
      <c r="H371" t="s">
        <v>13</v>
      </c>
      <c r="I371">
        <v>29</v>
      </c>
      <c r="J371" s="2">
        <f t="shared" si="20"/>
        <v>29</v>
      </c>
      <c r="K371" s="2" t="str">
        <f t="shared" si="22"/>
        <v>Youth</v>
      </c>
      <c r="L371">
        <v>0</v>
      </c>
      <c r="M371">
        <v>0</v>
      </c>
      <c r="N371" t="s">
        <v>542</v>
      </c>
      <c r="O371">
        <v>13.8583</v>
      </c>
      <c r="P371" s="2">
        <f t="shared" si="21"/>
        <v>13.8583</v>
      </c>
      <c r="R371" t="str">
        <f t="shared" si="23"/>
        <v>Missing</v>
      </c>
      <c r="S371" t="s">
        <v>25</v>
      </c>
      <c r="V371">
        <v>2</v>
      </c>
      <c r="W371" t="s">
        <v>611</v>
      </c>
      <c r="X371" t="s">
        <v>935</v>
      </c>
      <c r="Y371" t="s">
        <v>1284</v>
      </c>
      <c r="Z371" t="s">
        <v>541</v>
      </c>
      <c r="AA371" t="s">
        <v>13</v>
      </c>
      <c r="AB371">
        <v>29</v>
      </c>
    </row>
    <row r="372" spans="1:28" x14ac:dyDescent="0.25">
      <c r="A372">
        <v>1262</v>
      </c>
      <c r="B372">
        <v>0</v>
      </c>
      <c r="C372">
        <v>2</v>
      </c>
      <c r="D372" t="s">
        <v>611</v>
      </c>
      <c r="E372" t="s">
        <v>919</v>
      </c>
      <c r="F372" t="s">
        <v>1285</v>
      </c>
      <c r="G372" t="s">
        <v>543</v>
      </c>
      <c r="H372" t="s">
        <v>13</v>
      </c>
      <c r="I372">
        <v>21</v>
      </c>
      <c r="J372" s="2">
        <f t="shared" si="20"/>
        <v>21</v>
      </c>
      <c r="K372" s="2" t="str">
        <f t="shared" si="22"/>
        <v>Youth</v>
      </c>
      <c r="L372">
        <v>1</v>
      </c>
      <c r="M372">
        <v>0</v>
      </c>
      <c r="N372">
        <v>28133</v>
      </c>
      <c r="O372">
        <v>11.5</v>
      </c>
      <c r="P372" s="2">
        <f t="shared" si="21"/>
        <v>11.5</v>
      </c>
      <c r="R372" t="str">
        <f t="shared" si="23"/>
        <v>Missing</v>
      </c>
      <c r="S372" t="s">
        <v>17</v>
      </c>
      <c r="V372">
        <v>2</v>
      </c>
      <c r="W372" t="s">
        <v>611</v>
      </c>
      <c r="X372" t="s">
        <v>919</v>
      </c>
      <c r="Y372" t="s">
        <v>1285</v>
      </c>
      <c r="Z372" t="s">
        <v>543</v>
      </c>
      <c r="AA372" t="s">
        <v>13</v>
      </c>
      <c r="AB372">
        <v>21</v>
      </c>
    </row>
    <row r="373" spans="1:28" x14ac:dyDescent="0.25">
      <c r="A373">
        <v>1263</v>
      </c>
      <c r="B373">
        <v>1</v>
      </c>
      <c r="C373">
        <v>1</v>
      </c>
      <c r="D373" t="s">
        <v>612</v>
      </c>
      <c r="E373" t="s">
        <v>936</v>
      </c>
      <c r="F373" t="s">
        <v>1286</v>
      </c>
      <c r="G373" t="s">
        <v>544</v>
      </c>
      <c r="H373" t="s">
        <v>16</v>
      </c>
      <c r="I373">
        <v>31</v>
      </c>
      <c r="J373" s="2">
        <f t="shared" si="20"/>
        <v>31</v>
      </c>
      <c r="K373" s="2" t="str">
        <f t="shared" si="22"/>
        <v>Youth</v>
      </c>
      <c r="L373">
        <v>0</v>
      </c>
      <c r="M373">
        <v>0</v>
      </c>
      <c r="N373">
        <v>16966</v>
      </c>
      <c r="O373">
        <v>134.5</v>
      </c>
      <c r="P373" s="2">
        <f t="shared" si="21"/>
        <v>134.5</v>
      </c>
      <c r="Q373" t="s">
        <v>545</v>
      </c>
      <c r="R373" t="str">
        <f t="shared" si="23"/>
        <v>E39</v>
      </c>
      <c r="S373" t="s">
        <v>25</v>
      </c>
      <c r="V373">
        <v>1</v>
      </c>
      <c r="W373" t="s">
        <v>612</v>
      </c>
      <c r="X373" t="s">
        <v>936</v>
      </c>
      <c r="Y373" t="s">
        <v>1286</v>
      </c>
      <c r="Z373" t="s">
        <v>544</v>
      </c>
      <c r="AA373" t="s">
        <v>16</v>
      </c>
      <c r="AB373">
        <v>31</v>
      </c>
    </row>
    <row r="374" spans="1:28" x14ac:dyDescent="0.25">
      <c r="A374">
        <v>1264</v>
      </c>
      <c r="B374">
        <v>0</v>
      </c>
      <c r="C374">
        <v>1</v>
      </c>
      <c r="D374" t="s">
        <v>611</v>
      </c>
      <c r="E374" t="s">
        <v>937</v>
      </c>
      <c r="F374" t="s">
        <v>1287</v>
      </c>
      <c r="G374" t="s">
        <v>546</v>
      </c>
      <c r="H374" t="s">
        <v>13</v>
      </c>
      <c r="I374">
        <v>49</v>
      </c>
      <c r="J374" s="2">
        <f t="shared" si="20"/>
        <v>49</v>
      </c>
      <c r="K374" s="2" t="str">
        <f t="shared" si="22"/>
        <v>Adult</v>
      </c>
      <c r="L374">
        <v>0</v>
      </c>
      <c r="M374">
        <v>0</v>
      </c>
      <c r="N374">
        <v>112058</v>
      </c>
      <c r="O374">
        <v>0</v>
      </c>
      <c r="P374" s="2">
        <f t="shared" si="21"/>
        <v>0</v>
      </c>
      <c r="Q374" t="s">
        <v>547</v>
      </c>
      <c r="R374" t="str">
        <f t="shared" si="23"/>
        <v>B52</v>
      </c>
      <c r="S374" t="s">
        <v>17</v>
      </c>
      <c r="V374">
        <v>1</v>
      </c>
      <c r="W374" t="s">
        <v>611</v>
      </c>
      <c r="X374" t="s">
        <v>937</v>
      </c>
      <c r="Y374" t="s">
        <v>1287</v>
      </c>
      <c r="Z374" t="s">
        <v>546</v>
      </c>
      <c r="AA374" t="s">
        <v>13</v>
      </c>
      <c r="AB374">
        <v>49</v>
      </c>
    </row>
    <row r="375" spans="1:28" x14ac:dyDescent="0.25">
      <c r="A375">
        <v>1265</v>
      </c>
      <c r="B375">
        <v>0</v>
      </c>
      <c r="C375">
        <v>2</v>
      </c>
      <c r="D375" t="s">
        <v>611</v>
      </c>
      <c r="E375" t="s">
        <v>938</v>
      </c>
      <c r="F375" t="s">
        <v>1288</v>
      </c>
      <c r="G375" t="s">
        <v>548</v>
      </c>
      <c r="H375" t="s">
        <v>13</v>
      </c>
      <c r="I375">
        <v>44</v>
      </c>
      <c r="J375" s="2">
        <f t="shared" si="20"/>
        <v>44</v>
      </c>
      <c r="K375" s="2" t="str">
        <f t="shared" si="22"/>
        <v>Adult</v>
      </c>
      <c r="L375">
        <v>0</v>
      </c>
      <c r="M375">
        <v>0</v>
      </c>
      <c r="N375">
        <v>248746</v>
      </c>
      <c r="O375">
        <v>13</v>
      </c>
      <c r="P375" s="2">
        <f t="shared" si="21"/>
        <v>13</v>
      </c>
      <c r="R375" t="str">
        <f t="shared" si="23"/>
        <v>Missing</v>
      </c>
      <c r="S375" t="s">
        <v>17</v>
      </c>
      <c r="V375">
        <v>2</v>
      </c>
      <c r="W375" t="s">
        <v>611</v>
      </c>
      <c r="X375" t="s">
        <v>938</v>
      </c>
      <c r="Y375" t="s">
        <v>1288</v>
      </c>
      <c r="Z375" t="s">
        <v>548</v>
      </c>
      <c r="AA375" t="s">
        <v>13</v>
      </c>
      <c r="AB375">
        <v>44</v>
      </c>
    </row>
    <row r="376" spans="1:28" x14ac:dyDescent="0.25">
      <c r="A376">
        <v>1266</v>
      </c>
      <c r="B376">
        <v>1</v>
      </c>
      <c r="C376">
        <v>1</v>
      </c>
      <c r="D376" t="s">
        <v>610</v>
      </c>
      <c r="E376" t="s">
        <v>877</v>
      </c>
      <c r="F376" t="s">
        <v>1223</v>
      </c>
      <c r="G376" t="s">
        <v>549</v>
      </c>
      <c r="H376" t="s">
        <v>16</v>
      </c>
      <c r="I376">
        <v>54</v>
      </c>
      <c r="J376" s="2">
        <f t="shared" si="20"/>
        <v>54</v>
      </c>
      <c r="K376" s="2" t="str">
        <f t="shared" si="22"/>
        <v>Adult</v>
      </c>
      <c r="L376">
        <v>1</v>
      </c>
      <c r="M376">
        <v>1</v>
      </c>
      <c r="N376">
        <v>33638</v>
      </c>
      <c r="O376">
        <v>81.8583</v>
      </c>
      <c r="P376" s="2">
        <f t="shared" si="21"/>
        <v>81.8583</v>
      </c>
      <c r="Q376" t="s">
        <v>437</v>
      </c>
      <c r="R376" t="str">
        <f t="shared" si="23"/>
        <v>A34</v>
      </c>
      <c r="S376" t="s">
        <v>17</v>
      </c>
      <c r="V376">
        <v>1</v>
      </c>
      <c r="W376" t="s">
        <v>610</v>
      </c>
      <c r="X376" t="s">
        <v>877</v>
      </c>
      <c r="Y376" t="s">
        <v>1223</v>
      </c>
      <c r="Z376" t="s">
        <v>549</v>
      </c>
      <c r="AA376" t="s">
        <v>16</v>
      </c>
      <c r="AB376">
        <v>54</v>
      </c>
    </row>
    <row r="377" spans="1:28" x14ac:dyDescent="0.25">
      <c r="A377">
        <v>1267</v>
      </c>
      <c r="B377">
        <v>1</v>
      </c>
      <c r="C377">
        <v>1</v>
      </c>
      <c r="D377" t="s">
        <v>612</v>
      </c>
      <c r="E377" t="s">
        <v>939</v>
      </c>
      <c r="F377" t="s">
        <v>1289</v>
      </c>
      <c r="G377" t="s">
        <v>550</v>
      </c>
      <c r="H377" t="s">
        <v>16</v>
      </c>
      <c r="I377">
        <v>45</v>
      </c>
      <c r="J377" s="2">
        <f t="shared" si="20"/>
        <v>45</v>
      </c>
      <c r="K377" s="2" t="str">
        <f t="shared" si="22"/>
        <v>Adult</v>
      </c>
      <c r="L377">
        <v>0</v>
      </c>
      <c r="M377">
        <v>0</v>
      </c>
      <c r="N377" t="s">
        <v>52</v>
      </c>
      <c r="O377">
        <v>262.375</v>
      </c>
      <c r="P377" s="2">
        <f t="shared" si="21"/>
        <v>262.375</v>
      </c>
      <c r="R377" t="str">
        <f t="shared" si="23"/>
        <v>Missing</v>
      </c>
      <c r="S377" t="s">
        <v>25</v>
      </c>
      <c r="V377">
        <v>1</v>
      </c>
      <c r="W377" t="s">
        <v>612</v>
      </c>
      <c r="X377" t="s">
        <v>939</v>
      </c>
      <c r="Y377" t="s">
        <v>1289</v>
      </c>
      <c r="Z377" t="s">
        <v>550</v>
      </c>
      <c r="AA377" t="s">
        <v>16</v>
      </c>
      <c r="AB377">
        <v>45</v>
      </c>
    </row>
    <row r="378" spans="1:28" x14ac:dyDescent="0.25">
      <c r="A378">
        <v>1268</v>
      </c>
      <c r="B378">
        <v>1</v>
      </c>
      <c r="C378">
        <v>3</v>
      </c>
      <c r="D378" t="s">
        <v>612</v>
      </c>
      <c r="E378" t="s">
        <v>940</v>
      </c>
      <c r="F378" t="s">
        <v>1290</v>
      </c>
      <c r="G378" t="s">
        <v>551</v>
      </c>
      <c r="H378" t="s">
        <v>16</v>
      </c>
      <c r="I378">
        <v>22</v>
      </c>
      <c r="J378" s="2">
        <f t="shared" si="20"/>
        <v>22</v>
      </c>
      <c r="K378" s="2" t="str">
        <f t="shared" si="22"/>
        <v>Youth</v>
      </c>
      <c r="L378">
        <v>2</v>
      </c>
      <c r="M378">
        <v>0</v>
      </c>
      <c r="N378">
        <v>315152</v>
      </c>
      <c r="O378">
        <v>8.6624999999999996</v>
      </c>
      <c r="P378" s="2">
        <f t="shared" si="21"/>
        <v>8.6624999999999996</v>
      </c>
      <c r="R378" t="str">
        <f t="shared" si="23"/>
        <v>Missing</v>
      </c>
      <c r="S378" t="s">
        <v>17</v>
      </c>
      <c r="V378">
        <v>3</v>
      </c>
      <c r="W378" t="s">
        <v>612</v>
      </c>
      <c r="X378" t="s">
        <v>940</v>
      </c>
      <c r="Y378" t="s">
        <v>1290</v>
      </c>
      <c r="Z378" t="s">
        <v>551</v>
      </c>
      <c r="AA378" t="s">
        <v>16</v>
      </c>
      <c r="AB378">
        <v>22</v>
      </c>
    </row>
    <row r="379" spans="1:28" x14ac:dyDescent="0.25">
      <c r="A379">
        <v>1269</v>
      </c>
      <c r="B379">
        <v>0</v>
      </c>
      <c r="C379">
        <v>2</v>
      </c>
      <c r="D379" t="s">
        <v>611</v>
      </c>
      <c r="E379" t="s">
        <v>941</v>
      </c>
      <c r="F379" t="s">
        <v>1291</v>
      </c>
      <c r="G379" t="s">
        <v>552</v>
      </c>
      <c r="H379" t="s">
        <v>13</v>
      </c>
      <c r="I379">
        <v>21</v>
      </c>
      <c r="J379" s="2">
        <f t="shared" si="20"/>
        <v>21</v>
      </c>
      <c r="K379" s="2" t="str">
        <f t="shared" si="22"/>
        <v>Youth</v>
      </c>
      <c r="L379">
        <v>0</v>
      </c>
      <c r="M379">
        <v>0</v>
      </c>
      <c r="N379">
        <v>29107</v>
      </c>
      <c r="O379">
        <v>11.5</v>
      </c>
      <c r="P379" s="2">
        <f t="shared" si="21"/>
        <v>11.5</v>
      </c>
      <c r="R379" t="str">
        <f t="shared" si="23"/>
        <v>Missing</v>
      </c>
      <c r="S379" t="s">
        <v>17</v>
      </c>
      <c r="V379">
        <v>2</v>
      </c>
      <c r="W379" t="s">
        <v>611</v>
      </c>
      <c r="X379" t="s">
        <v>941</v>
      </c>
      <c r="Y379" t="s">
        <v>1291</v>
      </c>
      <c r="Z379" t="s">
        <v>552</v>
      </c>
      <c r="AA379" t="s">
        <v>13</v>
      </c>
      <c r="AB379">
        <v>21</v>
      </c>
    </row>
    <row r="380" spans="1:28" x14ac:dyDescent="0.25">
      <c r="A380">
        <v>1270</v>
      </c>
      <c r="B380">
        <v>0</v>
      </c>
      <c r="C380">
        <v>1</v>
      </c>
      <c r="D380" t="s">
        <v>611</v>
      </c>
      <c r="E380" t="s">
        <v>942</v>
      </c>
      <c r="F380" t="s">
        <v>1292</v>
      </c>
      <c r="G380" t="s">
        <v>553</v>
      </c>
      <c r="H380" t="s">
        <v>13</v>
      </c>
      <c r="I380">
        <v>55</v>
      </c>
      <c r="J380" s="2">
        <f t="shared" si="20"/>
        <v>55</v>
      </c>
      <c r="K380" s="2" t="str">
        <f t="shared" si="22"/>
        <v>Adult</v>
      </c>
      <c r="L380">
        <v>0</v>
      </c>
      <c r="M380">
        <v>0</v>
      </c>
      <c r="N380">
        <v>680</v>
      </c>
      <c r="O380">
        <v>50</v>
      </c>
      <c r="P380" s="2">
        <f t="shared" si="21"/>
        <v>50</v>
      </c>
      <c r="Q380" t="s">
        <v>554</v>
      </c>
      <c r="R380" t="str">
        <f t="shared" si="23"/>
        <v>C39</v>
      </c>
      <c r="S380" t="s">
        <v>17</v>
      </c>
      <c r="V380">
        <v>1</v>
      </c>
      <c r="W380" t="s">
        <v>611</v>
      </c>
      <c r="X380" t="s">
        <v>942</v>
      </c>
      <c r="Y380" t="s">
        <v>1292</v>
      </c>
      <c r="Z380" t="s">
        <v>553</v>
      </c>
      <c r="AA380" t="s">
        <v>13</v>
      </c>
      <c r="AB380">
        <v>55</v>
      </c>
    </row>
    <row r="381" spans="1:28" x14ac:dyDescent="0.25">
      <c r="A381">
        <v>1271</v>
      </c>
      <c r="B381">
        <v>0</v>
      </c>
      <c r="C381">
        <v>3</v>
      </c>
      <c r="D381" t="s">
        <v>613</v>
      </c>
      <c r="E381" t="s">
        <v>765</v>
      </c>
      <c r="F381" t="s">
        <v>1293</v>
      </c>
      <c r="G381" t="s">
        <v>555</v>
      </c>
      <c r="H381" t="s">
        <v>13</v>
      </c>
      <c r="I381">
        <v>5</v>
      </c>
      <c r="J381" s="2">
        <f t="shared" si="20"/>
        <v>5</v>
      </c>
      <c r="K381" s="2" t="str">
        <f t="shared" si="22"/>
        <v>Teenager</v>
      </c>
      <c r="L381">
        <v>4</v>
      </c>
      <c r="M381">
        <v>2</v>
      </c>
      <c r="N381">
        <v>347077</v>
      </c>
      <c r="O381">
        <v>31.387499999999999</v>
      </c>
      <c r="P381" s="2">
        <f t="shared" si="21"/>
        <v>31.387499999999999</v>
      </c>
      <c r="R381" t="str">
        <f t="shared" si="23"/>
        <v>Missing</v>
      </c>
      <c r="S381" t="s">
        <v>17</v>
      </c>
      <c r="V381">
        <v>3</v>
      </c>
      <c r="W381" t="s">
        <v>613</v>
      </c>
      <c r="X381" t="s">
        <v>765</v>
      </c>
      <c r="Y381" t="s">
        <v>1293</v>
      </c>
      <c r="Z381" t="s">
        <v>555</v>
      </c>
      <c r="AA381" t="s">
        <v>13</v>
      </c>
      <c r="AB381">
        <v>5</v>
      </c>
    </row>
    <row r="382" spans="1:28" x14ac:dyDescent="0.25">
      <c r="A382">
        <v>1272</v>
      </c>
      <c r="B382">
        <v>0</v>
      </c>
      <c r="C382">
        <v>3</v>
      </c>
      <c r="D382" t="s">
        <v>611</v>
      </c>
      <c r="E382" t="s">
        <v>943</v>
      </c>
      <c r="F382" t="s">
        <v>1022</v>
      </c>
      <c r="G382" t="s">
        <v>556</v>
      </c>
      <c r="H382" t="s">
        <v>13</v>
      </c>
      <c r="J382" s="2">
        <f t="shared" si="20"/>
        <v>24.525104166666665</v>
      </c>
      <c r="K382" s="2" t="str">
        <f t="shared" si="22"/>
        <v>Youth</v>
      </c>
      <c r="L382">
        <v>0</v>
      </c>
      <c r="M382">
        <v>0</v>
      </c>
      <c r="N382">
        <v>366713</v>
      </c>
      <c r="O382">
        <v>7.75</v>
      </c>
      <c r="P382" s="2">
        <f t="shared" si="21"/>
        <v>7.75</v>
      </c>
      <c r="R382" t="str">
        <f t="shared" si="23"/>
        <v>Missing</v>
      </c>
      <c r="S382" t="s">
        <v>14</v>
      </c>
      <c r="V382">
        <v>3</v>
      </c>
      <c r="W382" t="s">
        <v>611</v>
      </c>
      <c r="X382" t="s">
        <v>943</v>
      </c>
      <c r="Y382" t="s">
        <v>1022</v>
      </c>
      <c r="Z382" t="s">
        <v>556</v>
      </c>
      <c r="AA382" t="s">
        <v>13</v>
      </c>
    </row>
    <row r="383" spans="1:28" x14ac:dyDescent="0.25">
      <c r="A383">
        <v>1273</v>
      </c>
      <c r="B383">
        <v>0</v>
      </c>
      <c r="C383">
        <v>3</v>
      </c>
      <c r="D383" t="s">
        <v>611</v>
      </c>
      <c r="E383" t="s">
        <v>720</v>
      </c>
      <c r="F383" t="s">
        <v>992</v>
      </c>
      <c r="G383" t="s">
        <v>557</v>
      </c>
      <c r="H383" t="s">
        <v>13</v>
      </c>
      <c r="I383">
        <v>26</v>
      </c>
      <c r="J383" s="2">
        <f t="shared" si="20"/>
        <v>26</v>
      </c>
      <c r="K383" s="2" t="str">
        <f t="shared" si="22"/>
        <v>Youth</v>
      </c>
      <c r="L383">
        <v>0</v>
      </c>
      <c r="M383">
        <v>0</v>
      </c>
      <c r="N383">
        <v>330910</v>
      </c>
      <c r="O383">
        <v>7.8792</v>
      </c>
      <c r="P383" s="2">
        <f t="shared" si="21"/>
        <v>7.8792</v>
      </c>
      <c r="R383" t="str">
        <f t="shared" si="23"/>
        <v>Missing</v>
      </c>
      <c r="S383" t="s">
        <v>14</v>
      </c>
      <c r="V383">
        <v>3</v>
      </c>
      <c r="W383" t="s">
        <v>611</v>
      </c>
      <c r="X383" t="s">
        <v>720</v>
      </c>
      <c r="Y383" t="s">
        <v>992</v>
      </c>
      <c r="Z383" t="s">
        <v>557</v>
      </c>
      <c r="AA383" t="s">
        <v>13</v>
      </c>
      <c r="AB383">
        <v>26</v>
      </c>
    </row>
    <row r="384" spans="1:28" x14ac:dyDescent="0.25">
      <c r="A384">
        <v>1274</v>
      </c>
      <c r="B384">
        <v>1</v>
      </c>
      <c r="C384">
        <v>3</v>
      </c>
      <c r="D384" t="s">
        <v>610</v>
      </c>
      <c r="E384" t="s">
        <v>944</v>
      </c>
      <c r="F384" t="s">
        <v>1195</v>
      </c>
      <c r="G384" t="s">
        <v>558</v>
      </c>
      <c r="H384" t="s">
        <v>16</v>
      </c>
      <c r="J384" s="2">
        <f t="shared" si="20"/>
        <v>23.073400000000003</v>
      </c>
      <c r="K384" s="2" t="str">
        <f t="shared" si="22"/>
        <v>Youth</v>
      </c>
      <c r="L384">
        <v>0</v>
      </c>
      <c r="M384">
        <v>0</v>
      </c>
      <c r="N384">
        <v>364498</v>
      </c>
      <c r="O384">
        <v>14.5</v>
      </c>
      <c r="P384" s="2">
        <f t="shared" si="21"/>
        <v>14.5</v>
      </c>
      <c r="R384" t="str">
        <f t="shared" si="23"/>
        <v>Missing</v>
      </c>
      <c r="S384" t="s">
        <v>17</v>
      </c>
      <c r="V384">
        <v>3</v>
      </c>
      <c r="W384" t="s">
        <v>610</v>
      </c>
      <c r="X384" t="s">
        <v>944</v>
      </c>
      <c r="Y384" t="s">
        <v>1195</v>
      </c>
      <c r="Z384" t="s">
        <v>558</v>
      </c>
      <c r="AA384" t="s">
        <v>16</v>
      </c>
    </row>
    <row r="385" spans="1:28" x14ac:dyDescent="0.25">
      <c r="A385">
        <v>1275</v>
      </c>
      <c r="B385">
        <v>1</v>
      </c>
      <c r="C385">
        <v>3</v>
      </c>
      <c r="D385" t="s">
        <v>610</v>
      </c>
      <c r="E385" t="s">
        <v>945</v>
      </c>
      <c r="F385" t="s">
        <v>1294</v>
      </c>
      <c r="G385" t="s">
        <v>559</v>
      </c>
      <c r="H385" t="s">
        <v>16</v>
      </c>
      <c r="I385">
        <v>19</v>
      </c>
      <c r="J385" s="2">
        <f t="shared" si="20"/>
        <v>19</v>
      </c>
      <c r="K385" s="2" t="str">
        <f t="shared" si="22"/>
        <v>Teenager</v>
      </c>
      <c r="L385">
        <v>1</v>
      </c>
      <c r="M385">
        <v>0</v>
      </c>
      <c r="N385">
        <v>376566</v>
      </c>
      <c r="O385">
        <v>16.100000000000001</v>
      </c>
      <c r="P385" s="2">
        <f t="shared" si="21"/>
        <v>16.100000000000001</v>
      </c>
      <c r="R385" t="str">
        <f t="shared" si="23"/>
        <v>Missing</v>
      </c>
      <c r="S385" t="s">
        <v>17</v>
      </c>
      <c r="V385">
        <v>3</v>
      </c>
      <c r="W385" t="s">
        <v>610</v>
      </c>
      <c r="X385" t="s">
        <v>945</v>
      </c>
      <c r="Y385" t="s">
        <v>1294</v>
      </c>
      <c r="Z385" t="s">
        <v>559</v>
      </c>
      <c r="AA385" t="s">
        <v>16</v>
      </c>
      <c r="AB385">
        <v>19</v>
      </c>
    </row>
    <row r="386" spans="1:28" x14ac:dyDescent="0.25">
      <c r="A386">
        <v>1276</v>
      </c>
      <c r="B386">
        <v>0</v>
      </c>
      <c r="C386">
        <v>2</v>
      </c>
      <c r="D386" t="s">
        <v>611</v>
      </c>
      <c r="E386" t="s">
        <v>946</v>
      </c>
      <c r="F386" t="s">
        <v>1295</v>
      </c>
      <c r="G386" t="s">
        <v>560</v>
      </c>
      <c r="H386" t="s">
        <v>13</v>
      </c>
      <c r="J386" s="2">
        <f t="shared" ref="J386:J449" si="24">IF(I386="",SUMIFS(Avg_Age,Pclass_Age,C386,Sex_Age,H386),I386)</f>
        <v>30.940677966101696</v>
      </c>
      <c r="K386" s="2" t="str">
        <f t="shared" si="22"/>
        <v>Youth</v>
      </c>
      <c r="L386">
        <v>0</v>
      </c>
      <c r="M386">
        <v>0</v>
      </c>
      <c r="N386" t="s">
        <v>561</v>
      </c>
      <c r="O386">
        <v>12.875</v>
      </c>
      <c r="P386" s="2">
        <f t="shared" ref="P386:P449" si="25">IF(O386="",MEDIAN(Fare),O386)</f>
        <v>12.875</v>
      </c>
      <c r="R386" t="str">
        <f t="shared" si="23"/>
        <v>Missing</v>
      </c>
      <c r="S386" t="s">
        <v>17</v>
      </c>
      <c r="V386">
        <v>2</v>
      </c>
      <c r="W386" t="s">
        <v>611</v>
      </c>
      <c r="X386" t="s">
        <v>946</v>
      </c>
      <c r="Y386" t="s">
        <v>1295</v>
      </c>
      <c r="Z386" t="s">
        <v>560</v>
      </c>
      <c r="AA386" t="s">
        <v>13</v>
      </c>
    </row>
    <row r="387" spans="1:28" x14ac:dyDescent="0.25">
      <c r="A387">
        <v>1277</v>
      </c>
      <c r="B387">
        <v>1</v>
      </c>
      <c r="C387">
        <v>2</v>
      </c>
      <c r="D387" t="s">
        <v>612</v>
      </c>
      <c r="E387" t="s">
        <v>924</v>
      </c>
      <c r="F387" t="s">
        <v>984</v>
      </c>
      <c r="G387" t="s">
        <v>562</v>
      </c>
      <c r="H387" t="s">
        <v>16</v>
      </c>
      <c r="I387">
        <v>24</v>
      </c>
      <c r="J387" s="2">
        <f t="shared" si="24"/>
        <v>24</v>
      </c>
      <c r="K387" s="2" t="str">
        <f t="shared" ref="K387:K419" si="26">IF(J387&lt;=19,"Teenager",IF(J387&lt;=39,"Youth",IF(J387&lt;=59,"Adult",IF(J387&gt;=60,"Elder"))))</f>
        <v>Youth</v>
      </c>
      <c r="L387">
        <v>1</v>
      </c>
      <c r="M387">
        <v>2</v>
      </c>
      <c r="N387">
        <v>220845</v>
      </c>
      <c r="O387">
        <v>65</v>
      </c>
      <c r="P387" s="2">
        <f t="shared" si="25"/>
        <v>65</v>
      </c>
      <c r="R387" t="str">
        <f t="shared" ref="R387:R419" si="27">IF(Q387="","Missing",LEFT(Q387,3))</f>
        <v>Missing</v>
      </c>
      <c r="S387" t="s">
        <v>17</v>
      </c>
      <c r="V387">
        <v>2</v>
      </c>
      <c r="W387" t="s">
        <v>612</v>
      </c>
      <c r="X387" t="s">
        <v>924</v>
      </c>
      <c r="Y387" t="s">
        <v>984</v>
      </c>
      <c r="Z387" t="s">
        <v>562</v>
      </c>
      <c r="AA387" t="s">
        <v>16</v>
      </c>
      <c r="AB387">
        <v>24</v>
      </c>
    </row>
    <row r="388" spans="1:28" x14ac:dyDescent="0.25">
      <c r="A388">
        <v>1278</v>
      </c>
      <c r="B388">
        <v>0</v>
      </c>
      <c r="C388">
        <v>3</v>
      </c>
      <c r="D388" t="s">
        <v>611</v>
      </c>
      <c r="E388" t="s">
        <v>947</v>
      </c>
      <c r="F388" t="s">
        <v>1296</v>
      </c>
      <c r="G388" t="s">
        <v>563</v>
      </c>
      <c r="H388" t="s">
        <v>13</v>
      </c>
      <c r="I388">
        <v>24</v>
      </c>
      <c r="J388" s="2">
        <f t="shared" si="24"/>
        <v>24</v>
      </c>
      <c r="K388" s="2" t="str">
        <f t="shared" si="26"/>
        <v>Youth</v>
      </c>
      <c r="L388">
        <v>0</v>
      </c>
      <c r="M388">
        <v>0</v>
      </c>
      <c r="N388">
        <v>349911</v>
      </c>
      <c r="O388">
        <v>7.7750000000000004</v>
      </c>
      <c r="P388" s="2">
        <f t="shared" si="25"/>
        <v>7.7750000000000004</v>
      </c>
      <c r="R388" t="str">
        <f t="shared" si="27"/>
        <v>Missing</v>
      </c>
      <c r="S388" t="s">
        <v>17</v>
      </c>
      <c r="V388">
        <v>3</v>
      </c>
      <c r="W388" t="s">
        <v>611</v>
      </c>
      <c r="X388" t="s">
        <v>947</v>
      </c>
      <c r="Y388" t="s">
        <v>1296</v>
      </c>
      <c r="Z388" t="s">
        <v>563</v>
      </c>
      <c r="AA388" t="s">
        <v>13</v>
      </c>
      <c r="AB388">
        <v>24</v>
      </c>
    </row>
    <row r="389" spans="1:28" x14ac:dyDescent="0.25">
      <c r="A389">
        <v>1279</v>
      </c>
      <c r="B389">
        <v>0</v>
      </c>
      <c r="C389">
        <v>2</v>
      </c>
      <c r="D389" t="s">
        <v>611</v>
      </c>
      <c r="E389" t="s">
        <v>948</v>
      </c>
      <c r="F389" t="s">
        <v>993</v>
      </c>
      <c r="G389" t="s">
        <v>564</v>
      </c>
      <c r="H389" t="s">
        <v>13</v>
      </c>
      <c r="I389">
        <v>57</v>
      </c>
      <c r="J389" s="2">
        <f t="shared" si="24"/>
        <v>57</v>
      </c>
      <c r="K389" s="2" t="str">
        <f t="shared" si="26"/>
        <v>Adult</v>
      </c>
      <c r="L389">
        <v>0</v>
      </c>
      <c r="M389">
        <v>0</v>
      </c>
      <c r="N389">
        <v>244346</v>
      </c>
      <c r="O389">
        <v>13</v>
      </c>
      <c r="P389" s="2">
        <f t="shared" si="25"/>
        <v>13</v>
      </c>
      <c r="R389" t="str">
        <f t="shared" si="27"/>
        <v>Missing</v>
      </c>
      <c r="S389" t="s">
        <v>17</v>
      </c>
      <c r="V389">
        <v>2</v>
      </c>
      <c r="W389" t="s">
        <v>611</v>
      </c>
      <c r="X389" t="s">
        <v>948</v>
      </c>
      <c r="Y389" t="s">
        <v>993</v>
      </c>
      <c r="Z389" t="s">
        <v>564</v>
      </c>
      <c r="AA389" t="s">
        <v>13</v>
      </c>
      <c r="AB389">
        <v>57</v>
      </c>
    </row>
    <row r="390" spans="1:28" x14ac:dyDescent="0.25">
      <c r="A390">
        <v>1280</v>
      </c>
      <c r="B390">
        <v>0</v>
      </c>
      <c r="C390">
        <v>3</v>
      </c>
      <c r="D390" t="s">
        <v>611</v>
      </c>
      <c r="E390" t="s">
        <v>949</v>
      </c>
      <c r="F390" t="s">
        <v>1022</v>
      </c>
      <c r="G390" t="s">
        <v>565</v>
      </c>
      <c r="H390" t="s">
        <v>13</v>
      </c>
      <c r="I390">
        <v>21</v>
      </c>
      <c r="J390" s="2">
        <f t="shared" si="24"/>
        <v>21</v>
      </c>
      <c r="K390" s="2" t="str">
        <f t="shared" si="26"/>
        <v>Youth</v>
      </c>
      <c r="L390">
        <v>0</v>
      </c>
      <c r="M390">
        <v>0</v>
      </c>
      <c r="N390">
        <v>364858</v>
      </c>
      <c r="O390">
        <v>7.75</v>
      </c>
      <c r="P390" s="2">
        <f t="shared" si="25"/>
        <v>7.75</v>
      </c>
      <c r="R390" t="str">
        <f t="shared" si="27"/>
        <v>Missing</v>
      </c>
      <c r="S390" t="s">
        <v>14</v>
      </c>
      <c r="V390">
        <v>3</v>
      </c>
      <c r="W390" t="s">
        <v>611</v>
      </c>
      <c r="X390" t="s">
        <v>949</v>
      </c>
      <c r="Y390" t="s">
        <v>1022</v>
      </c>
      <c r="Z390" t="s">
        <v>565</v>
      </c>
      <c r="AA390" t="s">
        <v>13</v>
      </c>
      <c r="AB390">
        <v>21</v>
      </c>
    </row>
    <row r="391" spans="1:28" x14ac:dyDescent="0.25">
      <c r="A391">
        <v>1281</v>
      </c>
      <c r="B391">
        <v>0</v>
      </c>
      <c r="C391">
        <v>3</v>
      </c>
      <c r="D391" t="s">
        <v>613</v>
      </c>
      <c r="E391" t="s">
        <v>950</v>
      </c>
      <c r="F391" t="s">
        <v>1297</v>
      </c>
      <c r="G391" t="s">
        <v>566</v>
      </c>
      <c r="H391" t="s">
        <v>13</v>
      </c>
      <c r="I391">
        <v>6</v>
      </c>
      <c r="J391" s="2">
        <f t="shared" si="24"/>
        <v>6</v>
      </c>
      <c r="K391" s="2" t="str">
        <f t="shared" si="26"/>
        <v>Teenager</v>
      </c>
      <c r="L391">
        <v>3</v>
      </c>
      <c r="M391">
        <v>1</v>
      </c>
      <c r="N391">
        <v>349909</v>
      </c>
      <c r="O391">
        <v>21.074999999999999</v>
      </c>
      <c r="P391" s="2">
        <f t="shared" si="25"/>
        <v>21.074999999999999</v>
      </c>
      <c r="R391" t="str">
        <f t="shared" si="27"/>
        <v>Missing</v>
      </c>
      <c r="S391" t="s">
        <v>17</v>
      </c>
      <c r="V391">
        <v>3</v>
      </c>
      <c r="W391" t="s">
        <v>613</v>
      </c>
      <c r="X391" t="s">
        <v>950</v>
      </c>
      <c r="Y391" t="s">
        <v>1297</v>
      </c>
      <c r="Z391" t="s">
        <v>566</v>
      </c>
      <c r="AA391" t="s">
        <v>13</v>
      </c>
      <c r="AB391">
        <v>6</v>
      </c>
    </row>
    <row r="392" spans="1:28" x14ac:dyDescent="0.25">
      <c r="A392">
        <v>1282</v>
      </c>
      <c r="B392">
        <v>0</v>
      </c>
      <c r="C392">
        <v>1</v>
      </c>
      <c r="D392" t="s">
        <v>611</v>
      </c>
      <c r="E392" t="s">
        <v>951</v>
      </c>
      <c r="F392" t="s">
        <v>1298</v>
      </c>
      <c r="G392" t="s">
        <v>567</v>
      </c>
      <c r="H392" t="s">
        <v>13</v>
      </c>
      <c r="I392">
        <v>23</v>
      </c>
      <c r="J392" s="2">
        <f t="shared" si="24"/>
        <v>23</v>
      </c>
      <c r="K392" s="2" t="str">
        <f t="shared" si="26"/>
        <v>Youth</v>
      </c>
      <c r="L392">
        <v>0</v>
      </c>
      <c r="M392">
        <v>0</v>
      </c>
      <c r="N392">
        <v>12749</v>
      </c>
      <c r="O392">
        <v>93.5</v>
      </c>
      <c r="P392" s="2">
        <f t="shared" si="25"/>
        <v>93.5</v>
      </c>
      <c r="Q392" t="s">
        <v>568</v>
      </c>
      <c r="R392" t="str">
        <f t="shared" si="27"/>
        <v>B24</v>
      </c>
      <c r="S392" t="s">
        <v>17</v>
      </c>
      <c r="V392">
        <v>1</v>
      </c>
      <c r="W392" t="s">
        <v>611</v>
      </c>
      <c r="X392" t="s">
        <v>951</v>
      </c>
      <c r="Y392" t="s">
        <v>1298</v>
      </c>
      <c r="Z392" t="s">
        <v>567</v>
      </c>
      <c r="AA392" t="s">
        <v>13</v>
      </c>
      <c r="AB392">
        <v>23</v>
      </c>
    </row>
    <row r="393" spans="1:28" x14ac:dyDescent="0.25">
      <c r="A393">
        <v>1283</v>
      </c>
      <c r="B393">
        <v>1</v>
      </c>
      <c r="C393">
        <v>1</v>
      </c>
      <c r="D393" t="s">
        <v>610</v>
      </c>
      <c r="E393" t="s">
        <v>952</v>
      </c>
      <c r="F393" t="s">
        <v>1299</v>
      </c>
      <c r="G393" t="s">
        <v>569</v>
      </c>
      <c r="H393" t="s">
        <v>16</v>
      </c>
      <c r="I393">
        <v>51</v>
      </c>
      <c r="J393" s="2">
        <f t="shared" si="24"/>
        <v>51</v>
      </c>
      <c r="K393" s="2" t="str">
        <f t="shared" si="26"/>
        <v>Adult</v>
      </c>
      <c r="L393">
        <v>0</v>
      </c>
      <c r="M393">
        <v>1</v>
      </c>
      <c r="N393" t="s">
        <v>570</v>
      </c>
      <c r="O393">
        <v>39.4</v>
      </c>
      <c r="P393" s="2">
        <f t="shared" si="25"/>
        <v>39.4</v>
      </c>
      <c r="Q393" t="s">
        <v>571</v>
      </c>
      <c r="R393" t="str">
        <f t="shared" si="27"/>
        <v>D28</v>
      </c>
      <c r="S393" t="s">
        <v>17</v>
      </c>
      <c r="V393">
        <v>1</v>
      </c>
      <c r="W393" t="s">
        <v>610</v>
      </c>
      <c r="X393" t="s">
        <v>952</v>
      </c>
      <c r="Y393" t="s">
        <v>1299</v>
      </c>
      <c r="Z393" t="s">
        <v>569</v>
      </c>
      <c r="AA393" t="s">
        <v>16</v>
      </c>
      <c r="AB393">
        <v>51</v>
      </c>
    </row>
    <row r="394" spans="1:28" x14ac:dyDescent="0.25">
      <c r="A394">
        <v>1284</v>
      </c>
      <c r="B394">
        <v>0</v>
      </c>
      <c r="C394">
        <v>3</v>
      </c>
      <c r="D394" t="s">
        <v>613</v>
      </c>
      <c r="E394" t="s">
        <v>953</v>
      </c>
      <c r="F394" t="s">
        <v>1300</v>
      </c>
      <c r="G394" t="s">
        <v>572</v>
      </c>
      <c r="H394" t="s">
        <v>13</v>
      </c>
      <c r="I394">
        <v>13</v>
      </c>
      <c r="J394" s="2">
        <f t="shared" si="24"/>
        <v>13</v>
      </c>
      <c r="K394" s="2" t="str">
        <f t="shared" si="26"/>
        <v>Teenager</v>
      </c>
      <c r="L394">
        <v>0</v>
      </c>
      <c r="M394">
        <v>2</v>
      </c>
      <c r="N394" t="s">
        <v>573</v>
      </c>
      <c r="O394">
        <v>20.25</v>
      </c>
      <c r="P394" s="2">
        <f t="shared" si="25"/>
        <v>20.25</v>
      </c>
      <c r="R394" t="str">
        <f t="shared" si="27"/>
        <v>Missing</v>
      </c>
      <c r="S394" t="s">
        <v>17</v>
      </c>
      <c r="V394">
        <v>3</v>
      </c>
      <c r="W394" t="s">
        <v>613</v>
      </c>
      <c r="X394" t="s">
        <v>953</v>
      </c>
      <c r="Y394" t="s">
        <v>1300</v>
      </c>
      <c r="Z394" t="s">
        <v>572</v>
      </c>
      <c r="AA394" t="s">
        <v>13</v>
      </c>
      <c r="AB394">
        <v>13</v>
      </c>
    </row>
    <row r="395" spans="1:28" x14ac:dyDescent="0.25">
      <c r="A395">
        <v>1285</v>
      </c>
      <c r="B395">
        <v>0</v>
      </c>
      <c r="C395">
        <v>2</v>
      </c>
      <c r="D395" t="s">
        <v>611</v>
      </c>
      <c r="E395" t="s">
        <v>954</v>
      </c>
      <c r="F395" t="s">
        <v>1024</v>
      </c>
      <c r="G395" t="s">
        <v>574</v>
      </c>
      <c r="H395" t="s">
        <v>13</v>
      </c>
      <c r="I395">
        <v>47</v>
      </c>
      <c r="J395" s="2">
        <f t="shared" si="24"/>
        <v>47</v>
      </c>
      <c r="K395" s="2" t="str">
        <f t="shared" si="26"/>
        <v>Adult</v>
      </c>
      <c r="L395">
        <v>0</v>
      </c>
      <c r="M395">
        <v>0</v>
      </c>
      <c r="N395" t="s">
        <v>575</v>
      </c>
      <c r="O395">
        <v>10.5</v>
      </c>
      <c r="P395" s="2">
        <f t="shared" si="25"/>
        <v>10.5</v>
      </c>
      <c r="R395" t="str">
        <f t="shared" si="27"/>
        <v>Missing</v>
      </c>
      <c r="S395" t="s">
        <v>17</v>
      </c>
      <c r="V395">
        <v>2</v>
      </c>
      <c r="W395" t="s">
        <v>611</v>
      </c>
      <c r="X395" t="s">
        <v>954</v>
      </c>
      <c r="Y395" t="s">
        <v>1024</v>
      </c>
      <c r="Z395" t="s">
        <v>574</v>
      </c>
      <c r="AA395" t="s">
        <v>13</v>
      </c>
      <c r="AB395">
        <v>47</v>
      </c>
    </row>
    <row r="396" spans="1:28" x14ac:dyDescent="0.25">
      <c r="A396">
        <v>1286</v>
      </c>
      <c r="B396">
        <v>0</v>
      </c>
      <c r="C396">
        <v>3</v>
      </c>
      <c r="D396" t="s">
        <v>611</v>
      </c>
      <c r="E396" t="s">
        <v>776</v>
      </c>
      <c r="F396" t="s">
        <v>1120</v>
      </c>
      <c r="G396" t="s">
        <v>576</v>
      </c>
      <c r="H396" t="s">
        <v>13</v>
      </c>
      <c r="I396">
        <v>29</v>
      </c>
      <c r="J396" s="2">
        <f t="shared" si="24"/>
        <v>29</v>
      </c>
      <c r="K396" s="2" t="str">
        <f t="shared" si="26"/>
        <v>Youth</v>
      </c>
      <c r="L396">
        <v>3</v>
      </c>
      <c r="M396">
        <v>1</v>
      </c>
      <c r="N396">
        <v>315153</v>
      </c>
      <c r="O396">
        <v>22.024999999999999</v>
      </c>
      <c r="P396" s="2">
        <f t="shared" si="25"/>
        <v>22.024999999999999</v>
      </c>
      <c r="R396" t="str">
        <f t="shared" si="27"/>
        <v>Missing</v>
      </c>
      <c r="S396" t="s">
        <v>17</v>
      </c>
      <c r="V396">
        <v>3</v>
      </c>
      <c r="W396" t="s">
        <v>611</v>
      </c>
      <c r="X396" t="s">
        <v>776</v>
      </c>
      <c r="Y396" t="s">
        <v>1120</v>
      </c>
      <c r="Z396" t="s">
        <v>576</v>
      </c>
      <c r="AA396" t="s">
        <v>13</v>
      </c>
      <c r="AB396">
        <v>29</v>
      </c>
    </row>
    <row r="397" spans="1:28" x14ac:dyDescent="0.25">
      <c r="A397">
        <v>1287</v>
      </c>
      <c r="B397">
        <v>1</v>
      </c>
      <c r="C397">
        <v>1</v>
      </c>
      <c r="D397" t="s">
        <v>610</v>
      </c>
      <c r="E397" t="s">
        <v>670</v>
      </c>
      <c r="F397" t="s">
        <v>1025</v>
      </c>
      <c r="G397" t="s">
        <v>577</v>
      </c>
      <c r="H397" t="s">
        <v>16</v>
      </c>
      <c r="I397">
        <v>18</v>
      </c>
      <c r="J397" s="2">
        <f t="shared" si="24"/>
        <v>18</v>
      </c>
      <c r="K397" s="2" t="str">
        <f t="shared" si="26"/>
        <v>Teenager</v>
      </c>
      <c r="L397">
        <v>1</v>
      </c>
      <c r="M397">
        <v>0</v>
      </c>
      <c r="N397">
        <v>13695</v>
      </c>
      <c r="O397">
        <v>60</v>
      </c>
      <c r="P397" s="2">
        <f t="shared" si="25"/>
        <v>60</v>
      </c>
      <c r="Q397" t="s">
        <v>96</v>
      </c>
      <c r="R397" t="str">
        <f t="shared" si="27"/>
        <v>C31</v>
      </c>
      <c r="S397" t="s">
        <v>17</v>
      </c>
      <c r="V397">
        <v>1</v>
      </c>
      <c r="W397" t="s">
        <v>610</v>
      </c>
      <c r="X397" t="s">
        <v>670</v>
      </c>
      <c r="Y397" t="s">
        <v>1025</v>
      </c>
      <c r="Z397" t="s">
        <v>577</v>
      </c>
      <c r="AA397" t="s">
        <v>16</v>
      </c>
      <c r="AB397">
        <v>18</v>
      </c>
    </row>
    <row r="398" spans="1:28" x14ac:dyDescent="0.25">
      <c r="A398">
        <v>1288</v>
      </c>
      <c r="B398">
        <v>0</v>
      </c>
      <c r="C398">
        <v>3</v>
      </c>
      <c r="D398" t="s">
        <v>611</v>
      </c>
      <c r="E398" t="s">
        <v>955</v>
      </c>
      <c r="F398" t="s">
        <v>1022</v>
      </c>
      <c r="G398" t="s">
        <v>578</v>
      </c>
      <c r="H398" t="s">
        <v>13</v>
      </c>
      <c r="I398">
        <v>24</v>
      </c>
      <c r="J398" s="2">
        <f t="shared" si="24"/>
        <v>24</v>
      </c>
      <c r="K398" s="2" t="str">
        <f t="shared" si="26"/>
        <v>Youth</v>
      </c>
      <c r="L398">
        <v>0</v>
      </c>
      <c r="M398">
        <v>0</v>
      </c>
      <c r="N398">
        <v>371109</v>
      </c>
      <c r="O398">
        <v>7.25</v>
      </c>
      <c r="P398" s="2">
        <f t="shared" si="25"/>
        <v>7.25</v>
      </c>
      <c r="R398" t="str">
        <f t="shared" si="27"/>
        <v>Missing</v>
      </c>
      <c r="S398" t="s">
        <v>14</v>
      </c>
      <c r="V398">
        <v>3</v>
      </c>
      <c r="W398" t="s">
        <v>611</v>
      </c>
      <c r="X398" t="s">
        <v>955</v>
      </c>
      <c r="Y398" t="s">
        <v>1022</v>
      </c>
      <c r="Z398" t="s">
        <v>578</v>
      </c>
      <c r="AA398" t="s">
        <v>13</v>
      </c>
      <c r="AB398">
        <v>24</v>
      </c>
    </row>
    <row r="399" spans="1:28" x14ac:dyDescent="0.25">
      <c r="A399">
        <v>1289</v>
      </c>
      <c r="B399">
        <v>1</v>
      </c>
      <c r="C399">
        <v>1</v>
      </c>
      <c r="D399" t="s">
        <v>610</v>
      </c>
      <c r="E399" t="s">
        <v>956</v>
      </c>
      <c r="F399" t="s">
        <v>1301</v>
      </c>
      <c r="G399" t="s">
        <v>579</v>
      </c>
      <c r="H399" t="s">
        <v>16</v>
      </c>
      <c r="I399">
        <v>48</v>
      </c>
      <c r="J399" s="2">
        <f t="shared" si="24"/>
        <v>48</v>
      </c>
      <c r="K399" s="2" t="str">
        <f t="shared" si="26"/>
        <v>Adult</v>
      </c>
      <c r="L399">
        <v>1</v>
      </c>
      <c r="M399">
        <v>1</v>
      </c>
      <c r="N399">
        <v>13567</v>
      </c>
      <c r="O399">
        <v>79.2</v>
      </c>
      <c r="P399" s="2">
        <f t="shared" si="25"/>
        <v>79.2</v>
      </c>
      <c r="Q399" t="s">
        <v>580</v>
      </c>
      <c r="R399" t="str">
        <f t="shared" si="27"/>
        <v>B41</v>
      </c>
      <c r="S399" t="s">
        <v>25</v>
      </c>
      <c r="V399">
        <v>1</v>
      </c>
      <c r="W399" t="s">
        <v>610</v>
      </c>
      <c r="X399" t="s">
        <v>956</v>
      </c>
      <c r="Y399" t="s">
        <v>1301</v>
      </c>
      <c r="Z399" t="s">
        <v>579</v>
      </c>
      <c r="AA399" t="s">
        <v>16</v>
      </c>
      <c r="AB399">
        <v>48</v>
      </c>
    </row>
    <row r="400" spans="1:28" x14ac:dyDescent="0.25">
      <c r="A400">
        <v>1290</v>
      </c>
      <c r="B400">
        <v>0</v>
      </c>
      <c r="C400">
        <v>3</v>
      </c>
      <c r="D400" t="s">
        <v>611</v>
      </c>
      <c r="E400" t="s">
        <v>957</v>
      </c>
      <c r="F400" t="s">
        <v>1302</v>
      </c>
      <c r="G400" t="s">
        <v>581</v>
      </c>
      <c r="H400" t="s">
        <v>13</v>
      </c>
      <c r="I400">
        <v>22</v>
      </c>
      <c r="J400" s="2">
        <f t="shared" si="24"/>
        <v>22</v>
      </c>
      <c r="K400" s="2" t="str">
        <f t="shared" si="26"/>
        <v>Youth</v>
      </c>
      <c r="L400">
        <v>0</v>
      </c>
      <c r="M400">
        <v>0</v>
      </c>
      <c r="N400">
        <v>347065</v>
      </c>
      <c r="O400">
        <v>7.7750000000000004</v>
      </c>
      <c r="P400" s="2">
        <f t="shared" si="25"/>
        <v>7.7750000000000004</v>
      </c>
      <c r="R400" t="str">
        <f t="shared" si="27"/>
        <v>Missing</v>
      </c>
      <c r="S400" t="s">
        <v>17</v>
      </c>
      <c r="V400">
        <v>3</v>
      </c>
      <c r="W400" t="s">
        <v>611</v>
      </c>
      <c r="X400" t="s">
        <v>957</v>
      </c>
      <c r="Y400" t="s">
        <v>1302</v>
      </c>
      <c r="Z400" t="s">
        <v>581</v>
      </c>
      <c r="AA400" t="s">
        <v>13</v>
      </c>
      <c r="AB400">
        <v>22</v>
      </c>
    </row>
    <row r="401" spans="1:28" x14ac:dyDescent="0.25">
      <c r="A401">
        <v>1291</v>
      </c>
      <c r="B401">
        <v>0</v>
      </c>
      <c r="C401">
        <v>3</v>
      </c>
      <c r="D401" t="s">
        <v>611</v>
      </c>
      <c r="E401" t="s">
        <v>958</v>
      </c>
      <c r="F401" t="s">
        <v>1031</v>
      </c>
      <c r="G401" t="s">
        <v>582</v>
      </c>
      <c r="H401" t="s">
        <v>13</v>
      </c>
      <c r="I401">
        <v>31</v>
      </c>
      <c r="J401" s="2">
        <f t="shared" si="24"/>
        <v>31</v>
      </c>
      <c r="K401" s="2" t="str">
        <f t="shared" si="26"/>
        <v>Youth</v>
      </c>
      <c r="L401">
        <v>0</v>
      </c>
      <c r="M401">
        <v>0</v>
      </c>
      <c r="N401">
        <v>21332</v>
      </c>
      <c r="O401">
        <v>7.7332999999999998</v>
      </c>
      <c r="P401" s="2">
        <f t="shared" si="25"/>
        <v>7.7332999999999998</v>
      </c>
      <c r="R401" t="str">
        <f t="shared" si="27"/>
        <v>Missing</v>
      </c>
      <c r="S401" t="s">
        <v>14</v>
      </c>
      <c r="V401">
        <v>3</v>
      </c>
      <c r="W401" t="s">
        <v>611</v>
      </c>
      <c r="X401" t="s">
        <v>958</v>
      </c>
      <c r="Y401" t="s">
        <v>1031</v>
      </c>
      <c r="Z401" t="s">
        <v>582</v>
      </c>
      <c r="AA401" t="s">
        <v>13</v>
      </c>
      <c r="AB401">
        <v>31</v>
      </c>
    </row>
    <row r="402" spans="1:28" x14ac:dyDescent="0.25">
      <c r="A402">
        <v>1292</v>
      </c>
      <c r="B402">
        <v>1</v>
      </c>
      <c r="C402">
        <v>1</v>
      </c>
      <c r="D402" t="s">
        <v>612</v>
      </c>
      <c r="E402" t="s">
        <v>959</v>
      </c>
      <c r="F402" t="s">
        <v>1303</v>
      </c>
      <c r="G402" t="s">
        <v>583</v>
      </c>
      <c r="H402" t="s">
        <v>16</v>
      </c>
      <c r="I402">
        <v>30</v>
      </c>
      <c r="J402" s="2">
        <f t="shared" si="24"/>
        <v>30</v>
      </c>
      <c r="K402" s="2" t="str">
        <f t="shared" si="26"/>
        <v>Youth</v>
      </c>
      <c r="L402">
        <v>0</v>
      </c>
      <c r="M402">
        <v>0</v>
      </c>
      <c r="N402">
        <v>36928</v>
      </c>
      <c r="O402">
        <v>164.86670000000001</v>
      </c>
      <c r="P402" s="2">
        <f t="shared" si="25"/>
        <v>164.86670000000001</v>
      </c>
      <c r="Q402" t="s">
        <v>584</v>
      </c>
      <c r="R402" t="str">
        <f t="shared" si="27"/>
        <v>C7</v>
      </c>
      <c r="S402" t="s">
        <v>17</v>
      </c>
      <c r="V402">
        <v>1</v>
      </c>
      <c r="W402" t="s">
        <v>612</v>
      </c>
      <c r="X402" t="s">
        <v>959</v>
      </c>
      <c r="Y402" t="s">
        <v>1303</v>
      </c>
      <c r="Z402" t="s">
        <v>583</v>
      </c>
      <c r="AA402" t="s">
        <v>16</v>
      </c>
      <c r="AB402">
        <v>30</v>
      </c>
    </row>
    <row r="403" spans="1:28" x14ac:dyDescent="0.25">
      <c r="A403">
        <v>1293</v>
      </c>
      <c r="B403">
        <v>0</v>
      </c>
      <c r="C403">
        <v>2</v>
      </c>
      <c r="D403" t="s">
        <v>611</v>
      </c>
      <c r="E403" t="s">
        <v>960</v>
      </c>
      <c r="F403" t="s">
        <v>1212</v>
      </c>
      <c r="G403" t="s">
        <v>585</v>
      </c>
      <c r="H403" t="s">
        <v>13</v>
      </c>
      <c r="I403">
        <v>38</v>
      </c>
      <c r="J403" s="2">
        <f t="shared" si="24"/>
        <v>38</v>
      </c>
      <c r="K403" s="2" t="str">
        <f t="shared" si="26"/>
        <v>Youth</v>
      </c>
      <c r="L403">
        <v>1</v>
      </c>
      <c r="M403">
        <v>0</v>
      </c>
      <c r="N403">
        <v>28664</v>
      </c>
      <c r="O403">
        <v>21</v>
      </c>
      <c r="P403" s="2">
        <f t="shared" si="25"/>
        <v>21</v>
      </c>
      <c r="R403" t="str">
        <f t="shared" si="27"/>
        <v>Missing</v>
      </c>
      <c r="S403" t="s">
        <v>17</v>
      </c>
      <c r="V403">
        <v>2</v>
      </c>
      <c r="W403" t="s">
        <v>611</v>
      </c>
      <c r="X403" t="s">
        <v>960</v>
      </c>
      <c r="Y403" t="s">
        <v>1212</v>
      </c>
      <c r="Z403" t="s">
        <v>585</v>
      </c>
      <c r="AA403" t="s">
        <v>13</v>
      </c>
      <c r="AB403">
        <v>38</v>
      </c>
    </row>
    <row r="404" spans="1:28" x14ac:dyDescent="0.25">
      <c r="A404">
        <v>1294</v>
      </c>
      <c r="B404">
        <v>1</v>
      </c>
      <c r="C404">
        <v>1</v>
      </c>
      <c r="D404" t="s">
        <v>612</v>
      </c>
      <c r="E404" t="s">
        <v>934</v>
      </c>
      <c r="F404" t="s">
        <v>1304</v>
      </c>
      <c r="G404" t="s">
        <v>586</v>
      </c>
      <c r="H404" t="s">
        <v>16</v>
      </c>
      <c r="I404">
        <v>22</v>
      </c>
      <c r="J404" s="2">
        <f t="shared" si="24"/>
        <v>22</v>
      </c>
      <c r="K404" s="2" t="str">
        <f t="shared" si="26"/>
        <v>Youth</v>
      </c>
      <c r="L404">
        <v>0</v>
      </c>
      <c r="M404">
        <v>1</v>
      </c>
      <c r="N404">
        <v>112378</v>
      </c>
      <c r="O404">
        <v>59.4</v>
      </c>
      <c r="P404" s="2">
        <f t="shared" si="25"/>
        <v>59.4</v>
      </c>
      <c r="R404" t="str">
        <f t="shared" si="27"/>
        <v>Missing</v>
      </c>
      <c r="S404" t="s">
        <v>25</v>
      </c>
      <c r="V404">
        <v>1</v>
      </c>
      <c r="W404" t="s">
        <v>612</v>
      </c>
      <c r="X404" t="s">
        <v>934</v>
      </c>
      <c r="Y404" t="s">
        <v>1304</v>
      </c>
      <c r="Z404" t="s">
        <v>586</v>
      </c>
      <c r="AA404" t="s">
        <v>16</v>
      </c>
      <c r="AB404">
        <v>22</v>
      </c>
    </row>
    <row r="405" spans="1:28" x14ac:dyDescent="0.25">
      <c r="A405">
        <v>1295</v>
      </c>
      <c r="B405">
        <v>0</v>
      </c>
      <c r="C405">
        <v>1</v>
      </c>
      <c r="D405" t="s">
        <v>611</v>
      </c>
      <c r="E405" t="s">
        <v>961</v>
      </c>
      <c r="F405" t="s">
        <v>1305</v>
      </c>
      <c r="G405" t="s">
        <v>587</v>
      </c>
      <c r="H405" t="s">
        <v>13</v>
      </c>
      <c r="I405">
        <v>17</v>
      </c>
      <c r="J405" s="2">
        <f t="shared" si="24"/>
        <v>17</v>
      </c>
      <c r="K405" s="2" t="str">
        <f t="shared" si="26"/>
        <v>Teenager</v>
      </c>
      <c r="L405">
        <v>0</v>
      </c>
      <c r="M405">
        <v>0</v>
      </c>
      <c r="N405">
        <v>113059</v>
      </c>
      <c r="O405">
        <v>47.1</v>
      </c>
      <c r="P405" s="2">
        <f t="shared" si="25"/>
        <v>47.1</v>
      </c>
      <c r="R405" t="str">
        <f t="shared" si="27"/>
        <v>Missing</v>
      </c>
      <c r="S405" t="s">
        <v>17</v>
      </c>
      <c r="V405">
        <v>1</v>
      </c>
      <c r="W405" t="s">
        <v>611</v>
      </c>
      <c r="X405" t="s">
        <v>961</v>
      </c>
      <c r="Y405" t="s">
        <v>1305</v>
      </c>
      <c r="Z405" t="s">
        <v>587</v>
      </c>
      <c r="AA405" t="s">
        <v>13</v>
      </c>
      <c r="AB405">
        <v>17</v>
      </c>
    </row>
    <row r="406" spans="1:28" x14ac:dyDescent="0.25">
      <c r="A406">
        <v>1296</v>
      </c>
      <c r="B406">
        <v>0</v>
      </c>
      <c r="C406">
        <v>1</v>
      </c>
      <c r="D406" t="s">
        <v>611</v>
      </c>
      <c r="E406" t="s">
        <v>962</v>
      </c>
      <c r="F406" t="s">
        <v>1306</v>
      </c>
      <c r="G406" t="s">
        <v>588</v>
      </c>
      <c r="H406" t="s">
        <v>13</v>
      </c>
      <c r="I406">
        <v>43</v>
      </c>
      <c r="J406" s="2">
        <f t="shared" si="24"/>
        <v>43</v>
      </c>
      <c r="K406" s="2" t="str">
        <f t="shared" si="26"/>
        <v>Adult</v>
      </c>
      <c r="L406">
        <v>1</v>
      </c>
      <c r="M406">
        <v>0</v>
      </c>
      <c r="N406">
        <v>17765</v>
      </c>
      <c r="O406">
        <v>27.720800000000001</v>
      </c>
      <c r="P406" s="2">
        <f t="shared" si="25"/>
        <v>27.720800000000001</v>
      </c>
      <c r="Q406" t="s">
        <v>589</v>
      </c>
      <c r="R406" t="str">
        <f t="shared" si="27"/>
        <v>D40</v>
      </c>
      <c r="S406" t="s">
        <v>25</v>
      </c>
      <c r="V406">
        <v>1</v>
      </c>
      <c r="W406" t="s">
        <v>611</v>
      </c>
      <c r="X406" t="s">
        <v>962</v>
      </c>
      <c r="Y406" t="s">
        <v>1306</v>
      </c>
      <c r="Z406" t="s">
        <v>588</v>
      </c>
      <c r="AA406" t="s">
        <v>13</v>
      </c>
      <c r="AB406">
        <v>43</v>
      </c>
    </row>
    <row r="407" spans="1:28" x14ac:dyDescent="0.25">
      <c r="A407">
        <v>1297</v>
      </c>
      <c r="B407">
        <v>0</v>
      </c>
      <c r="C407">
        <v>2</v>
      </c>
      <c r="D407" t="s">
        <v>611</v>
      </c>
      <c r="E407" t="s">
        <v>963</v>
      </c>
      <c r="F407" t="s">
        <v>996</v>
      </c>
      <c r="G407" t="s">
        <v>590</v>
      </c>
      <c r="H407" t="s">
        <v>13</v>
      </c>
      <c r="I407">
        <v>20</v>
      </c>
      <c r="J407" s="2">
        <f t="shared" si="24"/>
        <v>20</v>
      </c>
      <c r="K407" s="2" t="str">
        <f t="shared" si="26"/>
        <v>Youth</v>
      </c>
      <c r="L407">
        <v>0</v>
      </c>
      <c r="M407">
        <v>0</v>
      </c>
      <c r="N407" t="s">
        <v>591</v>
      </c>
      <c r="O407">
        <v>13.862500000000001</v>
      </c>
      <c r="P407" s="2">
        <f t="shared" si="25"/>
        <v>13.862500000000001</v>
      </c>
      <c r="Q407" t="s">
        <v>592</v>
      </c>
      <c r="R407" t="str">
        <f t="shared" si="27"/>
        <v>D38</v>
      </c>
      <c r="S407" t="s">
        <v>25</v>
      </c>
      <c r="V407">
        <v>2</v>
      </c>
      <c r="W407" t="s">
        <v>611</v>
      </c>
      <c r="X407" t="s">
        <v>963</v>
      </c>
      <c r="Y407" t="s">
        <v>996</v>
      </c>
      <c r="Z407" t="s">
        <v>590</v>
      </c>
      <c r="AA407" t="s">
        <v>13</v>
      </c>
      <c r="AB407">
        <v>20</v>
      </c>
    </row>
    <row r="408" spans="1:28" x14ac:dyDescent="0.25">
      <c r="A408">
        <v>1298</v>
      </c>
      <c r="B408">
        <v>0</v>
      </c>
      <c r="C408">
        <v>2</v>
      </c>
      <c r="D408" t="s">
        <v>611</v>
      </c>
      <c r="E408" t="s">
        <v>867</v>
      </c>
      <c r="F408" t="s">
        <v>1307</v>
      </c>
      <c r="G408" t="s">
        <v>593</v>
      </c>
      <c r="H408" t="s">
        <v>13</v>
      </c>
      <c r="I408">
        <v>23</v>
      </c>
      <c r="J408" s="2">
        <f t="shared" si="24"/>
        <v>23</v>
      </c>
      <c r="K408" s="2" t="str">
        <f t="shared" si="26"/>
        <v>Youth</v>
      </c>
      <c r="L408">
        <v>1</v>
      </c>
      <c r="M408">
        <v>0</v>
      </c>
      <c r="N408">
        <v>28666</v>
      </c>
      <c r="O408">
        <v>10.5</v>
      </c>
      <c r="P408" s="2">
        <f t="shared" si="25"/>
        <v>10.5</v>
      </c>
      <c r="R408" t="str">
        <f t="shared" si="27"/>
        <v>Missing</v>
      </c>
      <c r="S408" t="s">
        <v>17</v>
      </c>
      <c r="V408">
        <v>2</v>
      </c>
      <c r="W408" t="s">
        <v>611</v>
      </c>
      <c r="X408" t="s">
        <v>867</v>
      </c>
      <c r="Y408" t="s">
        <v>1307</v>
      </c>
      <c r="Z408" t="s">
        <v>593</v>
      </c>
      <c r="AA408" t="s">
        <v>13</v>
      </c>
      <c r="AB408">
        <v>23</v>
      </c>
    </row>
    <row r="409" spans="1:28" x14ac:dyDescent="0.25">
      <c r="A409">
        <v>1299</v>
      </c>
      <c r="B409">
        <v>0</v>
      </c>
      <c r="C409">
        <v>1</v>
      </c>
      <c r="D409" t="s">
        <v>611</v>
      </c>
      <c r="E409" t="s">
        <v>822</v>
      </c>
      <c r="F409" t="s">
        <v>1164</v>
      </c>
      <c r="G409" t="s">
        <v>594</v>
      </c>
      <c r="H409" t="s">
        <v>13</v>
      </c>
      <c r="I409">
        <v>50</v>
      </c>
      <c r="J409" s="2">
        <f t="shared" si="24"/>
        <v>50</v>
      </c>
      <c r="K409" s="2" t="str">
        <f t="shared" si="26"/>
        <v>Adult</v>
      </c>
      <c r="L409">
        <v>1</v>
      </c>
      <c r="M409">
        <v>1</v>
      </c>
      <c r="N409">
        <v>113503</v>
      </c>
      <c r="O409">
        <v>211.5</v>
      </c>
      <c r="P409" s="2">
        <f t="shared" si="25"/>
        <v>211.5</v>
      </c>
      <c r="Q409" t="s">
        <v>334</v>
      </c>
      <c r="R409" t="str">
        <f t="shared" si="27"/>
        <v>C80</v>
      </c>
      <c r="S409" t="s">
        <v>25</v>
      </c>
      <c r="V409">
        <v>1</v>
      </c>
      <c r="W409" t="s">
        <v>611</v>
      </c>
      <c r="X409" t="s">
        <v>822</v>
      </c>
      <c r="Y409" t="s">
        <v>1164</v>
      </c>
      <c r="Z409" t="s">
        <v>594</v>
      </c>
      <c r="AA409" t="s">
        <v>13</v>
      </c>
      <c r="AB409">
        <v>50</v>
      </c>
    </row>
    <row r="410" spans="1:28" x14ac:dyDescent="0.25">
      <c r="A410">
        <v>1300</v>
      </c>
      <c r="B410">
        <v>1</v>
      </c>
      <c r="C410">
        <v>3</v>
      </c>
      <c r="D410" t="s">
        <v>612</v>
      </c>
      <c r="E410" t="s">
        <v>964</v>
      </c>
      <c r="F410" t="s">
        <v>1308</v>
      </c>
      <c r="G410" t="s">
        <v>595</v>
      </c>
      <c r="H410" t="s">
        <v>16</v>
      </c>
      <c r="J410" s="2">
        <f t="shared" si="24"/>
        <v>23.073400000000003</v>
      </c>
      <c r="K410" s="2" t="str">
        <f t="shared" si="26"/>
        <v>Youth</v>
      </c>
      <c r="L410">
        <v>0</v>
      </c>
      <c r="M410">
        <v>0</v>
      </c>
      <c r="N410">
        <v>334915</v>
      </c>
      <c r="O410">
        <v>7.7207999999999997</v>
      </c>
      <c r="P410" s="2">
        <f t="shared" si="25"/>
        <v>7.7207999999999997</v>
      </c>
      <c r="R410" t="str">
        <f t="shared" si="27"/>
        <v>Missing</v>
      </c>
      <c r="S410" t="s">
        <v>14</v>
      </c>
      <c r="V410">
        <v>3</v>
      </c>
      <c r="W410" t="s">
        <v>612</v>
      </c>
      <c r="X410" t="s">
        <v>964</v>
      </c>
      <c r="Y410" t="s">
        <v>1308</v>
      </c>
      <c r="Z410" t="s">
        <v>595</v>
      </c>
      <c r="AA410" t="s">
        <v>16</v>
      </c>
    </row>
    <row r="411" spans="1:28" x14ac:dyDescent="0.25">
      <c r="A411">
        <v>1301</v>
      </c>
      <c r="B411">
        <v>1</v>
      </c>
      <c r="C411">
        <v>3</v>
      </c>
      <c r="D411" t="s">
        <v>612</v>
      </c>
      <c r="E411" t="s">
        <v>770</v>
      </c>
      <c r="F411" t="s">
        <v>1309</v>
      </c>
      <c r="G411" t="s">
        <v>596</v>
      </c>
      <c r="H411" t="s">
        <v>16</v>
      </c>
      <c r="I411">
        <v>3</v>
      </c>
      <c r="J411" s="2">
        <f t="shared" si="24"/>
        <v>3</v>
      </c>
      <c r="K411" s="2" t="str">
        <f t="shared" si="26"/>
        <v>Teenager</v>
      </c>
      <c r="L411">
        <v>1</v>
      </c>
      <c r="M411">
        <v>1</v>
      </c>
      <c r="N411" t="s">
        <v>247</v>
      </c>
      <c r="O411">
        <v>13.775</v>
      </c>
      <c r="P411" s="2">
        <f t="shared" si="25"/>
        <v>13.775</v>
      </c>
      <c r="R411" t="str">
        <f t="shared" si="27"/>
        <v>Missing</v>
      </c>
      <c r="S411" t="s">
        <v>17</v>
      </c>
      <c r="V411">
        <v>3</v>
      </c>
      <c r="W411" t="s">
        <v>612</v>
      </c>
      <c r="X411" t="s">
        <v>770</v>
      </c>
      <c r="Y411" t="s">
        <v>1309</v>
      </c>
      <c r="Z411" t="s">
        <v>596</v>
      </c>
      <c r="AA411" t="s">
        <v>16</v>
      </c>
      <c r="AB411">
        <v>3</v>
      </c>
    </row>
    <row r="412" spans="1:28" x14ac:dyDescent="0.25">
      <c r="A412">
        <v>1302</v>
      </c>
      <c r="B412">
        <v>1</v>
      </c>
      <c r="C412">
        <v>3</v>
      </c>
      <c r="D412" t="s">
        <v>612</v>
      </c>
      <c r="E412" t="s">
        <v>965</v>
      </c>
      <c r="F412" t="s">
        <v>1310</v>
      </c>
      <c r="G412" t="s">
        <v>597</v>
      </c>
      <c r="H412" t="s">
        <v>16</v>
      </c>
      <c r="J412" s="2">
        <f t="shared" si="24"/>
        <v>23.073400000000003</v>
      </c>
      <c r="K412" s="2" t="str">
        <f t="shared" si="26"/>
        <v>Youth</v>
      </c>
      <c r="L412">
        <v>0</v>
      </c>
      <c r="M412">
        <v>0</v>
      </c>
      <c r="N412">
        <v>365237</v>
      </c>
      <c r="O412">
        <v>7.75</v>
      </c>
      <c r="P412" s="2">
        <f t="shared" si="25"/>
        <v>7.75</v>
      </c>
      <c r="R412" t="str">
        <f t="shared" si="27"/>
        <v>Missing</v>
      </c>
      <c r="S412" t="s">
        <v>14</v>
      </c>
      <c r="V412">
        <v>3</v>
      </c>
      <c r="W412" t="s">
        <v>612</v>
      </c>
      <c r="X412" t="s">
        <v>965</v>
      </c>
      <c r="Y412" t="s">
        <v>1310</v>
      </c>
      <c r="Z412" t="s">
        <v>597</v>
      </c>
      <c r="AA412" t="s">
        <v>16</v>
      </c>
    </row>
    <row r="413" spans="1:28" x14ac:dyDescent="0.25">
      <c r="A413">
        <v>1303</v>
      </c>
      <c r="B413">
        <v>1</v>
      </c>
      <c r="C413">
        <v>1</v>
      </c>
      <c r="D413" t="s">
        <v>610</v>
      </c>
      <c r="E413" t="s">
        <v>966</v>
      </c>
      <c r="F413" t="s">
        <v>1292</v>
      </c>
      <c r="G413" t="s">
        <v>598</v>
      </c>
      <c r="H413" t="s">
        <v>16</v>
      </c>
      <c r="I413">
        <v>37</v>
      </c>
      <c r="J413" s="2">
        <f t="shared" si="24"/>
        <v>37</v>
      </c>
      <c r="K413" s="2" t="str">
        <f t="shared" si="26"/>
        <v>Youth</v>
      </c>
      <c r="L413">
        <v>1</v>
      </c>
      <c r="M413">
        <v>0</v>
      </c>
      <c r="N413">
        <v>19928</v>
      </c>
      <c r="O413">
        <v>90</v>
      </c>
      <c r="P413" s="2">
        <f t="shared" si="25"/>
        <v>90</v>
      </c>
      <c r="Q413" t="s">
        <v>71</v>
      </c>
      <c r="R413" t="str">
        <f t="shared" si="27"/>
        <v>C78</v>
      </c>
      <c r="S413" t="s">
        <v>14</v>
      </c>
      <c r="V413">
        <v>1</v>
      </c>
      <c r="W413" t="s">
        <v>610</v>
      </c>
      <c r="X413" t="s">
        <v>966</v>
      </c>
      <c r="Y413" t="s">
        <v>1292</v>
      </c>
      <c r="Z413" t="s">
        <v>598</v>
      </c>
      <c r="AA413" t="s">
        <v>16</v>
      </c>
      <c r="AB413">
        <v>37</v>
      </c>
    </row>
    <row r="414" spans="1:28" x14ac:dyDescent="0.25">
      <c r="A414">
        <v>1304</v>
      </c>
      <c r="B414">
        <v>1</v>
      </c>
      <c r="C414">
        <v>3</v>
      </c>
      <c r="D414" t="s">
        <v>612</v>
      </c>
      <c r="E414" t="s">
        <v>967</v>
      </c>
      <c r="F414" t="s">
        <v>1311</v>
      </c>
      <c r="G414" t="s">
        <v>599</v>
      </c>
      <c r="H414" t="s">
        <v>16</v>
      </c>
      <c r="I414">
        <v>28</v>
      </c>
      <c r="J414" s="2">
        <f t="shared" si="24"/>
        <v>28</v>
      </c>
      <c r="K414" s="2" t="str">
        <f t="shared" si="26"/>
        <v>Youth</v>
      </c>
      <c r="L414">
        <v>0</v>
      </c>
      <c r="M414">
        <v>0</v>
      </c>
      <c r="N414">
        <v>347086</v>
      </c>
      <c r="O414">
        <v>7.7750000000000004</v>
      </c>
      <c r="P414" s="2">
        <f t="shared" si="25"/>
        <v>7.7750000000000004</v>
      </c>
      <c r="R414" t="str">
        <f t="shared" si="27"/>
        <v>Missing</v>
      </c>
      <c r="S414" t="s">
        <v>17</v>
      </c>
      <c r="V414">
        <v>3</v>
      </c>
      <c r="W414" t="s">
        <v>612</v>
      </c>
      <c r="X414" t="s">
        <v>967</v>
      </c>
      <c r="Y414" t="s">
        <v>1311</v>
      </c>
      <c r="Z414" t="s">
        <v>599</v>
      </c>
      <c r="AA414" t="s">
        <v>16</v>
      </c>
      <c r="AB414">
        <v>28</v>
      </c>
    </row>
    <row r="415" spans="1:28" x14ac:dyDescent="0.25">
      <c r="A415">
        <v>1305</v>
      </c>
      <c r="B415">
        <v>0</v>
      </c>
      <c r="C415">
        <v>3</v>
      </c>
      <c r="D415" t="s">
        <v>611</v>
      </c>
      <c r="E415" t="s">
        <v>968</v>
      </c>
      <c r="F415" t="s">
        <v>1312</v>
      </c>
      <c r="G415" t="s">
        <v>600</v>
      </c>
      <c r="H415" t="s">
        <v>13</v>
      </c>
      <c r="J415" s="2">
        <f t="shared" si="24"/>
        <v>24.525104166666665</v>
      </c>
      <c r="K415" s="2" t="str">
        <f t="shared" si="26"/>
        <v>Youth</v>
      </c>
      <c r="L415">
        <v>0</v>
      </c>
      <c r="M415">
        <v>0</v>
      </c>
      <c r="N415" t="s">
        <v>601</v>
      </c>
      <c r="O415">
        <v>8.0500000000000007</v>
      </c>
      <c r="P415" s="2">
        <f t="shared" si="25"/>
        <v>8.0500000000000007</v>
      </c>
      <c r="R415" t="str">
        <f t="shared" si="27"/>
        <v>Missing</v>
      </c>
      <c r="S415" t="s">
        <v>17</v>
      </c>
      <c r="V415">
        <v>3</v>
      </c>
      <c r="W415" t="s">
        <v>611</v>
      </c>
      <c r="X415" t="s">
        <v>968</v>
      </c>
      <c r="Y415" t="s">
        <v>1312</v>
      </c>
      <c r="Z415" t="s">
        <v>600</v>
      </c>
      <c r="AA415" t="s">
        <v>13</v>
      </c>
    </row>
    <row r="416" spans="1:28" x14ac:dyDescent="0.25">
      <c r="A416">
        <v>1306</v>
      </c>
      <c r="B416">
        <v>1</v>
      </c>
      <c r="C416">
        <v>1</v>
      </c>
      <c r="D416" t="s">
        <v>618</v>
      </c>
      <c r="E416" t="s">
        <v>969</v>
      </c>
      <c r="F416" t="s">
        <v>1313</v>
      </c>
      <c r="G416" t="s">
        <v>602</v>
      </c>
      <c r="H416" t="s">
        <v>16</v>
      </c>
      <c r="I416">
        <v>39</v>
      </c>
      <c r="J416" s="2">
        <f t="shared" si="24"/>
        <v>39</v>
      </c>
      <c r="K416" s="2" t="str">
        <f t="shared" si="26"/>
        <v>Youth</v>
      </c>
      <c r="L416">
        <v>0</v>
      </c>
      <c r="M416">
        <v>0</v>
      </c>
      <c r="N416" t="s">
        <v>603</v>
      </c>
      <c r="O416">
        <v>108.9</v>
      </c>
      <c r="P416" s="2">
        <f t="shared" si="25"/>
        <v>108.9</v>
      </c>
      <c r="Q416" t="s">
        <v>604</v>
      </c>
      <c r="R416" t="str">
        <f t="shared" si="27"/>
        <v>C10</v>
      </c>
      <c r="S416" t="s">
        <v>25</v>
      </c>
      <c r="V416">
        <v>1</v>
      </c>
      <c r="W416" t="s">
        <v>618</v>
      </c>
      <c r="X416" t="s">
        <v>969</v>
      </c>
      <c r="Y416" t="s">
        <v>1313</v>
      </c>
      <c r="Z416" t="s">
        <v>602</v>
      </c>
      <c r="AA416" t="s">
        <v>16</v>
      </c>
      <c r="AB416">
        <v>39</v>
      </c>
    </row>
    <row r="417" spans="1:28" x14ac:dyDescent="0.25">
      <c r="A417">
        <v>1307</v>
      </c>
      <c r="B417">
        <v>0</v>
      </c>
      <c r="C417">
        <v>3</v>
      </c>
      <c r="D417" t="s">
        <v>611</v>
      </c>
      <c r="E417" t="s">
        <v>970</v>
      </c>
      <c r="F417" t="s">
        <v>1314</v>
      </c>
      <c r="G417" t="s">
        <v>605</v>
      </c>
      <c r="H417" t="s">
        <v>13</v>
      </c>
      <c r="I417">
        <v>38.5</v>
      </c>
      <c r="J417" s="2">
        <f t="shared" si="24"/>
        <v>38.5</v>
      </c>
      <c r="K417" s="2" t="str">
        <f t="shared" si="26"/>
        <v>Youth</v>
      </c>
      <c r="L417">
        <v>0</v>
      </c>
      <c r="M417">
        <v>0</v>
      </c>
      <c r="N417" t="s">
        <v>606</v>
      </c>
      <c r="O417">
        <v>7.25</v>
      </c>
      <c r="P417" s="2">
        <f t="shared" si="25"/>
        <v>7.25</v>
      </c>
      <c r="R417" t="str">
        <f t="shared" si="27"/>
        <v>Missing</v>
      </c>
      <c r="S417" t="s">
        <v>17</v>
      </c>
      <c r="V417">
        <v>3</v>
      </c>
      <c r="W417" t="s">
        <v>611</v>
      </c>
      <c r="X417" t="s">
        <v>970</v>
      </c>
      <c r="Y417" t="s">
        <v>1314</v>
      </c>
      <c r="Z417" t="s">
        <v>605</v>
      </c>
      <c r="AA417" t="s">
        <v>13</v>
      </c>
      <c r="AB417">
        <v>38.5</v>
      </c>
    </row>
    <row r="418" spans="1:28" x14ac:dyDescent="0.25">
      <c r="A418">
        <v>1308</v>
      </c>
      <c r="B418">
        <v>0</v>
      </c>
      <c r="C418">
        <v>3</v>
      </c>
      <c r="D418" t="s">
        <v>611</v>
      </c>
      <c r="E418" t="s">
        <v>867</v>
      </c>
      <c r="F418" t="s">
        <v>1315</v>
      </c>
      <c r="G418" t="s">
        <v>607</v>
      </c>
      <c r="H418" t="s">
        <v>13</v>
      </c>
      <c r="J418" s="2">
        <f t="shared" si="24"/>
        <v>24.525104166666665</v>
      </c>
      <c r="K418" s="2" t="str">
        <f t="shared" si="26"/>
        <v>Youth</v>
      </c>
      <c r="L418">
        <v>0</v>
      </c>
      <c r="M418">
        <v>0</v>
      </c>
      <c r="N418">
        <v>359309</v>
      </c>
      <c r="O418">
        <v>8.0500000000000007</v>
      </c>
      <c r="P418" s="2">
        <f t="shared" si="25"/>
        <v>8.0500000000000007</v>
      </c>
      <c r="R418" t="str">
        <f t="shared" si="27"/>
        <v>Missing</v>
      </c>
      <c r="S418" t="s">
        <v>17</v>
      </c>
      <c r="V418">
        <v>3</v>
      </c>
      <c r="W418" t="s">
        <v>611</v>
      </c>
      <c r="X418" t="s">
        <v>867</v>
      </c>
      <c r="Y418" t="s">
        <v>1315</v>
      </c>
      <c r="Z418" t="s">
        <v>607</v>
      </c>
      <c r="AA418" t="s">
        <v>13</v>
      </c>
    </row>
    <row r="419" spans="1:28" x14ac:dyDescent="0.25">
      <c r="A419">
        <v>1309</v>
      </c>
      <c r="B419">
        <v>0</v>
      </c>
      <c r="C419">
        <v>3</v>
      </c>
      <c r="D419" t="s">
        <v>613</v>
      </c>
      <c r="E419" t="s">
        <v>971</v>
      </c>
      <c r="F419" t="s">
        <v>1316</v>
      </c>
      <c r="G419" t="s">
        <v>608</v>
      </c>
      <c r="H419" t="s">
        <v>13</v>
      </c>
      <c r="J419" s="2">
        <f t="shared" si="24"/>
        <v>24.525104166666665</v>
      </c>
      <c r="K419" s="2" t="str">
        <f t="shared" si="26"/>
        <v>Youth</v>
      </c>
      <c r="L419">
        <v>1</v>
      </c>
      <c r="M419">
        <v>1</v>
      </c>
      <c r="N419">
        <v>2668</v>
      </c>
      <c r="O419">
        <v>22.3583</v>
      </c>
      <c r="P419" s="2">
        <f t="shared" si="25"/>
        <v>22.3583</v>
      </c>
      <c r="R419" t="str">
        <f t="shared" si="27"/>
        <v>Missing</v>
      </c>
      <c r="S419" t="s">
        <v>25</v>
      </c>
      <c r="V419">
        <v>3</v>
      </c>
      <c r="W419" t="s">
        <v>613</v>
      </c>
      <c r="X419" t="s">
        <v>971</v>
      </c>
      <c r="Y419" t="s">
        <v>1316</v>
      </c>
      <c r="Z419" t="s">
        <v>608</v>
      </c>
      <c r="AA419" t="s">
        <v>13</v>
      </c>
    </row>
  </sheetData>
  <sortState ref="AD2:AE7">
    <sortCondition ref="AD2:AD7"/>
    <sortCondition ref="AE2:AE7"/>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9"/>
  <sheetViews>
    <sheetView workbookViewId="0">
      <selection activeCell="G21" sqref="G21"/>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892</v>
      </c>
      <c r="B2">
        <v>0</v>
      </c>
      <c r="C2">
        <v>3</v>
      </c>
      <c r="D2" t="s">
        <v>12</v>
      </c>
      <c r="E2" t="s">
        <v>13</v>
      </c>
      <c r="F2">
        <v>34.5</v>
      </c>
      <c r="G2">
        <v>0</v>
      </c>
      <c r="H2">
        <v>0</v>
      </c>
      <c r="I2">
        <v>330911</v>
      </c>
      <c r="J2">
        <v>7.8292000000000002</v>
      </c>
      <c r="L2" t="s">
        <v>14</v>
      </c>
    </row>
    <row r="3" spans="1:12" x14ac:dyDescent="0.25">
      <c r="A3">
        <v>893</v>
      </c>
      <c r="B3">
        <v>1</v>
      </c>
      <c r="C3">
        <v>3</v>
      </c>
      <c r="D3" t="s">
        <v>15</v>
      </c>
      <c r="E3" t="s">
        <v>16</v>
      </c>
      <c r="F3">
        <v>47</v>
      </c>
      <c r="G3">
        <v>1</v>
      </c>
      <c r="H3">
        <v>0</v>
      </c>
      <c r="I3">
        <v>363272</v>
      </c>
      <c r="J3">
        <v>7</v>
      </c>
      <c r="L3" t="s">
        <v>17</v>
      </c>
    </row>
    <row r="4" spans="1:12" x14ac:dyDescent="0.25">
      <c r="A4">
        <v>894</v>
      </c>
      <c r="B4">
        <v>0</v>
      </c>
      <c r="C4">
        <v>2</v>
      </c>
      <c r="D4" t="s">
        <v>18</v>
      </c>
      <c r="E4" t="s">
        <v>13</v>
      </c>
      <c r="F4">
        <v>62</v>
      </c>
      <c r="G4">
        <v>0</v>
      </c>
      <c r="H4">
        <v>0</v>
      </c>
      <c r="I4">
        <v>240276</v>
      </c>
      <c r="J4">
        <v>9.6875</v>
      </c>
      <c r="L4" t="s">
        <v>14</v>
      </c>
    </row>
    <row r="5" spans="1:12" x14ac:dyDescent="0.25">
      <c r="A5">
        <v>895</v>
      </c>
      <c r="B5">
        <v>0</v>
      </c>
      <c r="C5">
        <v>3</v>
      </c>
      <c r="D5" t="s">
        <v>19</v>
      </c>
      <c r="E5" t="s">
        <v>13</v>
      </c>
      <c r="F5">
        <v>27</v>
      </c>
      <c r="G5">
        <v>0</v>
      </c>
      <c r="H5">
        <v>0</v>
      </c>
      <c r="I5">
        <v>315154</v>
      </c>
      <c r="J5">
        <v>8.6624999999999996</v>
      </c>
      <c r="L5" t="s">
        <v>17</v>
      </c>
    </row>
    <row r="6" spans="1:12" x14ac:dyDescent="0.25">
      <c r="A6">
        <v>896</v>
      </c>
      <c r="B6">
        <v>1</v>
      </c>
      <c r="C6">
        <v>3</v>
      </c>
      <c r="D6" t="s">
        <v>20</v>
      </c>
      <c r="E6" t="s">
        <v>16</v>
      </c>
      <c r="F6">
        <v>22</v>
      </c>
      <c r="G6">
        <v>1</v>
      </c>
      <c r="H6">
        <v>1</v>
      </c>
      <c r="I6">
        <v>3101298</v>
      </c>
      <c r="J6">
        <v>12.2875</v>
      </c>
      <c r="L6" t="s">
        <v>17</v>
      </c>
    </row>
    <row r="7" spans="1:12" x14ac:dyDescent="0.25">
      <c r="A7">
        <v>897</v>
      </c>
      <c r="B7">
        <v>0</v>
      </c>
      <c r="C7">
        <v>3</v>
      </c>
      <c r="D7" t="s">
        <v>21</v>
      </c>
      <c r="E7" t="s">
        <v>13</v>
      </c>
      <c r="F7">
        <v>14</v>
      </c>
      <c r="G7">
        <v>0</v>
      </c>
      <c r="H7">
        <v>0</v>
      </c>
      <c r="I7">
        <v>7538</v>
      </c>
      <c r="J7">
        <v>9.2249999999999996</v>
      </c>
      <c r="L7" t="s">
        <v>17</v>
      </c>
    </row>
    <row r="8" spans="1:12" x14ac:dyDescent="0.25">
      <c r="A8">
        <v>898</v>
      </c>
      <c r="B8">
        <v>1</v>
      </c>
      <c r="C8">
        <v>3</v>
      </c>
      <c r="D8" t="s">
        <v>22</v>
      </c>
      <c r="E8" t="s">
        <v>16</v>
      </c>
      <c r="F8">
        <v>30</v>
      </c>
      <c r="G8">
        <v>0</v>
      </c>
      <c r="H8">
        <v>0</v>
      </c>
      <c r="I8">
        <v>330972</v>
      </c>
      <c r="J8">
        <v>7.6292</v>
      </c>
      <c r="L8" t="s">
        <v>14</v>
      </c>
    </row>
    <row r="9" spans="1:12" x14ac:dyDescent="0.25">
      <c r="A9">
        <v>899</v>
      </c>
      <c r="B9">
        <v>0</v>
      </c>
      <c r="C9">
        <v>2</v>
      </c>
      <c r="D9" t="s">
        <v>23</v>
      </c>
      <c r="E9" t="s">
        <v>13</v>
      </c>
      <c r="F9">
        <v>26</v>
      </c>
      <c r="G9">
        <v>1</v>
      </c>
      <c r="H9">
        <v>1</v>
      </c>
      <c r="I9">
        <v>248738</v>
      </c>
      <c r="J9">
        <v>29</v>
      </c>
      <c r="L9" t="s">
        <v>17</v>
      </c>
    </row>
    <row r="10" spans="1:12" x14ac:dyDescent="0.25">
      <c r="A10">
        <v>900</v>
      </c>
      <c r="B10">
        <v>1</v>
      </c>
      <c r="C10">
        <v>3</v>
      </c>
      <c r="D10" t="s">
        <v>24</v>
      </c>
      <c r="E10" t="s">
        <v>16</v>
      </c>
      <c r="F10">
        <v>18</v>
      </c>
      <c r="G10">
        <v>0</v>
      </c>
      <c r="H10">
        <v>0</v>
      </c>
      <c r="I10">
        <v>2657</v>
      </c>
      <c r="J10">
        <v>7.2291999999999996</v>
      </c>
      <c r="L10" t="s">
        <v>25</v>
      </c>
    </row>
    <row r="11" spans="1:12" x14ac:dyDescent="0.25">
      <c r="A11">
        <v>901</v>
      </c>
      <c r="B11">
        <v>0</v>
      </c>
      <c r="C11">
        <v>3</v>
      </c>
      <c r="D11" t="s">
        <v>26</v>
      </c>
      <c r="E11" t="s">
        <v>13</v>
      </c>
      <c r="F11">
        <v>21</v>
      </c>
      <c r="G11">
        <v>2</v>
      </c>
      <c r="H11">
        <v>0</v>
      </c>
      <c r="I11" t="s">
        <v>27</v>
      </c>
      <c r="J11">
        <v>24.15</v>
      </c>
      <c r="L11" t="s">
        <v>17</v>
      </c>
    </row>
    <row r="12" spans="1:12" x14ac:dyDescent="0.25">
      <c r="A12">
        <v>902</v>
      </c>
      <c r="B12">
        <v>0</v>
      </c>
      <c r="C12">
        <v>3</v>
      </c>
      <c r="D12" t="s">
        <v>28</v>
      </c>
      <c r="E12" t="s">
        <v>13</v>
      </c>
      <c r="G12">
        <v>0</v>
      </c>
      <c r="H12">
        <v>0</v>
      </c>
      <c r="I12">
        <v>349220</v>
      </c>
      <c r="J12">
        <v>7.8958000000000004</v>
      </c>
      <c r="L12" t="s">
        <v>17</v>
      </c>
    </row>
    <row r="13" spans="1:12" x14ac:dyDescent="0.25">
      <c r="A13">
        <v>903</v>
      </c>
      <c r="B13">
        <v>0</v>
      </c>
      <c r="C13">
        <v>1</v>
      </c>
      <c r="D13" t="s">
        <v>29</v>
      </c>
      <c r="E13" t="s">
        <v>13</v>
      </c>
      <c r="F13">
        <v>46</v>
      </c>
      <c r="G13">
        <v>0</v>
      </c>
      <c r="H13">
        <v>0</v>
      </c>
      <c r="I13">
        <v>694</v>
      </c>
      <c r="J13">
        <v>26</v>
      </c>
      <c r="L13" t="s">
        <v>17</v>
      </c>
    </row>
    <row r="14" spans="1:12" x14ac:dyDescent="0.25">
      <c r="A14">
        <v>904</v>
      </c>
      <c r="B14">
        <v>1</v>
      </c>
      <c r="C14">
        <v>1</v>
      </c>
      <c r="D14" t="s">
        <v>30</v>
      </c>
      <c r="E14" t="s">
        <v>16</v>
      </c>
      <c r="F14">
        <v>23</v>
      </c>
      <c r="G14">
        <v>1</v>
      </c>
      <c r="H14">
        <v>0</v>
      </c>
      <c r="I14">
        <v>21228</v>
      </c>
      <c r="J14">
        <v>82.2667</v>
      </c>
      <c r="K14" t="s">
        <v>31</v>
      </c>
      <c r="L14" t="s">
        <v>17</v>
      </c>
    </row>
    <row r="15" spans="1:12" x14ac:dyDescent="0.25">
      <c r="A15">
        <v>905</v>
      </c>
      <c r="B15">
        <v>0</v>
      </c>
      <c r="C15">
        <v>2</v>
      </c>
      <c r="D15" t="s">
        <v>32</v>
      </c>
      <c r="E15" t="s">
        <v>13</v>
      </c>
      <c r="F15">
        <v>63</v>
      </c>
      <c r="G15">
        <v>1</v>
      </c>
      <c r="H15">
        <v>0</v>
      </c>
      <c r="I15">
        <v>24065</v>
      </c>
      <c r="J15">
        <v>26</v>
      </c>
      <c r="L15" t="s">
        <v>17</v>
      </c>
    </row>
    <row r="16" spans="1:12" x14ac:dyDescent="0.25">
      <c r="A16">
        <v>906</v>
      </c>
      <c r="B16">
        <v>1</v>
      </c>
      <c r="C16">
        <v>1</v>
      </c>
      <c r="D16" t="s">
        <v>33</v>
      </c>
      <c r="E16" t="s">
        <v>16</v>
      </c>
      <c r="F16">
        <v>47</v>
      </c>
      <c r="G16">
        <v>1</v>
      </c>
      <c r="H16">
        <v>0</v>
      </c>
      <c r="I16" t="s">
        <v>34</v>
      </c>
      <c r="J16">
        <v>61.174999999999997</v>
      </c>
      <c r="K16" t="s">
        <v>35</v>
      </c>
      <c r="L16" t="s">
        <v>17</v>
      </c>
    </row>
    <row r="17" spans="1:12" x14ac:dyDescent="0.25">
      <c r="A17">
        <v>907</v>
      </c>
      <c r="B17">
        <v>1</v>
      </c>
      <c r="C17">
        <v>2</v>
      </c>
      <c r="D17" t="s">
        <v>36</v>
      </c>
      <c r="E17" t="s">
        <v>16</v>
      </c>
      <c r="F17">
        <v>24</v>
      </c>
      <c r="G17">
        <v>1</v>
      </c>
      <c r="H17">
        <v>0</v>
      </c>
      <c r="I17" t="s">
        <v>37</v>
      </c>
      <c r="J17">
        <v>27.720800000000001</v>
      </c>
      <c r="L17" t="s">
        <v>25</v>
      </c>
    </row>
    <row r="18" spans="1:12" x14ac:dyDescent="0.25">
      <c r="A18">
        <v>908</v>
      </c>
      <c r="B18">
        <v>0</v>
      </c>
      <c r="C18">
        <v>2</v>
      </c>
      <c r="D18" t="s">
        <v>38</v>
      </c>
      <c r="E18" t="s">
        <v>13</v>
      </c>
      <c r="F18">
        <v>35</v>
      </c>
      <c r="G18">
        <v>0</v>
      </c>
      <c r="H18">
        <v>0</v>
      </c>
      <c r="I18">
        <v>233734</v>
      </c>
      <c r="J18">
        <v>12.35</v>
      </c>
      <c r="L18" t="s">
        <v>14</v>
      </c>
    </row>
    <row r="19" spans="1:12" x14ac:dyDescent="0.25">
      <c r="A19">
        <v>909</v>
      </c>
      <c r="B19">
        <v>0</v>
      </c>
      <c r="C19">
        <v>3</v>
      </c>
      <c r="D19" t="s">
        <v>39</v>
      </c>
      <c r="E19" t="s">
        <v>13</v>
      </c>
      <c r="F19">
        <v>21</v>
      </c>
      <c r="G19">
        <v>0</v>
      </c>
      <c r="H19">
        <v>0</v>
      </c>
      <c r="I19">
        <v>2692</v>
      </c>
      <c r="J19">
        <v>7.2249999999999996</v>
      </c>
      <c r="L19" t="s">
        <v>25</v>
      </c>
    </row>
    <row r="20" spans="1:12" x14ac:dyDescent="0.25">
      <c r="A20">
        <v>910</v>
      </c>
      <c r="B20">
        <v>1</v>
      </c>
      <c r="C20">
        <v>3</v>
      </c>
      <c r="D20" t="s">
        <v>40</v>
      </c>
      <c r="E20" t="s">
        <v>16</v>
      </c>
      <c r="F20">
        <v>27</v>
      </c>
      <c r="G20">
        <v>1</v>
      </c>
      <c r="H20">
        <v>0</v>
      </c>
      <c r="I20" t="s">
        <v>41</v>
      </c>
      <c r="J20">
        <v>7.9249999999999998</v>
      </c>
      <c r="L20" t="s">
        <v>17</v>
      </c>
    </row>
    <row r="21" spans="1:12" x14ac:dyDescent="0.25">
      <c r="A21">
        <v>911</v>
      </c>
      <c r="B21">
        <v>1</v>
      </c>
      <c r="C21">
        <v>3</v>
      </c>
      <c r="D21" t="s">
        <v>42</v>
      </c>
      <c r="E21" t="s">
        <v>16</v>
      </c>
      <c r="F21">
        <v>45</v>
      </c>
      <c r="G21">
        <v>0</v>
      </c>
      <c r="H21">
        <v>0</v>
      </c>
      <c r="I21">
        <v>2696</v>
      </c>
      <c r="J21">
        <v>7.2249999999999996</v>
      </c>
      <c r="L21" t="s">
        <v>25</v>
      </c>
    </row>
    <row r="22" spans="1:12" x14ac:dyDescent="0.25">
      <c r="A22">
        <v>912</v>
      </c>
      <c r="B22">
        <v>0</v>
      </c>
      <c r="C22">
        <v>1</v>
      </c>
      <c r="D22" t="s">
        <v>43</v>
      </c>
      <c r="E22" t="s">
        <v>13</v>
      </c>
      <c r="F22">
        <v>55</v>
      </c>
      <c r="G22">
        <v>1</v>
      </c>
      <c r="H22">
        <v>0</v>
      </c>
      <c r="I22" t="s">
        <v>44</v>
      </c>
      <c r="J22">
        <v>59.4</v>
      </c>
      <c r="L22" t="s">
        <v>25</v>
      </c>
    </row>
    <row r="23" spans="1:12" x14ac:dyDescent="0.25">
      <c r="A23">
        <v>913</v>
      </c>
      <c r="B23">
        <v>0</v>
      </c>
      <c r="C23">
        <v>3</v>
      </c>
      <c r="D23" t="s">
        <v>45</v>
      </c>
      <c r="E23" t="s">
        <v>13</v>
      </c>
      <c r="F23">
        <v>9</v>
      </c>
      <c r="G23">
        <v>0</v>
      </c>
      <c r="H23">
        <v>1</v>
      </c>
      <c r="I23" t="s">
        <v>46</v>
      </c>
      <c r="J23">
        <v>3.1707999999999998</v>
      </c>
      <c r="L23" t="s">
        <v>17</v>
      </c>
    </row>
    <row r="24" spans="1:12" x14ac:dyDescent="0.25">
      <c r="A24">
        <v>914</v>
      </c>
      <c r="B24">
        <v>1</v>
      </c>
      <c r="C24">
        <v>1</v>
      </c>
      <c r="D24" t="s">
        <v>47</v>
      </c>
      <c r="E24" t="s">
        <v>16</v>
      </c>
      <c r="G24">
        <v>0</v>
      </c>
      <c r="H24">
        <v>0</v>
      </c>
      <c r="I24" t="s">
        <v>48</v>
      </c>
      <c r="J24">
        <v>31.683299999999999</v>
      </c>
      <c r="L24" t="s">
        <v>17</v>
      </c>
    </row>
    <row r="25" spans="1:12" x14ac:dyDescent="0.25">
      <c r="A25">
        <v>915</v>
      </c>
      <c r="B25">
        <v>0</v>
      </c>
      <c r="C25">
        <v>1</v>
      </c>
      <c r="D25" t="s">
        <v>49</v>
      </c>
      <c r="E25" t="s">
        <v>13</v>
      </c>
      <c r="F25">
        <v>21</v>
      </c>
      <c r="G25">
        <v>0</v>
      </c>
      <c r="H25">
        <v>1</v>
      </c>
      <c r="I25" t="s">
        <v>50</v>
      </c>
      <c r="J25">
        <v>61.379199999999997</v>
      </c>
      <c r="L25" t="s">
        <v>25</v>
      </c>
    </row>
    <row r="26" spans="1:12" x14ac:dyDescent="0.25">
      <c r="A26">
        <v>916</v>
      </c>
      <c r="B26">
        <v>1</v>
      </c>
      <c r="C26">
        <v>1</v>
      </c>
      <c r="D26" t="s">
        <v>51</v>
      </c>
      <c r="E26" t="s">
        <v>16</v>
      </c>
      <c r="F26">
        <v>48</v>
      </c>
      <c r="G26">
        <v>1</v>
      </c>
      <c r="H26">
        <v>3</v>
      </c>
      <c r="I26" t="s">
        <v>52</v>
      </c>
      <c r="J26">
        <v>262.375</v>
      </c>
      <c r="K26" t="s">
        <v>53</v>
      </c>
      <c r="L26" t="s">
        <v>25</v>
      </c>
    </row>
    <row r="27" spans="1:12" x14ac:dyDescent="0.25">
      <c r="A27">
        <v>917</v>
      </c>
      <c r="B27">
        <v>0</v>
      </c>
      <c r="C27">
        <v>3</v>
      </c>
      <c r="D27" t="s">
        <v>54</v>
      </c>
      <c r="E27" t="s">
        <v>13</v>
      </c>
      <c r="F27">
        <v>50</v>
      </c>
      <c r="G27">
        <v>1</v>
      </c>
      <c r="H27">
        <v>0</v>
      </c>
      <c r="I27" t="s">
        <v>55</v>
      </c>
      <c r="J27">
        <v>14.5</v>
      </c>
      <c r="L27" t="s">
        <v>17</v>
      </c>
    </row>
    <row r="28" spans="1:12" x14ac:dyDescent="0.25">
      <c r="A28">
        <v>918</v>
      </c>
      <c r="B28">
        <v>1</v>
      </c>
      <c r="C28">
        <v>1</v>
      </c>
      <c r="D28" t="s">
        <v>56</v>
      </c>
      <c r="E28" t="s">
        <v>16</v>
      </c>
      <c r="F28">
        <v>22</v>
      </c>
      <c r="G28">
        <v>0</v>
      </c>
      <c r="H28">
        <v>1</v>
      </c>
      <c r="I28">
        <v>113509</v>
      </c>
      <c r="J28">
        <v>61.979199999999999</v>
      </c>
      <c r="K28" t="s">
        <v>57</v>
      </c>
      <c r="L28" t="s">
        <v>25</v>
      </c>
    </row>
    <row r="29" spans="1:12" x14ac:dyDescent="0.25">
      <c r="A29">
        <v>919</v>
      </c>
      <c r="B29">
        <v>0</v>
      </c>
      <c r="C29">
        <v>3</v>
      </c>
      <c r="D29" t="s">
        <v>58</v>
      </c>
      <c r="E29" t="s">
        <v>13</v>
      </c>
      <c r="F29">
        <v>22.5</v>
      </c>
      <c r="G29">
        <v>0</v>
      </c>
      <c r="H29">
        <v>0</v>
      </c>
      <c r="I29">
        <v>2698</v>
      </c>
      <c r="J29">
        <v>7.2249999999999996</v>
      </c>
      <c r="L29" t="s">
        <v>25</v>
      </c>
    </row>
    <row r="30" spans="1:12" x14ac:dyDescent="0.25">
      <c r="A30">
        <v>920</v>
      </c>
      <c r="B30">
        <v>0</v>
      </c>
      <c r="C30">
        <v>1</v>
      </c>
      <c r="D30" t="s">
        <v>59</v>
      </c>
      <c r="E30" t="s">
        <v>13</v>
      </c>
      <c r="F30">
        <v>41</v>
      </c>
      <c r="G30">
        <v>0</v>
      </c>
      <c r="H30">
        <v>0</v>
      </c>
      <c r="I30">
        <v>113054</v>
      </c>
      <c r="J30">
        <v>30.5</v>
      </c>
      <c r="K30" t="s">
        <v>60</v>
      </c>
      <c r="L30" t="s">
        <v>17</v>
      </c>
    </row>
    <row r="31" spans="1:12" x14ac:dyDescent="0.25">
      <c r="A31">
        <v>921</v>
      </c>
      <c r="B31">
        <v>0</v>
      </c>
      <c r="C31">
        <v>3</v>
      </c>
      <c r="D31" t="s">
        <v>61</v>
      </c>
      <c r="E31" t="s">
        <v>13</v>
      </c>
      <c r="G31">
        <v>2</v>
      </c>
      <c r="H31">
        <v>0</v>
      </c>
      <c r="I31">
        <v>2662</v>
      </c>
      <c r="J31">
        <v>21.679200000000002</v>
      </c>
      <c r="L31" t="s">
        <v>25</v>
      </c>
    </row>
    <row r="32" spans="1:12" x14ac:dyDescent="0.25">
      <c r="A32">
        <v>922</v>
      </c>
      <c r="B32">
        <v>0</v>
      </c>
      <c r="C32">
        <v>2</v>
      </c>
      <c r="D32" t="s">
        <v>62</v>
      </c>
      <c r="E32" t="s">
        <v>13</v>
      </c>
      <c r="F32">
        <v>50</v>
      </c>
      <c r="G32">
        <v>1</v>
      </c>
      <c r="H32">
        <v>0</v>
      </c>
      <c r="I32" t="s">
        <v>63</v>
      </c>
      <c r="J32">
        <v>26</v>
      </c>
      <c r="L32" t="s">
        <v>17</v>
      </c>
    </row>
    <row r="33" spans="1:12" x14ac:dyDescent="0.25">
      <c r="A33">
        <v>923</v>
      </c>
      <c r="B33">
        <v>0</v>
      </c>
      <c r="C33">
        <v>2</v>
      </c>
      <c r="D33" t="s">
        <v>64</v>
      </c>
      <c r="E33" t="s">
        <v>13</v>
      </c>
      <c r="F33">
        <v>24</v>
      </c>
      <c r="G33">
        <v>2</v>
      </c>
      <c r="H33">
        <v>0</v>
      </c>
      <c r="I33" t="s">
        <v>65</v>
      </c>
      <c r="J33">
        <v>31.5</v>
      </c>
      <c r="L33" t="s">
        <v>17</v>
      </c>
    </row>
    <row r="34" spans="1:12" x14ac:dyDescent="0.25">
      <c r="A34">
        <v>924</v>
      </c>
      <c r="B34">
        <v>1</v>
      </c>
      <c r="C34">
        <v>3</v>
      </c>
      <c r="D34" t="s">
        <v>66</v>
      </c>
      <c r="E34" t="s">
        <v>16</v>
      </c>
      <c r="F34">
        <v>33</v>
      </c>
      <c r="G34">
        <v>1</v>
      </c>
      <c r="H34">
        <v>2</v>
      </c>
      <c r="I34" t="s">
        <v>67</v>
      </c>
      <c r="J34">
        <v>20.574999999999999</v>
      </c>
      <c r="L34" t="s">
        <v>17</v>
      </c>
    </row>
    <row r="35" spans="1:12" x14ac:dyDescent="0.25">
      <c r="A35">
        <v>925</v>
      </c>
      <c r="B35">
        <v>1</v>
      </c>
      <c r="C35">
        <v>3</v>
      </c>
      <c r="D35" t="s">
        <v>68</v>
      </c>
      <c r="E35" t="s">
        <v>16</v>
      </c>
      <c r="G35">
        <v>1</v>
      </c>
      <c r="H35">
        <v>2</v>
      </c>
      <c r="I35" t="s">
        <v>69</v>
      </c>
      <c r="J35">
        <v>23.45</v>
      </c>
      <c r="L35" t="s">
        <v>17</v>
      </c>
    </row>
    <row r="36" spans="1:12" x14ac:dyDescent="0.25">
      <c r="A36">
        <v>926</v>
      </c>
      <c r="B36">
        <v>0</v>
      </c>
      <c r="C36">
        <v>1</v>
      </c>
      <c r="D36" t="s">
        <v>70</v>
      </c>
      <c r="E36" t="s">
        <v>13</v>
      </c>
      <c r="F36">
        <v>30</v>
      </c>
      <c r="G36">
        <v>1</v>
      </c>
      <c r="H36">
        <v>0</v>
      </c>
      <c r="I36">
        <v>13236</v>
      </c>
      <c r="J36">
        <v>57.75</v>
      </c>
      <c r="K36" t="s">
        <v>71</v>
      </c>
      <c r="L36" t="s">
        <v>25</v>
      </c>
    </row>
    <row r="37" spans="1:12" x14ac:dyDescent="0.25">
      <c r="A37">
        <v>927</v>
      </c>
      <c r="B37">
        <v>0</v>
      </c>
      <c r="C37">
        <v>3</v>
      </c>
      <c r="D37" t="s">
        <v>72</v>
      </c>
      <c r="E37" t="s">
        <v>13</v>
      </c>
      <c r="F37">
        <v>18.5</v>
      </c>
      <c r="G37">
        <v>0</v>
      </c>
      <c r="H37">
        <v>0</v>
      </c>
      <c r="I37">
        <v>2682</v>
      </c>
      <c r="J37">
        <v>7.2291999999999996</v>
      </c>
      <c r="L37" t="s">
        <v>25</v>
      </c>
    </row>
    <row r="38" spans="1:12" x14ac:dyDescent="0.25">
      <c r="A38">
        <v>928</v>
      </c>
      <c r="B38">
        <v>1</v>
      </c>
      <c r="C38">
        <v>3</v>
      </c>
      <c r="D38" t="s">
        <v>73</v>
      </c>
      <c r="E38" t="s">
        <v>16</v>
      </c>
      <c r="G38">
        <v>0</v>
      </c>
      <c r="H38">
        <v>0</v>
      </c>
      <c r="I38">
        <v>342712</v>
      </c>
      <c r="J38">
        <v>8.0500000000000007</v>
      </c>
      <c r="L38" t="s">
        <v>17</v>
      </c>
    </row>
    <row r="39" spans="1:12" x14ac:dyDescent="0.25">
      <c r="A39">
        <v>929</v>
      </c>
      <c r="B39">
        <v>1</v>
      </c>
      <c r="C39">
        <v>3</v>
      </c>
      <c r="D39" t="s">
        <v>74</v>
      </c>
      <c r="E39" t="s">
        <v>16</v>
      </c>
      <c r="F39">
        <v>21</v>
      </c>
      <c r="G39">
        <v>0</v>
      </c>
      <c r="H39">
        <v>0</v>
      </c>
      <c r="I39">
        <v>315087</v>
      </c>
      <c r="J39">
        <v>8.6624999999999996</v>
      </c>
      <c r="L39" t="s">
        <v>17</v>
      </c>
    </row>
    <row r="40" spans="1:12" x14ac:dyDescent="0.25">
      <c r="A40">
        <v>930</v>
      </c>
      <c r="B40">
        <v>0</v>
      </c>
      <c r="C40">
        <v>3</v>
      </c>
      <c r="D40" t="s">
        <v>75</v>
      </c>
      <c r="E40" t="s">
        <v>13</v>
      </c>
      <c r="F40">
        <v>25</v>
      </c>
      <c r="G40">
        <v>0</v>
      </c>
      <c r="H40">
        <v>0</v>
      </c>
      <c r="I40">
        <v>345768</v>
      </c>
      <c r="J40">
        <v>9.5</v>
      </c>
      <c r="L40" t="s">
        <v>17</v>
      </c>
    </row>
    <row r="41" spans="1:12" x14ac:dyDescent="0.25">
      <c r="A41">
        <v>931</v>
      </c>
      <c r="B41">
        <v>0</v>
      </c>
      <c r="C41">
        <v>3</v>
      </c>
      <c r="D41" t="s">
        <v>76</v>
      </c>
      <c r="E41" t="s">
        <v>13</v>
      </c>
      <c r="G41">
        <v>0</v>
      </c>
      <c r="H41">
        <v>0</v>
      </c>
      <c r="I41">
        <v>1601</v>
      </c>
      <c r="J41">
        <v>56.495800000000003</v>
      </c>
      <c r="L41" t="s">
        <v>17</v>
      </c>
    </row>
    <row r="42" spans="1:12" x14ac:dyDescent="0.25">
      <c r="A42">
        <v>932</v>
      </c>
      <c r="B42">
        <v>0</v>
      </c>
      <c r="C42">
        <v>3</v>
      </c>
      <c r="D42" t="s">
        <v>77</v>
      </c>
      <c r="E42" t="s">
        <v>13</v>
      </c>
      <c r="F42">
        <v>39</v>
      </c>
      <c r="G42">
        <v>0</v>
      </c>
      <c r="H42">
        <v>1</v>
      </c>
      <c r="I42">
        <v>349256</v>
      </c>
      <c r="J42">
        <v>13.416700000000001</v>
      </c>
      <c r="L42" t="s">
        <v>25</v>
      </c>
    </row>
    <row r="43" spans="1:12" x14ac:dyDescent="0.25">
      <c r="A43">
        <v>933</v>
      </c>
      <c r="B43">
        <v>0</v>
      </c>
      <c r="C43">
        <v>1</v>
      </c>
      <c r="D43" t="s">
        <v>78</v>
      </c>
      <c r="E43" t="s">
        <v>13</v>
      </c>
      <c r="G43">
        <v>0</v>
      </c>
      <c r="H43">
        <v>0</v>
      </c>
      <c r="I43">
        <v>113778</v>
      </c>
      <c r="J43">
        <v>26.55</v>
      </c>
      <c r="K43" t="s">
        <v>79</v>
      </c>
      <c r="L43" t="s">
        <v>17</v>
      </c>
    </row>
    <row r="44" spans="1:12" x14ac:dyDescent="0.25">
      <c r="A44">
        <v>934</v>
      </c>
      <c r="B44">
        <v>0</v>
      </c>
      <c r="C44">
        <v>3</v>
      </c>
      <c r="D44" t="s">
        <v>80</v>
      </c>
      <c r="E44" t="s">
        <v>13</v>
      </c>
      <c r="F44">
        <v>41</v>
      </c>
      <c r="G44">
        <v>0</v>
      </c>
      <c r="H44">
        <v>0</v>
      </c>
      <c r="I44" t="s">
        <v>81</v>
      </c>
      <c r="J44">
        <v>7.85</v>
      </c>
      <c r="L44" t="s">
        <v>17</v>
      </c>
    </row>
    <row r="45" spans="1:12" x14ac:dyDescent="0.25">
      <c r="A45">
        <v>935</v>
      </c>
      <c r="B45">
        <v>1</v>
      </c>
      <c r="C45">
        <v>2</v>
      </c>
      <c r="D45" t="s">
        <v>82</v>
      </c>
      <c r="E45" t="s">
        <v>16</v>
      </c>
      <c r="F45">
        <v>30</v>
      </c>
      <c r="G45">
        <v>0</v>
      </c>
      <c r="H45">
        <v>0</v>
      </c>
      <c r="I45">
        <v>237249</v>
      </c>
      <c r="J45">
        <v>13</v>
      </c>
      <c r="L45" t="s">
        <v>17</v>
      </c>
    </row>
    <row r="46" spans="1:12" x14ac:dyDescent="0.25">
      <c r="A46">
        <v>936</v>
      </c>
      <c r="B46">
        <v>1</v>
      </c>
      <c r="C46">
        <v>1</v>
      </c>
      <c r="D46" t="s">
        <v>83</v>
      </c>
      <c r="E46" t="s">
        <v>16</v>
      </c>
      <c r="F46">
        <v>45</v>
      </c>
      <c r="G46">
        <v>1</v>
      </c>
      <c r="H46">
        <v>0</v>
      </c>
      <c r="I46">
        <v>11753</v>
      </c>
      <c r="J46">
        <v>52.554200000000002</v>
      </c>
      <c r="K46" t="s">
        <v>84</v>
      </c>
      <c r="L46" t="s">
        <v>17</v>
      </c>
    </row>
    <row r="47" spans="1:12" x14ac:dyDescent="0.25">
      <c r="A47">
        <v>937</v>
      </c>
      <c r="B47">
        <v>0</v>
      </c>
      <c r="C47">
        <v>3</v>
      </c>
      <c r="D47" t="s">
        <v>85</v>
      </c>
      <c r="E47" t="s">
        <v>13</v>
      </c>
      <c r="F47">
        <v>25</v>
      </c>
      <c r="G47">
        <v>0</v>
      </c>
      <c r="H47">
        <v>0</v>
      </c>
      <c r="I47" t="s">
        <v>86</v>
      </c>
      <c r="J47">
        <v>7.9249999999999998</v>
      </c>
      <c r="L47" t="s">
        <v>17</v>
      </c>
    </row>
    <row r="48" spans="1:12" x14ac:dyDescent="0.25">
      <c r="A48">
        <v>938</v>
      </c>
      <c r="B48">
        <v>0</v>
      </c>
      <c r="C48">
        <v>1</v>
      </c>
      <c r="D48" t="s">
        <v>87</v>
      </c>
      <c r="E48" t="s">
        <v>13</v>
      </c>
      <c r="F48">
        <v>45</v>
      </c>
      <c r="G48">
        <v>0</v>
      </c>
      <c r="H48">
        <v>0</v>
      </c>
      <c r="I48" t="s">
        <v>88</v>
      </c>
      <c r="J48">
        <v>29.7</v>
      </c>
      <c r="K48" t="s">
        <v>89</v>
      </c>
      <c r="L48" t="s">
        <v>25</v>
      </c>
    </row>
    <row r="49" spans="1:12" x14ac:dyDescent="0.25">
      <c r="A49">
        <v>939</v>
      </c>
      <c r="B49">
        <v>0</v>
      </c>
      <c r="C49">
        <v>3</v>
      </c>
      <c r="D49" t="s">
        <v>90</v>
      </c>
      <c r="E49" t="s">
        <v>13</v>
      </c>
      <c r="G49">
        <v>0</v>
      </c>
      <c r="H49">
        <v>0</v>
      </c>
      <c r="I49">
        <v>370374</v>
      </c>
      <c r="J49">
        <v>7.75</v>
      </c>
      <c r="L49" t="s">
        <v>14</v>
      </c>
    </row>
    <row r="50" spans="1:12" x14ac:dyDescent="0.25">
      <c r="A50">
        <v>940</v>
      </c>
      <c r="B50">
        <v>1</v>
      </c>
      <c r="C50">
        <v>1</v>
      </c>
      <c r="D50" t="s">
        <v>91</v>
      </c>
      <c r="E50" t="s">
        <v>16</v>
      </c>
      <c r="F50">
        <v>60</v>
      </c>
      <c r="G50">
        <v>0</v>
      </c>
      <c r="H50">
        <v>0</v>
      </c>
      <c r="I50">
        <v>11813</v>
      </c>
      <c r="J50">
        <v>76.291700000000006</v>
      </c>
      <c r="K50" t="s">
        <v>92</v>
      </c>
      <c r="L50" t="s">
        <v>25</v>
      </c>
    </row>
    <row r="51" spans="1:12" x14ac:dyDescent="0.25">
      <c r="A51">
        <v>941</v>
      </c>
      <c r="B51">
        <v>1</v>
      </c>
      <c r="C51">
        <v>3</v>
      </c>
      <c r="D51" t="s">
        <v>93</v>
      </c>
      <c r="E51" t="s">
        <v>16</v>
      </c>
      <c r="F51">
        <v>36</v>
      </c>
      <c r="G51">
        <v>0</v>
      </c>
      <c r="H51">
        <v>2</v>
      </c>
      <c r="I51" t="s">
        <v>94</v>
      </c>
      <c r="J51">
        <v>15.9</v>
      </c>
      <c r="L51" t="s">
        <v>17</v>
      </c>
    </row>
    <row r="52" spans="1:12" x14ac:dyDescent="0.25">
      <c r="A52">
        <v>942</v>
      </c>
      <c r="B52">
        <v>0</v>
      </c>
      <c r="C52">
        <v>1</v>
      </c>
      <c r="D52" t="s">
        <v>95</v>
      </c>
      <c r="E52" t="s">
        <v>13</v>
      </c>
      <c r="F52">
        <v>24</v>
      </c>
      <c r="G52">
        <v>1</v>
      </c>
      <c r="H52">
        <v>0</v>
      </c>
      <c r="I52">
        <v>13695</v>
      </c>
      <c r="J52">
        <v>60</v>
      </c>
      <c r="K52" t="s">
        <v>96</v>
      </c>
      <c r="L52" t="s">
        <v>17</v>
      </c>
    </row>
    <row r="53" spans="1:12" x14ac:dyDescent="0.25">
      <c r="A53">
        <v>943</v>
      </c>
      <c r="B53">
        <v>0</v>
      </c>
      <c r="C53">
        <v>2</v>
      </c>
      <c r="D53" t="s">
        <v>97</v>
      </c>
      <c r="E53" t="s">
        <v>13</v>
      </c>
      <c r="F53">
        <v>27</v>
      </c>
      <c r="G53">
        <v>0</v>
      </c>
      <c r="H53">
        <v>0</v>
      </c>
      <c r="I53" t="s">
        <v>98</v>
      </c>
      <c r="J53">
        <v>15.033300000000001</v>
      </c>
      <c r="L53" t="s">
        <v>25</v>
      </c>
    </row>
    <row r="54" spans="1:12" x14ac:dyDescent="0.25">
      <c r="A54">
        <v>944</v>
      </c>
      <c r="B54">
        <v>1</v>
      </c>
      <c r="C54">
        <v>2</v>
      </c>
      <c r="D54" t="s">
        <v>99</v>
      </c>
      <c r="E54" t="s">
        <v>16</v>
      </c>
      <c r="F54">
        <v>20</v>
      </c>
      <c r="G54">
        <v>2</v>
      </c>
      <c r="H54">
        <v>1</v>
      </c>
      <c r="I54">
        <v>29105</v>
      </c>
      <c r="J54">
        <v>23</v>
      </c>
      <c r="L54" t="s">
        <v>17</v>
      </c>
    </row>
    <row r="55" spans="1:12" x14ac:dyDescent="0.25">
      <c r="A55">
        <v>945</v>
      </c>
      <c r="B55">
        <v>1</v>
      </c>
      <c r="C55">
        <v>1</v>
      </c>
      <c r="D55" t="s">
        <v>100</v>
      </c>
      <c r="E55" t="s">
        <v>16</v>
      </c>
      <c r="F55">
        <v>28</v>
      </c>
      <c r="G55">
        <v>3</v>
      </c>
      <c r="H55">
        <v>2</v>
      </c>
      <c r="I55">
        <v>19950</v>
      </c>
      <c r="J55">
        <v>263</v>
      </c>
      <c r="K55" t="s">
        <v>101</v>
      </c>
      <c r="L55" t="s">
        <v>17</v>
      </c>
    </row>
    <row r="56" spans="1:12" x14ac:dyDescent="0.25">
      <c r="A56">
        <v>946</v>
      </c>
      <c r="B56">
        <v>0</v>
      </c>
      <c r="C56">
        <v>2</v>
      </c>
      <c r="D56" t="s">
        <v>102</v>
      </c>
      <c r="E56" t="s">
        <v>13</v>
      </c>
      <c r="G56">
        <v>0</v>
      </c>
      <c r="H56">
        <v>0</v>
      </c>
      <c r="I56" t="s">
        <v>103</v>
      </c>
      <c r="J56">
        <v>15.5792</v>
      </c>
      <c r="L56" t="s">
        <v>25</v>
      </c>
    </row>
    <row r="57" spans="1:12" x14ac:dyDescent="0.25">
      <c r="A57">
        <v>947</v>
      </c>
      <c r="B57">
        <v>0</v>
      </c>
      <c r="C57">
        <v>3</v>
      </c>
      <c r="D57" t="s">
        <v>104</v>
      </c>
      <c r="E57" t="s">
        <v>13</v>
      </c>
      <c r="F57">
        <v>10</v>
      </c>
      <c r="G57">
        <v>4</v>
      </c>
      <c r="H57">
        <v>1</v>
      </c>
      <c r="I57">
        <v>382652</v>
      </c>
      <c r="J57">
        <v>29.125</v>
      </c>
      <c r="L57" t="s">
        <v>14</v>
      </c>
    </row>
    <row r="58" spans="1:12" x14ac:dyDescent="0.25">
      <c r="A58">
        <v>948</v>
      </c>
      <c r="B58">
        <v>0</v>
      </c>
      <c r="C58">
        <v>3</v>
      </c>
      <c r="D58" t="s">
        <v>105</v>
      </c>
      <c r="E58" t="s">
        <v>13</v>
      </c>
      <c r="F58">
        <v>35</v>
      </c>
      <c r="G58">
        <v>0</v>
      </c>
      <c r="H58">
        <v>0</v>
      </c>
      <c r="I58">
        <v>349230</v>
      </c>
      <c r="J58">
        <v>7.8958000000000004</v>
      </c>
      <c r="L58" t="s">
        <v>17</v>
      </c>
    </row>
    <row r="59" spans="1:12" x14ac:dyDescent="0.25">
      <c r="A59">
        <v>949</v>
      </c>
      <c r="B59">
        <v>0</v>
      </c>
      <c r="C59">
        <v>3</v>
      </c>
      <c r="D59" t="s">
        <v>106</v>
      </c>
      <c r="E59" t="s">
        <v>13</v>
      </c>
      <c r="F59">
        <v>25</v>
      </c>
      <c r="G59">
        <v>0</v>
      </c>
      <c r="H59">
        <v>0</v>
      </c>
      <c r="I59">
        <v>348122</v>
      </c>
      <c r="J59">
        <v>7.65</v>
      </c>
      <c r="K59" t="s">
        <v>107</v>
      </c>
      <c r="L59" t="s">
        <v>17</v>
      </c>
    </row>
    <row r="60" spans="1:12" x14ac:dyDescent="0.25">
      <c r="A60">
        <v>950</v>
      </c>
      <c r="B60">
        <v>0</v>
      </c>
      <c r="C60">
        <v>3</v>
      </c>
      <c r="D60" t="s">
        <v>108</v>
      </c>
      <c r="E60" t="s">
        <v>13</v>
      </c>
      <c r="G60">
        <v>1</v>
      </c>
      <c r="H60">
        <v>0</v>
      </c>
      <c r="I60">
        <v>386525</v>
      </c>
      <c r="J60">
        <v>16.100000000000001</v>
      </c>
      <c r="L60" t="s">
        <v>17</v>
      </c>
    </row>
    <row r="61" spans="1:12" x14ac:dyDescent="0.25">
      <c r="A61">
        <v>951</v>
      </c>
      <c r="B61">
        <v>1</v>
      </c>
      <c r="C61">
        <v>1</v>
      </c>
      <c r="D61" t="s">
        <v>109</v>
      </c>
      <c r="E61" t="s">
        <v>16</v>
      </c>
      <c r="F61">
        <v>36</v>
      </c>
      <c r="G61">
        <v>0</v>
      </c>
      <c r="H61">
        <v>0</v>
      </c>
      <c r="I61" t="s">
        <v>52</v>
      </c>
      <c r="J61">
        <v>262.375</v>
      </c>
      <c r="K61" t="s">
        <v>110</v>
      </c>
      <c r="L61" t="s">
        <v>25</v>
      </c>
    </row>
    <row r="62" spans="1:12" x14ac:dyDescent="0.25">
      <c r="A62">
        <v>952</v>
      </c>
      <c r="B62">
        <v>0</v>
      </c>
      <c r="C62">
        <v>3</v>
      </c>
      <c r="D62" t="s">
        <v>111</v>
      </c>
      <c r="E62" t="s">
        <v>13</v>
      </c>
      <c r="F62">
        <v>17</v>
      </c>
      <c r="G62">
        <v>0</v>
      </c>
      <c r="H62">
        <v>0</v>
      </c>
      <c r="I62">
        <v>349232</v>
      </c>
      <c r="J62">
        <v>7.8958000000000004</v>
      </c>
      <c r="L62" t="s">
        <v>17</v>
      </c>
    </row>
    <row r="63" spans="1:12" x14ac:dyDescent="0.25">
      <c r="A63">
        <v>953</v>
      </c>
      <c r="B63">
        <v>0</v>
      </c>
      <c r="C63">
        <v>2</v>
      </c>
      <c r="D63" t="s">
        <v>112</v>
      </c>
      <c r="E63" t="s">
        <v>13</v>
      </c>
      <c r="F63">
        <v>32</v>
      </c>
      <c r="G63">
        <v>0</v>
      </c>
      <c r="H63">
        <v>0</v>
      </c>
      <c r="I63">
        <v>237216</v>
      </c>
      <c r="J63">
        <v>13.5</v>
      </c>
      <c r="L63" t="s">
        <v>17</v>
      </c>
    </row>
    <row r="64" spans="1:12" x14ac:dyDescent="0.25">
      <c r="A64">
        <v>954</v>
      </c>
      <c r="B64">
        <v>0</v>
      </c>
      <c r="C64">
        <v>3</v>
      </c>
      <c r="D64" t="s">
        <v>113</v>
      </c>
      <c r="E64" t="s">
        <v>13</v>
      </c>
      <c r="F64">
        <v>18</v>
      </c>
      <c r="G64">
        <v>0</v>
      </c>
      <c r="H64">
        <v>0</v>
      </c>
      <c r="I64">
        <v>347090</v>
      </c>
      <c r="J64">
        <v>7.75</v>
      </c>
      <c r="L64" t="s">
        <v>17</v>
      </c>
    </row>
    <row r="65" spans="1:12" x14ac:dyDescent="0.25">
      <c r="A65">
        <v>955</v>
      </c>
      <c r="B65">
        <v>1</v>
      </c>
      <c r="C65">
        <v>3</v>
      </c>
      <c r="D65" t="s">
        <v>114</v>
      </c>
      <c r="E65" t="s">
        <v>16</v>
      </c>
      <c r="F65">
        <v>22</v>
      </c>
      <c r="G65">
        <v>0</v>
      </c>
      <c r="H65">
        <v>0</v>
      </c>
      <c r="I65">
        <v>334914</v>
      </c>
      <c r="J65">
        <v>7.7249999999999996</v>
      </c>
      <c r="L65" t="s">
        <v>14</v>
      </c>
    </row>
    <row r="66" spans="1:12" x14ac:dyDescent="0.25">
      <c r="A66">
        <v>956</v>
      </c>
      <c r="B66">
        <v>0</v>
      </c>
      <c r="C66">
        <v>1</v>
      </c>
      <c r="D66" t="s">
        <v>115</v>
      </c>
      <c r="E66" t="s">
        <v>13</v>
      </c>
      <c r="F66">
        <v>13</v>
      </c>
      <c r="G66">
        <v>2</v>
      </c>
      <c r="H66">
        <v>2</v>
      </c>
      <c r="I66" t="s">
        <v>52</v>
      </c>
      <c r="J66">
        <v>262.375</v>
      </c>
      <c r="K66" t="s">
        <v>53</v>
      </c>
      <c r="L66" t="s">
        <v>25</v>
      </c>
    </row>
    <row r="67" spans="1:12" x14ac:dyDescent="0.25">
      <c r="A67">
        <v>957</v>
      </c>
      <c r="B67">
        <v>1</v>
      </c>
      <c r="C67">
        <v>2</v>
      </c>
      <c r="D67" t="s">
        <v>116</v>
      </c>
      <c r="E67" t="s">
        <v>16</v>
      </c>
      <c r="G67">
        <v>0</v>
      </c>
      <c r="H67">
        <v>0</v>
      </c>
      <c r="I67" t="s">
        <v>117</v>
      </c>
      <c r="J67">
        <v>21</v>
      </c>
      <c r="L67" t="s">
        <v>17</v>
      </c>
    </row>
    <row r="68" spans="1:12" x14ac:dyDescent="0.25">
      <c r="A68">
        <v>958</v>
      </c>
      <c r="B68">
        <v>1</v>
      </c>
      <c r="C68">
        <v>3</v>
      </c>
      <c r="D68" t="s">
        <v>118</v>
      </c>
      <c r="E68" t="s">
        <v>16</v>
      </c>
      <c r="F68">
        <v>18</v>
      </c>
      <c r="G68">
        <v>0</v>
      </c>
      <c r="H68">
        <v>0</v>
      </c>
      <c r="I68">
        <v>330963</v>
      </c>
      <c r="J68">
        <v>7.8792</v>
      </c>
      <c r="L68" t="s">
        <v>14</v>
      </c>
    </row>
    <row r="69" spans="1:12" x14ac:dyDescent="0.25">
      <c r="A69">
        <v>959</v>
      </c>
      <c r="B69">
        <v>0</v>
      </c>
      <c r="C69">
        <v>1</v>
      </c>
      <c r="D69" t="s">
        <v>119</v>
      </c>
      <c r="E69" t="s">
        <v>13</v>
      </c>
      <c r="F69">
        <v>47</v>
      </c>
      <c r="G69">
        <v>0</v>
      </c>
      <c r="H69">
        <v>0</v>
      </c>
      <c r="I69">
        <v>113796</v>
      </c>
      <c r="J69">
        <v>42.4</v>
      </c>
      <c r="L69" t="s">
        <v>17</v>
      </c>
    </row>
    <row r="70" spans="1:12" x14ac:dyDescent="0.25">
      <c r="A70">
        <v>960</v>
      </c>
      <c r="B70">
        <v>0</v>
      </c>
      <c r="C70">
        <v>1</v>
      </c>
      <c r="D70" t="s">
        <v>120</v>
      </c>
      <c r="E70" t="s">
        <v>13</v>
      </c>
      <c r="F70">
        <v>31</v>
      </c>
      <c r="G70">
        <v>0</v>
      </c>
      <c r="H70">
        <v>0</v>
      </c>
      <c r="I70">
        <v>2543</v>
      </c>
      <c r="J70">
        <v>28.537500000000001</v>
      </c>
      <c r="K70" t="s">
        <v>121</v>
      </c>
      <c r="L70" t="s">
        <v>25</v>
      </c>
    </row>
    <row r="71" spans="1:12" x14ac:dyDescent="0.25">
      <c r="A71">
        <v>961</v>
      </c>
      <c r="B71">
        <v>1</v>
      </c>
      <c r="C71">
        <v>1</v>
      </c>
      <c r="D71" t="s">
        <v>122</v>
      </c>
      <c r="E71" t="s">
        <v>16</v>
      </c>
      <c r="F71">
        <v>60</v>
      </c>
      <c r="G71">
        <v>1</v>
      </c>
      <c r="H71">
        <v>4</v>
      </c>
      <c r="I71">
        <v>19950</v>
      </c>
      <c r="J71">
        <v>263</v>
      </c>
      <c r="K71" t="s">
        <v>101</v>
      </c>
      <c r="L71" t="s">
        <v>17</v>
      </c>
    </row>
    <row r="72" spans="1:12" x14ac:dyDescent="0.25">
      <c r="A72">
        <v>962</v>
      </c>
      <c r="B72">
        <v>1</v>
      </c>
      <c r="C72">
        <v>3</v>
      </c>
      <c r="D72" t="s">
        <v>123</v>
      </c>
      <c r="E72" t="s">
        <v>16</v>
      </c>
      <c r="F72">
        <v>24</v>
      </c>
      <c r="G72">
        <v>0</v>
      </c>
      <c r="H72">
        <v>0</v>
      </c>
      <c r="I72">
        <v>382653</v>
      </c>
      <c r="J72">
        <v>7.75</v>
      </c>
      <c r="L72" t="s">
        <v>14</v>
      </c>
    </row>
    <row r="73" spans="1:12" x14ac:dyDescent="0.25">
      <c r="A73">
        <v>963</v>
      </c>
      <c r="B73">
        <v>0</v>
      </c>
      <c r="C73">
        <v>3</v>
      </c>
      <c r="D73" t="s">
        <v>124</v>
      </c>
      <c r="E73" t="s">
        <v>13</v>
      </c>
      <c r="F73">
        <v>21</v>
      </c>
      <c r="G73">
        <v>0</v>
      </c>
      <c r="H73">
        <v>0</v>
      </c>
      <c r="I73">
        <v>349211</v>
      </c>
      <c r="J73">
        <v>7.8958000000000004</v>
      </c>
      <c r="L73" t="s">
        <v>17</v>
      </c>
    </row>
    <row r="74" spans="1:12" x14ac:dyDescent="0.25">
      <c r="A74">
        <v>964</v>
      </c>
      <c r="B74">
        <v>1</v>
      </c>
      <c r="C74">
        <v>3</v>
      </c>
      <c r="D74" t="s">
        <v>125</v>
      </c>
      <c r="E74" t="s">
        <v>16</v>
      </c>
      <c r="F74">
        <v>29</v>
      </c>
      <c r="G74">
        <v>0</v>
      </c>
      <c r="H74">
        <v>0</v>
      </c>
      <c r="I74">
        <v>3101297</v>
      </c>
      <c r="J74">
        <v>7.9249999999999998</v>
      </c>
      <c r="L74" t="s">
        <v>17</v>
      </c>
    </row>
    <row r="75" spans="1:12" x14ac:dyDescent="0.25">
      <c r="A75">
        <v>965</v>
      </c>
      <c r="B75">
        <v>0</v>
      </c>
      <c r="C75">
        <v>1</v>
      </c>
      <c r="D75" t="s">
        <v>126</v>
      </c>
      <c r="E75" t="s">
        <v>13</v>
      </c>
      <c r="F75">
        <v>28.5</v>
      </c>
      <c r="G75">
        <v>0</v>
      </c>
      <c r="H75">
        <v>0</v>
      </c>
      <c r="I75" t="s">
        <v>127</v>
      </c>
      <c r="J75">
        <v>27.720800000000001</v>
      </c>
      <c r="K75" t="s">
        <v>128</v>
      </c>
      <c r="L75" t="s">
        <v>25</v>
      </c>
    </row>
    <row r="76" spans="1:12" x14ac:dyDescent="0.25">
      <c r="A76">
        <v>966</v>
      </c>
      <c r="B76">
        <v>1</v>
      </c>
      <c r="C76">
        <v>1</v>
      </c>
      <c r="D76" t="s">
        <v>129</v>
      </c>
      <c r="E76" t="s">
        <v>16</v>
      </c>
      <c r="F76">
        <v>35</v>
      </c>
      <c r="G76">
        <v>0</v>
      </c>
      <c r="H76">
        <v>0</v>
      </c>
      <c r="I76">
        <v>113503</v>
      </c>
      <c r="J76">
        <v>211.5</v>
      </c>
      <c r="K76" t="s">
        <v>130</v>
      </c>
      <c r="L76" t="s">
        <v>25</v>
      </c>
    </row>
    <row r="77" spans="1:12" x14ac:dyDescent="0.25">
      <c r="A77">
        <v>967</v>
      </c>
      <c r="B77">
        <v>0</v>
      </c>
      <c r="C77">
        <v>1</v>
      </c>
      <c r="D77" t="s">
        <v>131</v>
      </c>
      <c r="E77" t="s">
        <v>13</v>
      </c>
      <c r="F77">
        <v>32.5</v>
      </c>
      <c r="G77">
        <v>0</v>
      </c>
      <c r="H77">
        <v>0</v>
      </c>
      <c r="I77">
        <v>113503</v>
      </c>
      <c r="J77">
        <v>211.5</v>
      </c>
      <c r="K77" t="s">
        <v>132</v>
      </c>
      <c r="L77" t="s">
        <v>25</v>
      </c>
    </row>
    <row r="78" spans="1:12" x14ac:dyDescent="0.25">
      <c r="A78">
        <v>968</v>
      </c>
      <c r="B78">
        <v>0</v>
      </c>
      <c r="C78">
        <v>3</v>
      </c>
      <c r="D78" t="s">
        <v>133</v>
      </c>
      <c r="E78" t="s">
        <v>13</v>
      </c>
      <c r="G78">
        <v>0</v>
      </c>
      <c r="H78">
        <v>0</v>
      </c>
      <c r="I78">
        <v>359306</v>
      </c>
      <c r="J78">
        <v>8.0500000000000007</v>
      </c>
      <c r="L78" t="s">
        <v>17</v>
      </c>
    </row>
    <row r="79" spans="1:12" x14ac:dyDescent="0.25">
      <c r="A79">
        <v>969</v>
      </c>
      <c r="B79">
        <v>1</v>
      </c>
      <c r="C79">
        <v>1</v>
      </c>
      <c r="D79" t="s">
        <v>134</v>
      </c>
      <c r="E79" t="s">
        <v>16</v>
      </c>
      <c r="F79">
        <v>55</v>
      </c>
      <c r="G79">
        <v>2</v>
      </c>
      <c r="H79">
        <v>0</v>
      </c>
      <c r="I79">
        <v>11770</v>
      </c>
      <c r="J79">
        <v>25.7</v>
      </c>
      <c r="K79" t="s">
        <v>135</v>
      </c>
      <c r="L79" t="s">
        <v>17</v>
      </c>
    </row>
    <row r="80" spans="1:12" x14ac:dyDescent="0.25">
      <c r="A80">
        <v>970</v>
      </c>
      <c r="B80">
        <v>0</v>
      </c>
      <c r="C80">
        <v>2</v>
      </c>
      <c r="D80" t="s">
        <v>136</v>
      </c>
      <c r="E80" t="s">
        <v>13</v>
      </c>
      <c r="F80">
        <v>30</v>
      </c>
      <c r="G80">
        <v>0</v>
      </c>
      <c r="H80">
        <v>0</v>
      </c>
      <c r="I80">
        <v>248744</v>
      </c>
      <c r="J80">
        <v>13</v>
      </c>
      <c r="L80" t="s">
        <v>17</v>
      </c>
    </row>
    <row r="81" spans="1:12" x14ac:dyDescent="0.25">
      <c r="A81">
        <v>971</v>
      </c>
      <c r="B81">
        <v>1</v>
      </c>
      <c r="C81">
        <v>3</v>
      </c>
      <c r="D81" t="s">
        <v>137</v>
      </c>
      <c r="E81" t="s">
        <v>16</v>
      </c>
      <c r="F81">
        <v>24</v>
      </c>
      <c r="G81">
        <v>0</v>
      </c>
      <c r="H81">
        <v>0</v>
      </c>
      <c r="I81">
        <v>368702</v>
      </c>
      <c r="J81">
        <v>7.75</v>
      </c>
      <c r="L81" t="s">
        <v>14</v>
      </c>
    </row>
    <row r="82" spans="1:12" x14ac:dyDescent="0.25">
      <c r="A82">
        <v>972</v>
      </c>
      <c r="B82">
        <v>0</v>
      </c>
      <c r="C82">
        <v>3</v>
      </c>
      <c r="D82" t="s">
        <v>138</v>
      </c>
      <c r="E82" t="s">
        <v>13</v>
      </c>
      <c r="F82">
        <v>6</v>
      </c>
      <c r="G82">
        <v>1</v>
      </c>
      <c r="H82">
        <v>1</v>
      </c>
      <c r="I82">
        <v>2678</v>
      </c>
      <c r="J82">
        <v>15.245799999999999</v>
      </c>
      <c r="L82" t="s">
        <v>25</v>
      </c>
    </row>
    <row r="83" spans="1:12" x14ac:dyDescent="0.25">
      <c r="A83">
        <v>973</v>
      </c>
      <c r="B83">
        <v>0</v>
      </c>
      <c r="C83">
        <v>1</v>
      </c>
      <c r="D83" t="s">
        <v>139</v>
      </c>
      <c r="E83" t="s">
        <v>13</v>
      </c>
      <c r="F83">
        <v>67</v>
      </c>
      <c r="G83">
        <v>1</v>
      </c>
      <c r="H83">
        <v>0</v>
      </c>
      <c r="I83" t="s">
        <v>140</v>
      </c>
      <c r="J83">
        <v>221.7792</v>
      </c>
      <c r="K83" t="s">
        <v>141</v>
      </c>
      <c r="L83" t="s">
        <v>17</v>
      </c>
    </row>
    <row r="84" spans="1:12" x14ac:dyDescent="0.25">
      <c r="A84">
        <v>974</v>
      </c>
      <c r="B84">
        <v>0</v>
      </c>
      <c r="C84">
        <v>1</v>
      </c>
      <c r="D84" t="s">
        <v>142</v>
      </c>
      <c r="E84" t="s">
        <v>13</v>
      </c>
      <c r="F84">
        <v>49</v>
      </c>
      <c r="G84">
        <v>0</v>
      </c>
      <c r="H84">
        <v>0</v>
      </c>
      <c r="I84">
        <v>19924</v>
      </c>
      <c r="J84">
        <v>26</v>
      </c>
      <c r="L84" t="s">
        <v>17</v>
      </c>
    </row>
    <row r="85" spans="1:12" x14ac:dyDescent="0.25">
      <c r="A85">
        <v>975</v>
      </c>
      <c r="B85">
        <v>0</v>
      </c>
      <c r="C85">
        <v>3</v>
      </c>
      <c r="D85" t="s">
        <v>143</v>
      </c>
      <c r="E85" t="s">
        <v>13</v>
      </c>
      <c r="G85">
        <v>0</v>
      </c>
      <c r="H85">
        <v>0</v>
      </c>
      <c r="I85">
        <v>349238</v>
      </c>
      <c r="J85">
        <v>7.8958000000000004</v>
      </c>
      <c r="L85" t="s">
        <v>17</v>
      </c>
    </row>
    <row r="86" spans="1:12" x14ac:dyDescent="0.25">
      <c r="A86">
        <v>976</v>
      </c>
      <c r="B86">
        <v>0</v>
      </c>
      <c r="C86">
        <v>2</v>
      </c>
      <c r="D86" t="s">
        <v>144</v>
      </c>
      <c r="E86" t="s">
        <v>13</v>
      </c>
      <c r="G86">
        <v>0</v>
      </c>
      <c r="H86">
        <v>0</v>
      </c>
      <c r="I86">
        <v>240261</v>
      </c>
      <c r="J86">
        <v>10.708299999999999</v>
      </c>
      <c r="L86" t="s">
        <v>14</v>
      </c>
    </row>
    <row r="87" spans="1:12" x14ac:dyDescent="0.25">
      <c r="A87">
        <v>977</v>
      </c>
      <c r="B87">
        <v>0</v>
      </c>
      <c r="C87">
        <v>3</v>
      </c>
      <c r="D87" t="s">
        <v>145</v>
      </c>
      <c r="E87" t="s">
        <v>13</v>
      </c>
      <c r="G87">
        <v>1</v>
      </c>
      <c r="H87">
        <v>0</v>
      </c>
      <c r="I87">
        <v>2660</v>
      </c>
      <c r="J87">
        <v>14.4542</v>
      </c>
      <c r="L87" t="s">
        <v>25</v>
      </c>
    </row>
    <row r="88" spans="1:12" x14ac:dyDescent="0.25">
      <c r="A88">
        <v>978</v>
      </c>
      <c r="B88">
        <v>1</v>
      </c>
      <c r="C88">
        <v>3</v>
      </c>
      <c r="D88" t="s">
        <v>146</v>
      </c>
      <c r="E88" t="s">
        <v>16</v>
      </c>
      <c r="F88">
        <v>27</v>
      </c>
      <c r="G88">
        <v>0</v>
      </c>
      <c r="H88">
        <v>0</v>
      </c>
      <c r="I88">
        <v>330844</v>
      </c>
      <c r="J88">
        <v>7.8792</v>
      </c>
      <c r="L88" t="s">
        <v>14</v>
      </c>
    </row>
    <row r="89" spans="1:12" x14ac:dyDescent="0.25">
      <c r="A89">
        <v>979</v>
      </c>
      <c r="B89">
        <v>1</v>
      </c>
      <c r="C89">
        <v>3</v>
      </c>
      <c r="D89" t="s">
        <v>147</v>
      </c>
      <c r="E89" t="s">
        <v>16</v>
      </c>
      <c r="F89">
        <v>18</v>
      </c>
      <c r="G89">
        <v>0</v>
      </c>
      <c r="H89">
        <v>0</v>
      </c>
      <c r="I89" t="s">
        <v>148</v>
      </c>
      <c r="J89">
        <v>8.0500000000000007</v>
      </c>
      <c r="L89" t="s">
        <v>17</v>
      </c>
    </row>
    <row r="90" spans="1:12" x14ac:dyDescent="0.25">
      <c r="A90">
        <v>980</v>
      </c>
      <c r="B90">
        <v>1</v>
      </c>
      <c r="C90">
        <v>3</v>
      </c>
      <c r="D90" t="s">
        <v>149</v>
      </c>
      <c r="E90" t="s">
        <v>16</v>
      </c>
      <c r="G90">
        <v>0</v>
      </c>
      <c r="H90">
        <v>0</v>
      </c>
      <c r="I90">
        <v>364856</v>
      </c>
      <c r="J90">
        <v>7.75</v>
      </c>
      <c r="L90" t="s">
        <v>14</v>
      </c>
    </row>
    <row r="91" spans="1:12" x14ac:dyDescent="0.25">
      <c r="A91">
        <v>981</v>
      </c>
      <c r="B91">
        <v>0</v>
      </c>
      <c r="C91">
        <v>2</v>
      </c>
      <c r="D91" t="s">
        <v>150</v>
      </c>
      <c r="E91" t="s">
        <v>13</v>
      </c>
      <c r="F91">
        <v>2</v>
      </c>
      <c r="G91">
        <v>1</v>
      </c>
      <c r="H91">
        <v>1</v>
      </c>
      <c r="I91">
        <v>29103</v>
      </c>
      <c r="J91">
        <v>23</v>
      </c>
      <c r="L91" t="s">
        <v>17</v>
      </c>
    </row>
    <row r="92" spans="1:12" x14ac:dyDescent="0.25">
      <c r="A92">
        <v>982</v>
      </c>
      <c r="B92">
        <v>1</v>
      </c>
      <c r="C92">
        <v>3</v>
      </c>
      <c r="D92" t="s">
        <v>151</v>
      </c>
      <c r="E92" t="s">
        <v>16</v>
      </c>
      <c r="F92">
        <v>22</v>
      </c>
      <c r="G92">
        <v>1</v>
      </c>
      <c r="H92">
        <v>0</v>
      </c>
      <c r="I92">
        <v>347072</v>
      </c>
      <c r="J92">
        <v>13.9</v>
      </c>
      <c r="L92" t="s">
        <v>17</v>
      </c>
    </row>
    <row r="93" spans="1:12" x14ac:dyDescent="0.25">
      <c r="A93">
        <v>983</v>
      </c>
      <c r="B93">
        <v>0</v>
      </c>
      <c r="C93">
        <v>3</v>
      </c>
      <c r="D93" t="s">
        <v>152</v>
      </c>
      <c r="E93" t="s">
        <v>13</v>
      </c>
      <c r="G93">
        <v>0</v>
      </c>
      <c r="H93">
        <v>0</v>
      </c>
      <c r="I93">
        <v>345498</v>
      </c>
      <c r="J93">
        <v>7.7750000000000004</v>
      </c>
      <c r="L93" t="s">
        <v>17</v>
      </c>
    </row>
    <row r="94" spans="1:12" x14ac:dyDescent="0.25">
      <c r="A94">
        <v>984</v>
      </c>
      <c r="B94">
        <v>1</v>
      </c>
      <c r="C94">
        <v>1</v>
      </c>
      <c r="D94" t="s">
        <v>153</v>
      </c>
      <c r="E94" t="s">
        <v>16</v>
      </c>
      <c r="F94">
        <v>27</v>
      </c>
      <c r="G94">
        <v>1</v>
      </c>
      <c r="H94">
        <v>2</v>
      </c>
      <c r="I94" t="s">
        <v>154</v>
      </c>
      <c r="J94">
        <v>52</v>
      </c>
      <c r="K94" t="s">
        <v>155</v>
      </c>
      <c r="L94" t="s">
        <v>17</v>
      </c>
    </row>
    <row r="95" spans="1:12" x14ac:dyDescent="0.25">
      <c r="A95">
        <v>985</v>
      </c>
      <c r="B95">
        <v>0</v>
      </c>
      <c r="C95">
        <v>3</v>
      </c>
      <c r="D95" t="s">
        <v>156</v>
      </c>
      <c r="E95" t="s">
        <v>13</v>
      </c>
      <c r="G95">
        <v>0</v>
      </c>
      <c r="H95">
        <v>0</v>
      </c>
      <c r="I95">
        <v>376563</v>
      </c>
      <c r="J95">
        <v>8.0500000000000007</v>
      </c>
      <c r="L95" t="s">
        <v>17</v>
      </c>
    </row>
    <row r="96" spans="1:12" x14ac:dyDescent="0.25">
      <c r="A96">
        <v>986</v>
      </c>
      <c r="B96">
        <v>0</v>
      </c>
      <c r="C96">
        <v>1</v>
      </c>
      <c r="D96" t="s">
        <v>157</v>
      </c>
      <c r="E96" t="s">
        <v>13</v>
      </c>
      <c r="F96">
        <v>25</v>
      </c>
      <c r="G96">
        <v>0</v>
      </c>
      <c r="H96">
        <v>0</v>
      </c>
      <c r="I96">
        <v>13905</v>
      </c>
      <c r="J96">
        <v>26</v>
      </c>
      <c r="L96" t="s">
        <v>25</v>
      </c>
    </row>
    <row r="97" spans="1:12" x14ac:dyDescent="0.25">
      <c r="A97">
        <v>987</v>
      </c>
      <c r="B97">
        <v>0</v>
      </c>
      <c r="C97">
        <v>3</v>
      </c>
      <c r="D97" t="s">
        <v>158</v>
      </c>
      <c r="E97" t="s">
        <v>13</v>
      </c>
      <c r="F97">
        <v>25</v>
      </c>
      <c r="G97">
        <v>0</v>
      </c>
      <c r="H97">
        <v>0</v>
      </c>
      <c r="I97">
        <v>350033</v>
      </c>
      <c r="J97">
        <v>7.7957999999999998</v>
      </c>
      <c r="L97" t="s">
        <v>17</v>
      </c>
    </row>
    <row r="98" spans="1:12" x14ac:dyDescent="0.25">
      <c r="A98">
        <v>988</v>
      </c>
      <c r="B98">
        <v>1</v>
      </c>
      <c r="C98">
        <v>1</v>
      </c>
      <c r="D98" t="s">
        <v>159</v>
      </c>
      <c r="E98" t="s">
        <v>16</v>
      </c>
      <c r="F98">
        <v>76</v>
      </c>
      <c r="G98">
        <v>1</v>
      </c>
      <c r="H98">
        <v>0</v>
      </c>
      <c r="I98">
        <v>19877</v>
      </c>
      <c r="J98">
        <v>78.849999999999994</v>
      </c>
      <c r="K98" t="s">
        <v>160</v>
      </c>
      <c r="L98" t="s">
        <v>17</v>
      </c>
    </row>
    <row r="99" spans="1:12" x14ac:dyDescent="0.25">
      <c r="A99">
        <v>989</v>
      </c>
      <c r="B99">
        <v>0</v>
      </c>
      <c r="C99">
        <v>3</v>
      </c>
      <c r="D99" t="s">
        <v>161</v>
      </c>
      <c r="E99" t="s">
        <v>13</v>
      </c>
      <c r="F99">
        <v>29</v>
      </c>
      <c r="G99">
        <v>0</v>
      </c>
      <c r="H99">
        <v>0</v>
      </c>
      <c r="I99" t="s">
        <v>162</v>
      </c>
      <c r="J99">
        <v>7.9249999999999998</v>
      </c>
      <c r="L99" t="s">
        <v>17</v>
      </c>
    </row>
    <row r="100" spans="1:12" x14ac:dyDescent="0.25">
      <c r="A100">
        <v>990</v>
      </c>
      <c r="B100">
        <v>1</v>
      </c>
      <c r="C100">
        <v>3</v>
      </c>
      <c r="D100" t="s">
        <v>163</v>
      </c>
      <c r="E100" t="s">
        <v>16</v>
      </c>
      <c r="F100">
        <v>20</v>
      </c>
      <c r="G100">
        <v>0</v>
      </c>
      <c r="H100">
        <v>0</v>
      </c>
      <c r="I100">
        <v>347471</v>
      </c>
      <c r="J100">
        <v>7.8541999999999996</v>
      </c>
      <c r="L100" t="s">
        <v>17</v>
      </c>
    </row>
    <row r="101" spans="1:12" x14ac:dyDescent="0.25">
      <c r="A101">
        <v>991</v>
      </c>
      <c r="B101">
        <v>0</v>
      </c>
      <c r="C101">
        <v>3</v>
      </c>
      <c r="D101" t="s">
        <v>164</v>
      </c>
      <c r="E101" t="s">
        <v>13</v>
      </c>
      <c r="F101">
        <v>33</v>
      </c>
      <c r="G101">
        <v>0</v>
      </c>
      <c r="H101">
        <v>0</v>
      </c>
      <c r="I101" t="s">
        <v>165</v>
      </c>
      <c r="J101">
        <v>8.0500000000000007</v>
      </c>
      <c r="L101" t="s">
        <v>17</v>
      </c>
    </row>
    <row r="102" spans="1:12" x14ac:dyDescent="0.25">
      <c r="A102">
        <v>992</v>
      </c>
      <c r="B102">
        <v>1</v>
      </c>
      <c r="C102">
        <v>1</v>
      </c>
      <c r="D102" t="s">
        <v>166</v>
      </c>
      <c r="E102" t="s">
        <v>16</v>
      </c>
      <c r="F102">
        <v>43</v>
      </c>
      <c r="G102">
        <v>1</v>
      </c>
      <c r="H102">
        <v>0</v>
      </c>
      <c r="I102">
        <v>11778</v>
      </c>
      <c r="J102">
        <v>55.441699999999997</v>
      </c>
      <c r="K102" t="s">
        <v>167</v>
      </c>
      <c r="L102" t="s">
        <v>25</v>
      </c>
    </row>
    <row r="103" spans="1:12" x14ac:dyDescent="0.25">
      <c r="A103">
        <v>993</v>
      </c>
      <c r="B103">
        <v>0</v>
      </c>
      <c r="C103">
        <v>2</v>
      </c>
      <c r="D103" t="s">
        <v>168</v>
      </c>
      <c r="E103" t="s">
        <v>13</v>
      </c>
      <c r="F103">
        <v>27</v>
      </c>
      <c r="G103">
        <v>1</v>
      </c>
      <c r="H103">
        <v>0</v>
      </c>
      <c r="I103">
        <v>228414</v>
      </c>
      <c r="J103">
        <v>26</v>
      </c>
      <c r="L103" t="s">
        <v>17</v>
      </c>
    </row>
    <row r="104" spans="1:12" x14ac:dyDescent="0.25">
      <c r="A104">
        <v>994</v>
      </c>
      <c r="B104">
        <v>0</v>
      </c>
      <c r="C104">
        <v>3</v>
      </c>
      <c r="D104" t="s">
        <v>169</v>
      </c>
      <c r="E104" t="s">
        <v>13</v>
      </c>
      <c r="G104">
        <v>0</v>
      </c>
      <c r="H104">
        <v>0</v>
      </c>
      <c r="I104">
        <v>365235</v>
      </c>
      <c r="J104">
        <v>7.75</v>
      </c>
      <c r="L104" t="s">
        <v>14</v>
      </c>
    </row>
    <row r="105" spans="1:12" x14ac:dyDescent="0.25">
      <c r="A105">
        <v>995</v>
      </c>
      <c r="B105">
        <v>0</v>
      </c>
      <c r="C105">
        <v>3</v>
      </c>
      <c r="D105" t="s">
        <v>170</v>
      </c>
      <c r="E105" t="s">
        <v>13</v>
      </c>
      <c r="F105">
        <v>26</v>
      </c>
      <c r="G105">
        <v>0</v>
      </c>
      <c r="H105">
        <v>0</v>
      </c>
      <c r="I105">
        <v>347070</v>
      </c>
      <c r="J105">
        <v>7.7750000000000004</v>
      </c>
      <c r="L105" t="s">
        <v>17</v>
      </c>
    </row>
    <row r="106" spans="1:12" x14ac:dyDescent="0.25">
      <c r="A106">
        <v>996</v>
      </c>
      <c r="B106">
        <v>1</v>
      </c>
      <c r="C106">
        <v>3</v>
      </c>
      <c r="D106" t="s">
        <v>171</v>
      </c>
      <c r="E106" t="s">
        <v>16</v>
      </c>
      <c r="F106">
        <v>16</v>
      </c>
      <c r="G106">
        <v>1</v>
      </c>
      <c r="H106">
        <v>1</v>
      </c>
      <c r="I106">
        <v>2625</v>
      </c>
      <c r="J106">
        <v>8.5167000000000002</v>
      </c>
      <c r="L106" t="s">
        <v>25</v>
      </c>
    </row>
    <row r="107" spans="1:12" x14ac:dyDescent="0.25">
      <c r="A107">
        <v>997</v>
      </c>
      <c r="B107">
        <v>0</v>
      </c>
      <c r="C107">
        <v>3</v>
      </c>
      <c r="D107" t="s">
        <v>172</v>
      </c>
      <c r="E107" t="s">
        <v>13</v>
      </c>
      <c r="F107">
        <v>28</v>
      </c>
      <c r="G107">
        <v>0</v>
      </c>
      <c r="H107">
        <v>0</v>
      </c>
      <c r="I107" t="s">
        <v>173</v>
      </c>
      <c r="J107">
        <v>22.524999999999999</v>
      </c>
      <c r="L107" t="s">
        <v>17</v>
      </c>
    </row>
    <row r="108" spans="1:12" x14ac:dyDescent="0.25">
      <c r="A108">
        <v>998</v>
      </c>
      <c r="B108">
        <v>0</v>
      </c>
      <c r="C108">
        <v>3</v>
      </c>
      <c r="D108" t="s">
        <v>174</v>
      </c>
      <c r="E108" t="s">
        <v>13</v>
      </c>
      <c r="F108">
        <v>21</v>
      </c>
      <c r="G108">
        <v>0</v>
      </c>
      <c r="H108">
        <v>0</v>
      </c>
      <c r="I108">
        <v>330920</v>
      </c>
      <c r="J108">
        <v>7.8208000000000002</v>
      </c>
      <c r="L108" t="s">
        <v>14</v>
      </c>
    </row>
    <row r="109" spans="1:12" x14ac:dyDescent="0.25">
      <c r="A109">
        <v>999</v>
      </c>
      <c r="B109">
        <v>0</v>
      </c>
      <c r="C109">
        <v>3</v>
      </c>
      <c r="D109" t="s">
        <v>175</v>
      </c>
      <c r="E109" t="s">
        <v>13</v>
      </c>
      <c r="G109">
        <v>0</v>
      </c>
      <c r="H109">
        <v>0</v>
      </c>
      <c r="I109">
        <v>383162</v>
      </c>
      <c r="J109">
        <v>7.75</v>
      </c>
      <c r="L109" t="s">
        <v>14</v>
      </c>
    </row>
    <row r="110" spans="1:12" x14ac:dyDescent="0.25">
      <c r="A110">
        <v>1000</v>
      </c>
      <c r="B110">
        <v>0</v>
      </c>
      <c r="C110">
        <v>3</v>
      </c>
      <c r="D110" t="s">
        <v>176</v>
      </c>
      <c r="E110" t="s">
        <v>13</v>
      </c>
      <c r="G110">
        <v>0</v>
      </c>
      <c r="H110">
        <v>0</v>
      </c>
      <c r="I110">
        <v>3410</v>
      </c>
      <c r="J110">
        <v>8.7125000000000004</v>
      </c>
      <c r="L110" t="s">
        <v>17</v>
      </c>
    </row>
    <row r="111" spans="1:12" x14ac:dyDescent="0.25">
      <c r="A111">
        <v>1001</v>
      </c>
      <c r="B111">
        <v>0</v>
      </c>
      <c r="C111">
        <v>2</v>
      </c>
      <c r="D111" t="s">
        <v>177</v>
      </c>
      <c r="E111" t="s">
        <v>13</v>
      </c>
      <c r="F111">
        <v>18.5</v>
      </c>
      <c r="G111">
        <v>0</v>
      </c>
      <c r="H111">
        <v>0</v>
      </c>
      <c r="I111">
        <v>248734</v>
      </c>
      <c r="J111">
        <v>13</v>
      </c>
      <c r="K111" t="s">
        <v>178</v>
      </c>
      <c r="L111" t="s">
        <v>17</v>
      </c>
    </row>
    <row r="112" spans="1:12" x14ac:dyDescent="0.25">
      <c r="A112">
        <v>1002</v>
      </c>
      <c r="B112">
        <v>0</v>
      </c>
      <c r="C112">
        <v>2</v>
      </c>
      <c r="D112" t="s">
        <v>179</v>
      </c>
      <c r="E112" t="s">
        <v>13</v>
      </c>
      <c r="F112">
        <v>41</v>
      </c>
      <c r="G112">
        <v>0</v>
      </c>
      <c r="H112">
        <v>0</v>
      </c>
      <c r="I112">
        <v>237734</v>
      </c>
      <c r="J112">
        <v>15.0458</v>
      </c>
      <c r="L112" t="s">
        <v>25</v>
      </c>
    </row>
    <row r="113" spans="1:12" x14ac:dyDescent="0.25">
      <c r="A113">
        <v>1003</v>
      </c>
      <c r="B113">
        <v>1</v>
      </c>
      <c r="C113">
        <v>3</v>
      </c>
      <c r="D113" t="s">
        <v>180</v>
      </c>
      <c r="E113" t="s">
        <v>16</v>
      </c>
      <c r="G113">
        <v>0</v>
      </c>
      <c r="H113">
        <v>0</v>
      </c>
      <c r="I113">
        <v>330968</v>
      </c>
      <c r="J113">
        <v>7.7792000000000003</v>
      </c>
      <c r="L113" t="s">
        <v>14</v>
      </c>
    </row>
    <row r="114" spans="1:12" x14ac:dyDescent="0.25">
      <c r="A114">
        <v>1004</v>
      </c>
      <c r="B114">
        <v>1</v>
      </c>
      <c r="C114">
        <v>1</v>
      </c>
      <c r="D114" t="s">
        <v>181</v>
      </c>
      <c r="E114" t="s">
        <v>16</v>
      </c>
      <c r="F114">
        <v>36</v>
      </c>
      <c r="G114">
        <v>0</v>
      </c>
      <c r="H114">
        <v>0</v>
      </c>
      <c r="I114" t="s">
        <v>182</v>
      </c>
      <c r="J114">
        <v>31.679200000000002</v>
      </c>
      <c r="K114" t="s">
        <v>183</v>
      </c>
      <c r="L114" t="s">
        <v>25</v>
      </c>
    </row>
    <row r="115" spans="1:12" x14ac:dyDescent="0.25">
      <c r="A115">
        <v>1005</v>
      </c>
      <c r="B115">
        <v>1</v>
      </c>
      <c r="C115">
        <v>3</v>
      </c>
      <c r="D115" t="s">
        <v>184</v>
      </c>
      <c r="E115" t="s">
        <v>16</v>
      </c>
      <c r="F115">
        <v>18.5</v>
      </c>
      <c r="G115">
        <v>0</v>
      </c>
      <c r="H115">
        <v>0</v>
      </c>
      <c r="I115">
        <v>329944</v>
      </c>
      <c r="J115">
        <v>7.2832999999999997</v>
      </c>
      <c r="L115" t="s">
        <v>14</v>
      </c>
    </row>
    <row r="116" spans="1:12" x14ac:dyDescent="0.25">
      <c r="A116">
        <v>1006</v>
      </c>
      <c r="B116">
        <v>1</v>
      </c>
      <c r="C116">
        <v>1</v>
      </c>
      <c r="D116" t="s">
        <v>185</v>
      </c>
      <c r="E116" t="s">
        <v>16</v>
      </c>
      <c r="F116">
        <v>63</v>
      </c>
      <c r="G116">
        <v>1</v>
      </c>
      <c r="H116">
        <v>0</v>
      </c>
      <c r="I116" t="s">
        <v>140</v>
      </c>
      <c r="J116">
        <v>221.7792</v>
      </c>
      <c r="K116" t="s">
        <v>141</v>
      </c>
      <c r="L116" t="s">
        <v>17</v>
      </c>
    </row>
    <row r="117" spans="1:12" x14ac:dyDescent="0.25">
      <c r="A117">
        <v>1007</v>
      </c>
      <c r="B117">
        <v>0</v>
      </c>
      <c r="C117">
        <v>3</v>
      </c>
      <c r="D117" t="s">
        <v>186</v>
      </c>
      <c r="E117" t="s">
        <v>13</v>
      </c>
      <c r="F117">
        <v>18</v>
      </c>
      <c r="G117">
        <v>1</v>
      </c>
      <c r="H117">
        <v>0</v>
      </c>
      <c r="I117">
        <v>2680</v>
      </c>
      <c r="J117">
        <v>14.4542</v>
      </c>
      <c r="L117" t="s">
        <v>25</v>
      </c>
    </row>
    <row r="118" spans="1:12" x14ac:dyDescent="0.25">
      <c r="A118">
        <v>1008</v>
      </c>
      <c r="B118">
        <v>0</v>
      </c>
      <c r="C118">
        <v>3</v>
      </c>
      <c r="D118" t="s">
        <v>187</v>
      </c>
      <c r="E118" t="s">
        <v>13</v>
      </c>
      <c r="G118">
        <v>0</v>
      </c>
      <c r="H118">
        <v>0</v>
      </c>
      <c r="I118">
        <v>2681</v>
      </c>
      <c r="J118">
        <v>6.4375</v>
      </c>
      <c r="L118" t="s">
        <v>25</v>
      </c>
    </row>
    <row r="119" spans="1:12" x14ac:dyDescent="0.25">
      <c r="A119">
        <v>1009</v>
      </c>
      <c r="B119">
        <v>1</v>
      </c>
      <c r="C119">
        <v>3</v>
      </c>
      <c r="D119" t="s">
        <v>188</v>
      </c>
      <c r="E119" t="s">
        <v>16</v>
      </c>
      <c r="F119">
        <v>1</v>
      </c>
      <c r="G119">
        <v>1</v>
      </c>
      <c r="H119">
        <v>1</v>
      </c>
      <c r="I119" t="s">
        <v>189</v>
      </c>
      <c r="J119">
        <v>16.7</v>
      </c>
      <c r="K119" t="s">
        <v>190</v>
      </c>
      <c r="L119" t="s">
        <v>17</v>
      </c>
    </row>
    <row r="120" spans="1:12" x14ac:dyDescent="0.25">
      <c r="A120">
        <v>1010</v>
      </c>
      <c r="B120">
        <v>0</v>
      </c>
      <c r="C120">
        <v>1</v>
      </c>
      <c r="D120" t="s">
        <v>191</v>
      </c>
      <c r="E120" t="s">
        <v>13</v>
      </c>
      <c r="F120">
        <v>36</v>
      </c>
      <c r="G120">
        <v>0</v>
      </c>
      <c r="H120">
        <v>0</v>
      </c>
      <c r="I120">
        <v>13050</v>
      </c>
      <c r="J120">
        <v>75.241699999999994</v>
      </c>
      <c r="K120" t="s">
        <v>192</v>
      </c>
      <c r="L120" t="s">
        <v>25</v>
      </c>
    </row>
    <row r="121" spans="1:12" x14ac:dyDescent="0.25">
      <c r="A121">
        <v>1011</v>
      </c>
      <c r="B121">
        <v>1</v>
      </c>
      <c r="C121">
        <v>2</v>
      </c>
      <c r="D121" t="s">
        <v>193</v>
      </c>
      <c r="E121" t="s">
        <v>16</v>
      </c>
      <c r="F121">
        <v>29</v>
      </c>
      <c r="G121">
        <v>1</v>
      </c>
      <c r="H121">
        <v>0</v>
      </c>
      <c r="I121" t="s">
        <v>194</v>
      </c>
      <c r="J121">
        <v>26</v>
      </c>
      <c r="L121" t="s">
        <v>17</v>
      </c>
    </row>
    <row r="122" spans="1:12" x14ac:dyDescent="0.25">
      <c r="A122">
        <v>1012</v>
      </c>
      <c r="B122">
        <v>1</v>
      </c>
      <c r="C122">
        <v>2</v>
      </c>
      <c r="D122" t="s">
        <v>195</v>
      </c>
      <c r="E122" t="s">
        <v>16</v>
      </c>
      <c r="F122">
        <v>12</v>
      </c>
      <c r="G122">
        <v>0</v>
      </c>
      <c r="H122">
        <v>0</v>
      </c>
      <c r="I122" t="s">
        <v>196</v>
      </c>
      <c r="J122">
        <v>15.75</v>
      </c>
      <c r="L122" t="s">
        <v>17</v>
      </c>
    </row>
    <row r="123" spans="1:12" x14ac:dyDescent="0.25">
      <c r="A123">
        <v>1013</v>
      </c>
      <c r="B123">
        <v>0</v>
      </c>
      <c r="C123">
        <v>3</v>
      </c>
      <c r="D123" t="s">
        <v>197</v>
      </c>
      <c r="E123" t="s">
        <v>13</v>
      </c>
      <c r="G123">
        <v>1</v>
      </c>
      <c r="H123">
        <v>0</v>
      </c>
      <c r="I123">
        <v>367227</v>
      </c>
      <c r="J123">
        <v>7.75</v>
      </c>
      <c r="L123" t="s">
        <v>14</v>
      </c>
    </row>
    <row r="124" spans="1:12" x14ac:dyDescent="0.25">
      <c r="A124">
        <v>1014</v>
      </c>
      <c r="B124">
        <v>1</v>
      </c>
      <c r="C124">
        <v>1</v>
      </c>
      <c r="D124" t="s">
        <v>198</v>
      </c>
      <c r="E124" t="s">
        <v>16</v>
      </c>
      <c r="F124">
        <v>35</v>
      </c>
      <c r="G124">
        <v>1</v>
      </c>
      <c r="H124">
        <v>0</v>
      </c>
      <c r="I124">
        <v>13236</v>
      </c>
      <c r="J124">
        <v>57.75</v>
      </c>
      <c r="K124" t="s">
        <v>199</v>
      </c>
      <c r="L124" t="s">
        <v>25</v>
      </c>
    </row>
    <row r="125" spans="1:12" x14ac:dyDescent="0.25">
      <c r="A125">
        <v>1015</v>
      </c>
      <c r="B125">
        <v>0</v>
      </c>
      <c r="C125">
        <v>3</v>
      </c>
      <c r="D125" t="s">
        <v>200</v>
      </c>
      <c r="E125" t="s">
        <v>13</v>
      </c>
      <c r="F125">
        <v>28</v>
      </c>
      <c r="G125">
        <v>0</v>
      </c>
      <c r="H125">
        <v>0</v>
      </c>
      <c r="I125">
        <v>392095</v>
      </c>
      <c r="J125">
        <v>7.25</v>
      </c>
      <c r="L125" t="s">
        <v>17</v>
      </c>
    </row>
    <row r="126" spans="1:12" x14ac:dyDescent="0.25">
      <c r="A126">
        <v>1016</v>
      </c>
      <c r="B126">
        <v>0</v>
      </c>
      <c r="C126">
        <v>3</v>
      </c>
      <c r="D126" t="s">
        <v>201</v>
      </c>
      <c r="E126" t="s">
        <v>13</v>
      </c>
      <c r="G126">
        <v>0</v>
      </c>
      <c r="H126">
        <v>0</v>
      </c>
      <c r="I126">
        <v>368783</v>
      </c>
      <c r="J126">
        <v>7.75</v>
      </c>
      <c r="L126" t="s">
        <v>14</v>
      </c>
    </row>
    <row r="127" spans="1:12" x14ac:dyDescent="0.25">
      <c r="A127">
        <v>1017</v>
      </c>
      <c r="B127">
        <v>1</v>
      </c>
      <c r="C127">
        <v>3</v>
      </c>
      <c r="D127" t="s">
        <v>202</v>
      </c>
      <c r="E127" t="s">
        <v>16</v>
      </c>
      <c r="F127">
        <v>17</v>
      </c>
      <c r="G127">
        <v>0</v>
      </c>
      <c r="H127">
        <v>1</v>
      </c>
      <c r="I127">
        <v>371362</v>
      </c>
      <c r="J127">
        <v>16.100000000000001</v>
      </c>
      <c r="L127" t="s">
        <v>17</v>
      </c>
    </row>
    <row r="128" spans="1:12" x14ac:dyDescent="0.25">
      <c r="A128">
        <v>1018</v>
      </c>
      <c r="B128">
        <v>0</v>
      </c>
      <c r="C128">
        <v>3</v>
      </c>
      <c r="D128" t="s">
        <v>203</v>
      </c>
      <c r="E128" t="s">
        <v>13</v>
      </c>
      <c r="F128">
        <v>22</v>
      </c>
      <c r="G128">
        <v>0</v>
      </c>
      <c r="H128">
        <v>0</v>
      </c>
      <c r="I128">
        <v>350045</v>
      </c>
      <c r="J128">
        <v>7.7957999999999998</v>
      </c>
      <c r="L128" t="s">
        <v>17</v>
      </c>
    </row>
    <row r="129" spans="1:12" x14ac:dyDescent="0.25">
      <c r="A129">
        <v>1019</v>
      </c>
      <c r="B129">
        <v>1</v>
      </c>
      <c r="C129">
        <v>3</v>
      </c>
      <c r="D129" t="s">
        <v>204</v>
      </c>
      <c r="E129" t="s">
        <v>16</v>
      </c>
      <c r="G129">
        <v>2</v>
      </c>
      <c r="H129">
        <v>0</v>
      </c>
      <c r="I129">
        <v>367226</v>
      </c>
      <c r="J129">
        <v>23.25</v>
      </c>
      <c r="L129" t="s">
        <v>14</v>
      </c>
    </row>
    <row r="130" spans="1:12" x14ac:dyDescent="0.25">
      <c r="A130">
        <v>1020</v>
      </c>
      <c r="B130">
        <v>0</v>
      </c>
      <c r="C130">
        <v>2</v>
      </c>
      <c r="D130" t="s">
        <v>205</v>
      </c>
      <c r="E130" t="s">
        <v>13</v>
      </c>
      <c r="F130">
        <v>42</v>
      </c>
      <c r="G130">
        <v>0</v>
      </c>
      <c r="H130">
        <v>0</v>
      </c>
      <c r="I130">
        <v>211535</v>
      </c>
      <c r="J130">
        <v>13</v>
      </c>
      <c r="L130" t="s">
        <v>17</v>
      </c>
    </row>
    <row r="131" spans="1:12" x14ac:dyDescent="0.25">
      <c r="A131">
        <v>1021</v>
      </c>
      <c r="B131">
        <v>0</v>
      </c>
      <c r="C131">
        <v>3</v>
      </c>
      <c r="D131" t="s">
        <v>206</v>
      </c>
      <c r="E131" t="s">
        <v>13</v>
      </c>
      <c r="F131">
        <v>24</v>
      </c>
      <c r="G131">
        <v>0</v>
      </c>
      <c r="H131">
        <v>0</v>
      </c>
      <c r="I131">
        <v>342441</v>
      </c>
      <c r="J131">
        <v>8.0500000000000007</v>
      </c>
      <c r="L131" t="s">
        <v>17</v>
      </c>
    </row>
    <row r="132" spans="1:12" x14ac:dyDescent="0.25">
      <c r="A132">
        <v>1022</v>
      </c>
      <c r="B132">
        <v>0</v>
      </c>
      <c r="C132">
        <v>3</v>
      </c>
      <c r="D132" t="s">
        <v>207</v>
      </c>
      <c r="E132" t="s">
        <v>13</v>
      </c>
      <c r="F132">
        <v>32</v>
      </c>
      <c r="G132">
        <v>0</v>
      </c>
      <c r="H132">
        <v>0</v>
      </c>
      <c r="I132" t="s">
        <v>208</v>
      </c>
      <c r="J132">
        <v>8.0500000000000007</v>
      </c>
      <c r="L132" t="s">
        <v>17</v>
      </c>
    </row>
    <row r="133" spans="1:12" x14ac:dyDescent="0.25">
      <c r="A133">
        <v>1023</v>
      </c>
      <c r="B133">
        <v>0</v>
      </c>
      <c r="C133">
        <v>1</v>
      </c>
      <c r="D133" t="s">
        <v>209</v>
      </c>
      <c r="E133" t="s">
        <v>13</v>
      </c>
      <c r="F133">
        <v>53</v>
      </c>
      <c r="G133">
        <v>0</v>
      </c>
      <c r="H133">
        <v>0</v>
      </c>
      <c r="I133">
        <v>113780</v>
      </c>
      <c r="J133">
        <v>28.5</v>
      </c>
      <c r="K133" t="s">
        <v>210</v>
      </c>
      <c r="L133" t="s">
        <v>25</v>
      </c>
    </row>
    <row r="134" spans="1:12" x14ac:dyDescent="0.25">
      <c r="A134">
        <v>1024</v>
      </c>
      <c r="B134">
        <v>1</v>
      </c>
      <c r="C134">
        <v>3</v>
      </c>
      <c r="D134" t="s">
        <v>211</v>
      </c>
      <c r="E134" t="s">
        <v>16</v>
      </c>
      <c r="G134">
        <v>0</v>
      </c>
      <c r="H134">
        <v>4</v>
      </c>
      <c r="I134">
        <v>4133</v>
      </c>
      <c r="J134">
        <v>25.466699999999999</v>
      </c>
      <c r="L134" t="s">
        <v>17</v>
      </c>
    </row>
    <row r="135" spans="1:12" x14ac:dyDescent="0.25">
      <c r="A135">
        <v>1025</v>
      </c>
      <c r="B135">
        <v>0</v>
      </c>
      <c r="C135">
        <v>3</v>
      </c>
      <c r="D135" t="s">
        <v>212</v>
      </c>
      <c r="E135" t="s">
        <v>13</v>
      </c>
      <c r="G135">
        <v>1</v>
      </c>
      <c r="H135">
        <v>0</v>
      </c>
      <c r="I135">
        <v>2621</v>
      </c>
      <c r="J135">
        <v>6.4375</v>
      </c>
      <c r="L135" t="s">
        <v>25</v>
      </c>
    </row>
    <row r="136" spans="1:12" x14ac:dyDescent="0.25">
      <c r="A136">
        <v>1026</v>
      </c>
      <c r="B136">
        <v>0</v>
      </c>
      <c r="C136">
        <v>3</v>
      </c>
      <c r="D136" t="s">
        <v>213</v>
      </c>
      <c r="E136" t="s">
        <v>13</v>
      </c>
      <c r="F136">
        <v>43</v>
      </c>
      <c r="G136">
        <v>0</v>
      </c>
      <c r="H136">
        <v>0</v>
      </c>
      <c r="I136">
        <v>349226</v>
      </c>
      <c r="J136">
        <v>7.8958000000000004</v>
      </c>
      <c r="L136" t="s">
        <v>17</v>
      </c>
    </row>
    <row r="137" spans="1:12" x14ac:dyDescent="0.25">
      <c r="A137">
        <v>1027</v>
      </c>
      <c r="B137">
        <v>0</v>
      </c>
      <c r="C137">
        <v>3</v>
      </c>
      <c r="D137" t="s">
        <v>214</v>
      </c>
      <c r="E137" t="s">
        <v>13</v>
      </c>
      <c r="F137">
        <v>24</v>
      </c>
      <c r="G137">
        <v>0</v>
      </c>
      <c r="H137">
        <v>0</v>
      </c>
      <c r="I137">
        <v>350409</v>
      </c>
      <c r="J137">
        <v>7.8541999999999996</v>
      </c>
      <c r="L137" t="s">
        <v>17</v>
      </c>
    </row>
    <row r="138" spans="1:12" x14ac:dyDescent="0.25">
      <c r="A138">
        <v>1028</v>
      </c>
      <c r="B138">
        <v>0</v>
      </c>
      <c r="C138">
        <v>3</v>
      </c>
      <c r="D138" t="s">
        <v>215</v>
      </c>
      <c r="E138" t="s">
        <v>13</v>
      </c>
      <c r="F138">
        <v>26.5</v>
      </c>
      <c r="G138">
        <v>0</v>
      </c>
      <c r="H138">
        <v>0</v>
      </c>
      <c r="I138">
        <v>2656</v>
      </c>
      <c r="J138">
        <v>7.2249999999999996</v>
      </c>
      <c r="L138" t="s">
        <v>25</v>
      </c>
    </row>
    <row r="139" spans="1:12" x14ac:dyDescent="0.25">
      <c r="A139">
        <v>1029</v>
      </c>
      <c r="B139">
        <v>0</v>
      </c>
      <c r="C139">
        <v>2</v>
      </c>
      <c r="D139" t="s">
        <v>216</v>
      </c>
      <c r="E139" t="s">
        <v>13</v>
      </c>
      <c r="F139">
        <v>26</v>
      </c>
      <c r="G139">
        <v>0</v>
      </c>
      <c r="H139">
        <v>0</v>
      </c>
      <c r="I139">
        <v>248659</v>
      </c>
      <c r="J139">
        <v>13</v>
      </c>
      <c r="L139" t="s">
        <v>17</v>
      </c>
    </row>
    <row r="140" spans="1:12" x14ac:dyDescent="0.25">
      <c r="A140">
        <v>1030</v>
      </c>
      <c r="B140">
        <v>1</v>
      </c>
      <c r="C140">
        <v>3</v>
      </c>
      <c r="D140" t="s">
        <v>217</v>
      </c>
      <c r="E140" t="s">
        <v>16</v>
      </c>
      <c r="F140">
        <v>23</v>
      </c>
      <c r="G140">
        <v>0</v>
      </c>
      <c r="H140">
        <v>0</v>
      </c>
      <c r="I140" t="s">
        <v>218</v>
      </c>
      <c r="J140">
        <v>8.0500000000000007</v>
      </c>
      <c r="L140" t="s">
        <v>17</v>
      </c>
    </row>
    <row r="141" spans="1:12" x14ac:dyDescent="0.25">
      <c r="A141">
        <v>1031</v>
      </c>
      <c r="B141">
        <v>0</v>
      </c>
      <c r="C141">
        <v>3</v>
      </c>
      <c r="D141" t="s">
        <v>219</v>
      </c>
      <c r="E141" t="s">
        <v>13</v>
      </c>
      <c r="F141">
        <v>40</v>
      </c>
      <c r="G141">
        <v>1</v>
      </c>
      <c r="H141">
        <v>6</v>
      </c>
      <c r="I141" t="s">
        <v>220</v>
      </c>
      <c r="J141">
        <v>46.9</v>
      </c>
      <c r="L141" t="s">
        <v>17</v>
      </c>
    </row>
    <row r="142" spans="1:12" x14ac:dyDescent="0.25">
      <c r="A142">
        <v>1032</v>
      </c>
      <c r="B142">
        <v>1</v>
      </c>
      <c r="C142">
        <v>3</v>
      </c>
      <c r="D142" t="s">
        <v>221</v>
      </c>
      <c r="E142" t="s">
        <v>16</v>
      </c>
      <c r="F142">
        <v>10</v>
      </c>
      <c r="G142">
        <v>5</v>
      </c>
      <c r="H142">
        <v>2</v>
      </c>
      <c r="I142" t="s">
        <v>220</v>
      </c>
      <c r="J142">
        <v>46.9</v>
      </c>
      <c r="L142" t="s">
        <v>17</v>
      </c>
    </row>
    <row r="143" spans="1:12" x14ac:dyDescent="0.25">
      <c r="A143">
        <v>1033</v>
      </c>
      <c r="B143">
        <v>1</v>
      </c>
      <c r="C143">
        <v>1</v>
      </c>
      <c r="D143" t="s">
        <v>222</v>
      </c>
      <c r="E143" t="s">
        <v>16</v>
      </c>
      <c r="F143">
        <v>33</v>
      </c>
      <c r="G143">
        <v>0</v>
      </c>
      <c r="H143">
        <v>0</v>
      </c>
      <c r="I143">
        <v>113781</v>
      </c>
      <c r="J143">
        <v>151.55000000000001</v>
      </c>
      <c r="L143" t="s">
        <v>17</v>
      </c>
    </row>
    <row r="144" spans="1:12" x14ac:dyDescent="0.25">
      <c r="A144">
        <v>1034</v>
      </c>
      <c r="B144">
        <v>0</v>
      </c>
      <c r="C144">
        <v>1</v>
      </c>
      <c r="D144" t="s">
        <v>223</v>
      </c>
      <c r="E144" t="s">
        <v>13</v>
      </c>
      <c r="F144">
        <v>61</v>
      </c>
      <c r="G144">
        <v>1</v>
      </c>
      <c r="H144">
        <v>3</v>
      </c>
      <c r="I144" t="s">
        <v>52</v>
      </c>
      <c r="J144">
        <v>262.375</v>
      </c>
      <c r="K144" t="s">
        <v>53</v>
      </c>
      <c r="L144" t="s">
        <v>25</v>
      </c>
    </row>
    <row r="145" spans="1:12" x14ac:dyDescent="0.25">
      <c r="A145">
        <v>1035</v>
      </c>
      <c r="B145">
        <v>0</v>
      </c>
      <c r="C145">
        <v>2</v>
      </c>
      <c r="D145" t="s">
        <v>224</v>
      </c>
      <c r="E145" t="s">
        <v>13</v>
      </c>
      <c r="F145">
        <v>28</v>
      </c>
      <c r="G145">
        <v>0</v>
      </c>
      <c r="H145">
        <v>0</v>
      </c>
      <c r="I145">
        <v>244358</v>
      </c>
      <c r="J145">
        <v>26</v>
      </c>
      <c r="L145" t="s">
        <v>17</v>
      </c>
    </row>
    <row r="146" spans="1:12" x14ac:dyDescent="0.25">
      <c r="A146">
        <v>1036</v>
      </c>
      <c r="B146">
        <v>0</v>
      </c>
      <c r="C146">
        <v>1</v>
      </c>
      <c r="D146" t="s">
        <v>225</v>
      </c>
      <c r="E146" t="s">
        <v>13</v>
      </c>
      <c r="F146">
        <v>42</v>
      </c>
      <c r="G146">
        <v>0</v>
      </c>
      <c r="H146">
        <v>0</v>
      </c>
      <c r="I146">
        <v>17475</v>
      </c>
      <c r="J146">
        <v>26.55</v>
      </c>
      <c r="L146" t="s">
        <v>17</v>
      </c>
    </row>
    <row r="147" spans="1:12" x14ac:dyDescent="0.25">
      <c r="A147">
        <v>1037</v>
      </c>
      <c r="B147">
        <v>0</v>
      </c>
      <c r="C147">
        <v>3</v>
      </c>
      <c r="D147" t="s">
        <v>226</v>
      </c>
      <c r="E147" t="s">
        <v>13</v>
      </c>
      <c r="F147">
        <v>31</v>
      </c>
      <c r="G147">
        <v>3</v>
      </c>
      <c r="H147">
        <v>0</v>
      </c>
      <c r="I147">
        <v>345763</v>
      </c>
      <c r="J147">
        <v>18</v>
      </c>
      <c r="L147" t="s">
        <v>17</v>
      </c>
    </row>
    <row r="148" spans="1:12" x14ac:dyDescent="0.25">
      <c r="A148">
        <v>1038</v>
      </c>
      <c r="B148">
        <v>0</v>
      </c>
      <c r="C148">
        <v>1</v>
      </c>
      <c r="D148" t="s">
        <v>227</v>
      </c>
      <c r="E148" t="s">
        <v>13</v>
      </c>
      <c r="G148">
        <v>0</v>
      </c>
      <c r="H148">
        <v>0</v>
      </c>
      <c r="I148">
        <v>17463</v>
      </c>
      <c r="J148">
        <v>51.862499999999997</v>
      </c>
      <c r="K148" t="s">
        <v>228</v>
      </c>
      <c r="L148" t="s">
        <v>17</v>
      </c>
    </row>
    <row r="149" spans="1:12" x14ac:dyDescent="0.25">
      <c r="A149">
        <v>1039</v>
      </c>
      <c r="B149">
        <v>0</v>
      </c>
      <c r="C149">
        <v>3</v>
      </c>
      <c r="D149" t="s">
        <v>229</v>
      </c>
      <c r="E149" t="s">
        <v>13</v>
      </c>
      <c r="F149">
        <v>22</v>
      </c>
      <c r="G149">
        <v>0</v>
      </c>
      <c r="H149">
        <v>0</v>
      </c>
      <c r="I149" t="s">
        <v>230</v>
      </c>
      <c r="J149">
        <v>8.0500000000000007</v>
      </c>
      <c r="L149" t="s">
        <v>17</v>
      </c>
    </row>
    <row r="150" spans="1:12" x14ac:dyDescent="0.25">
      <c r="A150">
        <v>1040</v>
      </c>
      <c r="B150">
        <v>0</v>
      </c>
      <c r="C150">
        <v>1</v>
      </c>
      <c r="D150" t="s">
        <v>231</v>
      </c>
      <c r="E150" t="s">
        <v>13</v>
      </c>
      <c r="G150">
        <v>0</v>
      </c>
      <c r="H150">
        <v>0</v>
      </c>
      <c r="I150">
        <v>113791</v>
      </c>
      <c r="J150">
        <v>26.55</v>
      </c>
      <c r="L150" t="s">
        <v>17</v>
      </c>
    </row>
    <row r="151" spans="1:12" x14ac:dyDescent="0.25">
      <c r="A151">
        <v>1041</v>
      </c>
      <c r="B151">
        <v>0</v>
      </c>
      <c r="C151">
        <v>2</v>
      </c>
      <c r="D151" t="s">
        <v>232</v>
      </c>
      <c r="E151" t="s">
        <v>13</v>
      </c>
      <c r="F151">
        <v>30</v>
      </c>
      <c r="G151">
        <v>1</v>
      </c>
      <c r="H151">
        <v>1</v>
      </c>
      <c r="I151">
        <v>250651</v>
      </c>
      <c r="J151">
        <v>26</v>
      </c>
      <c r="L151" t="s">
        <v>17</v>
      </c>
    </row>
    <row r="152" spans="1:12" x14ac:dyDescent="0.25">
      <c r="A152">
        <v>1042</v>
      </c>
      <c r="B152">
        <v>1</v>
      </c>
      <c r="C152">
        <v>1</v>
      </c>
      <c r="D152" t="s">
        <v>233</v>
      </c>
      <c r="E152" t="s">
        <v>16</v>
      </c>
      <c r="F152">
        <v>23</v>
      </c>
      <c r="G152">
        <v>0</v>
      </c>
      <c r="H152">
        <v>1</v>
      </c>
      <c r="I152">
        <v>11767</v>
      </c>
      <c r="J152">
        <v>83.158299999999997</v>
      </c>
      <c r="K152" t="s">
        <v>234</v>
      </c>
      <c r="L152" t="s">
        <v>25</v>
      </c>
    </row>
    <row r="153" spans="1:12" x14ac:dyDescent="0.25">
      <c r="A153">
        <v>1043</v>
      </c>
      <c r="B153">
        <v>0</v>
      </c>
      <c r="C153">
        <v>3</v>
      </c>
      <c r="D153" t="s">
        <v>235</v>
      </c>
      <c r="E153" t="s">
        <v>13</v>
      </c>
      <c r="G153">
        <v>0</v>
      </c>
      <c r="H153">
        <v>0</v>
      </c>
      <c r="I153">
        <v>349255</v>
      </c>
      <c r="J153">
        <v>7.8958000000000004</v>
      </c>
      <c r="L153" t="s">
        <v>25</v>
      </c>
    </row>
    <row r="154" spans="1:12" x14ac:dyDescent="0.25">
      <c r="A154">
        <v>1044</v>
      </c>
      <c r="B154">
        <v>0</v>
      </c>
      <c r="C154">
        <v>3</v>
      </c>
      <c r="D154" t="s">
        <v>236</v>
      </c>
      <c r="E154" t="s">
        <v>13</v>
      </c>
      <c r="F154">
        <v>60.5</v>
      </c>
      <c r="G154">
        <v>0</v>
      </c>
      <c r="H154">
        <v>0</v>
      </c>
      <c r="I154">
        <v>3701</v>
      </c>
      <c r="L154" t="s">
        <v>17</v>
      </c>
    </row>
    <row r="155" spans="1:12" x14ac:dyDescent="0.25">
      <c r="A155">
        <v>1045</v>
      </c>
      <c r="B155">
        <v>1</v>
      </c>
      <c r="C155">
        <v>3</v>
      </c>
      <c r="D155" t="s">
        <v>237</v>
      </c>
      <c r="E155" t="s">
        <v>16</v>
      </c>
      <c r="F155">
        <v>36</v>
      </c>
      <c r="G155">
        <v>0</v>
      </c>
      <c r="H155">
        <v>2</v>
      </c>
      <c r="I155">
        <v>350405</v>
      </c>
      <c r="J155">
        <v>12.183299999999999</v>
      </c>
      <c r="L155" t="s">
        <v>17</v>
      </c>
    </row>
    <row r="156" spans="1:12" x14ac:dyDescent="0.25">
      <c r="A156">
        <v>1046</v>
      </c>
      <c r="B156">
        <v>0</v>
      </c>
      <c r="C156">
        <v>3</v>
      </c>
      <c r="D156" t="s">
        <v>238</v>
      </c>
      <c r="E156" t="s">
        <v>13</v>
      </c>
      <c r="F156">
        <v>13</v>
      </c>
      <c r="G156">
        <v>4</v>
      </c>
      <c r="H156">
        <v>2</v>
      </c>
      <c r="I156">
        <v>347077</v>
      </c>
      <c r="J156">
        <v>31.387499999999999</v>
      </c>
      <c r="L156" t="s">
        <v>17</v>
      </c>
    </row>
    <row r="157" spans="1:12" x14ac:dyDescent="0.25">
      <c r="A157">
        <v>1047</v>
      </c>
      <c r="B157">
        <v>0</v>
      </c>
      <c r="C157">
        <v>3</v>
      </c>
      <c r="D157" t="s">
        <v>239</v>
      </c>
      <c r="E157" t="s">
        <v>13</v>
      </c>
      <c r="F157">
        <v>24</v>
      </c>
      <c r="G157">
        <v>0</v>
      </c>
      <c r="H157">
        <v>0</v>
      </c>
      <c r="I157" t="s">
        <v>240</v>
      </c>
      <c r="J157">
        <v>7.55</v>
      </c>
      <c r="L157" t="s">
        <v>17</v>
      </c>
    </row>
    <row r="158" spans="1:12" x14ac:dyDescent="0.25">
      <c r="A158">
        <v>1048</v>
      </c>
      <c r="B158">
        <v>1</v>
      </c>
      <c r="C158">
        <v>1</v>
      </c>
      <c r="D158" t="s">
        <v>241</v>
      </c>
      <c r="E158" t="s">
        <v>16</v>
      </c>
      <c r="F158">
        <v>29</v>
      </c>
      <c r="G158">
        <v>0</v>
      </c>
      <c r="H158">
        <v>0</v>
      </c>
      <c r="I158" t="s">
        <v>140</v>
      </c>
      <c r="J158">
        <v>221.7792</v>
      </c>
      <c r="K158" t="s">
        <v>242</v>
      </c>
      <c r="L158" t="s">
        <v>17</v>
      </c>
    </row>
    <row r="159" spans="1:12" x14ac:dyDescent="0.25">
      <c r="A159">
        <v>1049</v>
      </c>
      <c r="B159">
        <v>1</v>
      </c>
      <c r="C159">
        <v>3</v>
      </c>
      <c r="D159" t="s">
        <v>243</v>
      </c>
      <c r="E159" t="s">
        <v>16</v>
      </c>
      <c r="F159">
        <v>23</v>
      </c>
      <c r="G159">
        <v>0</v>
      </c>
      <c r="H159">
        <v>0</v>
      </c>
      <c r="I159">
        <v>347469</v>
      </c>
      <c r="J159">
        <v>7.8541999999999996</v>
      </c>
      <c r="L159" t="s">
        <v>17</v>
      </c>
    </row>
    <row r="160" spans="1:12" x14ac:dyDescent="0.25">
      <c r="A160">
        <v>1050</v>
      </c>
      <c r="B160">
        <v>0</v>
      </c>
      <c r="C160">
        <v>1</v>
      </c>
      <c r="D160" t="s">
        <v>244</v>
      </c>
      <c r="E160" t="s">
        <v>13</v>
      </c>
      <c r="F160">
        <v>42</v>
      </c>
      <c r="G160">
        <v>0</v>
      </c>
      <c r="H160">
        <v>0</v>
      </c>
      <c r="I160">
        <v>110489</v>
      </c>
      <c r="J160">
        <v>26.55</v>
      </c>
      <c r="K160" t="s">
        <v>245</v>
      </c>
      <c r="L160" t="s">
        <v>17</v>
      </c>
    </row>
    <row r="161" spans="1:12" x14ac:dyDescent="0.25">
      <c r="A161">
        <v>1051</v>
      </c>
      <c r="B161">
        <v>1</v>
      </c>
      <c r="C161">
        <v>3</v>
      </c>
      <c r="D161" t="s">
        <v>246</v>
      </c>
      <c r="E161" t="s">
        <v>16</v>
      </c>
      <c r="F161">
        <v>26</v>
      </c>
      <c r="G161">
        <v>0</v>
      </c>
      <c r="H161">
        <v>2</v>
      </c>
      <c r="I161" t="s">
        <v>247</v>
      </c>
      <c r="J161">
        <v>13.775</v>
      </c>
      <c r="L161" t="s">
        <v>17</v>
      </c>
    </row>
    <row r="162" spans="1:12" x14ac:dyDescent="0.25">
      <c r="A162">
        <v>1052</v>
      </c>
      <c r="B162">
        <v>1</v>
      </c>
      <c r="C162">
        <v>3</v>
      </c>
      <c r="D162" t="s">
        <v>248</v>
      </c>
      <c r="E162" t="s">
        <v>16</v>
      </c>
      <c r="G162">
        <v>0</v>
      </c>
      <c r="H162">
        <v>0</v>
      </c>
      <c r="I162">
        <v>335432</v>
      </c>
      <c r="J162">
        <v>7.7332999999999998</v>
      </c>
      <c r="L162" t="s">
        <v>14</v>
      </c>
    </row>
    <row r="163" spans="1:12" x14ac:dyDescent="0.25">
      <c r="A163">
        <v>1053</v>
      </c>
      <c r="B163">
        <v>0</v>
      </c>
      <c r="C163">
        <v>3</v>
      </c>
      <c r="D163" t="s">
        <v>249</v>
      </c>
      <c r="E163" t="s">
        <v>13</v>
      </c>
      <c r="F163">
        <v>7</v>
      </c>
      <c r="G163">
        <v>1</v>
      </c>
      <c r="H163">
        <v>1</v>
      </c>
      <c r="I163">
        <v>2650</v>
      </c>
      <c r="J163">
        <v>15.245799999999999</v>
      </c>
      <c r="L163" t="s">
        <v>25</v>
      </c>
    </row>
    <row r="164" spans="1:12" x14ac:dyDescent="0.25">
      <c r="A164">
        <v>1054</v>
      </c>
      <c r="B164">
        <v>1</v>
      </c>
      <c r="C164">
        <v>2</v>
      </c>
      <c r="D164" t="s">
        <v>250</v>
      </c>
      <c r="E164" t="s">
        <v>16</v>
      </c>
      <c r="F164">
        <v>26</v>
      </c>
      <c r="G164">
        <v>0</v>
      </c>
      <c r="H164">
        <v>0</v>
      </c>
      <c r="I164">
        <v>220844</v>
      </c>
      <c r="J164">
        <v>13.5</v>
      </c>
      <c r="L164" t="s">
        <v>17</v>
      </c>
    </row>
    <row r="165" spans="1:12" x14ac:dyDescent="0.25">
      <c r="A165">
        <v>1055</v>
      </c>
      <c r="B165">
        <v>0</v>
      </c>
      <c r="C165">
        <v>3</v>
      </c>
      <c r="D165" t="s">
        <v>251</v>
      </c>
      <c r="E165" t="s">
        <v>13</v>
      </c>
      <c r="G165">
        <v>0</v>
      </c>
      <c r="H165">
        <v>0</v>
      </c>
      <c r="I165">
        <v>343271</v>
      </c>
      <c r="J165">
        <v>7</v>
      </c>
      <c r="L165" t="s">
        <v>17</v>
      </c>
    </row>
    <row r="166" spans="1:12" x14ac:dyDescent="0.25">
      <c r="A166">
        <v>1056</v>
      </c>
      <c r="B166">
        <v>0</v>
      </c>
      <c r="C166">
        <v>2</v>
      </c>
      <c r="D166" t="s">
        <v>252</v>
      </c>
      <c r="E166" t="s">
        <v>13</v>
      </c>
      <c r="F166">
        <v>41</v>
      </c>
      <c r="G166">
        <v>0</v>
      </c>
      <c r="H166">
        <v>0</v>
      </c>
      <c r="I166">
        <v>237393</v>
      </c>
      <c r="J166">
        <v>13</v>
      </c>
      <c r="L166" t="s">
        <v>17</v>
      </c>
    </row>
    <row r="167" spans="1:12" x14ac:dyDescent="0.25">
      <c r="A167">
        <v>1057</v>
      </c>
      <c r="B167">
        <v>1</v>
      </c>
      <c r="C167">
        <v>3</v>
      </c>
      <c r="D167" t="s">
        <v>253</v>
      </c>
      <c r="E167" t="s">
        <v>16</v>
      </c>
      <c r="F167">
        <v>26</v>
      </c>
      <c r="G167">
        <v>1</v>
      </c>
      <c r="H167">
        <v>1</v>
      </c>
      <c r="I167">
        <v>315153</v>
      </c>
      <c r="J167">
        <v>22.024999999999999</v>
      </c>
      <c r="L167" t="s">
        <v>17</v>
      </c>
    </row>
    <row r="168" spans="1:12" x14ac:dyDescent="0.25">
      <c r="A168">
        <v>1058</v>
      </c>
      <c r="B168">
        <v>0</v>
      </c>
      <c r="C168">
        <v>1</v>
      </c>
      <c r="D168" t="s">
        <v>254</v>
      </c>
      <c r="E168" t="s">
        <v>13</v>
      </c>
      <c r="F168">
        <v>48</v>
      </c>
      <c r="G168">
        <v>0</v>
      </c>
      <c r="H168">
        <v>0</v>
      </c>
      <c r="I168" t="s">
        <v>255</v>
      </c>
      <c r="J168">
        <v>50.495800000000003</v>
      </c>
      <c r="K168" t="s">
        <v>256</v>
      </c>
      <c r="L168" t="s">
        <v>25</v>
      </c>
    </row>
    <row r="169" spans="1:12" x14ac:dyDescent="0.25">
      <c r="A169">
        <v>1059</v>
      </c>
      <c r="B169">
        <v>0</v>
      </c>
      <c r="C169">
        <v>3</v>
      </c>
      <c r="D169" t="s">
        <v>257</v>
      </c>
      <c r="E169" t="s">
        <v>13</v>
      </c>
      <c r="F169">
        <v>18</v>
      </c>
      <c r="G169">
        <v>2</v>
      </c>
      <c r="H169">
        <v>2</v>
      </c>
      <c r="I169" t="s">
        <v>258</v>
      </c>
      <c r="J169">
        <v>34.375</v>
      </c>
      <c r="L169" t="s">
        <v>17</v>
      </c>
    </row>
    <row r="170" spans="1:12" x14ac:dyDescent="0.25">
      <c r="A170">
        <v>1060</v>
      </c>
      <c r="B170">
        <v>1</v>
      </c>
      <c r="C170">
        <v>1</v>
      </c>
      <c r="D170" t="s">
        <v>259</v>
      </c>
      <c r="E170" t="s">
        <v>16</v>
      </c>
      <c r="G170">
        <v>0</v>
      </c>
      <c r="H170">
        <v>0</v>
      </c>
      <c r="I170">
        <v>17770</v>
      </c>
      <c r="J170">
        <v>27.720800000000001</v>
      </c>
      <c r="L170" t="s">
        <v>25</v>
      </c>
    </row>
    <row r="171" spans="1:12" x14ac:dyDescent="0.25">
      <c r="A171">
        <v>1061</v>
      </c>
      <c r="B171">
        <v>1</v>
      </c>
      <c r="C171">
        <v>3</v>
      </c>
      <c r="D171" t="s">
        <v>260</v>
      </c>
      <c r="E171" t="s">
        <v>16</v>
      </c>
      <c r="F171">
        <v>22</v>
      </c>
      <c r="G171">
        <v>0</v>
      </c>
      <c r="H171">
        <v>0</v>
      </c>
      <c r="I171">
        <v>7548</v>
      </c>
      <c r="J171">
        <v>8.9625000000000004</v>
      </c>
      <c r="L171" t="s">
        <v>17</v>
      </c>
    </row>
    <row r="172" spans="1:12" x14ac:dyDescent="0.25">
      <c r="A172">
        <v>1062</v>
      </c>
      <c r="B172">
        <v>0</v>
      </c>
      <c r="C172">
        <v>3</v>
      </c>
      <c r="D172" t="s">
        <v>261</v>
      </c>
      <c r="E172" t="s">
        <v>13</v>
      </c>
      <c r="G172">
        <v>0</v>
      </c>
      <c r="H172">
        <v>0</v>
      </c>
      <c r="I172" t="s">
        <v>262</v>
      </c>
      <c r="J172">
        <v>7.55</v>
      </c>
      <c r="L172" t="s">
        <v>17</v>
      </c>
    </row>
    <row r="173" spans="1:12" x14ac:dyDescent="0.25">
      <c r="A173">
        <v>1063</v>
      </c>
      <c r="B173">
        <v>0</v>
      </c>
      <c r="C173">
        <v>3</v>
      </c>
      <c r="D173" t="s">
        <v>263</v>
      </c>
      <c r="E173" t="s">
        <v>13</v>
      </c>
      <c r="F173">
        <v>27</v>
      </c>
      <c r="G173">
        <v>0</v>
      </c>
      <c r="H173">
        <v>0</v>
      </c>
      <c r="I173">
        <v>2670</v>
      </c>
      <c r="J173">
        <v>7.2249999999999996</v>
      </c>
      <c r="L173" t="s">
        <v>25</v>
      </c>
    </row>
    <row r="174" spans="1:12" x14ac:dyDescent="0.25">
      <c r="A174">
        <v>1064</v>
      </c>
      <c r="B174">
        <v>0</v>
      </c>
      <c r="C174">
        <v>3</v>
      </c>
      <c r="D174" t="s">
        <v>264</v>
      </c>
      <c r="E174" t="s">
        <v>13</v>
      </c>
      <c r="F174">
        <v>23</v>
      </c>
      <c r="G174">
        <v>1</v>
      </c>
      <c r="H174">
        <v>0</v>
      </c>
      <c r="I174">
        <v>347072</v>
      </c>
      <c r="J174">
        <v>13.9</v>
      </c>
      <c r="L174" t="s">
        <v>17</v>
      </c>
    </row>
    <row r="175" spans="1:12" x14ac:dyDescent="0.25">
      <c r="A175">
        <v>1065</v>
      </c>
      <c r="B175">
        <v>0</v>
      </c>
      <c r="C175">
        <v>3</v>
      </c>
      <c r="D175" t="s">
        <v>265</v>
      </c>
      <c r="E175" t="s">
        <v>13</v>
      </c>
      <c r="G175">
        <v>0</v>
      </c>
      <c r="H175">
        <v>0</v>
      </c>
      <c r="I175">
        <v>2673</v>
      </c>
      <c r="J175">
        <v>7.2291999999999996</v>
      </c>
      <c r="L175" t="s">
        <v>25</v>
      </c>
    </row>
    <row r="176" spans="1:12" x14ac:dyDescent="0.25">
      <c r="A176">
        <v>1066</v>
      </c>
      <c r="B176">
        <v>0</v>
      </c>
      <c r="C176">
        <v>3</v>
      </c>
      <c r="D176" t="s">
        <v>266</v>
      </c>
      <c r="E176" t="s">
        <v>13</v>
      </c>
      <c r="F176">
        <v>40</v>
      </c>
      <c r="G176">
        <v>1</v>
      </c>
      <c r="H176">
        <v>5</v>
      </c>
      <c r="I176">
        <v>347077</v>
      </c>
      <c r="J176">
        <v>31.387499999999999</v>
      </c>
      <c r="L176" t="s">
        <v>17</v>
      </c>
    </row>
    <row r="177" spans="1:12" x14ac:dyDescent="0.25">
      <c r="A177">
        <v>1067</v>
      </c>
      <c r="B177">
        <v>1</v>
      </c>
      <c r="C177">
        <v>2</v>
      </c>
      <c r="D177" t="s">
        <v>267</v>
      </c>
      <c r="E177" t="s">
        <v>16</v>
      </c>
      <c r="F177">
        <v>15</v>
      </c>
      <c r="G177">
        <v>0</v>
      </c>
      <c r="H177">
        <v>2</v>
      </c>
      <c r="I177">
        <v>29750</v>
      </c>
      <c r="J177">
        <v>39</v>
      </c>
      <c r="L177" t="s">
        <v>17</v>
      </c>
    </row>
    <row r="178" spans="1:12" x14ac:dyDescent="0.25">
      <c r="A178">
        <v>1068</v>
      </c>
      <c r="B178">
        <v>1</v>
      </c>
      <c r="C178">
        <v>2</v>
      </c>
      <c r="D178" t="s">
        <v>268</v>
      </c>
      <c r="E178" t="s">
        <v>16</v>
      </c>
      <c r="F178">
        <v>20</v>
      </c>
      <c r="G178">
        <v>0</v>
      </c>
      <c r="H178">
        <v>0</v>
      </c>
      <c r="I178" t="s">
        <v>269</v>
      </c>
      <c r="J178">
        <v>36.75</v>
      </c>
      <c r="L178" t="s">
        <v>17</v>
      </c>
    </row>
    <row r="179" spans="1:12" x14ac:dyDescent="0.25">
      <c r="A179">
        <v>1069</v>
      </c>
      <c r="B179">
        <v>0</v>
      </c>
      <c r="C179">
        <v>1</v>
      </c>
      <c r="D179" t="s">
        <v>270</v>
      </c>
      <c r="E179" t="s">
        <v>13</v>
      </c>
      <c r="F179">
        <v>54</v>
      </c>
      <c r="G179">
        <v>1</v>
      </c>
      <c r="H179">
        <v>0</v>
      </c>
      <c r="I179">
        <v>11778</v>
      </c>
      <c r="J179">
        <v>55.441699999999997</v>
      </c>
      <c r="K179" t="s">
        <v>167</v>
      </c>
      <c r="L179" t="s">
        <v>25</v>
      </c>
    </row>
    <row r="180" spans="1:12" x14ac:dyDescent="0.25">
      <c r="A180">
        <v>1070</v>
      </c>
      <c r="B180">
        <v>1</v>
      </c>
      <c r="C180">
        <v>2</v>
      </c>
      <c r="D180" t="s">
        <v>271</v>
      </c>
      <c r="E180" t="s">
        <v>16</v>
      </c>
      <c r="F180">
        <v>36</v>
      </c>
      <c r="G180">
        <v>0</v>
      </c>
      <c r="H180">
        <v>3</v>
      </c>
      <c r="I180">
        <v>230136</v>
      </c>
      <c r="J180">
        <v>39</v>
      </c>
      <c r="K180" t="s">
        <v>272</v>
      </c>
      <c r="L180" t="s">
        <v>17</v>
      </c>
    </row>
    <row r="181" spans="1:12" x14ac:dyDescent="0.25">
      <c r="A181">
        <v>1071</v>
      </c>
      <c r="B181">
        <v>1</v>
      </c>
      <c r="C181">
        <v>1</v>
      </c>
      <c r="D181" t="s">
        <v>273</v>
      </c>
      <c r="E181" t="s">
        <v>16</v>
      </c>
      <c r="F181">
        <v>64</v>
      </c>
      <c r="G181">
        <v>0</v>
      </c>
      <c r="H181">
        <v>2</v>
      </c>
      <c r="I181" t="s">
        <v>274</v>
      </c>
      <c r="J181">
        <v>83.158299999999997</v>
      </c>
      <c r="K181" t="s">
        <v>275</v>
      </c>
      <c r="L181" t="s">
        <v>25</v>
      </c>
    </row>
    <row r="182" spans="1:12" x14ac:dyDescent="0.25">
      <c r="A182">
        <v>1072</v>
      </c>
      <c r="B182">
        <v>0</v>
      </c>
      <c r="C182">
        <v>2</v>
      </c>
      <c r="D182" t="s">
        <v>276</v>
      </c>
      <c r="E182" t="s">
        <v>13</v>
      </c>
      <c r="F182">
        <v>30</v>
      </c>
      <c r="G182">
        <v>0</v>
      </c>
      <c r="H182">
        <v>0</v>
      </c>
      <c r="I182">
        <v>233478</v>
      </c>
      <c r="J182">
        <v>13</v>
      </c>
      <c r="L182" t="s">
        <v>17</v>
      </c>
    </row>
    <row r="183" spans="1:12" x14ac:dyDescent="0.25">
      <c r="A183">
        <v>1073</v>
      </c>
      <c r="B183">
        <v>0</v>
      </c>
      <c r="C183">
        <v>1</v>
      </c>
      <c r="D183" t="s">
        <v>277</v>
      </c>
      <c r="E183" t="s">
        <v>13</v>
      </c>
      <c r="F183">
        <v>37</v>
      </c>
      <c r="G183">
        <v>1</v>
      </c>
      <c r="H183">
        <v>1</v>
      </c>
      <c r="I183" t="s">
        <v>274</v>
      </c>
      <c r="J183">
        <v>83.158299999999997</v>
      </c>
      <c r="K183" t="s">
        <v>278</v>
      </c>
      <c r="L183" t="s">
        <v>25</v>
      </c>
    </row>
    <row r="184" spans="1:12" x14ac:dyDescent="0.25">
      <c r="A184">
        <v>1074</v>
      </c>
      <c r="B184">
        <v>1</v>
      </c>
      <c r="C184">
        <v>1</v>
      </c>
      <c r="D184" t="s">
        <v>279</v>
      </c>
      <c r="E184" t="s">
        <v>16</v>
      </c>
      <c r="F184">
        <v>18</v>
      </c>
      <c r="G184">
        <v>1</v>
      </c>
      <c r="H184">
        <v>0</v>
      </c>
      <c r="I184">
        <v>113773</v>
      </c>
      <c r="J184">
        <v>53.1</v>
      </c>
      <c r="K184" t="s">
        <v>280</v>
      </c>
      <c r="L184" t="s">
        <v>17</v>
      </c>
    </row>
    <row r="185" spans="1:12" x14ac:dyDescent="0.25">
      <c r="A185">
        <v>1075</v>
      </c>
      <c r="B185">
        <v>0</v>
      </c>
      <c r="C185">
        <v>3</v>
      </c>
      <c r="D185" t="s">
        <v>281</v>
      </c>
      <c r="E185" t="s">
        <v>13</v>
      </c>
      <c r="G185">
        <v>0</v>
      </c>
      <c r="H185">
        <v>0</v>
      </c>
      <c r="I185">
        <v>7935</v>
      </c>
      <c r="J185">
        <v>7.75</v>
      </c>
      <c r="L185" t="s">
        <v>14</v>
      </c>
    </row>
    <row r="186" spans="1:12" x14ac:dyDescent="0.25">
      <c r="A186">
        <v>1076</v>
      </c>
      <c r="B186">
        <v>1</v>
      </c>
      <c r="C186">
        <v>1</v>
      </c>
      <c r="D186" t="s">
        <v>282</v>
      </c>
      <c r="E186" t="s">
        <v>16</v>
      </c>
      <c r="F186">
        <v>27</v>
      </c>
      <c r="G186">
        <v>1</v>
      </c>
      <c r="H186">
        <v>1</v>
      </c>
      <c r="I186" t="s">
        <v>283</v>
      </c>
      <c r="J186">
        <v>247.52080000000001</v>
      </c>
      <c r="K186" t="s">
        <v>284</v>
      </c>
      <c r="L186" t="s">
        <v>25</v>
      </c>
    </row>
    <row r="187" spans="1:12" x14ac:dyDescent="0.25">
      <c r="A187">
        <v>1077</v>
      </c>
      <c r="B187">
        <v>0</v>
      </c>
      <c r="C187">
        <v>2</v>
      </c>
      <c r="D187" t="s">
        <v>285</v>
      </c>
      <c r="E187" t="s">
        <v>13</v>
      </c>
      <c r="F187">
        <v>40</v>
      </c>
      <c r="G187">
        <v>0</v>
      </c>
      <c r="H187">
        <v>0</v>
      </c>
      <c r="I187">
        <v>239059</v>
      </c>
      <c r="J187">
        <v>16</v>
      </c>
      <c r="L187" t="s">
        <v>17</v>
      </c>
    </row>
    <row r="188" spans="1:12" x14ac:dyDescent="0.25">
      <c r="A188">
        <v>1078</v>
      </c>
      <c r="B188">
        <v>1</v>
      </c>
      <c r="C188">
        <v>2</v>
      </c>
      <c r="D188" t="s">
        <v>286</v>
      </c>
      <c r="E188" t="s">
        <v>16</v>
      </c>
      <c r="F188">
        <v>21</v>
      </c>
      <c r="G188">
        <v>0</v>
      </c>
      <c r="H188">
        <v>1</v>
      </c>
      <c r="I188" t="s">
        <v>287</v>
      </c>
      <c r="J188">
        <v>21</v>
      </c>
      <c r="L188" t="s">
        <v>17</v>
      </c>
    </row>
    <row r="189" spans="1:12" x14ac:dyDescent="0.25">
      <c r="A189">
        <v>1079</v>
      </c>
      <c r="B189">
        <v>0</v>
      </c>
      <c r="C189">
        <v>3</v>
      </c>
      <c r="D189" t="s">
        <v>288</v>
      </c>
      <c r="E189" t="s">
        <v>13</v>
      </c>
      <c r="F189">
        <v>17</v>
      </c>
      <c r="G189">
        <v>2</v>
      </c>
      <c r="H189">
        <v>0</v>
      </c>
      <c r="I189" t="s">
        <v>289</v>
      </c>
      <c r="J189">
        <v>8.0500000000000007</v>
      </c>
      <c r="L189" t="s">
        <v>17</v>
      </c>
    </row>
    <row r="190" spans="1:12" x14ac:dyDescent="0.25">
      <c r="A190">
        <v>1080</v>
      </c>
      <c r="B190">
        <v>1</v>
      </c>
      <c r="C190">
        <v>3</v>
      </c>
      <c r="D190" t="s">
        <v>290</v>
      </c>
      <c r="E190" t="s">
        <v>16</v>
      </c>
      <c r="G190">
        <v>8</v>
      </c>
      <c r="H190">
        <v>2</v>
      </c>
      <c r="I190" t="s">
        <v>291</v>
      </c>
      <c r="J190">
        <v>69.55</v>
      </c>
      <c r="L190" t="s">
        <v>17</v>
      </c>
    </row>
    <row r="191" spans="1:12" x14ac:dyDescent="0.25">
      <c r="A191">
        <v>1081</v>
      </c>
      <c r="B191">
        <v>0</v>
      </c>
      <c r="C191">
        <v>2</v>
      </c>
      <c r="D191" t="s">
        <v>292</v>
      </c>
      <c r="E191" t="s">
        <v>13</v>
      </c>
      <c r="F191">
        <v>40</v>
      </c>
      <c r="G191">
        <v>0</v>
      </c>
      <c r="H191">
        <v>0</v>
      </c>
      <c r="I191">
        <v>28221</v>
      </c>
      <c r="J191">
        <v>13</v>
      </c>
      <c r="L191" t="s">
        <v>17</v>
      </c>
    </row>
    <row r="192" spans="1:12" x14ac:dyDescent="0.25">
      <c r="A192">
        <v>1082</v>
      </c>
      <c r="B192">
        <v>0</v>
      </c>
      <c r="C192">
        <v>2</v>
      </c>
      <c r="D192" t="s">
        <v>293</v>
      </c>
      <c r="E192" t="s">
        <v>13</v>
      </c>
      <c r="F192">
        <v>34</v>
      </c>
      <c r="G192">
        <v>1</v>
      </c>
      <c r="H192">
        <v>0</v>
      </c>
      <c r="I192">
        <v>226875</v>
      </c>
      <c r="J192">
        <v>26</v>
      </c>
      <c r="L192" t="s">
        <v>17</v>
      </c>
    </row>
    <row r="193" spans="1:12" x14ac:dyDescent="0.25">
      <c r="A193">
        <v>1083</v>
      </c>
      <c r="B193">
        <v>0</v>
      </c>
      <c r="C193">
        <v>1</v>
      </c>
      <c r="D193" t="s">
        <v>294</v>
      </c>
      <c r="E193" t="s">
        <v>13</v>
      </c>
      <c r="G193">
        <v>0</v>
      </c>
      <c r="H193">
        <v>0</v>
      </c>
      <c r="I193">
        <v>111163</v>
      </c>
      <c r="J193">
        <v>26</v>
      </c>
      <c r="L193" t="s">
        <v>17</v>
      </c>
    </row>
    <row r="194" spans="1:12" x14ac:dyDescent="0.25">
      <c r="A194">
        <v>1084</v>
      </c>
      <c r="B194">
        <v>0</v>
      </c>
      <c r="C194">
        <v>3</v>
      </c>
      <c r="D194" t="s">
        <v>295</v>
      </c>
      <c r="E194" t="s">
        <v>13</v>
      </c>
      <c r="F194">
        <v>11.5</v>
      </c>
      <c r="G194">
        <v>1</v>
      </c>
      <c r="H194">
        <v>1</v>
      </c>
      <c r="I194" t="s">
        <v>296</v>
      </c>
      <c r="J194">
        <v>14.5</v>
      </c>
      <c r="L194" t="s">
        <v>17</v>
      </c>
    </row>
    <row r="195" spans="1:12" x14ac:dyDescent="0.25">
      <c r="A195">
        <v>1085</v>
      </c>
      <c r="B195">
        <v>0</v>
      </c>
      <c r="C195">
        <v>2</v>
      </c>
      <c r="D195" t="s">
        <v>297</v>
      </c>
      <c r="E195" t="s">
        <v>13</v>
      </c>
      <c r="F195">
        <v>61</v>
      </c>
      <c r="G195">
        <v>0</v>
      </c>
      <c r="H195">
        <v>0</v>
      </c>
      <c r="I195">
        <v>235509</v>
      </c>
      <c r="J195">
        <v>12.35</v>
      </c>
      <c r="L195" t="s">
        <v>14</v>
      </c>
    </row>
    <row r="196" spans="1:12" x14ac:dyDescent="0.25">
      <c r="A196">
        <v>1086</v>
      </c>
      <c r="B196">
        <v>0</v>
      </c>
      <c r="C196">
        <v>2</v>
      </c>
      <c r="D196" t="s">
        <v>298</v>
      </c>
      <c r="E196" t="s">
        <v>13</v>
      </c>
      <c r="F196">
        <v>8</v>
      </c>
      <c r="G196">
        <v>0</v>
      </c>
      <c r="H196">
        <v>2</v>
      </c>
      <c r="I196">
        <v>28220</v>
      </c>
      <c r="J196">
        <v>32.5</v>
      </c>
      <c r="L196" t="s">
        <v>17</v>
      </c>
    </row>
    <row r="197" spans="1:12" x14ac:dyDescent="0.25">
      <c r="A197">
        <v>1087</v>
      </c>
      <c r="B197">
        <v>0</v>
      </c>
      <c r="C197">
        <v>3</v>
      </c>
      <c r="D197" t="s">
        <v>299</v>
      </c>
      <c r="E197" t="s">
        <v>13</v>
      </c>
      <c r="F197">
        <v>33</v>
      </c>
      <c r="G197">
        <v>0</v>
      </c>
      <c r="H197">
        <v>0</v>
      </c>
      <c r="I197">
        <v>347465</v>
      </c>
      <c r="J197">
        <v>7.8541999999999996</v>
      </c>
      <c r="L197" t="s">
        <v>17</v>
      </c>
    </row>
    <row r="198" spans="1:12" x14ac:dyDescent="0.25">
      <c r="A198">
        <v>1088</v>
      </c>
      <c r="B198">
        <v>0</v>
      </c>
      <c r="C198">
        <v>1</v>
      </c>
      <c r="D198" t="s">
        <v>300</v>
      </c>
      <c r="E198" t="s">
        <v>13</v>
      </c>
      <c r="F198">
        <v>6</v>
      </c>
      <c r="G198">
        <v>0</v>
      </c>
      <c r="H198">
        <v>2</v>
      </c>
      <c r="I198">
        <v>16966</v>
      </c>
      <c r="J198">
        <v>134.5</v>
      </c>
      <c r="K198" t="s">
        <v>301</v>
      </c>
      <c r="L198" t="s">
        <v>25</v>
      </c>
    </row>
    <row r="199" spans="1:12" x14ac:dyDescent="0.25">
      <c r="A199">
        <v>1089</v>
      </c>
      <c r="B199">
        <v>1</v>
      </c>
      <c r="C199">
        <v>3</v>
      </c>
      <c r="D199" t="s">
        <v>302</v>
      </c>
      <c r="E199" t="s">
        <v>16</v>
      </c>
      <c r="F199">
        <v>18</v>
      </c>
      <c r="G199">
        <v>0</v>
      </c>
      <c r="H199">
        <v>0</v>
      </c>
      <c r="I199">
        <v>347066</v>
      </c>
      <c r="J199">
        <v>7.7750000000000004</v>
      </c>
      <c r="L199" t="s">
        <v>17</v>
      </c>
    </row>
    <row r="200" spans="1:12" x14ac:dyDescent="0.25">
      <c r="A200">
        <v>1090</v>
      </c>
      <c r="B200">
        <v>0</v>
      </c>
      <c r="C200">
        <v>2</v>
      </c>
      <c r="D200" t="s">
        <v>303</v>
      </c>
      <c r="E200" t="s">
        <v>13</v>
      </c>
      <c r="F200">
        <v>23</v>
      </c>
      <c r="G200">
        <v>0</v>
      </c>
      <c r="H200">
        <v>0</v>
      </c>
      <c r="I200" t="s">
        <v>304</v>
      </c>
      <c r="J200">
        <v>10.5</v>
      </c>
      <c r="L200" t="s">
        <v>17</v>
      </c>
    </row>
    <row r="201" spans="1:12" x14ac:dyDescent="0.25">
      <c r="A201">
        <v>1091</v>
      </c>
      <c r="B201">
        <v>1</v>
      </c>
      <c r="C201">
        <v>3</v>
      </c>
      <c r="D201" t="s">
        <v>305</v>
      </c>
      <c r="E201" t="s">
        <v>16</v>
      </c>
      <c r="G201">
        <v>0</v>
      </c>
      <c r="H201">
        <v>0</v>
      </c>
      <c r="I201">
        <v>65305</v>
      </c>
      <c r="J201">
        <v>8.1125000000000007</v>
      </c>
      <c r="L201" t="s">
        <v>17</v>
      </c>
    </row>
    <row r="202" spans="1:12" x14ac:dyDescent="0.25">
      <c r="A202">
        <v>1092</v>
      </c>
      <c r="B202">
        <v>1</v>
      </c>
      <c r="C202">
        <v>3</v>
      </c>
      <c r="D202" t="s">
        <v>306</v>
      </c>
      <c r="E202" t="s">
        <v>16</v>
      </c>
      <c r="G202">
        <v>0</v>
      </c>
      <c r="H202">
        <v>0</v>
      </c>
      <c r="I202">
        <v>36568</v>
      </c>
      <c r="J202">
        <v>15.5</v>
      </c>
      <c r="L202" t="s">
        <v>14</v>
      </c>
    </row>
    <row r="203" spans="1:12" x14ac:dyDescent="0.25">
      <c r="A203">
        <v>1093</v>
      </c>
      <c r="B203">
        <v>0</v>
      </c>
      <c r="C203">
        <v>3</v>
      </c>
      <c r="D203" t="s">
        <v>307</v>
      </c>
      <c r="E203" t="s">
        <v>13</v>
      </c>
      <c r="F203">
        <v>0.33</v>
      </c>
      <c r="G203">
        <v>0</v>
      </c>
      <c r="H203">
        <v>2</v>
      </c>
      <c r="I203">
        <v>347080</v>
      </c>
      <c r="J203">
        <v>14.4</v>
      </c>
      <c r="L203" t="s">
        <v>17</v>
      </c>
    </row>
    <row r="204" spans="1:12" x14ac:dyDescent="0.25">
      <c r="A204">
        <v>1094</v>
      </c>
      <c r="B204">
        <v>0</v>
      </c>
      <c r="C204">
        <v>1</v>
      </c>
      <c r="D204" t="s">
        <v>308</v>
      </c>
      <c r="E204" t="s">
        <v>13</v>
      </c>
      <c r="F204">
        <v>47</v>
      </c>
      <c r="G204">
        <v>1</v>
      </c>
      <c r="H204">
        <v>0</v>
      </c>
      <c r="I204" t="s">
        <v>309</v>
      </c>
      <c r="J204">
        <v>227.52500000000001</v>
      </c>
      <c r="K204" t="s">
        <v>310</v>
      </c>
      <c r="L204" t="s">
        <v>25</v>
      </c>
    </row>
    <row r="205" spans="1:12" x14ac:dyDescent="0.25">
      <c r="A205">
        <v>1095</v>
      </c>
      <c r="B205">
        <v>1</v>
      </c>
      <c r="C205">
        <v>2</v>
      </c>
      <c r="D205" t="s">
        <v>311</v>
      </c>
      <c r="E205" t="s">
        <v>16</v>
      </c>
      <c r="F205">
        <v>8</v>
      </c>
      <c r="G205">
        <v>1</v>
      </c>
      <c r="H205">
        <v>1</v>
      </c>
      <c r="I205">
        <v>26360</v>
      </c>
      <c r="J205">
        <v>26</v>
      </c>
      <c r="L205" t="s">
        <v>17</v>
      </c>
    </row>
    <row r="206" spans="1:12" x14ac:dyDescent="0.25">
      <c r="A206">
        <v>1096</v>
      </c>
      <c r="B206">
        <v>0</v>
      </c>
      <c r="C206">
        <v>2</v>
      </c>
      <c r="D206" t="s">
        <v>312</v>
      </c>
      <c r="E206" t="s">
        <v>13</v>
      </c>
      <c r="F206">
        <v>25</v>
      </c>
      <c r="G206">
        <v>0</v>
      </c>
      <c r="H206">
        <v>0</v>
      </c>
      <c r="I206" t="s">
        <v>313</v>
      </c>
      <c r="J206">
        <v>10.5</v>
      </c>
      <c r="L206" t="s">
        <v>17</v>
      </c>
    </row>
    <row r="207" spans="1:12" x14ac:dyDescent="0.25">
      <c r="A207">
        <v>1097</v>
      </c>
      <c r="B207">
        <v>0</v>
      </c>
      <c r="C207">
        <v>1</v>
      </c>
      <c r="D207" t="s">
        <v>314</v>
      </c>
      <c r="E207" t="s">
        <v>13</v>
      </c>
      <c r="G207">
        <v>0</v>
      </c>
      <c r="H207">
        <v>0</v>
      </c>
      <c r="I207" t="s">
        <v>315</v>
      </c>
      <c r="J207">
        <v>25.741700000000002</v>
      </c>
      <c r="L207" t="s">
        <v>25</v>
      </c>
    </row>
    <row r="208" spans="1:12" x14ac:dyDescent="0.25">
      <c r="A208">
        <v>1098</v>
      </c>
      <c r="B208">
        <v>1</v>
      </c>
      <c r="C208">
        <v>3</v>
      </c>
      <c r="D208" t="s">
        <v>316</v>
      </c>
      <c r="E208" t="s">
        <v>16</v>
      </c>
      <c r="F208">
        <v>35</v>
      </c>
      <c r="G208">
        <v>0</v>
      </c>
      <c r="H208">
        <v>0</v>
      </c>
      <c r="I208">
        <v>9232</v>
      </c>
      <c r="J208">
        <v>7.75</v>
      </c>
      <c r="L208" t="s">
        <v>14</v>
      </c>
    </row>
    <row r="209" spans="1:12" x14ac:dyDescent="0.25">
      <c r="A209">
        <v>1099</v>
      </c>
      <c r="B209">
        <v>0</v>
      </c>
      <c r="C209">
        <v>2</v>
      </c>
      <c r="D209" t="s">
        <v>317</v>
      </c>
      <c r="E209" t="s">
        <v>13</v>
      </c>
      <c r="F209">
        <v>24</v>
      </c>
      <c r="G209">
        <v>0</v>
      </c>
      <c r="H209">
        <v>0</v>
      </c>
      <c r="I209">
        <v>28034</v>
      </c>
      <c r="J209">
        <v>10.5</v>
      </c>
      <c r="L209" t="s">
        <v>17</v>
      </c>
    </row>
    <row r="210" spans="1:12" x14ac:dyDescent="0.25">
      <c r="A210">
        <v>1100</v>
      </c>
      <c r="B210">
        <v>1</v>
      </c>
      <c r="C210">
        <v>1</v>
      </c>
      <c r="D210" t="s">
        <v>318</v>
      </c>
      <c r="E210" t="s">
        <v>16</v>
      </c>
      <c r="F210">
        <v>33</v>
      </c>
      <c r="G210">
        <v>0</v>
      </c>
      <c r="H210">
        <v>0</v>
      </c>
      <c r="I210" t="s">
        <v>319</v>
      </c>
      <c r="J210">
        <v>27.720800000000001</v>
      </c>
      <c r="K210" t="s">
        <v>320</v>
      </c>
      <c r="L210" t="s">
        <v>25</v>
      </c>
    </row>
    <row r="211" spans="1:12" x14ac:dyDescent="0.25">
      <c r="A211">
        <v>1101</v>
      </c>
      <c r="B211">
        <v>0</v>
      </c>
      <c r="C211">
        <v>3</v>
      </c>
      <c r="D211" t="s">
        <v>321</v>
      </c>
      <c r="E211" t="s">
        <v>13</v>
      </c>
      <c r="F211">
        <v>25</v>
      </c>
      <c r="G211">
        <v>0</v>
      </c>
      <c r="H211">
        <v>0</v>
      </c>
      <c r="I211">
        <v>349250</v>
      </c>
      <c r="J211">
        <v>7.8958000000000004</v>
      </c>
      <c r="L211" t="s">
        <v>17</v>
      </c>
    </row>
    <row r="212" spans="1:12" x14ac:dyDescent="0.25">
      <c r="A212">
        <v>1102</v>
      </c>
      <c r="B212">
        <v>0</v>
      </c>
      <c r="C212">
        <v>3</v>
      </c>
      <c r="D212" t="s">
        <v>322</v>
      </c>
      <c r="E212" t="s">
        <v>13</v>
      </c>
      <c r="F212">
        <v>32</v>
      </c>
      <c r="G212">
        <v>0</v>
      </c>
      <c r="H212">
        <v>0</v>
      </c>
      <c r="I212" t="s">
        <v>173</v>
      </c>
      <c r="J212">
        <v>22.524999999999999</v>
      </c>
      <c r="L212" t="s">
        <v>17</v>
      </c>
    </row>
    <row r="213" spans="1:12" x14ac:dyDescent="0.25">
      <c r="A213">
        <v>1103</v>
      </c>
      <c r="B213">
        <v>0</v>
      </c>
      <c r="C213">
        <v>3</v>
      </c>
      <c r="D213" t="s">
        <v>323</v>
      </c>
      <c r="E213" t="s">
        <v>13</v>
      </c>
      <c r="G213">
        <v>0</v>
      </c>
      <c r="H213">
        <v>0</v>
      </c>
      <c r="I213" t="s">
        <v>324</v>
      </c>
      <c r="J213">
        <v>7.05</v>
      </c>
      <c r="L213" t="s">
        <v>17</v>
      </c>
    </row>
    <row r="214" spans="1:12" x14ac:dyDescent="0.25">
      <c r="A214">
        <v>1104</v>
      </c>
      <c r="B214">
        <v>0</v>
      </c>
      <c r="C214">
        <v>2</v>
      </c>
      <c r="D214" t="s">
        <v>325</v>
      </c>
      <c r="E214" t="s">
        <v>13</v>
      </c>
      <c r="F214">
        <v>17</v>
      </c>
      <c r="G214">
        <v>0</v>
      </c>
      <c r="H214">
        <v>0</v>
      </c>
      <c r="I214" t="s">
        <v>326</v>
      </c>
      <c r="J214">
        <v>73.5</v>
      </c>
      <c r="L214" t="s">
        <v>17</v>
      </c>
    </row>
    <row r="215" spans="1:12" x14ac:dyDescent="0.25">
      <c r="A215">
        <v>1105</v>
      </c>
      <c r="B215">
        <v>1</v>
      </c>
      <c r="C215">
        <v>2</v>
      </c>
      <c r="D215" t="s">
        <v>327</v>
      </c>
      <c r="E215" t="s">
        <v>16</v>
      </c>
      <c r="F215">
        <v>60</v>
      </c>
      <c r="G215">
        <v>1</v>
      </c>
      <c r="H215">
        <v>0</v>
      </c>
      <c r="I215">
        <v>24065</v>
      </c>
      <c r="J215">
        <v>26</v>
      </c>
      <c r="L215" t="s">
        <v>17</v>
      </c>
    </row>
    <row r="216" spans="1:12" x14ac:dyDescent="0.25">
      <c r="A216">
        <v>1106</v>
      </c>
      <c r="B216">
        <v>1</v>
      </c>
      <c r="C216">
        <v>3</v>
      </c>
      <c r="D216" t="s">
        <v>328</v>
      </c>
      <c r="E216" t="s">
        <v>16</v>
      </c>
      <c r="F216">
        <v>38</v>
      </c>
      <c r="G216">
        <v>4</v>
      </c>
      <c r="H216">
        <v>2</v>
      </c>
      <c r="I216">
        <v>347091</v>
      </c>
      <c r="J216">
        <v>7.7750000000000004</v>
      </c>
      <c r="L216" t="s">
        <v>17</v>
      </c>
    </row>
    <row r="217" spans="1:12" x14ac:dyDescent="0.25">
      <c r="A217">
        <v>1107</v>
      </c>
      <c r="B217">
        <v>0</v>
      </c>
      <c r="C217">
        <v>1</v>
      </c>
      <c r="D217" t="s">
        <v>329</v>
      </c>
      <c r="E217" t="s">
        <v>13</v>
      </c>
      <c r="F217">
        <v>42</v>
      </c>
      <c r="G217">
        <v>0</v>
      </c>
      <c r="H217">
        <v>0</v>
      </c>
      <c r="I217">
        <v>113038</v>
      </c>
      <c r="J217">
        <v>42.5</v>
      </c>
      <c r="K217" t="s">
        <v>330</v>
      </c>
      <c r="L217" t="s">
        <v>17</v>
      </c>
    </row>
    <row r="218" spans="1:12" x14ac:dyDescent="0.25">
      <c r="A218">
        <v>1108</v>
      </c>
      <c r="B218">
        <v>1</v>
      </c>
      <c r="C218">
        <v>3</v>
      </c>
      <c r="D218" t="s">
        <v>331</v>
      </c>
      <c r="E218" t="s">
        <v>16</v>
      </c>
      <c r="G218">
        <v>0</v>
      </c>
      <c r="H218">
        <v>0</v>
      </c>
      <c r="I218">
        <v>330924</v>
      </c>
      <c r="J218">
        <v>7.8792</v>
      </c>
      <c r="L218" t="s">
        <v>14</v>
      </c>
    </row>
    <row r="219" spans="1:12" x14ac:dyDescent="0.25">
      <c r="A219">
        <v>1109</v>
      </c>
      <c r="B219">
        <v>0</v>
      </c>
      <c r="C219">
        <v>1</v>
      </c>
      <c r="D219" t="s">
        <v>332</v>
      </c>
      <c r="E219" t="s">
        <v>13</v>
      </c>
      <c r="F219">
        <v>57</v>
      </c>
      <c r="G219">
        <v>1</v>
      </c>
      <c r="H219">
        <v>1</v>
      </c>
      <c r="I219">
        <v>36928</v>
      </c>
      <c r="J219">
        <v>164.86670000000001</v>
      </c>
      <c r="L219" t="s">
        <v>17</v>
      </c>
    </row>
    <row r="220" spans="1:12" x14ac:dyDescent="0.25">
      <c r="A220">
        <v>1110</v>
      </c>
      <c r="B220">
        <v>1</v>
      </c>
      <c r="C220">
        <v>1</v>
      </c>
      <c r="D220" t="s">
        <v>333</v>
      </c>
      <c r="E220" t="s">
        <v>16</v>
      </c>
      <c r="F220">
        <v>50</v>
      </c>
      <c r="G220">
        <v>1</v>
      </c>
      <c r="H220">
        <v>1</v>
      </c>
      <c r="I220">
        <v>113503</v>
      </c>
      <c r="J220">
        <v>211.5</v>
      </c>
      <c r="K220" t="s">
        <v>334</v>
      </c>
      <c r="L220" t="s">
        <v>25</v>
      </c>
    </row>
    <row r="221" spans="1:12" x14ac:dyDescent="0.25">
      <c r="A221">
        <v>1111</v>
      </c>
      <c r="B221">
        <v>0</v>
      </c>
      <c r="C221">
        <v>3</v>
      </c>
      <c r="D221" t="s">
        <v>335</v>
      </c>
      <c r="E221" t="s">
        <v>13</v>
      </c>
      <c r="G221">
        <v>0</v>
      </c>
      <c r="H221">
        <v>0</v>
      </c>
      <c r="I221">
        <v>32302</v>
      </c>
      <c r="J221">
        <v>8.0500000000000007</v>
      </c>
      <c r="L221" t="s">
        <v>17</v>
      </c>
    </row>
    <row r="222" spans="1:12" x14ac:dyDescent="0.25">
      <c r="A222">
        <v>1112</v>
      </c>
      <c r="B222">
        <v>1</v>
      </c>
      <c r="C222">
        <v>2</v>
      </c>
      <c r="D222" t="s">
        <v>336</v>
      </c>
      <c r="E222" t="s">
        <v>16</v>
      </c>
      <c r="F222">
        <v>30</v>
      </c>
      <c r="G222">
        <v>1</v>
      </c>
      <c r="H222">
        <v>0</v>
      </c>
      <c r="I222" t="s">
        <v>337</v>
      </c>
      <c r="J222">
        <v>13.8583</v>
      </c>
      <c r="L222" t="s">
        <v>25</v>
      </c>
    </row>
    <row r="223" spans="1:12" x14ac:dyDescent="0.25">
      <c r="A223">
        <v>1113</v>
      </c>
      <c r="B223">
        <v>0</v>
      </c>
      <c r="C223">
        <v>3</v>
      </c>
      <c r="D223" t="s">
        <v>338</v>
      </c>
      <c r="E223" t="s">
        <v>13</v>
      </c>
      <c r="F223">
        <v>21</v>
      </c>
      <c r="G223">
        <v>0</v>
      </c>
      <c r="H223">
        <v>0</v>
      </c>
      <c r="I223">
        <v>342684</v>
      </c>
      <c r="J223">
        <v>8.0500000000000007</v>
      </c>
      <c r="L223" t="s">
        <v>17</v>
      </c>
    </row>
    <row r="224" spans="1:12" x14ac:dyDescent="0.25">
      <c r="A224">
        <v>1114</v>
      </c>
      <c r="B224">
        <v>1</v>
      </c>
      <c r="C224">
        <v>2</v>
      </c>
      <c r="D224" t="s">
        <v>339</v>
      </c>
      <c r="E224" t="s">
        <v>16</v>
      </c>
      <c r="F224">
        <v>22</v>
      </c>
      <c r="G224">
        <v>0</v>
      </c>
      <c r="H224">
        <v>0</v>
      </c>
      <c r="I224" t="s">
        <v>340</v>
      </c>
      <c r="J224">
        <v>10.5</v>
      </c>
      <c r="K224" t="s">
        <v>341</v>
      </c>
      <c r="L224" t="s">
        <v>17</v>
      </c>
    </row>
    <row r="225" spans="1:12" x14ac:dyDescent="0.25">
      <c r="A225">
        <v>1115</v>
      </c>
      <c r="B225">
        <v>0</v>
      </c>
      <c r="C225">
        <v>3</v>
      </c>
      <c r="D225" t="s">
        <v>342</v>
      </c>
      <c r="E225" t="s">
        <v>13</v>
      </c>
      <c r="F225">
        <v>21</v>
      </c>
      <c r="G225">
        <v>0</v>
      </c>
      <c r="H225">
        <v>0</v>
      </c>
      <c r="I225">
        <v>350053</v>
      </c>
      <c r="J225">
        <v>7.7957999999999998</v>
      </c>
      <c r="L225" t="s">
        <v>17</v>
      </c>
    </row>
    <row r="226" spans="1:12" x14ac:dyDescent="0.25">
      <c r="A226">
        <v>1116</v>
      </c>
      <c r="B226">
        <v>1</v>
      </c>
      <c r="C226">
        <v>1</v>
      </c>
      <c r="D226" t="s">
        <v>343</v>
      </c>
      <c r="E226" t="s">
        <v>16</v>
      </c>
      <c r="F226">
        <v>53</v>
      </c>
      <c r="G226">
        <v>0</v>
      </c>
      <c r="H226">
        <v>0</v>
      </c>
      <c r="I226" t="s">
        <v>344</v>
      </c>
      <c r="J226">
        <v>27.445799999999998</v>
      </c>
      <c r="L226" t="s">
        <v>25</v>
      </c>
    </row>
    <row r="227" spans="1:12" x14ac:dyDescent="0.25">
      <c r="A227">
        <v>1117</v>
      </c>
      <c r="B227">
        <v>1</v>
      </c>
      <c r="C227">
        <v>3</v>
      </c>
      <c r="D227" t="s">
        <v>345</v>
      </c>
      <c r="E227" t="s">
        <v>16</v>
      </c>
      <c r="G227">
        <v>0</v>
      </c>
      <c r="H227">
        <v>2</v>
      </c>
      <c r="I227">
        <v>2661</v>
      </c>
      <c r="J227">
        <v>15.245799999999999</v>
      </c>
      <c r="L227" t="s">
        <v>25</v>
      </c>
    </row>
    <row r="228" spans="1:12" x14ac:dyDescent="0.25">
      <c r="A228">
        <v>1118</v>
      </c>
      <c r="B228">
        <v>0</v>
      </c>
      <c r="C228">
        <v>3</v>
      </c>
      <c r="D228" t="s">
        <v>346</v>
      </c>
      <c r="E228" t="s">
        <v>13</v>
      </c>
      <c r="F228">
        <v>23</v>
      </c>
      <c r="G228">
        <v>0</v>
      </c>
      <c r="H228">
        <v>0</v>
      </c>
      <c r="I228">
        <v>350054</v>
      </c>
      <c r="J228">
        <v>7.7957999999999998</v>
      </c>
      <c r="L228" t="s">
        <v>17</v>
      </c>
    </row>
    <row r="229" spans="1:12" x14ac:dyDescent="0.25">
      <c r="A229">
        <v>1119</v>
      </c>
      <c r="B229">
        <v>1</v>
      </c>
      <c r="C229">
        <v>3</v>
      </c>
      <c r="D229" t="s">
        <v>347</v>
      </c>
      <c r="E229" t="s">
        <v>16</v>
      </c>
      <c r="G229">
        <v>0</v>
      </c>
      <c r="H229">
        <v>0</v>
      </c>
      <c r="I229">
        <v>370368</v>
      </c>
      <c r="J229">
        <v>7.75</v>
      </c>
      <c r="L229" t="s">
        <v>14</v>
      </c>
    </row>
    <row r="230" spans="1:12" x14ac:dyDescent="0.25">
      <c r="A230">
        <v>1120</v>
      </c>
      <c r="B230">
        <v>0</v>
      </c>
      <c r="C230">
        <v>3</v>
      </c>
      <c r="D230" t="s">
        <v>348</v>
      </c>
      <c r="E230" t="s">
        <v>13</v>
      </c>
      <c r="F230">
        <v>40.5</v>
      </c>
      <c r="G230">
        <v>0</v>
      </c>
      <c r="H230">
        <v>0</v>
      </c>
      <c r="I230" t="s">
        <v>349</v>
      </c>
      <c r="J230">
        <v>15.1</v>
      </c>
      <c r="L230" t="s">
        <v>17</v>
      </c>
    </row>
    <row r="231" spans="1:12" x14ac:dyDescent="0.25">
      <c r="A231">
        <v>1121</v>
      </c>
      <c r="B231">
        <v>0</v>
      </c>
      <c r="C231">
        <v>2</v>
      </c>
      <c r="D231" t="s">
        <v>350</v>
      </c>
      <c r="E231" t="s">
        <v>13</v>
      </c>
      <c r="F231">
        <v>36</v>
      </c>
      <c r="G231">
        <v>0</v>
      </c>
      <c r="H231">
        <v>0</v>
      </c>
      <c r="I231">
        <v>242963</v>
      </c>
      <c r="J231">
        <v>13</v>
      </c>
      <c r="L231" t="s">
        <v>17</v>
      </c>
    </row>
    <row r="232" spans="1:12" x14ac:dyDescent="0.25">
      <c r="A232">
        <v>1122</v>
      </c>
      <c r="B232">
        <v>0</v>
      </c>
      <c r="C232">
        <v>2</v>
      </c>
      <c r="D232" t="s">
        <v>351</v>
      </c>
      <c r="E232" t="s">
        <v>13</v>
      </c>
      <c r="F232">
        <v>14</v>
      </c>
      <c r="G232">
        <v>0</v>
      </c>
      <c r="H232">
        <v>0</v>
      </c>
      <c r="I232">
        <v>220845</v>
      </c>
      <c r="J232">
        <v>65</v>
      </c>
      <c r="L232" t="s">
        <v>17</v>
      </c>
    </row>
    <row r="233" spans="1:12" x14ac:dyDescent="0.25">
      <c r="A233">
        <v>1123</v>
      </c>
      <c r="B233">
        <v>1</v>
      </c>
      <c r="C233">
        <v>1</v>
      </c>
      <c r="D233" t="s">
        <v>352</v>
      </c>
      <c r="E233" t="s">
        <v>16</v>
      </c>
      <c r="F233">
        <v>21</v>
      </c>
      <c r="G233">
        <v>0</v>
      </c>
      <c r="H233">
        <v>0</v>
      </c>
      <c r="I233">
        <v>113795</v>
      </c>
      <c r="J233">
        <v>26.55</v>
      </c>
      <c r="L233" t="s">
        <v>17</v>
      </c>
    </row>
    <row r="234" spans="1:12" x14ac:dyDescent="0.25">
      <c r="A234">
        <v>1124</v>
      </c>
      <c r="B234">
        <v>0</v>
      </c>
      <c r="C234">
        <v>3</v>
      </c>
      <c r="D234" t="s">
        <v>353</v>
      </c>
      <c r="E234" t="s">
        <v>13</v>
      </c>
      <c r="F234">
        <v>21</v>
      </c>
      <c r="G234">
        <v>1</v>
      </c>
      <c r="H234">
        <v>0</v>
      </c>
      <c r="I234">
        <v>3101266</v>
      </c>
      <c r="J234">
        <v>6.4958</v>
      </c>
      <c r="L234" t="s">
        <v>17</v>
      </c>
    </row>
    <row r="235" spans="1:12" x14ac:dyDescent="0.25">
      <c r="A235">
        <v>1125</v>
      </c>
      <c r="B235">
        <v>0</v>
      </c>
      <c r="C235">
        <v>3</v>
      </c>
      <c r="D235" t="s">
        <v>354</v>
      </c>
      <c r="E235" t="s">
        <v>13</v>
      </c>
      <c r="G235">
        <v>0</v>
      </c>
      <c r="H235">
        <v>0</v>
      </c>
      <c r="I235">
        <v>330971</v>
      </c>
      <c r="J235">
        <v>7.8792</v>
      </c>
      <c r="L235" t="s">
        <v>14</v>
      </c>
    </row>
    <row r="236" spans="1:12" x14ac:dyDescent="0.25">
      <c r="A236">
        <v>1126</v>
      </c>
      <c r="B236">
        <v>0</v>
      </c>
      <c r="C236">
        <v>1</v>
      </c>
      <c r="D236" t="s">
        <v>355</v>
      </c>
      <c r="E236" t="s">
        <v>13</v>
      </c>
      <c r="F236">
        <v>39</v>
      </c>
      <c r="G236">
        <v>1</v>
      </c>
      <c r="H236">
        <v>0</v>
      </c>
      <c r="I236" t="s">
        <v>356</v>
      </c>
      <c r="J236">
        <v>71.283299999999997</v>
      </c>
      <c r="K236" t="s">
        <v>357</v>
      </c>
      <c r="L236" t="s">
        <v>25</v>
      </c>
    </row>
    <row r="237" spans="1:12" x14ac:dyDescent="0.25">
      <c r="A237">
        <v>1127</v>
      </c>
      <c r="B237">
        <v>0</v>
      </c>
      <c r="C237">
        <v>3</v>
      </c>
      <c r="D237" t="s">
        <v>358</v>
      </c>
      <c r="E237" t="s">
        <v>13</v>
      </c>
      <c r="F237">
        <v>20</v>
      </c>
      <c r="G237">
        <v>0</v>
      </c>
      <c r="H237">
        <v>0</v>
      </c>
      <c r="I237">
        <v>350416</v>
      </c>
      <c r="J237">
        <v>7.8541999999999996</v>
      </c>
      <c r="L237" t="s">
        <v>17</v>
      </c>
    </row>
    <row r="238" spans="1:12" x14ac:dyDescent="0.25">
      <c r="A238">
        <v>1128</v>
      </c>
      <c r="B238">
        <v>0</v>
      </c>
      <c r="C238">
        <v>1</v>
      </c>
      <c r="D238" t="s">
        <v>359</v>
      </c>
      <c r="E238" t="s">
        <v>13</v>
      </c>
      <c r="F238">
        <v>64</v>
      </c>
      <c r="G238">
        <v>1</v>
      </c>
      <c r="H238">
        <v>0</v>
      </c>
      <c r="I238">
        <v>110813</v>
      </c>
      <c r="J238">
        <v>75.25</v>
      </c>
      <c r="K238" t="s">
        <v>360</v>
      </c>
      <c r="L238" t="s">
        <v>25</v>
      </c>
    </row>
    <row r="239" spans="1:12" x14ac:dyDescent="0.25">
      <c r="A239">
        <v>1129</v>
      </c>
      <c r="B239">
        <v>0</v>
      </c>
      <c r="C239">
        <v>3</v>
      </c>
      <c r="D239" t="s">
        <v>361</v>
      </c>
      <c r="E239" t="s">
        <v>13</v>
      </c>
      <c r="F239">
        <v>20</v>
      </c>
      <c r="G239">
        <v>0</v>
      </c>
      <c r="H239">
        <v>0</v>
      </c>
      <c r="I239">
        <v>2679</v>
      </c>
      <c r="J239">
        <v>7.2249999999999996</v>
      </c>
      <c r="L239" t="s">
        <v>25</v>
      </c>
    </row>
    <row r="240" spans="1:12" x14ac:dyDescent="0.25">
      <c r="A240">
        <v>1130</v>
      </c>
      <c r="B240">
        <v>1</v>
      </c>
      <c r="C240">
        <v>2</v>
      </c>
      <c r="D240" t="s">
        <v>362</v>
      </c>
      <c r="E240" t="s">
        <v>16</v>
      </c>
      <c r="F240">
        <v>18</v>
      </c>
      <c r="G240">
        <v>1</v>
      </c>
      <c r="H240">
        <v>1</v>
      </c>
      <c r="I240">
        <v>250650</v>
      </c>
      <c r="J240">
        <v>13</v>
      </c>
      <c r="L240" t="s">
        <v>17</v>
      </c>
    </row>
    <row r="241" spans="1:12" x14ac:dyDescent="0.25">
      <c r="A241">
        <v>1131</v>
      </c>
      <c r="B241">
        <v>1</v>
      </c>
      <c r="C241">
        <v>1</v>
      </c>
      <c r="D241" t="s">
        <v>363</v>
      </c>
      <c r="E241" t="s">
        <v>16</v>
      </c>
      <c r="F241">
        <v>48</v>
      </c>
      <c r="G241">
        <v>1</v>
      </c>
      <c r="H241">
        <v>0</v>
      </c>
      <c r="I241" t="s">
        <v>364</v>
      </c>
      <c r="J241">
        <v>106.425</v>
      </c>
      <c r="K241" t="s">
        <v>365</v>
      </c>
      <c r="L241" t="s">
        <v>25</v>
      </c>
    </row>
    <row r="242" spans="1:12" x14ac:dyDescent="0.25">
      <c r="A242">
        <v>1132</v>
      </c>
      <c r="B242">
        <v>1</v>
      </c>
      <c r="C242">
        <v>1</v>
      </c>
      <c r="D242" t="s">
        <v>366</v>
      </c>
      <c r="E242" t="s">
        <v>16</v>
      </c>
      <c r="F242">
        <v>55</v>
      </c>
      <c r="G242">
        <v>0</v>
      </c>
      <c r="H242">
        <v>0</v>
      </c>
      <c r="I242">
        <v>112377</v>
      </c>
      <c r="J242">
        <v>27.720800000000001</v>
      </c>
      <c r="L242" t="s">
        <v>25</v>
      </c>
    </row>
    <row r="243" spans="1:12" x14ac:dyDescent="0.25">
      <c r="A243">
        <v>1133</v>
      </c>
      <c r="B243">
        <v>1</v>
      </c>
      <c r="C243">
        <v>2</v>
      </c>
      <c r="D243" t="s">
        <v>367</v>
      </c>
      <c r="E243" t="s">
        <v>16</v>
      </c>
      <c r="F243">
        <v>45</v>
      </c>
      <c r="G243">
        <v>0</v>
      </c>
      <c r="H243">
        <v>2</v>
      </c>
      <c r="I243">
        <v>237789</v>
      </c>
      <c r="J243">
        <v>30</v>
      </c>
      <c r="L243" t="s">
        <v>17</v>
      </c>
    </row>
    <row r="244" spans="1:12" x14ac:dyDescent="0.25">
      <c r="A244">
        <v>1134</v>
      </c>
      <c r="B244">
        <v>0</v>
      </c>
      <c r="C244">
        <v>1</v>
      </c>
      <c r="D244" t="s">
        <v>368</v>
      </c>
      <c r="E244" t="s">
        <v>13</v>
      </c>
      <c r="F244">
        <v>45</v>
      </c>
      <c r="G244">
        <v>1</v>
      </c>
      <c r="H244">
        <v>1</v>
      </c>
      <c r="I244">
        <v>16966</v>
      </c>
      <c r="J244">
        <v>134.5</v>
      </c>
      <c r="K244" t="s">
        <v>301</v>
      </c>
      <c r="L244" t="s">
        <v>25</v>
      </c>
    </row>
    <row r="245" spans="1:12" x14ac:dyDescent="0.25">
      <c r="A245">
        <v>1135</v>
      </c>
      <c r="B245">
        <v>0</v>
      </c>
      <c r="C245">
        <v>3</v>
      </c>
      <c r="D245" t="s">
        <v>369</v>
      </c>
      <c r="E245" t="s">
        <v>13</v>
      </c>
      <c r="G245">
        <v>0</v>
      </c>
      <c r="H245">
        <v>0</v>
      </c>
      <c r="I245">
        <v>3470</v>
      </c>
      <c r="J245">
        <v>7.8875000000000002</v>
      </c>
      <c r="L245" t="s">
        <v>17</v>
      </c>
    </row>
    <row r="246" spans="1:12" x14ac:dyDescent="0.25">
      <c r="A246">
        <v>1136</v>
      </c>
      <c r="B246">
        <v>0</v>
      </c>
      <c r="C246">
        <v>3</v>
      </c>
      <c r="D246" t="s">
        <v>370</v>
      </c>
      <c r="E246" t="s">
        <v>13</v>
      </c>
      <c r="G246">
        <v>1</v>
      </c>
      <c r="H246">
        <v>2</v>
      </c>
      <c r="I246" t="s">
        <v>69</v>
      </c>
      <c r="J246">
        <v>23.45</v>
      </c>
      <c r="L246" t="s">
        <v>17</v>
      </c>
    </row>
    <row r="247" spans="1:12" x14ac:dyDescent="0.25">
      <c r="A247">
        <v>1137</v>
      </c>
      <c r="B247">
        <v>0</v>
      </c>
      <c r="C247">
        <v>1</v>
      </c>
      <c r="D247" t="s">
        <v>371</v>
      </c>
      <c r="E247" t="s">
        <v>13</v>
      </c>
      <c r="F247">
        <v>41</v>
      </c>
      <c r="G247">
        <v>1</v>
      </c>
      <c r="H247">
        <v>0</v>
      </c>
      <c r="I247">
        <v>17464</v>
      </c>
      <c r="J247">
        <v>51.862499999999997</v>
      </c>
      <c r="K247" t="s">
        <v>372</v>
      </c>
      <c r="L247" t="s">
        <v>17</v>
      </c>
    </row>
    <row r="248" spans="1:12" x14ac:dyDescent="0.25">
      <c r="A248">
        <v>1138</v>
      </c>
      <c r="B248">
        <v>1</v>
      </c>
      <c r="C248">
        <v>2</v>
      </c>
      <c r="D248" t="s">
        <v>373</v>
      </c>
      <c r="E248" t="s">
        <v>16</v>
      </c>
      <c r="F248">
        <v>22</v>
      </c>
      <c r="G248">
        <v>0</v>
      </c>
      <c r="H248">
        <v>0</v>
      </c>
      <c r="I248" t="s">
        <v>117</v>
      </c>
      <c r="J248">
        <v>21</v>
      </c>
      <c r="L248" t="s">
        <v>17</v>
      </c>
    </row>
    <row r="249" spans="1:12" x14ac:dyDescent="0.25">
      <c r="A249">
        <v>1139</v>
      </c>
      <c r="B249">
        <v>0</v>
      </c>
      <c r="C249">
        <v>2</v>
      </c>
      <c r="D249" t="s">
        <v>374</v>
      </c>
      <c r="E249" t="s">
        <v>13</v>
      </c>
      <c r="F249">
        <v>42</v>
      </c>
      <c r="G249">
        <v>1</v>
      </c>
      <c r="H249">
        <v>1</v>
      </c>
      <c r="I249">
        <v>28220</v>
      </c>
      <c r="J249">
        <v>32.5</v>
      </c>
      <c r="L249" t="s">
        <v>17</v>
      </c>
    </row>
    <row r="250" spans="1:12" x14ac:dyDescent="0.25">
      <c r="A250">
        <v>1140</v>
      </c>
      <c r="B250">
        <v>1</v>
      </c>
      <c r="C250">
        <v>2</v>
      </c>
      <c r="D250" t="s">
        <v>375</v>
      </c>
      <c r="E250" t="s">
        <v>16</v>
      </c>
      <c r="F250">
        <v>29</v>
      </c>
      <c r="G250">
        <v>1</v>
      </c>
      <c r="H250">
        <v>0</v>
      </c>
      <c r="I250">
        <v>26707</v>
      </c>
      <c r="J250">
        <v>26</v>
      </c>
      <c r="L250" t="s">
        <v>17</v>
      </c>
    </row>
    <row r="251" spans="1:12" x14ac:dyDescent="0.25">
      <c r="A251">
        <v>1141</v>
      </c>
      <c r="B251">
        <v>1</v>
      </c>
      <c r="C251">
        <v>3</v>
      </c>
      <c r="D251" t="s">
        <v>376</v>
      </c>
      <c r="E251" t="s">
        <v>16</v>
      </c>
      <c r="G251">
        <v>1</v>
      </c>
      <c r="H251">
        <v>0</v>
      </c>
      <c r="I251">
        <v>2660</v>
      </c>
      <c r="J251">
        <v>14.4542</v>
      </c>
      <c r="L251" t="s">
        <v>25</v>
      </c>
    </row>
    <row r="252" spans="1:12" x14ac:dyDescent="0.25">
      <c r="A252">
        <v>1142</v>
      </c>
      <c r="B252">
        <v>1</v>
      </c>
      <c r="C252">
        <v>2</v>
      </c>
      <c r="D252" t="s">
        <v>377</v>
      </c>
      <c r="E252" t="s">
        <v>16</v>
      </c>
      <c r="F252">
        <v>0.92</v>
      </c>
      <c r="G252">
        <v>1</v>
      </c>
      <c r="H252">
        <v>2</v>
      </c>
      <c r="I252" t="s">
        <v>378</v>
      </c>
      <c r="J252">
        <v>27.75</v>
      </c>
      <c r="L252" t="s">
        <v>17</v>
      </c>
    </row>
    <row r="253" spans="1:12" x14ac:dyDescent="0.25">
      <c r="A253">
        <v>1143</v>
      </c>
      <c r="B253">
        <v>0</v>
      </c>
      <c r="C253">
        <v>3</v>
      </c>
      <c r="D253" t="s">
        <v>379</v>
      </c>
      <c r="E253" t="s">
        <v>13</v>
      </c>
      <c r="F253">
        <v>20</v>
      </c>
      <c r="G253">
        <v>0</v>
      </c>
      <c r="H253">
        <v>0</v>
      </c>
      <c r="I253" t="s">
        <v>380</v>
      </c>
      <c r="J253">
        <v>7.9249999999999998</v>
      </c>
      <c r="L253" t="s">
        <v>17</v>
      </c>
    </row>
    <row r="254" spans="1:12" x14ac:dyDescent="0.25">
      <c r="A254">
        <v>1144</v>
      </c>
      <c r="B254">
        <v>0</v>
      </c>
      <c r="C254">
        <v>1</v>
      </c>
      <c r="D254" t="s">
        <v>381</v>
      </c>
      <c r="E254" t="s">
        <v>13</v>
      </c>
      <c r="F254">
        <v>27</v>
      </c>
      <c r="G254">
        <v>1</v>
      </c>
      <c r="H254">
        <v>0</v>
      </c>
      <c r="I254">
        <v>13508</v>
      </c>
      <c r="J254">
        <v>136.7792</v>
      </c>
      <c r="K254" t="s">
        <v>382</v>
      </c>
      <c r="L254" t="s">
        <v>25</v>
      </c>
    </row>
    <row r="255" spans="1:12" x14ac:dyDescent="0.25">
      <c r="A255">
        <v>1145</v>
      </c>
      <c r="B255">
        <v>0</v>
      </c>
      <c r="C255">
        <v>3</v>
      </c>
      <c r="D255" t="s">
        <v>383</v>
      </c>
      <c r="E255" t="s">
        <v>13</v>
      </c>
      <c r="F255">
        <v>24</v>
      </c>
      <c r="G255">
        <v>0</v>
      </c>
      <c r="H255">
        <v>0</v>
      </c>
      <c r="I255">
        <v>7266</v>
      </c>
      <c r="J255">
        <v>9.3249999999999993</v>
      </c>
      <c r="L255" t="s">
        <v>17</v>
      </c>
    </row>
    <row r="256" spans="1:12" x14ac:dyDescent="0.25">
      <c r="A256">
        <v>1146</v>
      </c>
      <c r="B256">
        <v>0</v>
      </c>
      <c r="C256">
        <v>3</v>
      </c>
      <c r="D256" t="s">
        <v>384</v>
      </c>
      <c r="E256" t="s">
        <v>13</v>
      </c>
      <c r="F256">
        <v>32.5</v>
      </c>
      <c r="G256">
        <v>0</v>
      </c>
      <c r="H256">
        <v>0</v>
      </c>
      <c r="I256">
        <v>345775</v>
      </c>
      <c r="J256">
        <v>9.5</v>
      </c>
      <c r="L256" t="s">
        <v>17</v>
      </c>
    </row>
    <row r="257" spans="1:12" x14ac:dyDescent="0.25">
      <c r="A257">
        <v>1147</v>
      </c>
      <c r="B257">
        <v>0</v>
      </c>
      <c r="C257">
        <v>3</v>
      </c>
      <c r="D257" t="s">
        <v>385</v>
      </c>
      <c r="E257" t="s">
        <v>13</v>
      </c>
      <c r="G257">
        <v>0</v>
      </c>
      <c r="H257">
        <v>0</v>
      </c>
      <c r="I257" t="s">
        <v>386</v>
      </c>
      <c r="J257">
        <v>7.55</v>
      </c>
      <c r="L257" t="s">
        <v>17</v>
      </c>
    </row>
    <row r="258" spans="1:12" x14ac:dyDescent="0.25">
      <c r="A258">
        <v>1148</v>
      </c>
      <c r="B258">
        <v>0</v>
      </c>
      <c r="C258">
        <v>3</v>
      </c>
      <c r="D258" t="s">
        <v>387</v>
      </c>
      <c r="E258" t="s">
        <v>13</v>
      </c>
      <c r="G258">
        <v>0</v>
      </c>
      <c r="H258">
        <v>0</v>
      </c>
      <c r="I258" t="s">
        <v>388</v>
      </c>
      <c r="J258">
        <v>7.75</v>
      </c>
      <c r="L258" t="s">
        <v>14</v>
      </c>
    </row>
    <row r="259" spans="1:12" x14ac:dyDescent="0.25">
      <c r="A259">
        <v>1149</v>
      </c>
      <c r="B259">
        <v>0</v>
      </c>
      <c r="C259">
        <v>3</v>
      </c>
      <c r="D259" t="s">
        <v>389</v>
      </c>
      <c r="E259" t="s">
        <v>13</v>
      </c>
      <c r="F259">
        <v>28</v>
      </c>
      <c r="G259">
        <v>0</v>
      </c>
      <c r="H259">
        <v>0</v>
      </c>
      <c r="I259">
        <v>363611</v>
      </c>
      <c r="J259">
        <v>8.0500000000000007</v>
      </c>
      <c r="L259" t="s">
        <v>17</v>
      </c>
    </row>
    <row r="260" spans="1:12" x14ac:dyDescent="0.25">
      <c r="A260">
        <v>1150</v>
      </c>
      <c r="B260">
        <v>1</v>
      </c>
      <c r="C260">
        <v>2</v>
      </c>
      <c r="D260" t="s">
        <v>390</v>
      </c>
      <c r="E260" t="s">
        <v>16</v>
      </c>
      <c r="F260">
        <v>19</v>
      </c>
      <c r="G260">
        <v>0</v>
      </c>
      <c r="H260">
        <v>0</v>
      </c>
      <c r="I260">
        <v>28404</v>
      </c>
      <c r="J260">
        <v>13</v>
      </c>
      <c r="L260" t="s">
        <v>17</v>
      </c>
    </row>
    <row r="261" spans="1:12" x14ac:dyDescent="0.25">
      <c r="A261">
        <v>1151</v>
      </c>
      <c r="B261">
        <v>0</v>
      </c>
      <c r="C261">
        <v>3</v>
      </c>
      <c r="D261" t="s">
        <v>391</v>
      </c>
      <c r="E261" t="s">
        <v>13</v>
      </c>
      <c r="F261">
        <v>21</v>
      </c>
      <c r="G261">
        <v>0</v>
      </c>
      <c r="H261">
        <v>0</v>
      </c>
      <c r="I261">
        <v>345501</v>
      </c>
      <c r="J261">
        <v>7.7750000000000004</v>
      </c>
      <c r="L261" t="s">
        <v>17</v>
      </c>
    </row>
    <row r="262" spans="1:12" x14ac:dyDescent="0.25">
      <c r="A262">
        <v>1152</v>
      </c>
      <c r="B262">
        <v>0</v>
      </c>
      <c r="C262">
        <v>3</v>
      </c>
      <c r="D262" t="s">
        <v>392</v>
      </c>
      <c r="E262" t="s">
        <v>13</v>
      </c>
      <c r="F262">
        <v>36.5</v>
      </c>
      <c r="G262">
        <v>1</v>
      </c>
      <c r="H262">
        <v>0</v>
      </c>
      <c r="I262">
        <v>345572</v>
      </c>
      <c r="J262">
        <v>17.399999999999999</v>
      </c>
      <c r="L262" t="s">
        <v>17</v>
      </c>
    </row>
    <row r="263" spans="1:12" x14ac:dyDescent="0.25">
      <c r="A263">
        <v>1153</v>
      </c>
      <c r="B263">
        <v>0</v>
      </c>
      <c r="C263">
        <v>3</v>
      </c>
      <c r="D263" t="s">
        <v>393</v>
      </c>
      <c r="E263" t="s">
        <v>13</v>
      </c>
      <c r="F263">
        <v>21</v>
      </c>
      <c r="G263">
        <v>0</v>
      </c>
      <c r="H263">
        <v>0</v>
      </c>
      <c r="I263">
        <v>350410</v>
      </c>
      <c r="J263">
        <v>7.8541999999999996</v>
      </c>
      <c r="L263" t="s">
        <v>17</v>
      </c>
    </row>
    <row r="264" spans="1:12" x14ac:dyDescent="0.25">
      <c r="A264">
        <v>1154</v>
      </c>
      <c r="B264">
        <v>1</v>
      </c>
      <c r="C264">
        <v>2</v>
      </c>
      <c r="D264" t="s">
        <v>394</v>
      </c>
      <c r="E264" t="s">
        <v>16</v>
      </c>
      <c r="F264">
        <v>29</v>
      </c>
      <c r="G264">
        <v>0</v>
      </c>
      <c r="H264">
        <v>2</v>
      </c>
      <c r="I264">
        <v>29103</v>
      </c>
      <c r="J264">
        <v>23</v>
      </c>
      <c r="L264" t="s">
        <v>17</v>
      </c>
    </row>
    <row r="265" spans="1:12" x14ac:dyDescent="0.25">
      <c r="A265">
        <v>1155</v>
      </c>
      <c r="B265">
        <v>1</v>
      </c>
      <c r="C265">
        <v>3</v>
      </c>
      <c r="D265" t="s">
        <v>395</v>
      </c>
      <c r="E265" t="s">
        <v>16</v>
      </c>
      <c r="F265">
        <v>1</v>
      </c>
      <c r="G265">
        <v>1</v>
      </c>
      <c r="H265">
        <v>1</v>
      </c>
      <c r="I265">
        <v>350405</v>
      </c>
      <c r="J265">
        <v>12.183299999999999</v>
      </c>
      <c r="L265" t="s">
        <v>17</v>
      </c>
    </row>
    <row r="266" spans="1:12" x14ac:dyDescent="0.25">
      <c r="A266">
        <v>1156</v>
      </c>
      <c r="B266">
        <v>0</v>
      </c>
      <c r="C266">
        <v>2</v>
      </c>
      <c r="D266" t="s">
        <v>396</v>
      </c>
      <c r="E266" t="s">
        <v>13</v>
      </c>
      <c r="F266">
        <v>30</v>
      </c>
      <c r="G266">
        <v>0</v>
      </c>
      <c r="H266">
        <v>0</v>
      </c>
      <c r="I266" t="s">
        <v>397</v>
      </c>
      <c r="J266">
        <v>12.737500000000001</v>
      </c>
      <c r="L266" t="s">
        <v>25</v>
      </c>
    </row>
    <row r="267" spans="1:12" x14ac:dyDescent="0.25">
      <c r="A267">
        <v>1157</v>
      </c>
      <c r="B267">
        <v>0</v>
      </c>
      <c r="C267">
        <v>3</v>
      </c>
      <c r="D267" t="s">
        <v>398</v>
      </c>
      <c r="E267" t="s">
        <v>13</v>
      </c>
      <c r="G267">
        <v>0</v>
      </c>
      <c r="H267">
        <v>0</v>
      </c>
      <c r="I267">
        <v>349235</v>
      </c>
      <c r="J267">
        <v>7.8958000000000004</v>
      </c>
      <c r="L267" t="s">
        <v>17</v>
      </c>
    </row>
    <row r="268" spans="1:12" x14ac:dyDescent="0.25">
      <c r="A268">
        <v>1158</v>
      </c>
      <c r="B268">
        <v>0</v>
      </c>
      <c r="C268">
        <v>1</v>
      </c>
      <c r="D268" t="s">
        <v>399</v>
      </c>
      <c r="E268" t="s">
        <v>13</v>
      </c>
      <c r="G268">
        <v>0</v>
      </c>
      <c r="H268">
        <v>0</v>
      </c>
      <c r="I268">
        <v>112051</v>
      </c>
      <c r="J268">
        <v>0</v>
      </c>
      <c r="L268" t="s">
        <v>17</v>
      </c>
    </row>
    <row r="269" spans="1:12" x14ac:dyDescent="0.25">
      <c r="A269">
        <v>1159</v>
      </c>
      <c r="B269">
        <v>0</v>
      </c>
      <c r="C269">
        <v>3</v>
      </c>
      <c r="D269" t="s">
        <v>400</v>
      </c>
      <c r="E269" t="s">
        <v>13</v>
      </c>
      <c r="G269">
        <v>0</v>
      </c>
      <c r="H269">
        <v>0</v>
      </c>
      <c r="I269" t="s">
        <v>401</v>
      </c>
      <c r="J269">
        <v>7.55</v>
      </c>
      <c r="L269" t="s">
        <v>17</v>
      </c>
    </row>
    <row r="270" spans="1:12" x14ac:dyDescent="0.25">
      <c r="A270">
        <v>1160</v>
      </c>
      <c r="B270">
        <v>1</v>
      </c>
      <c r="C270">
        <v>3</v>
      </c>
      <c r="D270" t="s">
        <v>402</v>
      </c>
      <c r="E270" t="s">
        <v>16</v>
      </c>
      <c r="G270">
        <v>0</v>
      </c>
      <c r="H270">
        <v>0</v>
      </c>
      <c r="I270" t="s">
        <v>403</v>
      </c>
      <c r="J270">
        <v>8.0500000000000007</v>
      </c>
      <c r="L270" t="s">
        <v>17</v>
      </c>
    </row>
    <row r="271" spans="1:12" x14ac:dyDescent="0.25">
      <c r="A271">
        <v>1161</v>
      </c>
      <c r="B271">
        <v>0</v>
      </c>
      <c r="C271">
        <v>3</v>
      </c>
      <c r="D271" t="s">
        <v>404</v>
      </c>
      <c r="E271" t="s">
        <v>13</v>
      </c>
      <c r="F271">
        <v>17</v>
      </c>
      <c r="G271">
        <v>0</v>
      </c>
      <c r="H271">
        <v>0</v>
      </c>
      <c r="I271">
        <v>315095</v>
      </c>
      <c r="J271">
        <v>8.6624999999999996</v>
      </c>
      <c r="L271" t="s">
        <v>17</v>
      </c>
    </row>
    <row r="272" spans="1:12" x14ac:dyDescent="0.25">
      <c r="A272">
        <v>1162</v>
      </c>
      <c r="B272">
        <v>0</v>
      </c>
      <c r="C272">
        <v>1</v>
      </c>
      <c r="D272" t="s">
        <v>405</v>
      </c>
      <c r="E272" t="s">
        <v>13</v>
      </c>
      <c r="F272">
        <v>46</v>
      </c>
      <c r="G272">
        <v>0</v>
      </c>
      <c r="H272">
        <v>0</v>
      </c>
      <c r="I272">
        <v>13050</v>
      </c>
      <c r="J272">
        <v>75.241699999999994</v>
      </c>
      <c r="K272" t="s">
        <v>192</v>
      </c>
      <c r="L272" t="s">
        <v>25</v>
      </c>
    </row>
    <row r="273" spans="1:12" x14ac:dyDescent="0.25">
      <c r="A273">
        <v>1163</v>
      </c>
      <c r="B273">
        <v>0</v>
      </c>
      <c r="C273">
        <v>3</v>
      </c>
      <c r="D273" t="s">
        <v>406</v>
      </c>
      <c r="E273" t="s">
        <v>13</v>
      </c>
      <c r="G273">
        <v>0</v>
      </c>
      <c r="H273">
        <v>0</v>
      </c>
      <c r="I273">
        <v>368573</v>
      </c>
      <c r="J273">
        <v>7.75</v>
      </c>
      <c r="L273" t="s">
        <v>14</v>
      </c>
    </row>
    <row r="274" spans="1:12" x14ac:dyDescent="0.25">
      <c r="A274">
        <v>1164</v>
      </c>
      <c r="B274">
        <v>1</v>
      </c>
      <c r="C274">
        <v>1</v>
      </c>
      <c r="D274" t="s">
        <v>407</v>
      </c>
      <c r="E274" t="s">
        <v>16</v>
      </c>
      <c r="F274">
        <v>26</v>
      </c>
      <c r="G274">
        <v>1</v>
      </c>
      <c r="H274">
        <v>0</v>
      </c>
      <c r="I274">
        <v>13508</v>
      </c>
      <c r="J274">
        <v>136.7792</v>
      </c>
      <c r="K274" t="s">
        <v>382</v>
      </c>
      <c r="L274" t="s">
        <v>25</v>
      </c>
    </row>
    <row r="275" spans="1:12" x14ac:dyDescent="0.25">
      <c r="A275">
        <v>1165</v>
      </c>
      <c r="B275">
        <v>1</v>
      </c>
      <c r="C275">
        <v>3</v>
      </c>
      <c r="D275" t="s">
        <v>408</v>
      </c>
      <c r="E275" t="s">
        <v>16</v>
      </c>
      <c r="G275">
        <v>1</v>
      </c>
      <c r="H275">
        <v>0</v>
      </c>
      <c r="I275">
        <v>370371</v>
      </c>
      <c r="J275">
        <v>15.5</v>
      </c>
      <c r="L275" t="s">
        <v>14</v>
      </c>
    </row>
    <row r="276" spans="1:12" x14ac:dyDescent="0.25">
      <c r="A276">
        <v>1166</v>
      </c>
      <c r="B276">
        <v>0</v>
      </c>
      <c r="C276">
        <v>3</v>
      </c>
      <c r="D276" t="s">
        <v>409</v>
      </c>
      <c r="E276" t="s">
        <v>13</v>
      </c>
      <c r="G276">
        <v>0</v>
      </c>
      <c r="H276">
        <v>0</v>
      </c>
      <c r="I276">
        <v>2676</v>
      </c>
      <c r="J276">
        <v>7.2249999999999996</v>
      </c>
      <c r="L276" t="s">
        <v>25</v>
      </c>
    </row>
    <row r="277" spans="1:12" x14ac:dyDescent="0.25">
      <c r="A277">
        <v>1167</v>
      </c>
      <c r="B277">
        <v>1</v>
      </c>
      <c r="C277">
        <v>2</v>
      </c>
      <c r="D277" t="s">
        <v>410</v>
      </c>
      <c r="E277" t="s">
        <v>16</v>
      </c>
      <c r="F277">
        <v>20</v>
      </c>
      <c r="G277">
        <v>1</v>
      </c>
      <c r="H277">
        <v>0</v>
      </c>
      <c r="I277">
        <v>236853</v>
      </c>
      <c r="J277">
        <v>26</v>
      </c>
      <c r="L277" t="s">
        <v>17</v>
      </c>
    </row>
    <row r="278" spans="1:12" x14ac:dyDescent="0.25">
      <c r="A278">
        <v>1168</v>
      </c>
      <c r="B278">
        <v>0</v>
      </c>
      <c r="C278">
        <v>2</v>
      </c>
      <c r="D278" t="s">
        <v>411</v>
      </c>
      <c r="E278" t="s">
        <v>13</v>
      </c>
      <c r="F278">
        <v>28</v>
      </c>
      <c r="G278">
        <v>0</v>
      </c>
      <c r="H278">
        <v>0</v>
      </c>
      <c r="I278" t="s">
        <v>412</v>
      </c>
      <c r="J278">
        <v>10.5</v>
      </c>
      <c r="L278" t="s">
        <v>17</v>
      </c>
    </row>
    <row r="279" spans="1:12" x14ac:dyDescent="0.25">
      <c r="A279">
        <v>1169</v>
      </c>
      <c r="B279">
        <v>0</v>
      </c>
      <c r="C279">
        <v>2</v>
      </c>
      <c r="D279" t="s">
        <v>413</v>
      </c>
      <c r="E279" t="s">
        <v>13</v>
      </c>
      <c r="F279">
        <v>40</v>
      </c>
      <c r="G279">
        <v>1</v>
      </c>
      <c r="H279">
        <v>0</v>
      </c>
      <c r="I279">
        <v>2926</v>
      </c>
      <c r="J279">
        <v>26</v>
      </c>
      <c r="L279" t="s">
        <v>17</v>
      </c>
    </row>
    <row r="280" spans="1:12" x14ac:dyDescent="0.25">
      <c r="A280">
        <v>1170</v>
      </c>
      <c r="B280">
        <v>0</v>
      </c>
      <c r="C280">
        <v>2</v>
      </c>
      <c r="D280" t="s">
        <v>414</v>
      </c>
      <c r="E280" t="s">
        <v>13</v>
      </c>
      <c r="F280">
        <v>30</v>
      </c>
      <c r="G280">
        <v>1</v>
      </c>
      <c r="H280">
        <v>0</v>
      </c>
      <c r="I280" t="s">
        <v>415</v>
      </c>
      <c r="J280">
        <v>21</v>
      </c>
      <c r="L280" t="s">
        <v>17</v>
      </c>
    </row>
    <row r="281" spans="1:12" x14ac:dyDescent="0.25">
      <c r="A281">
        <v>1171</v>
      </c>
      <c r="B281">
        <v>0</v>
      </c>
      <c r="C281">
        <v>2</v>
      </c>
      <c r="D281" t="s">
        <v>416</v>
      </c>
      <c r="E281" t="s">
        <v>13</v>
      </c>
      <c r="F281">
        <v>22</v>
      </c>
      <c r="G281">
        <v>0</v>
      </c>
      <c r="H281">
        <v>0</v>
      </c>
      <c r="I281" t="s">
        <v>417</v>
      </c>
      <c r="J281">
        <v>10.5</v>
      </c>
      <c r="L281" t="s">
        <v>17</v>
      </c>
    </row>
    <row r="282" spans="1:12" x14ac:dyDescent="0.25">
      <c r="A282">
        <v>1172</v>
      </c>
      <c r="B282">
        <v>1</v>
      </c>
      <c r="C282">
        <v>3</v>
      </c>
      <c r="D282" t="s">
        <v>418</v>
      </c>
      <c r="E282" t="s">
        <v>16</v>
      </c>
      <c r="F282">
        <v>23</v>
      </c>
      <c r="G282">
        <v>0</v>
      </c>
      <c r="H282">
        <v>0</v>
      </c>
      <c r="I282">
        <v>315085</v>
      </c>
      <c r="J282">
        <v>8.6624999999999996</v>
      </c>
      <c r="L282" t="s">
        <v>17</v>
      </c>
    </row>
    <row r="283" spans="1:12" x14ac:dyDescent="0.25">
      <c r="A283">
        <v>1173</v>
      </c>
      <c r="B283">
        <v>0</v>
      </c>
      <c r="C283">
        <v>3</v>
      </c>
      <c r="D283" t="s">
        <v>419</v>
      </c>
      <c r="E283" t="s">
        <v>13</v>
      </c>
      <c r="F283">
        <v>0.75</v>
      </c>
      <c r="G283">
        <v>1</v>
      </c>
      <c r="H283">
        <v>1</v>
      </c>
      <c r="I283" t="s">
        <v>247</v>
      </c>
      <c r="J283">
        <v>13.775</v>
      </c>
      <c r="L283" t="s">
        <v>17</v>
      </c>
    </row>
    <row r="284" spans="1:12" x14ac:dyDescent="0.25">
      <c r="A284">
        <v>1174</v>
      </c>
      <c r="B284">
        <v>1</v>
      </c>
      <c r="C284">
        <v>3</v>
      </c>
      <c r="D284" t="s">
        <v>420</v>
      </c>
      <c r="E284" t="s">
        <v>16</v>
      </c>
      <c r="G284">
        <v>0</v>
      </c>
      <c r="H284">
        <v>0</v>
      </c>
      <c r="I284">
        <v>364859</v>
      </c>
      <c r="J284">
        <v>7.75</v>
      </c>
      <c r="L284" t="s">
        <v>14</v>
      </c>
    </row>
    <row r="285" spans="1:12" x14ac:dyDescent="0.25">
      <c r="A285">
        <v>1175</v>
      </c>
      <c r="B285">
        <v>1</v>
      </c>
      <c r="C285">
        <v>3</v>
      </c>
      <c r="D285" t="s">
        <v>421</v>
      </c>
      <c r="E285" t="s">
        <v>16</v>
      </c>
      <c r="F285">
        <v>9</v>
      </c>
      <c r="G285">
        <v>1</v>
      </c>
      <c r="H285">
        <v>1</v>
      </c>
      <c r="I285">
        <v>2650</v>
      </c>
      <c r="J285">
        <v>15.245799999999999</v>
      </c>
      <c r="L285" t="s">
        <v>25</v>
      </c>
    </row>
    <row r="286" spans="1:12" x14ac:dyDescent="0.25">
      <c r="A286">
        <v>1176</v>
      </c>
      <c r="B286">
        <v>1</v>
      </c>
      <c r="C286">
        <v>3</v>
      </c>
      <c r="D286" t="s">
        <v>422</v>
      </c>
      <c r="E286" t="s">
        <v>16</v>
      </c>
      <c r="F286">
        <v>2</v>
      </c>
      <c r="G286">
        <v>1</v>
      </c>
      <c r="H286">
        <v>1</v>
      </c>
      <c r="I286">
        <v>370129</v>
      </c>
      <c r="J286">
        <v>20.212499999999999</v>
      </c>
      <c r="L286" t="s">
        <v>17</v>
      </c>
    </row>
    <row r="287" spans="1:12" x14ac:dyDescent="0.25">
      <c r="A287">
        <v>1177</v>
      </c>
      <c r="B287">
        <v>0</v>
      </c>
      <c r="C287">
        <v>3</v>
      </c>
      <c r="D287" t="s">
        <v>423</v>
      </c>
      <c r="E287" t="s">
        <v>13</v>
      </c>
      <c r="F287">
        <v>36</v>
      </c>
      <c r="G287">
        <v>0</v>
      </c>
      <c r="H287">
        <v>0</v>
      </c>
      <c r="I287" t="s">
        <v>424</v>
      </c>
      <c r="J287">
        <v>7.25</v>
      </c>
      <c r="L287" t="s">
        <v>17</v>
      </c>
    </row>
    <row r="288" spans="1:12" x14ac:dyDescent="0.25">
      <c r="A288">
        <v>1178</v>
      </c>
      <c r="B288">
        <v>0</v>
      </c>
      <c r="C288">
        <v>3</v>
      </c>
      <c r="D288" t="s">
        <v>425</v>
      </c>
      <c r="E288" t="s">
        <v>13</v>
      </c>
      <c r="G288">
        <v>0</v>
      </c>
      <c r="H288">
        <v>0</v>
      </c>
      <c r="I288" t="s">
        <v>426</v>
      </c>
      <c r="J288">
        <v>7.25</v>
      </c>
      <c r="L288" t="s">
        <v>17</v>
      </c>
    </row>
    <row r="289" spans="1:12" x14ac:dyDescent="0.25">
      <c r="A289">
        <v>1179</v>
      </c>
      <c r="B289">
        <v>0</v>
      </c>
      <c r="C289">
        <v>1</v>
      </c>
      <c r="D289" t="s">
        <v>427</v>
      </c>
      <c r="E289" t="s">
        <v>13</v>
      </c>
      <c r="F289">
        <v>24</v>
      </c>
      <c r="G289">
        <v>1</v>
      </c>
      <c r="H289">
        <v>0</v>
      </c>
      <c r="I289">
        <v>21228</v>
      </c>
      <c r="J289">
        <v>82.2667</v>
      </c>
      <c r="K289" t="s">
        <v>31</v>
      </c>
      <c r="L289" t="s">
        <v>17</v>
      </c>
    </row>
    <row r="290" spans="1:12" x14ac:dyDescent="0.25">
      <c r="A290">
        <v>1180</v>
      </c>
      <c r="B290">
        <v>0</v>
      </c>
      <c r="C290">
        <v>3</v>
      </c>
      <c r="D290" t="s">
        <v>428</v>
      </c>
      <c r="E290" t="s">
        <v>13</v>
      </c>
      <c r="G290">
        <v>0</v>
      </c>
      <c r="H290">
        <v>0</v>
      </c>
      <c r="I290">
        <v>2655</v>
      </c>
      <c r="J290">
        <v>7.2291999999999996</v>
      </c>
      <c r="K290" t="s">
        <v>429</v>
      </c>
      <c r="L290" t="s">
        <v>25</v>
      </c>
    </row>
    <row r="291" spans="1:12" x14ac:dyDescent="0.25">
      <c r="A291">
        <v>1181</v>
      </c>
      <c r="B291">
        <v>0</v>
      </c>
      <c r="C291">
        <v>3</v>
      </c>
      <c r="D291" t="s">
        <v>430</v>
      </c>
      <c r="E291" t="s">
        <v>13</v>
      </c>
      <c r="G291">
        <v>0</v>
      </c>
      <c r="H291">
        <v>0</v>
      </c>
      <c r="I291" t="s">
        <v>431</v>
      </c>
      <c r="J291">
        <v>8.0500000000000007</v>
      </c>
      <c r="L291" t="s">
        <v>17</v>
      </c>
    </row>
    <row r="292" spans="1:12" x14ac:dyDescent="0.25">
      <c r="A292">
        <v>1182</v>
      </c>
      <c r="B292">
        <v>0</v>
      </c>
      <c r="C292">
        <v>1</v>
      </c>
      <c r="D292" t="s">
        <v>432</v>
      </c>
      <c r="E292" t="s">
        <v>13</v>
      </c>
      <c r="G292">
        <v>0</v>
      </c>
      <c r="H292">
        <v>0</v>
      </c>
      <c r="I292" t="s">
        <v>433</v>
      </c>
      <c r="J292">
        <v>39.6</v>
      </c>
      <c r="L292" t="s">
        <v>17</v>
      </c>
    </row>
    <row r="293" spans="1:12" x14ac:dyDescent="0.25">
      <c r="A293">
        <v>1183</v>
      </c>
      <c r="B293">
        <v>1</v>
      </c>
      <c r="C293">
        <v>3</v>
      </c>
      <c r="D293" t="s">
        <v>434</v>
      </c>
      <c r="E293" t="s">
        <v>16</v>
      </c>
      <c r="F293">
        <v>30</v>
      </c>
      <c r="G293">
        <v>0</v>
      </c>
      <c r="H293">
        <v>0</v>
      </c>
      <c r="I293">
        <v>382650</v>
      </c>
      <c r="J293">
        <v>6.95</v>
      </c>
      <c r="L293" t="s">
        <v>14</v>
      </c>
    </row>
    <row r="294" spans="1:12" x14ac:dyDescent="0.25">
      <c r="A294">
        <v>1184</v>
      </c>
      <c r="B294">
        <v>0</v>
      </c>
      <c r="C294">
        <v>3</v>
      </c>
      <c r="D294" t="s">
        <v>435</v>
      </c>
      <c r="E294" t="s">
        <v>13</v>
      </c>
      <c r="G294">
        <v>0</v>
      </c>
      <c r="H294">
        <v>0</v>
      </c>
      <c r="I294">
        <v>2652</v>
      </c>
      <c r="J294">
        <v>7.2291999999999996</v>
      </c>
      <c r="L294" t="s">
        <v>25</v>
      </c>
    </row>
    <row r="295" spans="1:12" x14ac:dyDescent="0.25">
      <c r="A295">
        <v>1185</v>
      </c>
      <c r="B295">
        <v>0</v>
      </c>
      <c r="C295">
        <v>1</v>
      </c>
      <c r="D295" t="s">
        <v>436</v>
      </c>
      <c r="E295" t="s">
        <v>13</v>
      </c>
      <c r="F295">
        <v>53</v>
      </c>
      <c r="G295">
        <v>1</v>
      </c>
      <c r="H295">
        <v>1</v>
      </c>
      <c r="I295">
        <v>33638</v>
      </c>
      <c r="J295">
        <v>81.8583</v>
      </c>
      <c r="K295" t="s">
        <v>437</v>
      </c>
      <c r="L295" t="s">
        <v>17</v>
      </c>
    </row>
    <row r="296" spans="1:12" x14ac:dyDescent="0.25">
      <c r="A296">
        <v>1186</v>
      </c>
      <c r="B296">
        <v>0</v>
      </c>
      <c r="C296">
        <v>3</v>
      </c>
      <c r="D296" t="s">
        <v>438</v>
      </c>
      <c r="E296" t="s">
        <v>13</v>
      </c>
      <c r="F296">
        <v>36</v>
      </c>
      <c r="G296">
        <v>0</v>
      </c>
      <c r="H296">
        <v>0</v>
      </c>
      <c r="I296">
        <v>345771</v>
      </c>
      <c r="J296">
        <v>9.5</v>
      </c>
      <c r="L296" t="s">
        <v>17</v>
      </c>
    </row>
    <row r="297" spans="1:12" x14ac:dyDescent="0.25">
      <c r="A297">
        <v>1187</v>
      </c>
      <c r="B297">
        <v>0</v>
      </c>
      <c r="C297">
        <v>3</v>
      </c>
      <c r="D297" t="s">
        <v>439</v>
      </c>
      <c r="E297" t="s">
        <v>13</v>
      </c>
      <c r="F297">
        <v>26</v>
      </c>
      <c r="G297">
        <v>0</v>
      </c>
      <c r="H297">
        <v>0</v>
      </c>
      <c r="I297">
        <v>349202</v>
      </c>
      <c r="J297">
        <v>7.8958000000000004</v>
      </c>
      <c r="L297" t="s">
        <v>17</v>
      </c>
    </row>
    <row r="298" spans="1:12" x14ac:dyDescent="0.25">
      <c r="A298">
        <v>1188</v>
      </c>
      <c r="B298">
        <v>1</v>
      </c>
      <c r="C298">
        <v>2</v>
      </c>
      <c r="D298" t="s">
        <v>440</v>
      </c>
      <c r="E298" t="s">
        <v>16</v>
      </c>
      <c r="F298">
        <v>1</v>
      </c>
      <c r="G298">
        <v>1</v>
      </c>
      <c r="H298">
        <v>2</v>
      </c>
      <c r="I298" t="s">
        <v>441</v>
      </c>
      <c r="J298">
        <v>41.5792</v>
      </c>
      <c r="L298" t="s">
        <v>25</v>
      </c>
    </row>
    <row r="299" spans="1:12" x14ac:dyDescent="0.25">
      <c r="A299">
        <v>1189</v>
      </c>
      <c r="B299">
        <v>0</v>
      </c>
      <c r="C299">
        <v>3</v>
      </c>
      <c r="D299" t="s">
        <v>442</v>
      </c>
      <c r="E299" t="s">
        <v>13</v>
      </c>
      <c r="G299">
        <v>2</v>
      </c>
      <c r="H299">
        <v>0</v>
      </c>
      <c r="I299">
        <v>2662</v>
      </c>
      <c r="J299">
        <v>21.679200000000002</v>
      </c>
      <c r="L299" t="s">
        <v>25</v>
      </c>
    </row>
    <row r="300" spans="1:12" x14ac:dyDescent="0.25">
      <c r="A300">
        <v>1190</v>
      </c>
      <c r="B300">
        <v>0</v>
      </c>
      <c r="C300">
        <v>1</v>
      </c>
      <c r="D300" t="s">
        <v>443</v>
      </c>
      <c r="E300" t="s">
        <v>13</v>
      </c>
      <c r="F300">
        <v>30</v>
      </c>
      <c r="G300">
        <v>0</v>
      </c>
      <c r="H300">
        <v>0</v>
      </c>
      <c r="I300">
        <v>113801</v>
      </c>
      <c r="J300">
        <v>45.5</v>
      </c>
      <c r="L300" t="s">
        <v>17</v>
      </c>
    </row>
    <row r="301" spans="1:12" x14ac:dyDescent="0.25">
      <c r="A301">
        <v>1191</v>
      </c>
      <c r="B301">
        <v>0</v>
      </c>
      <c r="C301">
        <v>3</v>
      </c>
      <c r="D301" t="s">
        <v>444</v>
      </c>
      <c r="E301" t="s">
        <v>13</v>
      </c>
      <c r="F301">
        <v>29</v>
      </c>
      <c r="G301">
        <v>0</v>
      </c>
      <c r="H301">
        <v>0</v>
      </c>
      <c r="I301">
        <v>347467</v>
      </c>
      <c r="J301">
        <v>7.8541999999999996</v>
      </c>
      <c r="L301" t="s">
        <v>17</v>
      </c>
    </row>
    <row r="302" spans="1:12" x14ac:dyDescent="0.25">
      <c r="A302">
        <v>1192</v>
      </c>
      <c r="B302">
        <v>0</v>
      </c>
      <c r="C302">
        <v>3</v>
      </c>
      <c r="D302" t="s">
        <v>445</v>
      </c>
      <c r="E302" t="s">
        <v>13</v>
      </c>
      <c r="F302">
        <v>32</v>
      </c>
      <c r="G302">
        <v>0</v>
      </c>
      <c r="H302">
        <v>0</v>
      </c>
      <c r="I302">
        <v>347079</v>
      </c>
      <c r="J302">
        <v>7.7750000000000004</v>
      </c>
      <c r="L302" t="s">
        <v>17</v>
      </c>
    </row>
    <row r="303" spans="1:12" x14ac:dyDescent="0.25">
      <c r="A303">
        <v>1193</v>
      </c>
      <c r="B303">
        <v>0</v>
      </c>
      <c r="C303">
        <v>2</v>
      </c>
      <c r="D303" t="s">
        <v>446</v>
      </c>
      <c r="E303" t="s">
        <v>13</v>
      </c>
      <c r="G303">
        <v>0</v>
      </c>
      <c r="H303">
        <v>0</v>
      </c>
      <c r="I303">
        <v>237735</v>
      </c>
      <c r="J303">
        <v>15.0458</v>
      </c>
      <c r="K303" t="s">
        <v>447</v>
      </c>
      <c r="L303" t="s">
        <v>25</v>
      </c>
    </row>
    <row r="304" spans="1:12" x14ac:dyDescent="0.25">
      <c r="A304">
        <v>1194</v>
      </c>
      <c r="B304">
        <v>0</v>
      </c>
      <c r="C304">
        <v>2</v>
      </c>
      <c r="D304" t="s">
        <v>448</v>
      </c>
      <c r="E304" t="s">
        <v>13</v>
      </c>
      <c r="F304">
        <v>43</v>
      </c>
      <c r="G304">
        <v>0</v>
      </c>
      <c r="H304">
        <v>1</v>
      </c>
      <c r="I304" t="s">
        <v>287</v>
      </c>
      <c r="J304">
        <v>21</v>
      </c>
      <c r="L304" t="s">
        <v>17</v>
      </c>
    </row>
    <row r="305" spans="1:12" x14ac:dyDescent="0.25">
      <c r="A305">
        <v>1195</v>
      </c>
      <c r="B305">
        <v>0</v>
      </c>
      <c r="C305">
        <v>3</v>
      </c>
      <c r="D305" t="s">
        <v>449</v>
      </c>
      <c r="E305" t="s">
        <v>13</v>
      </c>
      <c r="F305">
        <v>24</v>
      </c>
      <c r="G305">
        <v>0</v>
      </c>
      <c r="H305">
        <v>0</v>
      </c>
      <c r="I305">
        <v>315092</v>
      </c>
      <c r="J305">
        <v>8.6624999999999996</v>
      </c>
      <c r="L305" t="s">
        <v>17</v>
      </c>
    </row>
    <row r="306" spans="1:12" x14ac:dyDescent="0.25">
      <c r="A306">
        <v>1196</v>
      </c>
      <c r="B306">
        <v>1</v>
      </c>
      <c r="C306">
        <v>3</v>
      </c>
      <c r="D306" t="s">
        <v>450</v>
      </c>
      <c r="E306" t="s">
        <v>16</v>
      </c>
      <c r="G306">
        <v>0</v>
      </c>
      <c r="H306">
        <v>0</v>
      </c>
      <c r="I306">
        <v>383123</v>
      </c>
      <c r="J306">
        <v>7.75</v>
      </c>
      <c r="L306" t="s">
        <v>14</v>
      </c>
    </row>
    <row r="307" spans="1:12" x14ac:dyDescent="0.25">
      <c r="A307">
        <v>1197</v>
      </c>
      <c r="B307">
        <v>1</v>
      </c>
      <c r="C307">
        <v>1</v>
      </c>
      <c r="D307" t="s">
        <v>451</v>
      </c>
      <c r="E307" t="s">
        <v>16</v>
      </c>
      <c r="F307">
        <v>64</v>
      </c>
      <c r="G307">
        <v>1</v>
      </c>
      <c r="H307">
        <v>1</v>
      </c>
      <c r="I307">
        <v>112901</v>
      </c>
      <c r="J307">
        <v>26.55</v>
      </c>
      <c r="K307" t="s">
        <v>452</v>
      </c>
      <c r="L307" t="s">
        <v>17</v>
      </c>
    </row>
    <row r="308" spans="1:12" x14ac:dyDescent="0.25">
      <c r="A308">
        <v>1198</v>
      </c>
      <c r="B308">
        <v>0</v>
      </c>
      <c r="C308">
        <v>1</v>
      </c>
      <c r="D308" t="s">
        <v>453</v>
      </c>
      <c r="E308" t="s">
        <v>13</v>
      </c>
      <c r="F308">
        <v>30</v>
      </c>
      <c r="G308">
        <v>1</v>
      </c>
      <c r="H308">
        <v>2</v>
      </c>
      <c r="I308">
        <v>113781</v>
      </c>
      <c r="J308">
        <v>151.55000000000001</v>
      </c>
      <c r="K308" t="s">
        <v>454</v>
      </c>
      <c r="L308" t="s">
        <v>17</v>
      </c>
    </row>
    <row r="309" spans="1:12" x14ac:dyDescent="0.25">
      <c r="A309">
        <v>1199</v>
      </c>
      <c r="B309">
        <v>0</v>
      </c>
      <c r="C309">
        <v>3</v>
      </c>
      <c r="D309" t="s">
        <v>455</v>
      </c>
      <c r="E309" t="s">
        <v>13</v>
      </c>
      <c r="F309">
        <v>0.83</v>
      </c>
      <c r="G309">
        <v>0</v>
      </c>
      <c r="H309">
        <v>1</v>
      </c>
      <c r="I309">
        <v>392091</v>
      </c>
      <c r="J309">
        <v>9.35</v>
      </c>
      <c r="L309" t="s">
        <v>17</v>
      </c>
    </row>
    <row r="310" spans="1:12" x14ac:dyDescent="0.25">
      <c r="A310">
        <v>1200</v>
      </c>
      <c r="B310">
        <v>0</v>
      </c>
      <c r="C310">
        <v>1</v>
      </c>
      <c r="D310" t="s">
        <v>456</v>
      </c>
      <c r="E310" t="s">
        <v>13</v>
      </c>
      <c r="F310">
        <v>55</v>
      </c>
      <c r="G310">
        <v>1</v>
      </c>
      <c r="H310">
        <v>1</v>
      </c>
      <c r="I310">
        <v>12749</v>
      </c>
      <c r="J310">
        <v>93.5</v>
      </c>
      <c r="K310" t="s">
        <v>457</v>
      </c>
      <c r="L310" t="s">
        <v>17</v>
      </c>
    </row>
    <row r="311" spans="1:12" x14ac:dyDescent="0.25">
      <c r="A311">
        <v>1201</v>
      </c>
      <c r="B311">
        <v>1</v>
      </c>
      <c r="C311">
        <v>3</v>
      </c>
      <c r="D311" t="s">
        <v>458</v>
      </c>
      <c r="E311" t="s">
        <v>16</v>
      </c>
      <c r="F311">
        <v>45</v>
      </c>
      <c r="G311">
        <v>1</v>
      </c>
      <c r="H311">
        <v>0</v>
      </c>
      <c r="I311">
        <v>350026</v>
      </c>
      <c r="J311">
        <v>14.1083</v>
      </c>
      <c r="L311" t="s">
        <v>17</v>
      </c>
    </row>
    <row r="312" spans="1:12" x14ac:dyDescent="0.25">
      <c r="A312">
        <v>1202</v>
      </c>
      <c r="B312">
        <v>0</v>
      </c>
      <c r="C312">
        <v>3</v>
      </c>
      <c r="D312" t="s">
        <v>459</v>
      </c>
      <c r="E312" t="s">
        <v>13</v>
      </c>
      <c r="F312">
        <v>18</v>
      </c>
      <c r="G312">
        <v>0</v>
      </c>
      <c r="H312">
        <v>0</v>
      </c>
      <c r="I312">
        <v>315091</v>
      </c>
      <c r="J312">
        <v>8.6624999999999996</v>
      </c>
      <c r="L312" t="s">
        <v>17</v>
      </c>
    </row>
    <row r="313" spans="1:12" x14ac:dyDescent="0.25">
      <c r="A313">
        <v>1203</v>
      </c>
      <c r="B313">
        <v>0</v>
      </c>
      <c r="C313">
        <v>3</v>
      </c>
      <c r="D313" t="s">
        <v>460</v>
      </c>
      <c r="E313" t="s">
        <v>13</v>
      </c>
      <c r="F313">
        <v>22</v>
      </c>
      <c r="G313">
        <v>0</v>
      </c>
      <c r="H313">
        <v>0</v>
      </c>
      <c r="I313">
        <v>2658</v>
      </c>
      <c r="J313">
        <v>7.2249999999999996</v>
      </c>
      <c r="L313" t="s">
        <v>25</v>
      </c>
    </row>
    <row r="314" spans="1:12" x14ac:dyDescent="0.25">
      <c r="A314">
        <v>1204</v>
      </c>
      <c r="B314">
        <v>0</v>
      </c>
      <c r="C314">
        <v>3</v>
      </c>
      <c r="D314" t="s">
        <v>461</v>
      </c>
      <c r="E314" t="s">
        <v>13</v>
      </c>
      <c r="G314">
        <v>0</v>
      </c>
      <c r="H314">
        <v>0</v>
      </c>
      <c r="I314" t="s">
        <v>462</v>
      </c>
      <c r="J314">
        <v>7.5750000000000002</v>
      </c>
      <c r="L314" t="s">
        <v>17</v>
      </c>
    </row>
    <row r="315" spans="1:12" x14ac:dyDescent="0.25">
      <c r="A315">
        <v>1205</v>
      </c>
      <c r="B315">
        <v>1</v>
      </c>
      <c r="C315">
        <v>3</v>
      </c>
      <c r="D315" t="s">
        <v>463</v>
      </c>
      <c r="E315" t="s">
        <v>16</v>
      </c>
      <c r="F315">
        <v>37</v>
      </c>
      <c r="G315">
        <v>0</v>
      </c>
      <c r="H315">
        <v>0</v>
      </c>
      <c r="I315">
        <v>368364</v>
      </c>
      <c r="J315">
        <v>7.75</v>
      </c>
      <c r="L315" t="s">
        <v>14</v>
      </c>
    </row>
    <row r="316" spans="1:12" x14ac:dyDescent="0.25">
      <c r="A316">
        <v>1206</v>
      </c>
      <c r="B316">
        <v>1</v>
      </c>
      <c r="C316">
        <v>1</v>
      </c>
      <c r="D316" t="s">
        <v>464</v>
      </c>
      <c r="E316" t="s">
        <v>16</v>
      </c>
      <c r="F316">
        <v>55</v>
      </c>
      <c r="G316">
        <v>0</v>
      </c>
      <c r="H316">
        <v>0</v>
      </c>
      <c r="I316" t="s">
        <v>465</v>
      </c>
      <c r="J316">
        <v>135.63329999999999</v>
      </c>
      <c r="K316" t="s">
        <v>466</v>
      </c>
      <c r="L316" t="s">
        <v>25</v>
      </c>
    </row>
    <row r="317" spans="1:12" x14ac:dyDescent="0.25">
      <c r="A317">
        <v>1207</v>
      </c>
      <c r="B317">
        <v>1</v>
      </c>
      <c r="C317">
        <v>3</v>
      </c>
      <c r="D317" t="s">
        <v>467</v>
      </c>
      <c r="E317" t="s">
        <v>16</v>
      </c>
      <c r="F317">
        <v>17</v>
      </c>
      <c r="G317">
        <v>0</v>
      </c>
      <c r="H317">
        <v>0</v>
      </c>
      <c r="I317" t="s">
        <v>468</v>
      </c>
      <c r="J317">
        <v>7.7332999999999998</v>
      </c>
      <c r="L317" t="s">
        <v>14</v>
      </c>
    </row>
    <row r="318" spans="1:12" x14ac:dyDescent="0.25">
      <c r="A318">
        <v>1208</v>
      </c>
      <c r="B318">
        <v>0</v>
      </c>
      <c r="C318">
        <v>1</v>
      </c>
      <c r="D318" t="s">
        <v>469</v>
      </c>
      <c r="E318" t="s">
        <v>13</v>
      </c>
      <c r="F318">
        <v>57</v>
      </c>
      <c r="G318">
        <v>1</v>
      </c>
      <c r="H318">
        <v>0</v>
      </c>
      <c r="I318" t="s">
        <v>470</v>
      </c>
      <c r="J318">
        <v>146.52080000000001</v>
      </c>
      <c r="K318" t="s">
        <v>471</v>
      </c>
      <c r="L318" t="s">
        <v>25</v>
      </c>
    </row>
    <row r="319" spans="1:12" x14ac:dyDescent="0.25">
      <c r="A319">
        <v>1209</v>
      </c>
      <c r="B319">
        <v>0</v>
      </c>
      <c r="C319">
        <v>2</v>
      </c>
      <c r="D319" t="s">
        <v>472</v>
      </c>
      <c r="E319" t="s">
        <v>13</v>
      </c>
      <c r="F319">
        <v>19</v>
      </c>
      <c r="G319">
        <v>0</v>
      </c>
      <c r="H319">
        <v>0</v>
      </c>
      <c r="I319">
        <v>28004</v>
      </c>
      <c r="J319">
        <v>10.5</v>
      </c>
      <c r="L319" t="s">
        <v>17</v>
      </c>
    </row>
    <row r="320" spans="1:12" x14ac:dyDescent="0.25">
      <c r="A320">
        <v>1210</v>
      </c>
      <c r="B320">
        <v>0</v>
      </c>
      <c r="C320">
        <v>3</v>
      </c>
      <c r="D320" t="s">
        <v>473</v>
      </c>
      <c r="E320" t="s">
        <v>13</v>
      </c>
      <c r="F320">
        <v>27</v>
      </c>
      <c r="G320">
        <v>0</v>
      </c>
      <c r="H320">
        <v>0</v>
      </c>
      <c r="I320">
        <v>350408</v>
      </c>
      <c r="J320">
        <v>7.8541999999999996</v>
      </c>
      <c r="L320" t="s">
        <v>17</v>
      </c>
    </row>
    <row r="321" spans="1:12" x14ac:dyDescent="0.25">
      <c r="A321">
        <v>1211</v>
      </c>
      <c r="B321">
        <v>0</v>
      </c>
      <c r="C321">
        <v>2</v>
      </c>
      <c r="D321" t="s">
        <v>474</v>
      </c>
      <c r="E321" t="s">
        <v>13</v>
      </c>
      <c r="F321">
        <v>22</v>
      </c>
      <c r="G321">
        <v>2</v>
      </c>
      <c r="H321">
        <v>0</v>
      </c>
      <c r="I321" t="s">
        <v>65</v>
      </c>
      <c r="J321">
        <v>31.5</v>
      </c>
      <c r="L321" t="s">
        <v>17</v>
      </c>
    </row>
    <row r="322" spans="1:12" x14ac:dyDescent="0.25">
      <c r="A322">
        <v>1212</v>
      </c>
      <c r="B322">
        <v>0</v>
      </c>
      <c r="C322">
        <v>3</v>
      </c>
      <c r="D322" t="s">
        <v>475</v>
      </c>
      <c r="E322" t="s">
        <v>13</v>
      </c>
      <c r="F322">
        <v>26</v>
      </c>
      <c r="G322">
        <v>0</v>
      </c>
      <c r="H322">
        <v>0</v>
      </c>
      <c r="I322">
        <v>347075</v>
      </c>
      <c r="J322">
        <v>7.7750000000000004</v>
      </c>
      <c r="L322" t="s">
        <v>17</v>
      </c>
    </row>
    <row r="323" spans="1:12" x14ac:dyDescent="0.25">
      <c r="A323">
        <v>1213</v>
      </c>
      <c r="B323">
        <v>0</v>
      </c>
      <c r="C323">
        <v>3</v>
      </c>
      <c r="D323" t="s">
        <v>476</v>
      </c>
      <c r="E323" t="s">
        <v>13</v>
      </c>
      <c r="F323">
        <v>25</v>
      </c>
      <c r="G323">
        <v>0</v>
      </c>
      <c r="H323">
        <v>0</v>
      </c>
      <c r="I323">
        <v>2654</v>
      </c>
      <c r="J323">
        <v>7.2291999999999996</v>
      </c>
      <c r="K323" t="s">
        <v>477</v>
      </c>
      <c r="L323" t="s">
        <v>25</v>
      </c>
    </row>
    <row r="324" spans="1:12" x14ac:dyDescent="0.25">
      <c r="A324">
        <v>1214</v>
      </c>
      <c r="B324">
        <v>0</v>
      </c>
      <c r="C324">
        <v>2</v>
      </c>
      <c r="D324" t="s">
        <v>478</v>
      </c>
      <c r="E324" t="s">
        <v>13</v>
      </c>
      <c r="F324">
        <v>26</v>
      </c>
      <c r="G324">
        <v>0</v>
      </c>
      <c r="H324">
        <v>0</v>
      </c>
      <c r="I324">
        <v>244368</v>
      </c>
      <c r="J324">
        <v>13</v>
      </c>
      <c r="K324" t="s">
        <v>479</v>
      </c>
      <c r="L324" t="s">
        <v>17</v>
      </c>
    </row>
    <row r="325" spans="1:12" x14ac:dyDescent="0.25">
      <c r="A325">
        <v>1215</v>
      </c>
      <c r="B325">
        <v>0</v>
      </c>
      <c r="C325">
        <v>1</v>
      </c>
      <c r="D325" t="s">
        <v>480</v>
      </c>
      <c r="E325" t="s">
        <v>13</v>
      </c>
      <c r="F325">
        <v>33</v>
      </c>
      <c r="G325">
        <v>0</v>
      </c>
      <c r="H325">
        <v>0</v>
      </c>
      <c r="I325">
        <v>113790</v>
      </c>
      <c r="J325">
        <v>26.55</v>
      </c>
      <c r="L325" t="s">
        <v>17</v>
      </c>
    </row>
    <row r="326" spans="1:12" x14ac:dyDescent="0.25">
      <c r="A326">
        <v>1216</v>
      </c>
      <c r="B326">
        <v>1</v>
      </c>
      <c r="C326">
        <v>1</v>
      </c>
      <c r="D326" t="s">
        <v>481</v>
      </c>
      <c r="E326" t="s">
        <v>16</v>
      </c>
      <c r="F326">
        <v>39</v>
      </c>
      <c r="G326">
        <v>0</v>
      </c>
      <c r="H326">
        <v>0</v>
      </c>
      <c r="I326">
        <v>24160</v>
      </c>
      <c r="J326">
        <v>211.33750000000001</v>
      </c>
      <c r="L326" t="s">
        <v>17</v>
      </c>
    </row>
    <row r="327" spans="1:12" x14ac:dyDescent="0.25">
      <c r="A327">
        <v>1217</v>
      </c>
      <c r="B327">
        <v>0</v>
      </c>
      <c r="C327">
        <v>3</v>
      </c>
      <c r="D327" t="s">
        <v>482</v>
      </c>
      <c r="E327" t="s">
        <v>13</v>
      </c>
      <c r="F327">
        <v>23</v>
      </c>
      <c r="G327">
        <v>0</v>
      </c>
      <c r="H327">
        <v>0</v>
      </c>
      <c r="I327" t="s">
        <v>483</v>
      </c>
      <c r="J327">
        <v>7.05</v>
      </c>
      <c r="L327" t="s">
        <v>17</v>
      </c>
    </row>
    <row r="328" spans="1:12" x14ac:dyDescent="0.25">
      <c r="A328">
        <v>1218</v>
      </c>
      <c r="B328">
        <v>1</v>
      </c>
      <c r="C328">
        <v>2</v>
      </c>
      <c r="D328" t="s">
        <v>484</v>
      </c>
      <c r="E328" t="s">
        <v>16</v>
      </c>
      <c r="F328">
        <v>12</v>
      </c>
      <c r="G328">
        <v>2</v>
      </c>
      <c r="H328">
        <v>1</v>
      </c>
      <c r="I328">
        <v>230136</v>
      </c>
      <c r="J328">
        <v>39</v>
      </c>
      <c r="K328" t="s">
        <v>272</v>
      </c>
      <c r="L328" t="s">
        <v>17</v>
      </c>
    </row>
    <row r="329" spans="1:12" x14ac:dyDescent="0.25">
      <c r="A329">
        <v>1219</v>
      </c>
      <c r="B329">
        <v>0</v>
      </c>
      <c r="C329">
        <v>1</v>
      </c>
      <c r="D329" t="s">
        <v>485</v>
      </c>
      <c r="E329" t="s">
        <v>13</v>
      </c>
      <c r="F329">
        <v>46</v>
      </c>
      <c r="G329">
        <v>0</v>
      </c>
      <c r="H329">
        <v>0</v>
      </c>
      <c r="I329" t="s">
        <v>486</v>
      </c>
      <c r="J329">
        <v>79.2</v>
      </c>
      <c r="L329" t="s">
        <v>25</v>
      </c>
    </row>
    <row r="330" spans="1:12" x14ac:dyDescent="0.25">
      <c r="A330">
        <v>1220</v>
      </c>
      <c r="B330">
        <v>0</v>
      </c>
      <c r="C330">
        <v>2</v>
      </c>
      <c r="D330" t="s">
        <v>487</v>
      </c>
      <c r="E330" t="s">
        <v>13</v>
      </c>
      <c r="F330">
        <v>29</v>
      </c>
      <c r="G330">
        <v>1</v>
      </c>
      <c r="H330">
        <v>0</v>
      </c>
      <c r="I330">
        <v>2003</v>
      </c>
      <c r="J330">
        <v>26</v>
      </c>
      <c r="L330" t="s">
        <v>17</v>
      </c>
    </row>
    <row r="331" spans="1:12" x14ac:dyDescent="0.25">
      <c r="A331">
        <v>1221</v>
      </c>
      <c r="B331">
        <v>0</v>
      </c>
      <c r="C331">
        <v>2</v>
      </c>
      <c r="D331" t="s">
        <v>488</v>
      </c>
      <c r="E331" t="s">
        <v>13</v>
      </c>
      <c r="F331">
        <v>21</v>
      </c>
      <c r="G331">
        <v>0</v>
      </c>
      <c r="H331">
        <v>0</v>
      </c>
      <c r="I331">
        <v>236854</v>
      </c>
      <c r="J331">
        <v>13</v>
      </c>
      <c r="L331" t="s">
        <v>17</v>
      </c>
    </row>
    <row r="332" spans="1:12" x14ac:dyDescent="0.25">
      <c r="A332">
        <v>1222</v>
      </c>
      <c r="B332">
        <v>1</v>
      </c>
      <c r="C332">
        <v>2</v>
      </c>
      <c r="D332" t="s">
        <v>489</v>
      </c>
      <c r="E332" t="s">
        <v>16</v>
      </c>
      <c r="F332">
        <v>48</v>
      </c>
      <c r="G332">
        <v>0</v>
      </c>
      <c r="H332">
        <v>2</v>
      </c>
      <c r="I332" t="s">
        <v>269</v>
      </c>
      <c r="J332">
        <v>36.75</v>
      </c>
      <c r="L332" t="s">
        <v>17</v>
      </c>
    </row>
    <row r="333" spans="1:12" x14ac:dyDescent="0.25">
      <c r="A333">
        <v>1223</v>
      </c>
      <c r="B333">
        <v>0</v>
      </c>
      <c r="C333">
        <v>1</v>
      </c>
      <c r="D333" t="s">
        <v>490</v>
      </c>
      <c r="E333" t="s">
        <v>13</v>
      </c>
      <c r="F333">
        <v>39</v>
      </c>
      <c r="G333">
        <v>0</v>
      </c>
      <c r="H333">
        <v>0</v>
      </c>
      <c r="I333" t="s">
        <v>491</v>
      </c>
      <c r="J333">
        <v>29.7</v>
      </c>
      <c r="K333" t="s">
        <v>492</v>
      </c>
      <c r="L333" t="s">
        <v>25</v>
      </c>
    </row>
    <row r="334" spans="1:12" x14ac:dyDescent="0.25">
      <c r="A334">
        <v>1224</v>
      </c>
      <c r="B334">
        <v>0</v>
      </c>
      <c r="C334">
        <v>3</v>
      </c>
      <c r="D334" t="s">
        <v>493</v>
      </c>
      <c r="E334" t="s">
        <v>13</v>
      </c>
      <c r="G334">
        <v>0</v>
      </c>
      <c r="H334">
        <v>0</v>
      </c>
      <c r="I334">
        <v>2684</v>
      </c>
      <c r="J334">
        <v>7.2249999999999996</v>
      </c>
      <c r="L334" t="s">
        <v>25</v>
      </c>
    </row>
    <row r="335" spans="1:12" x14ac:dyDescent="0.25">
      <c r="A335">
        <v>1225</v>
      </c>
      <c r="B335">
        <v>1</v>
      </c>
      <c r="C335">
        <v>3</v>
      </c>
      <c r="D335" t="s">
        <v>494</v>
      </c>
      <c r="E335" t="s">
        <v>16</v>
      </c>
      <c r="F335">
        <v>19</v>
      </c>
      <c r="G335">
        <v>1</v>
      </c>
      <c r="H335">
        <v>1</v>
      </c>
      <c r="I335">
        <v>2653</v>
      </c>
      <c r="J335">
        <v>15.7417</v>
      </c>
      <c r="L335" t="s">
        <v>25</v>
      </c>
    </row>
    <row r="336" spans="1:12" x14ac:dyDescent="0.25">
      <c r="A336">
        <v>1226</v>
      </c>
      <c r="B336">
        <v>0</v>
      </c>
      <c r="C336">
        <v>3</v>
      </c>
      <c r="D336" t="s">
        <v>495</v>
      </c>
      <c r="E336" t="s">
        <v>13</v>
      </c>
      <c r="F336">
        <v>27</v>
      </c>
      <c r="G336">
        <v>0</v>
      </c>
      <c r="H336">
        <v>0</v>
      </c>
      <c r="I336">
        <v>349229</v>
      </c>
      <c r="J336">
        <v>7.8958000000000004</v>
      </c>
      <c r="L336" t="s">
        <v>17</v>
      </c>
    </row>
    <row r="337" spans="1:12" x14ac:dyDescent="0.25">
      <c r="A337">
        <v>1227</v>
      </c>
      <c r="B337">
        <v>0</v>
      </c>
      <c r="C337">
        <v>1</v>
      </c>
      <c r="D337" t="s">
        <v>496</v>
      </c>
      <c r="E337" t="s">
        <v>13</v>
      </c>
      <c r="F337">
        <v>30</v>
      </c>
      <c r="G337">
        <v>0</v>
      </c>
      <c r="H337">
        <v>0</v>
      </c>
      <c r="I337">
        <v>110469</v>
      </c>
      <c r="J337">
        <v>26</v>
      </c>
      <c r="K337" t="s">
        <v>497</v>
      </c>
      <c r="L337" t="s">
        <v>17</v>
      </c>
    </row>
    <row r="338" spans="1:12" x14ac:dyDescent="0.25">
      <c r="A338">
        <v>1228</v>
      </c>
      <c r="B338">
        <v>0</v>
      </c>
      <c r="C338">
        <v>2</v>
      </c>
      <c r="D338" t="s">
        <v>498</v>
      </c>
      <c r="E338" t="s">
        <v>13</v>
      </c>
      <c r="F338">
        <v>32</v>
      </c>
      <c r="G338">
        <v>0</v>
      </c>
      <c r="H338">
        <v>0</v>
      </c>
      <c r="I338">
        <v>244360</v>
      </c>
      <c r="J338">
        <v>13</v>
      </c>
      <c r="L338" t="s">
        <v>17</v>
      </c>
    </row>
    <row r="339" spans="1:12" x14ac:dyDescent="0.25">
      <c r="A339">
        <v>1229</v>
      </c>
      <c r="B339">
        <v>0</v>
      </c>
      <c r="C339">
        <v>3</v>
      </c>
      <c r="D339" t="s">
        <v>499</v>
      </c>
      <c r="E339" t="s">
        <v>13</v>
      </c>
      <c r="F339">
        <v>39</v>
      </c>
      <c r="G339">
        <v>0</v>
      </c>
      <c r="H339">
        <v>2</v>
      </c>
      <c r="I339">
        <v>2675</v>
      </c>
      <c r="J339">
        <v>7.2291999999999996</v>
      </c>
      <c r="L339" t="s">
        <v>25</v>
      </c>
    </row>
    <row r="340" spans="1:12" x14ac:dyDescent="0.25">
      <c r="A340">
        <v>1230</v>
      </c>
      <c r="B340">
        <v>0</v>
      </c>
      <c r="C340">
        <v>2</v>
      </c>
      <c r="D340" t="s">
        <v>500</v>
      </c>
      <c r="E340" t="s">
        <v>13</v>
      </c>
      <c r="F340">
        <v>25</v>
      </c>
      <c r="G340">
        <v>0</v>
      </c>
      <c r="H340">
        <v>0</v>
      </c>
      <c r="I340" t="s">
        <v>65</v>
      </c>
      <c r="J340">
        <v>31.5</v>
      </c>
      <c r="L340" t="s">
        <v>17</v>
      </c>
    </row>
    <row r="341" spans="1:12" x14ac:dyDescent="0.25">
      <c r="A341">
        <v>1231</v>
      </c>
      <c r="B341">
        <v>0</v>
      </c>
      <c r="C341">
        <v>3</v>
      </c>
      <c r="D341" t="s">
        <v>501</v>
      </c>
      <c r="E341" t="s">
        <v>13</v>
      </c>
      <c r="G341">
        <v>0</v>
      </c>
      <c r="H341">
        <v>0</v>
      </c>
      <c r="I341">
        <v>2622</v>
      </c>
      <c r="J341">
        <v>7.2291999999999996</v>
      </c>
      <c r="L341" t="s">
        <v>25</v>
      </c>
    </row>
    <row r="342" spans="1:12" x14ac:dyDescent="0.25">
      <c r="A342">
        <v>1232</v>
      </c>
      <c r="B342">
        <v>0</v>
      </c>
      <c r="C342">
        <v>2</v>
      </c>
      <c r="D342" t="s">
        <v>502</v>
      </c>
      <c r="E342" t="s">
        <v>13</v>
      </c>
      <c r="F342">
        <v>18</v>
      </c>
      <c r="G342">
        <v>0</v>
      </c>
      <c r="H342">
        <v>0</v>
      </c>
      <c r="I342" t="s">
        <v>503</v>
      </c>
      <c r="J342">
        <v>10.5</v>
      </c>
      <c r="L342" t="s">
        <v>17</v>
      </c>
    </row>
    <row r="343" spans="1:12" x14ac:dyDescent="0.25">
      <c r="A343">
        <v>1233</v>
      </c>
      <c r="B343">
        <v>0</v>
      </c>
      <c r="C343">
        <v>3</v>
      </c>
      <c r="D343" t="s">
        <v>504</v>
      </c>
      <c r="E343" t="s">
        <v>13</v>
      </c>
      <c r="F343">
        <v>32</v>
      </c>
      <c r="G343">
        <v>0</v>
      </c>
      <c r="H343">
        <v>0</v>
      </c>
      <c r="I343">
        <v>350403</v>
      </c>
      <c r="J343">
        <v>7.5792000000000002</v>
      </c>
      <c r="L343" t="s">
        <v>17</v>
      </c>
    </row>
    <row r="344" spans="1:12" x14ac:dyDescent="0.25">
      <c r="A344">
        <v>1234</v>
      </c>
      <c r="B344">
        <v>0</v>
      </c>
      <c r="C344">
        <v>3</v>
      </c>
      <c r="D344" t="s">
        <v>505</v>
      </c>
      <c r="E344" t="s">
        <v>13</v>
      </c>
      <c r="G344">
        <v>1</v>
      </c>
      <c r="H344">
        <v>9</v>
      </c>
      <c r="I344" t="s">
        <v>291</v>
      </c>
      <c r="J344">
        <v>69.55</v>
      </c>
      <c r="L344" t="s">
        <v>17</v>
      </c>
    </row>
    <row r="345" spans="1:12" x14ac:dyDescent="0.25">
      <c r="A345">
        <v>1235</v>
      </c>
      <c r="B345">
        <v>1</v>
      </c>
      <c r="C345">
        <v>1</v>
      </c>
      <c r="D345" t="s">
        <v>506</v>
      </c>
      <c r="E345" t="s">
        <v>16</v>
      </c>
      <c r="F345">
        <v>58</v>
      </c>
      <c r="G345">
        <v>0</v>
      </c>
      <c r="H345">
        <v>1</v>
      </c>
      <c r="I345" t="s">
        <v>507</v>
      </c>
      <c r="J345">
        <v>512.32920000000001</v>
      </c>
      <c r="K345" t="s">
        <v>508</v>
      </c>
      <c r="L345" t="s">
        <v>25</v>
      </c>
    </row>
    <row r="346" spans="1:12" x14ac:dyDescent="0.25">
      <c r="A346">
        <v>1236</v>
      </c>
      <c r="B346">
        <v>0</v>
      </c>
      <c r="C346">
        <v>3</v>
      </c>
      <c r="D346" t="s">
        <v>509</v>
      </c>
      <c r="E346" t="s">
        <v>13</v>
      </c>
      <c r="G346">
        <v>1</v>
      </c>
      <c r="H346">
        <v>1</v>
      </c>
      <c r="I346" t="s">
        <v>296</v>
      </c>
      <c r="J346">
        <v>14.5</v>
      </c>
      <c r="L346" t="s">
        <v>17</v>
      </c>
    </row>
    <row r="347" spans="1:12" x14ac:dyDescent="0.25">
      <c r="A347">
        <v>1237</v>
      </c>
      <c r="B347">
        <v>1</v>
      </c>
      <c r="C347">
        <v>3</v>
      </c>
      <c r="D347" t="s">
        <v>510</v>
      </c>
      <c r="E347" t="s">
        <v>16</v>
      </c>
      <c r="F347">
        <v>16</v>
      </c>
      <c r="G347">
        <v>0</v>
      </c>
      <c r="H347">
        <v>0</v>
      </c>
      <c r="I347">
        <v>348125</v>
      </c>
      <c r="J347">
        <v>7.65</v>
      </c>
      <c r="L347" t="s">
        <v>17</v>
      </c>
    </row>
    <row r="348" spans="1:12" x14ac:dyDescent="0.25">
      <c r="A348">
        <v>1238</v>
      </c>
      <c r="B348">
        <v>0</v>
      </c>
      <c r="C348">
        <v>2</v>
      </c>
      <c r="D348" t="s">
        <v>511</v>
      </c>
      <c r="E348" t="s">
        <v>13</v>
      </c>
      <c r="F348">
        <v>26</v>
      </c>
      <c r="G348">
        <v>0</v>
      </c>
      <c r="H348">
        <v>0</v>
      </c>
      <c r="I348">
        <v>237670</v>
      </c>
      <c r="J348">
        <v>13</v>
      </c>
      <c r="L348" t="s">
        <v>17</v>
      </c>
    </row>
    <row r="349" spans="1:12" x14ac:dyDescent="0.25">
      <c r="A349">
        <v>1239</v>
      </c>
      <c r="B349">
        <v>1</v>
      </c>
      <c r="C349">
        <v>3</v>
      </c>
      <c r="D349" t="s">
        <v>512</v>
      </c>
      <c r="E349" t="s">
        <v>16</v>
      </c>
      <c r="F349">
        <v>38</v>
      </c>
      <c r="G349">
        <v>0</v>
      </c>
      <c r="H349">
        <v>0</v>
      </c>
      <c r="I349">
        <v>2688</v>
      </c>
      <c r="J349">
        <v>7.2291999999999996</v>
      </c>
      <c r="L349" t="s">
        <v>25</v>
      </c>
    </row>
    <row r="350" spans="1:12" x14ac:dyDescent="0.25">
      <c r="A350">
        <v>1240</v>
      </c>
      <c r="B350">
        <v>0</v>
      </c>
      <c r="C350">
        <v>2</v>
      </c>
      <c r="D350" t="s">
        <v>513</v>
      </c>
      <c r="E350" t="s">
        <v>13</v>
      </c>
      <c r="F350">
        <v>24</v>
      </c>
      <c r="G350">
        <v>0</v>
      </c>
      <c r="H350">
        <v>0</v>
      </c>
      <c r="I350">
        <v>248726</v>
      </c>
      <c r="J350">
        <v>13.5</v>
      </c>
      <c r="L350" t="s">
        <v>17</v>
      </c>
    </row>
    <row r="351" spans="1:12" x14ac:dyDescent="0.25">
      <c r="A351">
        <v>1241</v>
      </c>
      <c r="B351">
        <v>1</v>
      </c>
      <c r="C351">
        <v>2</v>
      </c>
      <c r="D351" t="s">
        <v>514</v>
      </c>
      <c r="E351" t="s">
        <v>16</v>
      </c>
      <c r="F351">
        <v>31</v>
      </c>
      <c r="G351">
        <v>0</v>
      </c>
      <c r="H351">
        <v>0</v>
      </c>
      <c r="I351" t="s">
        <v>515</v>
      </c>
      <c r="J351">
        <v>21</v>
      </c>
      <c r="L351" t="s">
        <v>17</v>
      </c>
    </row>
    <row r="352" spans="1:12" x14ac:dyDescent="0.25">
      <c r="A352">
        <v>1242</v>
      </c>
      <c r="B352">
        <v>1</v>
      </c>
      <c r="C352">
        <v>1</v>
      </c>
      <c r="D352" t="s">
        <v>516</v>
      </c>
      <c r="E352" t="s">
        <v>16</v>
      </c>
      <c r="F352">
        <v>45</v>
      </c>
      <c r="G352">
        <v>0</v>
      </c>
      <c r="H352">
        <v>1</v>
      </c>
      <c r="I352" t="s">
        <v>517</v>
      </c>
      <c r="J352">
        <v>63.3583</v>
      </c>
      <c r="K352" t="s">
        <v>518</v>
      </c>
      <c r="L352" t="s">
        <v>25</v>
      </c>
    </row>
    <row r="353" spans="1:12" x14ac:dyDescent="0.25">
      <c r="A353">
        <v>1243</v>
      </c>
      <c r="B353">
        <v>0</v>
      </c>
      <c r="C353">
        <v>2</v>
      </c>
      <c r="D353" t="s">
        <v>519</v>
      </c>
      <c r="E353" t="s">
        <v>13</v>
      </c>
      <c r="F353">
        <v>25</v>
      </c>
      <c r="G353">
        <v>0</v>
      </c>
      <c r="H353">
        <v>0</v>
      </c>
      <c r="I353" t="s">
        <v>520</v>
      </c>
      <c r="J353">
        <v>10.5</v>
      </c>
      <c r="L353" t="s">
        <v>17</v>
      </c>
    </row>
    <row r="354" spans="1:12" x14ac:dyDescent="0.25">
      <c r="A354">
        <v>1244</v>
      </c>
      <c r="B354">
        <v>0</v>
      </c>
      <c r="C354">
        <v>2</v>
      </c>
      <c r="D354" t="s">
        <v>521</v>
      </c>
      <c r="E354" t="s">
        <v>13</v>
      </c>
      <c r="F354">
        <v>18</v>
      </c>
      <c r="G354">
        <v>0</v>
      </c>
      <c r="H354">
        <v>0</v>
      </c>
      <c r="I354" t="s">
        <v>326</v>
      </c>
      <c r="J354">
        <v>73.5</v>
      </c>
      <c r="L354" t="s">
        <v>17</v>
      </c>
    </row>
    <row r="355" spans="1:12" x14ac:dyDescent="0.25">
      <c r="A355">
        <v>1245</v>
      </c>
      <c r="B355">
        <v>0</v>
      </c>
      <c r="C355">
        <v>2</v>
      </c>
      <c r="D355" t="s">
        <v>522</v>
      </c>
      <c r="E355" t="s">
        <v>13</v>
      </c>
      <c r="F355">
        <v>49</v>
      </c>
      <c r="G355">
        <v>1</v>
      </c>
      <c r="H355">
        <v>2</v>
      </c>
      <c r="I355">
        <v>220845</v>
      </c>
      <c r="J355">
        <v>65</v>
      </c>
      <c r="L355" t="s">
        <v>17</v>
      </c>
    </row>
    <row r="356" spans="1:12" x14ac:dyDescent="0.25">
      <c r="A356">
        <v>1246</v>
      </c>
      <c r="B356">
        <v>1</v>
      </c>
      <c r="C356">
        <v>3</v>
      </c>
      <c r="D356" t="s">
        <v>523</v>
      </c>
      <c r="E356" t="s">
        <v>16</v>
      </c>
      <c r="F356">
        <v>0.17</v>
      </c>
      <c r="G356">
        <v>1</v>
      </c>
      <c r="H356">
        <v>2</v>
      </c>
      <c r="I356" t="s">
        <v>67</v>
      </c>
      <c r="J356">
        <v>20.574999999999999</v>
      </c>
      <c r="L356" t="s">
        <v>17</v>
      </c>
    </row>
    <row r="357" spans="1:12" x14ac:dyDescent="0.25">
      <c r="A357">
        <v>1247</v>
      </c>
      <c r="B357">
        <v>0</v>
      </c>
      <c r="C357">
        <v>1</v>
      </c>
      <c r="D357" t="s">
        <v>524</v>
      </c>
      <c r="E357" t="s">
        <v>13</v>
      </c>
      <c r="F357">
        <v>50</v>
      </c>
      <c r="G357">
        <v>0</v>
      </c>
      <c r="H357">
        <v>0</v>
      </c>
      <c r="I357">
        <v>113044</v>
      </c>
      <c r="J357">
        <v>26</v>
      </c>
      <c r="K357" t="s">
        <v>525</v>
      </c>
      <c r="L357" t="s">
        <v>17</v>
      </c>
    </row>
    <row r="358" spans="1:12" x14ac:dyDescent="0.25">
      <c r="A358">
        <v>1248</v>
      </c>
      <c r="B358">
        <v>1</v>
      </c>
      <c r="C358">
        <v>1</v>
      </c>
      <c r="D358" t="s">
        <v>526</v>
      </c>
      <c r="E358" t="s">
        <v>16</v>
      </c>
      <c r="F358">
        <v>59</v>
      </c>
      <c r="G358">
        <v>2</v>
      </c>
      <c r="H358">
        <v>0</v>
      </c>
      <c r="I358">
        <v>11769</v>
      </c>
      <c r="J358">
        <v>51.479199999999999</v>
      </c>
      <c r="K358" t="s">
        <v>135</v>
      </c>
      <c r="L358" t="s">
        <v>17</v>
      </c>
    </row>
    <row r="359" spans="1:12" x14ac:dyDescent="0.25">
      <c r="A359">
        <v>1249</v>
      </c>
      <c r="B359">
        <v>0</v>
      </c>
      <c r="C359">
        <v>3</v>
      </c>
      <c r="D359" t="s">
        <v>527</v>
      </c>
      <c r="E359" t="s">
        <v>13</v>
      </c>
      <c r="G359">
        <v>0</v>
      </c>
      <c r="H359">
        <v>0</v>
      </c>
      <c r="I359">
        <v>1222</v>
      </c>
      <c r="J359">
        <v>7.8792</v>
      </c>
      <c r="L359" t="s">
        <v>17</v>
      </c>
    </row>
    <row r="360" spans="1:12" x14ac:dyDescent="0.25">
      <c r="A360">
        <v>1250</v>
      </c>
      <c r="B360">
        <v>0</v>
      </c>
      <c r="C360">
        <v>3</v>
      </c>
      <c r="D360" t="s">
        <v>528</v>
      </c>
      <c r="E360" t="s">
        <v>13</v>
      </c>
      <c r="G360">
        <v>0</v>
      </c>
      <c r="H360">
        <v>0</v>
      </c>
      <c r="I360">
        <v>368402</v>
      </c>
      <c r="J360">
        <v>7.75</v>
      </c>
      <c r="L360" t="s">
        <v>14</v>
      </c>
    </row>
    <row r="361" spans="1:12" x14ac:dyDescent="0.25">
      <c r="A361">
        <v>1251</v>
      </c>
      <c r="B361">
        <v>1</v>
      </c>
      <c r="C361">
        <v>3</v>
      </c>
      <c r="D361" t="s">
        <v>529</v>
      </c>
      <c r="E361" t="s">
        <v>16</v>
      </c>
      <c r="F361">
        <v>30</v>
      </c>
      <c r="G361">
        <v>1</v>
      </c>
      <c r="H361">
        <v>0</v>
      </c>
      <c r="I361">
        <v>349910</v>
      </c>
      <c r="J361">
        <v>15.55</v>
      </c>
      <c r="L361" t="s">
        <v>17</v>
      </c>
    </row>
    <row r="362" spans="1:12" x14ac:dyDescent="0.25">
      <c r="A362">
        <v>1252</v>
      </c>
      <c r="B362">
        <v>0</v>
      </c>
      <c r="C362">
        <v>3</v>
      </c>
      <c r="D362" t="s">
        <v>530</v>
      </c>
      <c r="E362" t="s">
        <v>13</v>
      </c>
      <c r="F362">
        <v>14.5</v>
      </c>
      <c r="G362">
        <v>8</v>
      </c>
      <c r="H362">
        <v>2</v>
      </c>
      <c r="I362" t="s">
        <v>291</v>
      </c>
      <c r="J362">
        <v>69.55</v>
      </c>
      <c r="L362" t="s">
        <v>17</v>
      </c>
    </row>
    <row r="363" spans="1:12" x14ac:dyDescent="0.25">
      <c r="A363">
        <v>1253</v>
      </c>
      <c r="B363">
        <v>1</v>
      </c>
      <c r="C363">
        <v>2</v>
      </c>
      <c r="D363" t="s">
        <v>531</v>
      </c>
      <c r="E363" t="s">
        <v>16</v>
      </c>
      <c r="F363">
        <v>24</v>
      </c>
      <c r="G363">
        <v>1</v>
      </c>
      <c r="H363">
        <v>1</v>
      </c>
      <c r="I363" t="s">
        <v>532</v>
      </c>
      <c r="J363">
        <v>37.004199999999997</v>
      </c>
      <c r="L363" t="s">
        <v>25</v>
      </c>
    </row>
    <row r="364" spans="1:12" x14ac:dyDescent="0.25">
      <c r="A364">
        <v>1254</v>
      </c>
      <c r="B364">
        <v>1</v>
      </c>
      <c r="C364">
        <v>2</v>
      </c>
      <c r="D364" t="s">
        <v>533</v>
      </c>
      <c r="E364" t="s">
        <v>16</v>
      </c>
      <c r="F364">
        <v>31</v>
      </c>
      <c r="G364">
        <v>0</v>
      </c>
      <c r="H364">
        <v>0</v>
      </c>
      <c r="I364" t="s">
        <v>415</v>
      </c>
      <c r="J364">
        <v>21</v>
      </c>
      <c r="L364" t="s">
        <v>17</v>
      </c>
    </row>
    <row r="365" spans="1:12" x14ac:dyDescent="0.25">
      <c r="A365">
        <v>1255</v>
      </c>
      <c r="B365">
        <v>0</v>
      </c>
      <c r="C365">
        <v>3</v>
      </c>
      <c r="D365" t="s">
        <v>534</v>
      </c>
      <c r="E365" t="s">
        <v>13</v>
      </c>
      <c r="F365">
        <v>27</v>
      </c>
      <c r="G365">
        <v>0</v>
      </c>
      <c r="H365">
        <v>0</v>
      </c>
      <c r="I365">
        <v>315083</v>
      </c>
      <c r="J365">
        <v>8.6624999999999996</v>
      </c>
      <c r="L365" t="s">
        <v>17</v>
      </c>
    </row>
    <row r="366" spans="1:12" x14ac:dyDescent="0.25">
      <c r="A366">
        <v>1256</v>
      </c>
      <c r="B366">
        <v>1</v>
      </c>
      <c r="C366">
        <v>1</v>
      </c>
      <c r="D366" t="s">
        <v>535</v>
      </c>
      <c r="E366" t="s">
        <v>16</v>
      </c>
      <c r="F366">
        <v>25</v>
      </c>
      <c r="G366">
        <v>1</v>
      </c>
      <c r="H366">
        <v>0</v>
      </c>
      <c r="I366">
        <v>11765</v>
      </c>
      <c r="J366">
        <v>55.441699999999997</v>
      </c>
      <c r="K366" t="s">
        <v>536</v>
      </c>
      <c r="L366" t="s">
        <v>25</v>
      </c>
    </row>
    <row r="367" spans="1:12" x14ac:dyDescent="0.25">
      <c r="A367">
        <v>1257</v>
      </c>
      <c r="B367">
        <v>1</v>
      </c>
      <c r="C367">
        <v>3</v>
      </c>
      <c r="D367" t="s">
        <v>537</v>
      </c>
      <c r="E367" t="s">
        <v>16</v>
      </c>
      <c r="G367">
        <v>1</v>
      </c>
      <c r="H367">
        <v>9</v>
      </c>
      <c r="I367" t="s">
        <v>291</v>
      </c>
      <c r="J367">
        <v>69.55</v>
      </c>
      <c r="L367" t="s">
        <v>17</v>
      </c>
    </row>
    <row r="368" spans="1:12" x14ac:dyDescent="0.25">
      <c r="A368">
        <v>1258</v>
      </c>
      <c r="B368">
        <v>0</v>
      </c>
      <c r="C368">
        <v>3</v>
      </c>
      <c r="D368" t="s">
        <v>538</v>
      </c>
      <c r="E368" t="s">
        <v>13</v>
      </c>
      <c r="G368">
        <v>1</v>
      </c>
      <c r="H368">
        <v>0</v>
      </c>
      <c r="I368">
        <v>2689</v>
      </c>
      <c r="J368">
        <v>14.458299999999999</v>
      </c>
      <c r="L368" t="s">
        <v>25</v>
      </c>
    </row>
    <row r="369" spans="1:12" x14ac:dyDescent="0.25">
      <c r="A369">
        <v>1259</v>
      </c>
      <c r="B369">
        <v>1</v>
      </c>
      <c r="C369">
        <v>3</v>
      </c>
      <c r="D369" t="s">
        <v>539</v>
      </c>
      <c r="E369" t="s">
        <v>16</v>
      </c>
      <c r="F369">
        <v>22</v>
      </c>
      <c r="G369">
        <v>0</v>
      </c>
      <c r="H369">
        <v>0</v>
      </c>
      <c r="I369">
        <v>3101295</v>
      </c>
      <c r="J369">
        <v>39.6875</v>
      </c>
      <c r="L369" t="s">
        <v>17</v>
      </c>
    </row>
    <row r="370" spans="1:12" x14ac:dyDescent="0.25">
      <c r="A370">
        <v>1260</v>
      </c>
      <c r="B370">
        <v>1</v>
      </c>
      <c r="C370">
        <v>1</v>
      </c>
      <c r="D370" t="s">
        <v>540</v>
      </c>
      <c r="E370" t="s">
        <v>16</v>
      </c>
      <c r="F370">
        <v>45</v>
      </c>
      <c r="G370">
        <v>0</v>
      </c>
      <c r="H370">
        <v>1</v>
      </c>
      <c r="I370">
        <v>112378</v>
      </c>
      <c r="J370">
        <v>59.4</v>
      </c>
      <c r="L370" t="s">
        <v>25</v>
      </c>
    </row>
    <row r="371" spans="1:12" x14ac:dyDescent="0.25">
      <c r="A371">
        <v>1261</v>
      </c>
      <c r="B371">
        <v>0</v>
      </c>
      <c r="C371">
        <v>2</v>
      </c>
      <c r="D371" t="s">
        <v>541</v>
      </c>
      <c r="E371" t="s">
        <v>13</v>
      </c>
      <c r="F371">
        <v>29</v>
      </c>
      <c r="G371">
        <v>0</v>
      </c>
      <c r="H371">
        <v>0</v>
      </c>
      <c r="I371" t="s">
        <v>542</v>
      </c>
      <c r="J371">
        <v>13.8583</v>
      </c>
      <c r="L371" t="s">
        <v>25</v>
      </c>
    </row>
    <row r="372" spans="1:12" x14ac:dyDescent="0.25">
      <c r="A372">
        <v>1262</v>
      </c>
      <c r="B372">
        <v>0</v>
      </c>
      <c r="C372">
        <v>2</v>
      </c>
      <c r="D372" t="s">
        <v>543</v>
      </c>
      <c r="E372" t="s">
        <v>13</v>
      </c>
      <c r="F372">
        <v>21</v>
      </c>
      <c r="G372">
        <v>1</v>
      </c>
      <c r="H372">
        <v>0</v>
      </c>
      <c r="I372">
        <v>28133</v>
      </c>
      <c r="J372">
        <v>11.5</v>
      </c>
      <c r="L372" t="s">
        <v>17</v>
      </c>
    </row>
    <row r="373" spans="1:12" x14ac:dyDescent="0.25">
      <c r="A373">
        <v>1263</v>
      </c>
      <c r="B373">
        <v>1</v>
      </c>
      <c r="C373">
        <v>1</v>
      </c>
      <c r="D373" t="s">
        <v>544</v>
      </c>
      <c r="E373" t="s">
        <v>16</v>
      </c>
      <c r="F373">
        <v>31</v>
      </c>
      <c r="G373">
        <v>0</v>
      </c>
      <c r="H373">
        <v>0</v>
      </c>
      <c r="I373">
        <v>16966</v>
      </c>
      <c r="J373">
        <v>134.5</v>
      </c>
      <c r="K373" t="s">
        <v>545</v>
      </c>
      <c r="L373" t="s">
        <v>25</v>
      </c>
    </row>
    <row r="374" spans="1:12" x14ac:dyDescent="0.25">
      <c r="A374">
        <v>1264</v>
      </c>
      <c r="B374">
        <v>0</v>
      </c>
      <c r="C374">
        <v>1</v>
      </c>
      <c r="D374" t="s">
        <v>546</v>
      </c>
      <c r="E374" t="s">
        <v>13</v>
      </c>
      <c r="F374">
        <v>49</v>
      </c>
      <c r="G374">
        <v>0</v>
      </c>
      <c r="H374">
        <v>0</v>
      </c>
      <c r="I374">
        <v>112058</v>
      </c>
      <c r="J374">
        <v>0</v>
      </c>
      <c r="K374" t="s">
        <v>547</v>
      </c>
      <c r="L374" t="s">
        <v>17</v>
      </c>
    </row>
    <row r="375" spans="1:12" x14ac:dyDescent="0.25">
      <c r="A375">
        <v>1265</v>
      </c>
      <c r="B375">
        <v>0</v>
      </c>
      <c r="C375">
        <v>2</v>
      </c>
      <c r="D375" t="s">
        <v>548</v>
      </c>
      <c r="E375" t="s">
        <v>13</v>
      </c>
      <c r="F375">
        <v>44</v>
      </c>
      <c r="G375">
        <v>0</v>
      </c>
      <c r="H375">
        <v>0</v>
      </c>
      <c r="I375">
        <v>248746</v>
      </c>
      <c r="J375">
        <v>13</v>
      </c>
      <c r="L375" t="s">
        <v>17</v>
      </c>
    </row>
    <row r="376" spans="1:12" x14ac:dyDescent="0.25">
      <c r="A376">
        <v>1266</v>
      </c>
      <c r="B376">
        <v>1</v>
      </c>
      <c r="C376">
        <v>1</v>
      </c>
      <c r="D376" t="s">
        <v>549</v>
      </c>
      <c r="E376" t="s">
        <v>16</v>
      </c>
      <c r="F376">
        <v>54</v>
      </c>
      <c r="G376">
        <v>1</v>
      </c>
      <c r="H376">
        <v>1</v>
      </c>
      <c r="I376">
        <v>33638</v>
      </c>
      <c r="J376">
        <v>81.8583</v>
      </c>
      <c r="K376" t="s">
        <v>437</v>
      </c>
      <c r="L376" t="s">
        <v>17</v>
      </c>
    </row>
    <row r="377" spans="1:12" x14ac:dyDescent="0.25">
      <c r="A377">
        <v>1267</v>
      </c>
      <c r="B377">
        <v>1</v>
      </c>
      <c r="C377">
        <v>1</v>
      </c>
      <c r="D377" t="s">
        <v>550</v>
      </c>
      <c r="E377" t="s">
        <v>16</v>
      </c>
      <c r="F377">
        <v>45</v>
      </c>
      <c r="G377">
        <v>0</v>
      </c>
      <c r="H377">
        <v>0</v>
      </c>
      <c r="I377" t="s">
        <v>52</v>
      </c>
      <c r="J377">
        <v>262.375</v>
      </c>
      <c r="L377" t="s">
        <v>25</v>
      </c>
    </row>
    <row r="378" spans="1:12" x14ac:dyDescent="0.25">
      <c r="A378">
        <v>1268</v>
      </c>
      <c r="B378">
        <v>1</v>
      </c>
      <c r="C378">
        <v>3</v>
      </c>
      <c r="D378" t="s">
        <v>551</v>
      </c>
      <c r="E378" t="s">
        <v>16</v>
      </c>
      <c r="F378">
        <v>22</v>
      </c>
      <c r="G378">
        <v>2</v>
      </c>
      <c r="H378">
        <v>0</v>
      </c>
      <c r="I378">
        <v>315152</v>
      </c>
      <c r="J378">
        <v>8.6624999999999996</v>
      </c>
      <c r="L378" t="s">
        <v>17</v>
      </c>
    </row>
    <row r="379" spans="1:12" x14ac:dyDescent="0.25">
      <c r="A379">
        <v>1269</v>
      </c>
      <c r="B379">
        <v>0</v>
      </c>
      <c r="C379">
        <v>2</v>
      </c>
      <c r="D379" t="s">
        <v>552</v>
      </c>
      <c r="E379" t="s">
        <v>13</v>
      </c>
      <c r="F379">
        <v>21</v>
      </c>
      <c r="G379">
        <v>0</v>
      </c>
      <c r="H379">
        <v>0</v>
      </c>
      <c r="I379">
        <v>29107</v>
      </c>
      <c r="J379">
        <v>11.5</v>
      </c>
      <c r="L379" t="s">
        <v>17</v>
      </c>
    </row>
    <row r="380" spans="1:12" x14ac:dyDescent="0.25">
      <c r="A380">
        <v>1270</v>
      </c>
      <c r="B380">
        <v>0</v>
      </c>
      <c r="C380">
        <v>1</v>
      </c>
      <c r="D380" t="s">
        <v>553</v>
      </c>
      <c r="E380" t="s">
        <v>13</v>
      </c>
      <c r="F380">
        <v>55</v>
      </c>
      <c r="G380">
        <v>0</v>
      </c>
      <c r="H380">
        <v>0</v>
      </c>
      <c r="I380">
        <v>680</v>
      </c>
      <c r="J380">
        <v>50</v>
      </c>
      <c r="K380" t="s">
        <v>554</v>
      </c>
      <c r="L380" t="s">
        <v>17</v>
      </c>
    </row>
    <row r="381" spans="1:12" x14ac:dyDescent="0.25">
      <c r="A381">
        <v>1271</v>
      </c>
      <c r="B381">
        <v>0</v>
      </c>
      <c r="C381">
        <v>3</v>
      </c>
      <c r="D381" t="s">
        <v>555</v>
      </c>
      <c r="E381" t="s">
        <v>13</v>
      </c>
      <c r="F381">
        <v>5</v>
      </c>
      <c r="G381">
        <v>4</v>
      </c>
      <c r="H381">
        <v>2</v>
      </c>
      <c r="I381">
        <v>347077</v>
      </c>
      <c r="J381">
        <v>31.387499999999999</v>
      </c>
      <c r="L381" t="s">
        <v>17</v>
      </c>
    </row>
    <row r="382" spans="1:12" x14ac:dyDescent="0.25">
      <c r="A382">
        <v>1272</v>
      </c>
      <c r="B382">
        <v>0</v>
      </c>
      <c r="C382">
        <v>3</v>
      </c>
      <c r="D382" t="s">
        <v>556</v>
      </c>
      <c r="E382" t="s">
        <v>13</v>
      </c>
      <c r="G382">
        <v>0</v>
      </c>
      <c r="H382">
        <v>0</v>
      </c>
      <c r="I382">
        <v>366713</v>
      </c>
      <c r="J382">
        <v>7.75</v>
      </c>
      <c r="L382" t="s">
        <v>14</v>
      </c>
    </row>
    <row r="383" spans="1:12" x14ac:dyDescent="0.25">
      <c r="A383">
        <v>1273</v>
      </c>
      <c r="B383">
        <v>0</v>
      </c>
      <c r="C383">
        <v>3</v>
      </c>
      <c r="D383" t="s">
        <v>557</v>
      </c>
      <c r="E383" t="s">
        <v>13</v>
      </c>
      <c r="F383">
        <v>26</v>
      </c>
      <c r="G383">
        <v>0</v>
      </c>
      <c r="H383">
        <v>0</v>
      </c>
      <c r="I383">
        <v>330910</v>
      </c>
      <c r="J383">
        <v>7.8792</v>
      </c>
      <c r="L383" t="s">
        <v>14</v>
      </c>
    </row>
    <row r="384" spans="1:12" x14ac:dyDescent="0.25">
      <c r="A384">
        <v>1274</v>
      </c>
      <c r="B384">
        <v>1</v>
      </c>
      <c r="C384">
        <v>3</v>
      </c>
      <c r="D384" t="s">
        <v>558</v>
      </c>
      <c r="E384" t="s">
        <v>16</v>
      </c>
      <c r="G384">
        <v>0</v>
      </c>
      <c r="H384">
        <v>0</v>
      </c>
      <c r="I384">
        <v>364498</v>
      </c>
      <c r="J384">
        <v>14.5</v>
      </c>
      <c r="L384" t="s">
        <v>17</v>
      </c>
    </row>
    <row r="385" spans="1:12" x14ac:dyDescent="0.25">
      <c r="A385">
        <v>1275</v>
      </c>
      <c r="B385">
        <v>1</v>
      </c>
      <c r="C385">
        <v>3</v>
      </c>
      <c r="D385" t="s">
        <v>559</v>
      </c>
      <c r="E385" t="s">
        <v>16</v>
      </c>
      <c r="F385">
        <v>19</v>
      </c>
      <c r="G385">
        <v>1</v>
      </c>
      <c r="H385">
        <v>0</v>
      </c>
      <c r="I385">
        <v>376566</v>
      </c>
      <c r="J385">
        <v>16.100000000000001</v>
      </c>
      <c r="L385" t="s">
        <v>17</v>
      </c>
    </row>
    <row r="386" spans="1:12" x14ac:dyDescent="0.25">
      <c r="A386">
        <v>1276</v>
      </c>
      <c r="B386">
        <v>0</v>
      </c>
      <c r="C386">
        <v>2</v>
      </c>
      <c r="D386" t="s">
        <v>560</v>
      </c>
      <c r="E386" t="s">
        <v>13</v>
      </c>
      <c r="G386">
        <v>0</v>
      </c>
      <c r="H386">
        <v>0</v>
      </c>
      <c r="I386" t="s">
        <v>561</v>
      </c>
      <c r="J386">
        <v>12.875</v>
      </c>
      <c r="L386" t="s">
        <v>17</v>
      </c>
    </row>
    <row r="387" spans="1:12" x14ac:dyDescent="0.25">
      <c r="A387">
        <v>1277</v>
      </c>
      <c r="B387">
        <v>1</v>
      </c>
      <c r="C387">
        <v>2</v>
      </c>
      <c r="D387" t="s">
        <v>562</v>
      </c>
      <c r="E387" t="s">
        <v>16</v>
      </c>
      <c r="F387">
        <v>24</v>
      </c>
      <c r="G387">
        <v>1</v>
      </c>
      <c r="H387">
        <v>2</v>
      </c>
      <c r="I387">
        <v>220845</v>
      </c>
      <c r="J387">
        <v>65</v>
      </c>
      <c r="L387" t="s">
        <v>17</v>
      </c>
    </row>
    <row r="388" spans="1:12" x14ac:dyDescent="0.25">
      <c r="A388">
        <v>1278</v>
      </c>
      <c r="B388">
        <v>0</v>
      </c>
      <c r="C388">
        <v>3</v>
      </c>
      <c r="D388" t="s">
        <v>563</v>
      </c>
      <c r="E388" t="s">
        <v>13</v>
      </c>
      <c r="F388">
        <v>24</v>
      </c>
      <c r="G388">
        <v>0</v>
      </c>
      <c r="H388">
        <v>0</v>
      </c>
      <c r="I388">
        <v>349911</v>
      </c>
      <c r="J388">
        <v>7.7750000000000004</v>
      </c>
      <c r="L388" t="s">
        <v>17</v>
      </c>
    </row>
    <row r="389" spans="1:12" x14ac:dyDescent="0.25">
      <c r="A389">
        <v>1279</v>
      </c>
      <c r="B389">
        <v>0</v>
      </c>
      <c r="C389">
        <v>2</v>
      </c>
      <c r="D389" t="s">
        <v>564</v>
      </c>
      <c r="E389" t="s">
        <v>13</v>
      </c>
      <c r="F389">
        <v>57</v>
      </c>
      <c r="G389">
        <v>0</v>
      </c>
      <c r="H389">
        <v>0</v>
      </c>
      <c r="I389">
        <v>244346</v>
      </c>
      <c r="J389">
        <v>13</v>
      </c>
      <c r="L389" t="s">
        <v>17</v>
      </c>
    </row>
    <row r="390" spans="1:12" x14ac:dyDescent="0.25">
      <c r="A390">
        <v>1280</v>
      </c>
      <c r="B390">
        <v>0</v>
      </c>
      <c r="C390">
        <v>3</v>
      </c>
      <c r="D390" t="s">
        <v>565</v>
      </c>
      <c r="E390" t="s">
        <v>13</v>
      </c>
      <c r="F390">
        <v>21</v>
      </c>
      <c r="G390">
        <v>0</v>
      </c>
      <c r="H390">
        <v>0</v>
      </c>
      <c r="I390">
        <v>364858</v>
      </c>
      <c r="J390">
        <v>7.75</v>
      </c>
      <c r="L390" t="s">
        <v>14</v>
      </c>
    </row>
    <row r="391" spans="1:12" x14ac:dyDescent="0.25">
      <c r="A391">
        <v>1281</v>
      </c>
      <c r="B391">
        <v>0</v>
      </c>
      <c r="C391">
        <v>3</v>
      </c>
      <c r="D391" t="s">
        <v>566</v>
      </c>
      <c r="E391" t="s">
        <v>13</v>
      </c>
      <c r="F391">
        <v>6</v>
      </c>
      <c r="G391">
        <v>3</v>
      </c>
      <c r="H391">
        <v>1</v>
      </c>
      <c r="I391">
        <v>349909</v>
      </c>
      <c r="J391">
        <v>21.074999999999999</v>
      </c>
      <c r="L391" t="s">
        <v>17</v>
      </c>
    </row>
    <row r="392" spans="1:12" x14ac:dyDescent="0.25">
      <c r="A392">
        <v>1282</v>
      </c>
      <c r="B392">
        <v>0</v>
      </c>
      <c r="C392">
        <v>1</v>
      </c>
      <c r="D392" t="s">
        <v>567</v>
      </c>
      <c r="E392" t="s">
        <v>13</v>
      </c>
      <c r="F392">
        <v>23</v>
      </c>
      <c r="G392">
        <v>0</v>
      </c>
      <c r="H392">
        <v>0</v>
      </c>
      <c r="I392">
        <v>12749</v>
      </c>
      <c r="J392">
        <v>93.5</v>
      </c>
      <c r="K392" t="s">
        <v>568</v>
      </c>
      <c r="L392" t="s">
        <v>17</v>
      </c>
    </row>
    <row r="393" spans="1:12" x14ac:dyDescent="0.25">
      <c r="A393">
        <v>1283</v>
      </c>
      <c r="B393">
        <v>1</v>
      </c>
      <c r="C393">
        <v>1</v>
      </c>
      <c r="D393" t="s">
        <v>569</v>
      </c>
      <c r="E393" t="s">
        <v>16</v>
      </c>
      <c r="F393">
        <v>51</v>
      </c>
      <c r="G393">
        <v>0</v>
      </c>
      <c r="H393">
        <v>1</v>
      </c>
      <c r="I393" t="s">
        <v>570</v>
      </c>
      <c r="J393">
        <v>39.4</v>
      </c>
      <c r="K393" t="s">
        <v>571</v>
      </c>
      <c r="L393" t="s">
        <v>17</v>
      </c>
    </row>
    <row r="394" spans="1:12" x14ac:dyDescent="0.25">
      <c r="A394">
        <v>1284</v>
      </c>
      <c r="B394">
        <v>0</v>
      </c>
      <c r="C394">
        <v>3</v>
      </c>
      <c r="D394" t="s">
        <v>572</v>
      </c>
      <c r="E394" t="s">
        <v>13</v>
      </c>
      <c r="F394">
        <v>13</v>
      </c>
      <c r="G394">
        <v>0</v>
      </c>
      <c r="H394">
        <v>2</v>
      </c>
      <c r="I394" t="s">
        <v>573</v>
      </c>
      <c r="J394">
        <v>20.25</v>
      </c>
      <c r="L394" t="s">
        <v>17</v>
      </c>
    </row>
    <row r="395" spans="1:12" x14ac:dyDescent="0.25">
      <c r="A395">
        <v>1285</v>
      </c>
      <c r="B395">
        <v>0</v>
      </c>
      <c r="C395">
        <v>2</v>
      </c>
      <c r="D395" t="s">
        <v>574</v>
      </c>
      <c r="E395" t="s">
        <v>13</v>
      </c>
      <c r="F395">
        <v>47</v>
      </c>
      <c r="G395">
        <v>0</v>
      </c>
      <c r="H395">
        <v>0</v>
      </c>
      <c r="I395" t="s">
        <v>575</v>
      </c>
      <c r="J395">
        <v>10.5</v>
      </c>
      <c r="L395" t="s">
        <v>17</v>
      </c>
    </row>
    <row r="396" spans="1:12" x14ac:dyDescent="0.25">
      <c r="A396">
        <v>1286</v>
      </c>
      <c r="B396">
        <v>0</v>
      </c>
      <c r="C396">
        <v>3</v>
      </c>
      <c r="D396" t="s">
        <v>576</v>
      </c>
      <c r="E396" t="s">
        <v>13</v>
      </c>
      <c r="F396">
        <v>29</v>
      </c>
      <c r="G396">
        <v>3</v>
      </c>
      <c r="H396">
        <v>1</v>
      </c>
      <c r="I396">
        <v>315153</v>
      </c>
      <c r="J396">
        <v>22.024999999999999</v>
      </c>
      <c r="L396" t="s">
        <v>17</v>
      </c>
    </row>
    <row r="397" spans="1:12" x14ac:dyDescent="0.25">
      <c r="A397">
        <v>1287</v>
      </c>
      <c r="B397">
        <v>1</v>
      </c>
      <c r="C397">
        <v>1</v>
      </c>
      <c r="D397" t="s">
        <v>577</v>
      </c>
      <c r="E397" t="s">
        <v>16</v>
      </c>
      <c r="F397">
        <v>18</v>
      </c>
      <c r="G397">
        <v>1</v>
      </c>
      <c r="H397">
        <v>0</v>
      </c>
      <c r="I397">
        <v>13695</v>
      </c>
      <c r="J397">
        <v>60</v>
      </c>
      <c r="K397" t="s">
        <v>96</v>
      </c>
      <c r="L397" t="s">
        <v>17</v>
      </c>
    </row>
    <row r="398" spans="1:12" x14ac:dyDescent="0.25">
      <c r="A398">
        <v>1288</v>
      </c>
      <c r="B398">
        <v>0</v>
      </c>
      <c r="C398">
        <v>3</v>
      </c>
      <c r="D398" t="s">
        <v>578</v>
      </c>
      <c r="E398" t="s">
        <v>13</v>
      </c>
      <c r="F398">
        <v>24</v>
      </c>
      <c r="G398">
        <v>0</v>
      </c>
      <c r="H398">
        <v>0</v>
      </c>
      <c r="I398">
        <v>371109</v>
      </c>
      <c r="J398">
        <v>7.25</v>
      </c>
      <c r="L398" t="s">
        <v>14</v>
      </c>
    </row>
    <row r="399" spans="1:12" x14ac:dyDescent="0.25">
      <c r="A399">
        <v>1289</v>
      </c>
      <c r="B399">
        <v>1</v>
      </c>
      <c r="C399">
        <v>1</v>
      </c>
      <c r="D399" t="s">
        <v>579</v>
      </c>
      <c r="E399" t="s">
        <v>16</v>
      </c>
      <c r="F399">
        <v>48</v>
      </c>
      <c r="G399">
        <v>1</v>
      </c>
      <c r="H399">
        <v>1</v>
      </c>
      <c r="I399">
        <v>13567</v>
      </c>
      <c r="J399">
        <v>79.2</v>
      </c>
      <c r="K399" t="s">
        <v>580</v>
      </c>
      <c r="L399" t="s">
        <v>25</v>
      </c>
    </row>
    <row r="400" spans="1:12" x14ac:dyDescent="0.25">
      <c r="A400">
        <v>1290</v>
      </c>
      <c r="B400">
        <v>0</v>
      </c>
      <c r="C400">
        <v>3</v>
      </c>
      <c r="D400" t="s">
        <v>581</v>
      </c>
      <c r="E400" t="s">
        <v>13</v>
      </c>
      <c r="F400">
        <v>22</v>
      </c>
      <c r="G400">
        <v>0</v>
      </c>
      <c r="H400">
        <v>0</v>
      </c>
      <c r="I400">
        <v>347065</v>
      </c>
      <c r="J400">
        <v>7.7750000000000004</v>
      </c>
      <c r="L400" t="s">
        <v>17</v>
      </c>
    </row>
    <row r="401" spans="1:12" x14ac:dyDescent="0.25">
      <c r="A401">
        <v>1291</v>
      </c>
      <c r="B401">
        <v>0</v>
      </c>
      <c r="C401">
        <v>3</v>
      </c>
      <c r="D401" t="s">
        <v>582</v>
      </c>
      <c r="E401" t="s">
        <v>13</v>
      </c>
      <c r="F401">
        <v>31</v>
      </c>
      <c r="G401">
        <v>0</v>
      </c>
      <c r="H401">
        <v>0</v>
      </c>
      <c r="I401">
        <v>21332</v>
      </c>
      <c r="J401">
        <v>7.7332999999999998</v>
      </c>
      <c r="L401" t="s">
        <v>14</v>
      </c>
    </row>
    <row r="402" spans="1:12" x14ac:dyDescent="0.25">
      <c r="A402">
        <v>1292</v>
      </c>
      <c r="B402">
        <v>1</v>
      </c>
      <c r="C402">
        <v>1</v>
      </c>
      <c r="D402" t="s">
        <v>583</v>
      </c>
      <c r="E402" t="s">
        <v>16</v>
      </c>
      <c r="F402">
        <v>30</v>
      </c>
      <c r="G402">
        <v>0</v>
      </c>
      <c r="H402">
        <v>0</v>
      </c>
      <c r="I402">
        <v>36928</v>
      </c>
      <c r="J402">
        <v>164.86670000000001</v>
      </c>
      <c r="K402" t="s">
        <v>584</v>
      </c>
      <c r="L402" t="s">
        <v>17</v>
      </c>
    </row>
    <row r="403" spans="1:12" x14ac:dyDescent="0.25">
      <c r="A403">
        <v>1293</v>
      </c>
      <c r="B403">
        <v>0</v>
      </c>
      <c r="C403">
        <v>2</v>
      </c>
      <c r="D403" t="s">
        <v>585</v>
      </c>
      <c r="E403" t="s">
        <v>13</v>
      </c>
      <c r="F403">
        <v>38</v>
      </c>
      <c r="G403">
        <v>1</v>
      </c>
      <c r="H403">
        <v>0</v>
      </c>
      <c r="I403">
        <v>28664</v>
      </c>
      <c r="J403">
        <v>21</v>
      </c>
      <c r="L403" t="s">
        <v>17</v>
      </c>
    </row>
    <row r="404" spans="1:12" x14ac:dyDescent="0.25">
      <c r="A404">
        <v>1294</v>
      </c>
      <c r="B404">
        <v>1</v>
      </c>
      <c r="C404">
        <v>1</v>
      </c>
      <c r="D404" t="s">
        <v>586</v>
      </c>
      <c r="E404" t="s">
        <v>16</v>
      </c>
      <c r="F404">
        <v>22</v>
      </c>
      <c r="G404">
        <v>0</v>
      </c>
      <c r="H404">
        <v>1</v>
      </c>
      <c r="I404">
        <v>112378</v>
      </c>
      <c r="J404">
        <v>59.4</v>
      </c>
      <c r="L404" t="s">
        <v>25</v>
      </c>
    </row>
    <row r="405" spans="1:12" x14ac:dyDescent="0.25">
      <c r="A405">
        <v>1295</v>
      </c>
      <c r="B405">
        <v>0</v>
      </c>
      <c r="C405">
        <v>1</v>
      </c>
      <c r="D405" t="s">
        <v>587</v>
      </c>
      <c r="E405" t="s">
        <v>13</v>
      </c>
      <c r="F405">
        <v>17</v>
      </c>
      <c r="G405">
        <v>0</v>
      </c>
      <c r="H405">
        <v>0</v>
      </c>
      <c r="I405">
        <v>113059</v>
      </c>
      <c r="J405">
        <v>47.1</v>
      </c>
      <c r="L405" t="s">
        <v>17</v>
      </c>
    </row>
    <row r="406" spans="1:12" x14ac:dyDescent="0.25">
      <c r="A406">
        <v>1296</v>
      </c>
      <c r="B406">
        <v>0</v>
      </c>
      <c r="C406">
        <v>1</v>
      </c>
      <c r="D406" t="s">
        <v>588</v>
      </c>
      <c r="E406" t="s">
        <v>13</v>
      </c>
      <c r="F406">
        <v>43</v>
      </c>
      <c r="G406">
        <v>1</v>
      </c>
      <c r="H406">
        <v>0</v>
      </c>
      <c r="I406">
        <v>17765</v>
      </c>
      <c r="J406">
        <v>27.720800000000001</v>
      </c>
      <c r="K406" t="s">
        <v>589</v>
      </c>
      <c r="L406" t="s">
        <v>25</v>
      </c>
    </row>
    <row r="407" spans="1:12" x14ac:dyDescent="0.25">
      <c r="A407">
        <v>1297</v>
      </c>
      <c r="B407">
        <v>0</v>
      </c>
      <c r="C407">
        <v>2</v>
      </c>
      <c r="D407" t="s">
        <v>590</v>
      </c>
      <c r="E407" t="s">
        <v>13</v>
      </c>
      <c r="F407">
        <v>20</v>
      </c>
      <c r="G407">
        <v>0</v>
      </c>
      <c r="H407">
        <v>0</v>
      </c>
      <c r="I407" t="s">
        <v>591</v>
      </c>
      <c r="J407">
        <v>13.862500000000001</v>
      </c>
      <c r="K407" t="s">
        <v>592</v>
      </c>
      <c r="L407" t="s">
        <v>25</v>
      </c>
    </row>
    <row r="408" spans="1:12" x14ac:dyDescent="0.25">
      <c r="A408">
        <v>1298</v>
      </c>
      <c r="B408">
        <v>0</v>
      </c>
      <c r="C408">
        <v>2</v>
      </c>
      <c r="D408" t="s">
        <v>593</v>
      </c>
      <c r="E408" t="s">
        <v>13</v>
      </c>
      <c r="F408">
        <v>23</v>
      </c>
      <c r="G408">
        <v>1</v>
      </c>
      <c r="H408">
        <v>0</v>
      </c>
      <c r="I408">
        <v>28666</v>
      </c>
      <c r="J408">
        <v>10.5</v>
      </c>
      <c r="L408" t="s">
        <v>17</v>
      </c>
    </row>
    <row r="409" spans="1:12" x14ac:dyDescent="0.25">
      <c r="A409">
        <v>1299</v>
      </c>
      <c r="B409">
        <v>0</v>
      </c>
      <c r="C409">
        <v>1</v>
      </c>
      <c r="D409" t="s">
        <v>594</v>
      </c>
      <c r="E409" t="s">
        <v>13</v>
      </c>
      <c r="F409">
        <v>50</v>
      </c>
      <c r="G409">
        <v>1</v>
      </c>
      <c r="H409">
        <v>1</v>
      </c>
      <c r="I409">
        <v>113503</v>
      </c>
      <c r="J409">
        <v>211.5</v>
      </c>
      <c r="K409" t="s">
        <v>334</v>
      </c>
      <c r="L409" t="s">
        <v>25</v>
      </c>
    </row>
    <row r="410" spans="1:12" x14ac:dyDescent="0.25">
      <c r="A410">
        <v>1300</v>
      </c>
      <c r="B410">
        <v>1</v>
      </c>
      <c r="C410">
        <v>3</v>
      </c>
      <c r="D410" t="s">
        <v>595</v>
      </c>
      <c r="E410" t="s">
        <v>16</v>
      </c>
      <c r="G410">
        <v>0</v>
      </c>
      <c r="H410">
        <v>0</v>
      </c>
      <c r="I410">
        <v>334915</v>
      </c>
      <c r="J410">
        <v>7.7207999999999997</v>
      </c>
      <c r="L410" t="s">
        <v>14</v>
      </c>
    </row>
    <row r="411" spans="1:12" x14ac:dyDescent="0.25">
      <c r="A411">
        <v>1301</v>
      </c>
      <c r="B411">
        <v>1</v>
      </c>
      <c r="C411">
        <v>3</v>
      </c>
      <c r="D411" t="s">
        <v>596</v>
      </c>
      <c r="E411" t="s">
        <v>16</v>
      </c>
      <c r="F411">
        <v>3</v>
      </c>
      <c r="G411">
        <v>1</v>
      </c>
      <c r="H411">
        <v>1</v>
      </c>
      <c r="I411" t="s">
        <v>247</v>
      </c>
      <c r="J411">
        <v>13.775</v>
      </c>
      <c r="L411" t="s">
        <v>17</v>
      </c>
    </row>
    <row r="412" spans="1:12" x14ac:dyDescent="0.25">
      <c r="A412">
        <v>1302</v>
      </c>
      <c r="B412">
        <v>1</v>
      </c>
      <c r="C412">
        <v>3</v>
      </c>
      <c r="D412" t="s">
        <v>597</v>
      </c>
      <c r="E412" t="s">
        <v>16</v>
      </c>
      <c r="G412">
        <v>0</v>
      </c>
      <c r="H412">
        <v>0</v>
      </c>
      <c r="I412">
        <v>365237</v>
      </c>
      <c r="J412">
        <v>7.75</v>
      </c>
      <c r="L412" t="s">
        <v>14</v>
      </c>
    </row>
    <row r="413" spans="1:12" x14ac:dyDescent="0.25">
      <c r="A413">
        <v>1303</v>
      </c>
      <c r="B413">
        <v>1</v>
      </c>
      <c r="C413">
        <v>1</v>
      </c>
      <c r="D413" t="s">
        <v>598</v>
      </c>
      <c r="E413" t="s">
        <v>16</v>
      </c>
      <c r="F413">
        <v>37</v>
      </c>
      <c r="G413">
        <v>1</v>
      </c>
      <c r="H413">
        <v>0</v>
      </c>
      <c r="I413">
        <v>19928</v>
      </c>
      <c r="J413">
        <v>90</v>
      </c>
      <c r="K413" t="s">
        <v>71</v>
      </c>
      <c r="L413" t="s">
        <v>14</v>
      </c>
    </row>
    <row r="414" spans="1:12" x14ac:dyDescent="0.25">
      <c r="A414">
        <v>1304</v>
      </c>
      <c r="B414">
        <v>1</v>
      </c>
      <c r="C414">
        <v>3</v>
      </c>
      <c r="D414" t="s">
        <v>599</v>
      </c>
      <c r="E414" t="s">
        <v>16</v>
      </c>
      <c r="F414">
        <v>28</v>
      </c>
      <c r="G414">
        <v>0</v>
      </c>
      <c r="H414">
        <v>0</v>
      </c>
      <c r="I414">
        <v>347086</v>
      </c>
      <c r="J414">
        <v>7.7750000000000004</v>
      </c>
      <c r="L414" t="s">
        <v>17</v>
      </c>
    </row>
    <row r="415" spans="1:12" x14ac:dyDescent="0.25">
      <c r="A415">
        <v>1305</v>
      </c>
      <c r="B415">
        <v>0</v>
      </c>
      <c r="C415">
        <v>3</v>
      </c>
      <c r="D415" t="s">
        <v>600</v>
      </c>
      <c r="E415" t="s">
        <v>13</v>
      </c>
      <c r="G415">
        <v>0</v>
      </c>
      <c r="H415">
        <v>0</v>
      </c>
      <c r="I415" t="s">
        <v>601</v>
      </c>
      <c r="J415">
        <v>8.0500000000000007</v>
      </c>
      <c r="L415" t="s">
        <v>17</v>
      </c>
    </row>
    <row r="416" spans="1:12" x14ac:dyDescent="0.25">
      <c r="A416">
        <v>1306</v>
      </c>
      <c r="B416">
        <v>1</v>
      </c>
      <c r="C416">
        <v>1</v>
      </c>
      <c r="D416" t="s">
        <v>602</v>
      </c>
      <c r="E416" t="s">
        <v>16</v>
      </c>
      <c r="F416">
        <v>39</v>
      </c>
      <c r="G416">
        <v>0</v>
      </c>
      <c r="H416">
        <v>0</v>
      </c>
      <c r="I416" t="s">
        <v>603</v>
      </c>
      <c r="J416">
        <v>108.9</v>
      </c>
      <c r="K416" t="s">
        <v>604</v>
      </c>
      <c r="L416" t="s">
        <v>25</v>
      </c>
    </row>
    <row r="417" spans="1:12" x14ac:dyDescent="0.25">
      <c r="A417">
        <v>1307</v>
      </c>
      <c r="B417">
        <v>0</v>
      </c>
      <c r="C417">
        <v>3</v>
      </c>
      <c r="D417" t="s">
        <v>605</v>
      </c>
      <c r="E417" t="s">
        <v>13</v>
      </c>
      <c r="F417">
        <v>38.5</v>
      </c>
      <c r="G417">
        <v>0</v>
      </c>
      <c r="H417">
        <v>0</v>
      </c>
      <c r="I417" t="s">
        <v>606</v>
      </c>
      <c r="J417">
        <v>7.25</v>
      </c>
      <c r="L417" t="s">
        <v>17</v>
      </c>
    </row>
    <row r="418" spans="1:12" x14ac:dyDescent="0.25">
      <c r="A418">
        <v>1308</v>
      </c>
      <c r="B418">
        <v>0</v>
      </c>
      <c r="C418">
        <v>3</v>
      </c>
      <c r="D418" t="s">
        <v>607</v>
      </c>
      <c r="E418" t="s">
        <v>13</v>
      </c>
      <c r="G418">
        <v>0</v>
      </c>
      <c r="H418">
        <v>0</v>
      </c>
      <c r="I418">
        <v>359309</v>
      </c>
      <c r="J418">
        <v>8.0500000000000007</v>
      </c>
      <c r="L418" t="s">
        <v>17</v>
      </c>
    </row>
    <row r="419" spans="1:12" x14ac:dyDescent="0.25">
      <c r="A419">
        <v>1309</v>
      </c>
      <c r="B419">
        <v>0</v>
      </c>
      <c r="C419">
        <v>3</v>
      </c>
      <c r="D419" t="s">
        <v>608</v>
      </c>
      <c r="E419" t="s">
        <v>13</v>
      </c>
      <c r="G419">
        <v>1</v>
      </c>
      <c r="H419">
        <v>1</v>
      </c>
      <c r="I419">
        <v>2668</v>
      </c>
      <c r="J419">
        <v>22.3583</v>
      </c>
      <c r="L419"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
  <sheetViews>
    <sheetView workbookViewId="0">
      <selection activeCell="A4" sqref="A4"/>
    </sheetView>
  </sheetViews>
  <sheetFormatPr defaultRowHeight="15" x14ac:dyDescent="0.25"/>
  <cols>
    <col min="1" max="1" width="20" bestFit="1" customWidth="1"/>
  </cols>
  <sheetData>
    <row r="3" spans="1:1" x14ac:dyDescent="0.25">
      <c r="A3" t="s">
        <v>1329</v>
      </c>
    </row>
    <row r="4" spans="1:1" x14ac:dyDescent="0.25">
      <c r="A4" s="5">
        <v>418</v>
      </c>
    </row>
    <row r="5" spans="1:1" x14ac:dyDescent="0.25">
      <c r="A5">
        <f>GETPIVOTDATA("PassengerId",$A$3)</f>
        <v>418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4" sqref="A4"/>
    </sheetView>
  </sheetViews>
  <sheetFormatPr defaultRowHeight="15" x14ac:dyDescent="0.25"/>
  <cols>
    <col min="1" max="1" width="12.5703125" customWidth="1"/>
    <col min="2" max="2" width="20" bestFit="1" customWidth="1"/>
  </cols>
  <sheetData>
    <row r="3" spans="1:2" x14ac:dyDescent="0.25">
      <c r="A3" s="3" t="s">
        <v>1330</v>
      </c>
      <c r="B3" t="s">
        <v>1329</v>
      </c>
    </row>
    <row r="4" spans="1:2" x14ac:dyDescent="0.25">
      <c r="A4" s="4">
        <v>3</v>
      </c>
      <c r="B4" s="5">
        <v>218</v>
      </c>
    </row>
    <row r="5" spans="1:2" x14ac:dyDescent="0.25">
      <c r="A5" s="4">
        <v>1</v>
      </c>
      <c r="B5" s="5">
        <v>107</v>
      </c>
    </row>
    <row r="6" spans="1:2" x14ac:dyDescent="0.25">
      <c r="A6" s="4">
        <v>2</v>
      </c>
      <c r="B6" s="5">
        <v>93</v>
      </c>
    </row>
    <row r="7" spans="1:2" x14ac:dyDescent="0.25">
      <c r="A7" s="4" t="s">
        <v>1328</v>
      </c>
      <c r="B7" s="5">
        <v>418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4" sqref="A4"/>
    </sheetView>
  </sheetViews>
  <sheetFormatPr defaultRowHeight="15" x14ac:dyDescent="0.25"/>
  <cols>
    <col min="1" max="1" width="11.28515625" customWidth="1"/>
    <col min="2" max="2" width="20" bestFit="1" customWidth="1"/>
  </cols>
  <sheetData>
    <row r="3" spans="1:2" x14ac:dyDescent="0.25">
      <c r="A3" s="3" t="s">
        <v>1331</v>
      </c>
      <c r="B3" t="s">
        <v>1329</v>
      </c>
    </row>
    <row r="4" spans="1:2" x14ac:dyDescent="0.25">
      <c r="A4" s="4" t="s">
        <v>16</v>
      </c>
      <c r="B4" s="5">
        <v>152</v>
      </c>
    </row>
    <row r="5" spans="1:2" x14ac:dyDescent="0.25">
      <c r="A5" s="4" t="s">
        <v>13</v>
      </c>
      <c r="B5" s="5">
        <v>266</v>
      </c>
    </row>
    <row r="6" spans="1:2" x14ac:dyDescent="0.25">
      <c r="A6" s="4" t="s">
        <v>1328</v>
      </c>
      <c r="B6" s="5">
        <v>418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4" sqref="A4"/>
    </sheetView>
  </sheetViews>
  <sheetFormatPr defaultRowHeight="15" x14ac:dyDescent="0.25"/>
  <cols>
    <col min="1" max="1" width="12.7109375" customWidth="1"/>
    <col min="2" max="2" width="20" bestFit="1" customWidth="1"/>
  </cols>
  <sheetData>
    <row r="3" spans="1:2" x14ac:dyDescent="0.25">
      <c r="A3" s="3" t="s">
        <v>1323</v>
      </c>
      <c r="B3" t="s">
        <v>1329</v>
      </c>
    </row>
    <row r="4" spans="1:2" x14ac:dyDescent="0.25">
      <c r="A4" s="4" t="s">
        <v>1324</v>
      </c>
      <c r="B4" s="5">
        <v>77</v>
      </c>
    </row>
    <row r="5" spans="1:2" x14ac:dyDescent="0.25">
      <c r="A5" s="4" t="s">
        <v>1325</v>
      </c>
      <c r="B5" s="5">
        <v>14</v>
      </c>
    </row>
    <row r="6" spans="1:2" x14ac:dyDescent="0.25">
      <c r="A6" s="4" t="s">
        <v>1326</v>
      </c>
      <c r="B6" s="5">
        <v>61</v>
      </c>
    </row>
    <row r="7" spans="1:2" x14ac:dyDescent="0.25">
      <c r="A7" s="4" t="s">
        <v>1327</v>
      </c>
      <c r="B7" s="5">
        <v>266</v>
      </c>
    </row>
    <row r="8" spans="1:2" x14ac:dyDescent="0.25">
      <c r="A8" s="4" t="s">
        <v>1328</v>
      </c>
      <c r="B8" s="5">
        <v>418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B5" sqref="B5"/>
    </sheetView>
  </sheetViews>
  <sheetFormatPr defaultRowHeight="15" x14ac:dyDescent="0.25"/>
  <cols>
    <col min="1" max="1" width="15.5703125" customWidth="1"/>
    <col min="2" max="2" width="20" bestFit="1" customWidth="1"/>
  </cols>
  <sheetData>
    <row r="3" spans="1:2" x14ac:dyDescent="0.25">
      <c r="A3" s="3" t="s">
        <v>1332</v>
      </c>
      <c r="B3" t="s">
        <v>1329</v>
      </c>
    </row>
    <row r="4" spans="1:2" x14ac:dyDescent="0.25">
      <c r="A4" s="4">
        <v>1</v>
      </c>
      <c r="B4" s="5">
        <v>110</v>
      </c>
    </row>
    <row r="5" spans="1:2" x14ac:dyDescent="0.25">
      <c r="A5" s="4">
        <v>2</v>
      </c>
      <c r="B5" s="5">
        <v>14</v>
      </c>
    </row>
    <row r="6" spans="1:2" x14ac:dyDescent="0.25">
      <c r="A6" s="4">
        <v>3</v>
      </c>
      <c r="B6" s="5">
        <v>4</v>
      </c>
    </row>
    <row r="7" spans="1:2" x14ac:dyDescent="0.25">
      <c r="A7" s="4">
        <v>4</v>
      </c>
      <c r="B7" s="5">
        <v>4</v>
      </c>
    </row>
    <row r="8" spans="1:2" x14ac:dyDescent="0.25">
      <c r="A8" s="4">
        <v>5</v>
      </c>
      <c r="B8" s="5">
        <v>1</v>
      </c>
    </row>
    <row r="9" spans="1:2" x14ac:dyDescent="0.25">
      <c r="A9" s="4">
        <v>8</v>
      </c>
      <c r="B9" s="5">
        <v>2</v>
      </c>
    </row>
    <row r="10" spans="1:2" x14ac:dyDescent="0.25">
      <c r="A10" s="4" t="s">
        <v>1328</v>
      </c>
      <c r="B10" s="5">
        <v>135</v>
      </c>
    </row>
    <row r="11" spans="1:2" x14ac:dyDescent="0.25">
      <c r="B11">
        <f>GETPIVOTDATA("PassengerId",$A$3)</f>
        <v>135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B8" sqref="B8"/>
    </sheetView>
  </sheetViews>
  <sheetFormatPr defaultRowHeight="15" x14ac:dyDescent="0.25"/>
  <cols>
    <col min="1" max="1" width="16.5703125" bestFit="1" customWidth="1"/>
    <col min="2" max="2" width="20" bestFit="1" customWidth="1"/>
    <col min="3" max="3" width="12.42578125" bestFit="1" customWidth="1"/>
  </cols>
  <sheetData>
    <row r="3" spans="1:2" x14ac:dyDescent="0.25">
      <c r="A3" s="3" t="s">
        <v>1333</v>
      </c>
      <c r="B3" t="s">
        <v>1329</v>
      </c>
    </row>
    <row r="4" spans="1:2" x14ac:dyDescent="0.25">
      <c r="A4" s="4">
        <v>1</v>
      </c>
      <c r="B4" s="5">
        <v>52</v>
      </c>
    </row>
    <row r="5" spans="1:2" x14ac:dyDescent="0.25">
      <c r="A5" s="4">
        <v>2</v>
      </c>
      <c r="B5" s="5">
        <v>33</v>
      </c>
    </row>
    <row r="6" spans="1:2" x14ac:dyDescent="0.25">
      <c r="A6" s="4">
        <v>3</v>
      </c>
      <c r="B6" s="5">
        <v>3</v>
      </c>
    </row>
    <row r="7" spans="1:2" x14ac:dyDescent="0.25">
      <c r="A7" s="4">
        <v>4</v>
      </c>
      <c r="B7" s="5">
        <v>2</v>
      </c>
    </row>
    <row r="8" spans="1:2" x14ac:dyDescent="0.25">
      <c r="A8" s="4">
        <v>5</v>
      </c>
      <c r="B8" s="5">
        <v>1</v>
      </c>
    </row>
    <row r="9" spans="1:2" x14ac:dyDescent="0.25">
      <c r="A9" s="4">
        <v>6</v>
      </c>
      <c r="B9" s="5">
        <v>1</v>
      </c>
    </row>
    <row r="10" spans="1:2" x14ac:dyDescent="0.25">
      <c r="A10" s="4">
        <v>9</v>
      </c>
      <c r="B10" s="5">
        <v>2</v>
      </c>
    </row>
    <row r="11" spans="1:2" x14ac:dyDescent="0.25">
      <c r="A11" s="4" t="s">
        <v>1328</v>
      </c>
      <c r="B11" s="5">
        <v>94</v>
      </c>
    </row>
    <row r="12" spans="1:2" x14ac:dyDescent="0.25">
      <c r="B12">
        <f>GETPIVOTDATA("PassengerId",$A$3)</f>
        <v>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Excel Capstone Project</vt:lpstr>
      <vt:lpstr>Cleansed Data</vt:lpstr>
      <vt:lpstr>Raw Data</vt:lpstr>
      <vt:lpstr>Q1</vt:lpstr>
      <vt:lpstr>Q2</vt:lpstr>
      <vt:lpstr>Q3</vt:lpstr>
      <vt:lpstr>Q4$5</vt:lpstr>
      <vt:lpstr>Q6</vt:lpstr>
      <vt:lpstr>Q7</vt:lpstr>
      <vt:lpstr>Q8</vt:lpstr>
      <vt:lpstr>Q9</vt:lpstr>
      <vt:lpstr>Q10</vt:lpstr>
      <vt:lpstr>Age</vt:lpstr>
      <vt:lpstr>Avg_Age</vt:lpstr>
      <vt:lpstr>Fare</vt:lpstr>
      <vt:lpstr>Pclass</vt:lpstr>
      <vt:lpstr>Pclass_Age</vt:lpstr>
      <vt:lpstr>Sex</vt:lpstr>
      <vt:lpstr>Sex_Age</vt:lpstr>
      <vt:lpstr>Titanic_table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CHISOM NORA</dc:creator>
  <cp:lastModifiedBy>james Almonte</cp:lastModifiedBy>
  <dcterms:created xsi:type="dcterms:W3CDTF">2023-04-21T19:34:47Z</dcterms:created>
  <dcterms:modified xsi:type="dcterms:W3CDTF">2023-06-16T12:57:44Z</dcterms:modified>
</cp:coreProperties>
</file>