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do\Desktop\"/>
    </mc:Choice>
  </mc:AlternateContent>
  <bookViews>
    <workbookView xWindow="240" yWindow="45" windowWidth="20115" windowHeight="7995"/>
  </bookViews>
  <sheets>
    <sheet name="DIC" sheetId="1" r:id="rId1"/>
    <sheet name="Hoja3" sheetId="3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H34" i="1" l="1"/>
  <c r="D34" i="1"/>
  <c r="F34" i="1"/>
  <c r="B34" i="1"/>
  <c r="I34" i="1" s="1"/>
  <c r="I24" i="1" l="1"/>
  <c r="I12" i="1"/>
  <c r="I13" i="1"/>
  <c r="I15" i="1"/>
  <c r="I16" i="1"/>
  <c r="I17" i="1"/>
  <c r="I18" i="1"/>
  <c r="I19" i="1"/>
  <c r="I20" i="1"/>
  <c r="I21" i="1"/>
  <c r="I22" i="1"/>
  <c r="I25" i="1"/>
  <c r="I28" i="1"/>
  <c r="I29" i="1"/>
  <c r="I30" i="1"/>
  <c r="I31" i="1"/>
  <c r="I11" i="1"/>
  <c r="H24" i="1"/>
  <c r="H31" i="1"/>
  <c r="H20" i="1"/>
  <c r="H13" i="1"/>
  <c r="H12" i="1"/>
  <c r="H15" i="1"/>
  <c r="H16" i="1"/>
  <c r="H17" i="1"/>
  <c r="H18" i="1"/>
  <c r="H19" i="1"/>
  <c r="H21" i="1"/>
  <c r="H22" i="1"/>
  <c r="H11" i="1"/>
  <c r="G23" i="1" l="1"/>
  <c r="G22" i="1"/>
  <c r="F10" i="1"/>
  <c r="G18" i="1" s="1"/>
  <c r="E23" i="1"/>
  <c r="E22" i="1"/>
  <c r="E17" i="1"/>
  <c r="E15" i="1"/>
  <c r="E13" i="1"/>
  <c r="E11" i="1"/>
  <c r="D10" i="1"/>
  <c r="E18" i="1" s="1"/>
  <c r="B10" i="1"/>
  <c r="C22" i="1"/>
  <c r="C15" i="1"/>
  <c r="C11" i="1"/>
  <c r="I10" i="1" l="1"/>
  <c r="H10" i="1"/>
  <c r="C13" i="1"/>
  <c r="C17" i="1"/>
  <c r="C18" i="1"/>
  <c r="E12" i="1"/>
  <c r="E14" i="1"/>
  <c r="E16" i="1"/>
  <c r="G11" i="1"/>
  <c r="G13" i="1"/>
  <c r="G15" i="1"/>
  <c r="G17" i="1"/>
  <c r="G12" i="1"/>
  <c r="G14" i="1"/>
  <c r="G16" i="1"/>
  <c r="C12" i="1"/>
  <c r="C14" i="1"/>
  <c r="C16" i="1"/>
</calcChain>
</file>

<file path=xl/sharedStrings.xml><?xml version="1.0" encoding="utf-8"?>
<sst xmlns="http://schemas.openxmlformats.org/spreadsheetml/2006/main" count="39" uniqueCount="37">
  <si>
    <t>COMERCIALIZADORA DE ACUMULADORES, S.A. DE C.V.</t>
  </si>
  <si>
    <t xml:space="preserve">SCORE CARD </t>
  </si>
  <si>
    <t>DICIEMBRE DEL 2016</t>
  </si>
  <si>
    <t>INDICADOR</t>
  </si>
  <si>
    <t>REAL</t>
  </si>
  <si>
    <t>% INTE</t>
  </si>
  <si>
    <t xml:space="preserve">AÑO </t>
  </si>
  <si>
    <t>ANTERIOR</t>
  </si>
  <si>
    <t>OBJETIVO</t>
  </si>
  <si>
    <t>vs AA</t>
  </si>
  <si>
    <t>% VAR</t>
  </si>
  <si>
    <t>% VALOR</t>
  </si>
  <si>
    <t>vs OBJ</t>
  </si>
  <si>
    <t>ACUMULADORES</t>
  </si>
  <si>
    <t>PREMIUM Y OPTIMA</t>
  </si>
  <si>
    <t>ESTANDAR</t>
  </si>
  <si>
    <t>VALUE</t>
  </si>
  <si>
    <t>OTRAS</t>
  </si>
  <si>
    <t>AUTOMOTRIZ</t>
  </si>
  <si>
    <t>PESADO</t>
  </si>
  <si>
    <t>ESPECIALES</t>
  </si>
  <si>
    <t>OPTIMA</t>
  </si>
  <si>
    <t>MOTOBATERIAS</t>
  </si>
  <si>
    <t>LUBRICANTES</t>
  </si>
  <si>
    <t>FILTROS</t>
  </si>
  <si>
    <t>F.AUTOMOTRIZ</t>
  </si>
  <si>
    <t>F.PESADO</t>
  </si>
  <si>
    <t>RECOLECCION</t>
  </si>
  <si>
    <t>ROTACION DE CARTERA</t>
  </si>
  <si>
    <t>CARTERA VENCIDA</t>
  </si>
  <si>
    <t>CARTERA VENDIDA MENOR DE 15 DIAS</t>
  </si>
  <si>
    <t>RECLAMACIONES</t>
  </si>
  <si>
    <t>ASERTIVIDAD</t>
  </si>
  <si>
    <t>PROMOTORIA</t>
  </si>
  <si>
    <t>PEDIDO PROGRAMADO</t>
  </si>
  <si>
    <t>EFICIENCIA LOGISTICA</t>
  </si>
  <si>
    <t>ROTACION DE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</si>
</sst>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0" applyNumberFormat="1"/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recard%20Rotacion%20de%20Invent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card Vendedores"/>
      <sheetName val="Hoja2"/>
    </sheetNames>
    <sheetDataSet>
      <sheetData sheetId="0"/>
      <sheetData sheetId="1">
        <row r="4">
          <cell r="B4">
            <v>4573</v>
          </cell>
          <cell r="C4">
            <v>4915</v>
          </cell>
          <cell r="F4">
            <v>4865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4"/>
  <sheetViews>
    <sheetView tabSelected="1" workbookViewId="0">
      <selection activeCell="I38" sqref="I38"/>
    </sheetView>
  </sheetViews>
  <sheetFormatPr baseColWidth="10" defaultRowHeight="15" x14ac:dyDescent="0.25"/>
  <cols>
    <col min="1" max="1" width="49.28515625" bestFit="1" customWidth="1"/>
    <col min="2" max="2" width="11.42578125" style="3"/>
    <col min="4" max="4" width="11.42578125" style="3"/>
    <col min="6" max="6" width="11.42578125" style="3"/>
    <col min="8" max="8" width="12" bestFit="1" customWidth="1"/>
    <col min="9" max="9" width="15" bestFit="1" customWidth="1"/>
  </cols>
  <sheetData>
    <row r="3" spans="1:13" ht="18.75" x14ac:dyDescent="0.3">
      <c r="A3" s="9" t="s">
        <v>0</v>
      </c>
      <c r="B3" s="9"/>
      <c r="C3" s="9"/>
      <c r="D3" s="9"/>
      <c r="E3" s="9"/>
      <c r="F3" s="9"/>
      <c r="G3" s="9"/>
      <c r="H3" s="9"/>
      <c r="I3" s="9"/>
    </row>
    <row r="4" spans="1:13" ht="15.75" x14ac:dyDescent="0.25">
      <c r="A4" s="10" t="s">
        <v>1</v>
      </c>
      <c r="B4" s="10"/>
      <c r="C4" s="10"/>
      <c r="D4" s="10"/>
      <c r="E4" s="10"/>
      <c r="F4" s="10"/>
      <c r="G4" s="10"/>
      <c r="H4" s="10"/>
      <c r="I4" s="10"/>
    </row>
    <row r="5" spans="1:13" ht="15.75" x14ac:dyDescent="0.25">
      <c r="A5" s="11" t="s">
        <v>2</v>
      </c>
      <c r="B5" s="11"/>
      <c r="C5" s="11"/>
      <c r="D5" s="11"/>
      <c r="E5" s="11"/>
      <c r="F5" s="11"/>
      <c r="G5" s="11"/>
      <c r="H5" s="11"/>
      <c r="I5" s="11"/>
    </row>
    <row r="7" spans="1:13" s="1" customFormat="1" ht="15.75" x14ac:dyDescent="0.25">
      <c r="A7" s="5"/>
      <c r="B7" s="6"/>
      <c r="C7" s="5"/>
      <c r="D7" s="6" t="s">
        <v>6</v>
      </c>
      <c r="E7" s="5"/>
      <c r="F7" s="6"/>
      <c r="G7" s="5"/>
      <c r="H7" s="5" t="s">
        <v>10</v>
      </c>
      <c r="I7" s="5" t="s">
        <v>11</v>
      </c>
    </row>
    <row r="8" spans="1:13" s="1" customFormat="1" ht="15.75" x14ac:dyDescent="0.25">
      <c r="A8" s="5" t="s">
        <v>3</v>
      </c>
      <c r="B8" s="6" t="s">
        <v>4</v>
      </c>
      <c r="C8" s="5" t="s">
        <v>5</v>
      </c>
      <c r="D8" s="6" t="s">
        <v>7</v>
      </c>
      <c r="E8" s="5" t="s">
        <v>5</v>
      </c>
      <c r="F8" s="6" t="s">
        <v>8</v>
      </c>
      <c r="G8" s="5" t="s">
        <v>5</v>
      </c>
      <c r="H8" s="5" t="s">
        <v>9</v>
      </c>
      <c r="I8" s="5" t="s">
        <v>12</v>
      </c>
    </row>
    <row r="10" spans="1:13" x14ac:dyDescent="0.25">
      <c r="A10" s="7" t="s">
        <v>13</v>
      </c>
      <c r="B10" s="3">
        <f>SUM(B11:B14)</f>
        <v>4544</v>
      </c>
      <c r="C10" s="3"/>
      <c r="D10" s="3">
        <f t="shared" ref="D10" si="0">SUM(D11:D14)</f>
        <v>3409</v>
      </c>
      <c r="E10" s="3"/>
      <c r="F10" s="3">
        <f t="shared" ref="F10" si="1">SUM(F11:F14)</f>
        <v>3593</v>
      </c>
      <c r="G10" s="3"/>
      <c r="H10" s="4">
        <f>+B10*100/D10</f>
        <v>133.29422117923144</v>
      </c>
      <c r="I10" s="4">
        <f>+B10*100/F10</f>
        <v>126.46813247982188</v>
      </c>
    </row>
    <row r="11" spans="1:13" x14ac:dyDescent="0.25">
      <c r="A11" s="2" t="s">
        <v>14</v>
      </c>
      <c r="B11" s="3">
        <v>672</v>
      </c>
      <c r="C11" s="4">
        <f>+B11*100/B10</f>
        <v>14.788732394366198</v>
      </c>
      <c r="D11" s="3">
        <v>531</v>
      </c>
      <c r="E11" s="4">
        <f>+D11*100/D10</f>
        <v>15.576415371076562</v>
      </c>
      <c r="F11" s="3">
        <v>517</v>
      </c>
      <c r="G11" s="4">
        <f>+F11*100/F10</f>
        <v>14.389089897021988</v>
      </c>
      <c r="H11" s="4">
        <f>+B11*100/D11</f>
        <v>126.55367231638418</v>
      </c>
      <c r="I11" s="4">
        <f>+B11*100/F11</f>
        <v>129.9806576402321</v>
      </c>
    </row>
    <row r="12" spans="1:13" x14ac:dyDescent="0.25">
      <c r="A12" s="2" t="s">
        <v>15</v>
      </c>
      <c r="B12" s="3">
        <v>3485</v>
      </c>
      <c r="C12" s="4">
        <f>+B12*100/B10</f>
        <v>76.694542253521121</v>
      </c>
      <c r="D12" s="3">
        <v>2428</v>
      </c>
      <c r="E12" s="4">
        <f>+D12*100/D10</f>
        <v>71.223232619536518</v>
      </c>
      <c r="F12" s="3">
        <v>2776</v>
      </c>
      <c r="G12" s="4">
        <f>+F12*100/F10</f>
        <v>77.261341497355971</v>
      </c>
      <c r="H12" s="4">
        <f t="shared" ref="H12:H31" si="2">+B12*100/D12</f>
        <v>143.53377265238879</v>
      </c>
      <c r="I12" s="4">
        <f t="shared" ref="I12:I31" si="3">+B12*100/F12</f>
        <v>125.54034582132564</v>
      </c>
      <c r="L12" s="4"/>
    </row>
    <row r="13" spans="1:13" x14ac:dyDescent="0.25">
      <c r="A13" s="2" t="s">
        <v>16</v>
      </c>
      <c r="B13" s="3">
        <v>387</v>
      </c>
      <c r="C13" s="4">
        <f>+B13*100/B10</f>
        <v>8.516725352112676</v>
      </c>
      <c r="D13" s="3">
        <v>450</v>
      </c>
      <c r="E13" s="4">
        <f>+D13*100/D10</f>
        <v>13.200352009386917</v>
      </c>
      <c r="F13" s="3">
        <v>300</v>
      </c>
      <c r="G13" s="4">
        <f>+F13*100/F10</f>
        <v>8.3495686056220428</v>
      </c>
      <c r="H13" s="4">
        <f>-B13*100/D13</f>
        <v>-86</v>
      </c>
      <c r="I13" s="4">
        <f t="shared" si="3"/>
        <v>129</v>
      </c>
      <c r="L13" s="4"/>
      <c r="M13" s="4"/>
    </row>
    <row r="14" spans="1:13" x14ac:dyDescent="0.25">
      <c r="A14" s="2" t="s">
        <v>17</v>
      </c>
      <c r="B14" s="3">
        <v>0</v>
      </c>
      <c r="C14" s="4">
        <f>+B14*100/B10</f>
        <v>0</v>
      </c>
      <c r="D14" s="3">
        <v>0</v>
      </c>
      <c r="E14" s="4">
        <f>+D14*100/D10</f>
        <v>0</v>
      </c>
      <c r="F14" s="3">
        <v>0</v>
      </c>
      <c r="G14" s="4">
        <f>+F14*100/F10</f>
        <v>0</v>
      </c>
      <c r="H14" s="4">
        <v>0</v>
      </c>
      <c r="I14" s="4">
        <v>0</v>
      </c>
    </row>
    <row r="15" spans="1:13" x14ac:dyDescent="0.25">
      <c r="A15" s="2" t="s">
        <v>18</v>
      </c>
      <c r="B15" s="3">
        <v>3534</v>
      </c>
      <c r="C15" s="4">
        <f>+B15*100/B10</f>
        <v>77.772887323943664</v>
      </c>
      <c r="D15" s="3">
        <v>2712</v>
      </c>
      <c r="E15" s="4">
        <f>+D15*100/D10</f>
        <v>79.554121443238486</v>
      </c>
      <c r="F15" s="3">
        <v>2773</v>
      </c>
      <c r="G15" s="4">
        <f>+F15*100/F10</f>
        <v>77.177845811299747</v>
      </c>
      <c r="H15" s="4">
        <f t="shared" si="2"/>
        <v>130.30973451327435</v>
      </c>
      <c r="I15" s="4">
        <f t="shared" si="3"/>
        <v>127.44320230796971</v>
      </c>
    </row>
    <row r="16" spans="1:13" x14ac:dyDescent="0.25">
      <c r="A16" s="2" t="s">
        <v>19</v>
      </c>
      <c r="B16" s="3">
        <v>897</v>
      </c>
      <c r="C16" s="4">
        <f>+B16*100/B10</f>
        <v>19.740316901408452</v>
      </c>
      <c r="D16" s="3">
        <v>614</v>
      </c>
      <c r="E16" s="4">
        <f>+D16*100/D10</f>
        <v>18.011146963919039</v>
      </c>
      <c r="F16" s="3">
        <v>739</v>
      </c>
      <c r="G16" s="4">
        <f>+F16*100/F10</f>
        <v>20.567770665182298</v>
      </c>
      <c r="H16" s="4">
        <f t="shared" si="2"/>
        <v>146.09120521172639</v>
      </c>
      <c r="I16" s="4">
        <f t="shared" si="3"/>
        <v>121.38024357239513</v>
      </c>
    </row>
    <row r="17" spans="1:9" x14ac:dyDescent="0.25">
      <c r="A17" s="2" t="s">
        <v>20</v>
      </c>
      <c r="B17" s="3">
        <v>113</v>
      </c>
      <c r="C17" s="4">
        <f>+B17*100/B10</f>
        <v>2.4867957746478875</v>
      </c>
      <c r="D17" s="3">
        <v>83</v>
      </c>
      <c r="E17" s="4">
        <f>+D17*100/D10</f>
        <v>2.4347315928424758</v>
      </c>
      <c r="F17" s="3">
        <v>81</v>
      </c>
      <c r="G17" s="4">
        <f>+F17*100/F10</f>
        <v>2.2543835235179515</v>
      </c>
      <c r="H17" s="4">
        <f t="shared" si="2"/>
        <v>136.14457831325302</v>
      </c>
      <c r="I17" s="4">
        <f t="shared" si="3"/>
        <v>139.50617283950618</v>
      </c>
    </row>
    <row r="18" spans="1:9" x14ac:dyDescent="0.25">
      <c r="A18" s="8" t="s">
        <v>21</v>
      </c>
      <c r="B18" s="3">
        <v>60</v>
      </c>
      <c r="C18" s="4">
        <f>+B18*100/B10</f>
        <v>1.3204225352112675</v>
      </c>
      <c r="D18" s="3">
        <v>40</v>
      </c>
      <c r="E18" s="4">
        <f>+D18*100/D10</f>
        <v>1.1733646230566148</v>
      </c>
      <c r="F18" s="3">
        <v>28</v>
      </c>
      <c r="G18" s="4">
        <f>+F18*100/F10</f>
        <v>0.77929306985805735</v>
      </c>
      <c r="H18" s="4">
        <f t="shared" si="2"/>
        <v>150</v>
      </c>
      <c r="I18" s="4">
        <f t="shared" si="3"/>
        <v>214.28571428571428</v>
      </c>
    </row>
    <row r="19" spans="1:9" x14ac:dyDescent="0.25">
      <c r="A19" s="8" t="s">
        <v>22</v>
      </c>
      <c r="B19" s="3">
        <v>228</v>
      </c>
      <c r="D19" s="3">
        <v>228</v>
      </c>
      <c r="F19" s="3">
        <v>226</v>
      </c>
      <c r="H19" s="4">
        <f t="shared" si="2"/>
        <v>100</v>
      </c>
      <c r="I19" s="4">
        <f t="shared" si="3"/>
        <v>100.88495575221239</v>
      </c>
    </row>
    <row r="20" spans="1:9" x14ac:dyDescent="0.25">
      <c r="A20" s="8" t="s">
        <v>23</v>
      </c>
      <c r="B20" s="3">
        <v>6601</v>
      </c>
      <c r="D20" s="3">
        <v>14562</v>
      </c>
      <c r="F20" s="3">
        <v>5500</v>
      </c>
      <c r="H20" s="4">
        <f>-B20*100/D20</f>
        <v>-45.330311770361213</v>
      </c>
      <c r="I20" s="4">
        <f t="shared" si="3"/>
        <v>120.01818181818182</v>
      </c>
    </row>
    <row r="21" spans="1:9" x14ac:dyDescent="0.25">
      <c r="A21" s="8" t="s">
        <v>24</v>
      </c>
      <c r="B21" s="3">
        <v>7986</v>
      </c>
      <c r="D21" s="3">
        <v>2160</v>
      </c>
      <c r="F21" s="3">
        <v>4587</v>
      </c>
      <c r="H21" s="4">
        <f t="shared" si="2"/>
        <v>369.72222222222223</v>
      </c>
      <c r="I21" s="4">
        <f t="shared" si="3"/>
        <v>174.10071942446044</v>
      </c>
    </row>
    <row r="22" spans="1:9" x14ac:dyDescent="0.25">
      <c r="A22" s="2" t="s">
        <v>25</v>
      </c>
      <c r="B22" s="3">
        <v>7986</v>
      </c>
      <c r="C22" s="4">
        <f>+B22*100/B21</f>
        <v>100</v>
      </c>
      <c r="D22" s="3">
        <v>2160</v>
      </c>
      <c r="E22" s="4">
        <f>+D22*100/D21</f>
        <v>100</v>
      </c>
      <c r="F22" s="3">
        <v>4587</v>
      </c>
      <c r="G22" s="4">
        <f>+F22*100/F21</f>
        <v>100</v>
      </c>
      <c r="H22" s="4">
        <f t="shared" si="2"/>
        <v>369.72222222222223</v>
      </c>
      <c r="I22" s="4">
        <f t="shared" si="3"/>
        <v>174.10071942446044</v>
      </c>
    </row>
    <row r="23" spans="1:9" x14ac:dyDescent="0.25">
      <c r="A23" s="2" t="s">
        <v>26</v>
      </c>
      <c r="B23" s="3">
        <v>0</v>
      </c>
      <c r="C23" s="4"/>
      <c r="D23" s="3">
        <v>0</v>
      </c>
      <c r="E23" s="4">
        <f>+D23*100/D21</f>
        <v>0</v>
      </c>
      <c r="F23" s="3">
        <v>0</v>
      </c>
      <c r="G23" s="4">
        <f>+F23*100/F21</f>
        <v>0</v>
      </c>
      <c r="H23" s="4"/>
      <c r="I23" s="4">
        <v>0</v>
      </c>
    </row>
    <row r="24" spans="1:9" x14ac:dyDescent="0.25">
      <c r="A24" s="8" t="s">
        <v>27</v>
      </c>
      <c r="B24" s="3">
        <v>75.599999999999994</v>
      </c>
      <c r="C24" s="4"/>
      <c r="D24" s="3">
        <v>87.07</v>
      </c>
      <c r="F24" s="3">
        <v>100</v>
      </c>
      <c r="H24" s="4">
        <f t="shared" si="2"/>
        <v>86.826691168025718</v>
      </c>
      <c r="I24" s="4">
        <f>-B24*100/F24</f>
        <v>-75.599999999999994</v>
      </c>
    </row>
    <row r="25" spans="1:9" x14ac:dyDescent="0.25">
      <c r="A25" s="8" t="s">
        <v>28</v>
      </c>
      <c r="B25" s="3">
        <v>0</v>
      </c>
      <c r="C25" s="4"/>
      <c r="D25" s="3">
        <v>0</v>
      </c>
      <c r="F25" s="3">
        <v>37</v>
      </c>
      <c r="H25" s="4"/>
      <c r="I25" s="4">
        <f t="shared" si="3"/>
        <v>0</v>
      </c>
    </row>
    <row r="26" spans="1:9" x14ac:dyDescent="0.25">
      <c r="A26" s="8" t="s">
        <v>29</v>
      </c>
      <c r="B26" s="3">
        <v>0</v>
      </c>
      <c r="C26" s="4"/>
      <c r="D26" s="3">
        <v>0</v>
      </c>
      <c r="F26" s="3">
        <v>0</v>
      </c>
      <c r="H26" s="4">
        <v>100</v>
      </c>
      <c r="I26" s="4">
        <v>100</v>
      </c>
    </row>
    <row r="27" spans="1:9" x14ac:dyDescent="0.25">
      <c r="A27" s="8" t="s">
        <v>30</v>
      </c>
      <c r="B27" s="3">
        <v>0</v>
      </c>
      <c r="C27" s="4"/>
      <c r="D27" s="3">
        <v>0</v>
      </c>
      <c r="F27" s="3">
        <v>0</v>
      </c>
      <c r="H27" s="4">
        <v>100</v>
      </c>
      <c r="I27" s="4">
        <v>100</v>
      </c>
    </row>
    <row r="28" spans="1:9" x14ac:dyDescent="0.25">
      <c r="A28" s="8" t="s">
        <v>31</v>
      </c>
      <c r="B28" s="3">
        <v>0.09</v>
      </c>
      <c r="C28" s="4"/>
      <c r="D28" s="3">
        <v>0</v>
      </c>
      <c r="F28" s="3">
        <v>4</v>
      </c>
      <c r="H28" s="4">
        <v>0</v>
      </c>
      <c r="I28" s="4">
        <f t="shared" si="3"/>
        <v>2.25</v>
      </c>
    </row>
    <row r="29" spans="1:9" x14ac:dyDescent="0.25">
      <c r="A29" s="8" t="s">
        <v>32</v>
      </c>
      <c r="B29" s="3">
        <v>100</v>
      </c>
      <c r="C29" s="4"/>
      <c r="D29" s="3">
        <v>0</v>
      </c>
      <c r="F29" s="3">
        <v>98</v>
      </c>
      <c r="H29" s="4"/>
      <c r="I29" s="4">
        <f t="shared" si="3"/>
        <v>102.04081632653062</v>
      </c>
    </row>
    <row r="30" spans="1:9" x14ac:dyDescent="0.25">
      <c r="A30" s="8" t="s">
        <v>33</v>
      </c>
      <c r="B30" s="3">
        <v>0</v>
      </c>
      <c r="C30" s="4"/>
      <c r="D30" s="3">
        <v>0</v>
      </c>
      <c r="F30" s="3">
        <v>100</v>
      </c>
      <c r="H30" s="4"/>
      <c r="I30" s="4">
        <f t="shared" si="3"/>
        <v>0</v>
      </c>
    </row>
    <row r="31" spans="1:9" x14ac:dyDescent="0.25">
      <c r="A31" s="8" t="s">
        <v>34</v>
      </c>
      <c r="B31" s="3">
        <v>97.37</v>
      </c>
      <c r="C31" s="4"/>
      <c r="D31" s="3">
        <v>100</v>
      </c>
      <c r="F31" s="3">
        <v>100</v>
      </c>
      <c r="H31" s="4">
        <f t="shared" si="2"/>
        <v>97.37</v>
      </c>
      <c r="I31" s="4">
        <f t="shared" si="3"/>
        <v>97.37</v>
      </c>
    </row>
    <row r="32" spans="1:9" x14ac:dyDescent="0.25">
      <c r="A32" s="8" t="s">
        <v>35</v>
      </c>
      <c r="B32" s="3">
        <v>0</v>
      </c>
      <c r="C32" s="4"/>
      <c r="D32" s="3">
        <v>0</v>
      </c>
      <c r="F32" s="3">
        <v>25</v>
      </c>
      <c r="H32" s="4"/>
    </row>
    <row r="33" spans="1:9" x14ac:dyDescent="0.25">
      <c r="C33" s="4"/>
    </row>
    <row r="34" spans="1:9" x14ac:dyDescent="0.25">
      <c r="A34" s="8" t="s">
        <v>36</v>
      </c>
      <c r="B34" s="3">
        <f>+[1]Hoja2!$B$4</f>
        <v>4573</v>
      </c>
      <c r="C34" s="4"/>
      <c r="D34" s="3">
        <f>+[1]Hoja2!$F$4</f>
        <v>4865</v>
      </c>
      <c r="F34" s="3">
        <f>+[1]Hoja2!$C$4</f>
        <v>4915</v>
      </c>
      <c r="H34" s="4">
        <f t="shared" ref="H34" si="4">+B34*100/D34</f>
        <v>93.997944501541625</v>
      </c>
      <c r="I34" s="4">
        <f t="shared" ref="I34" si="5">+B34*100/F34</f>
        <v>93.041709053916577</v>
      </c>
    </row>
  </sheetData>
  <mergeCells count="3">
    <mergeCell ref="A3:I3"/>
    <mergeCell ref="A4:I4"/>
    <mergeCell ref="A5:I5"/>
  </mergeCells>
  <pageMargins left="0.7" right="0.7" top="0.75" bottom="0.75" header="0.3" footer="0.3"/>
  <pageSetup paperSize="2867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COMACSA</dc:creator>
  <cp:lastModifiedBy>Alfredo García Rendón</cp:lastModifiedBy>
  <dcterms:created xsi:type="dcterms:W3CDTF">2017-01-24T19:08:00Z</dcterms:created>
  <dcterms:modified xsi:type="dcterms:W3CDTF">2017-01-25T21:13:42Z</dcterms:modified>
</cp:coreProperties>
</file>