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0115" windowHeight="7875" activeTab="2"/>
  </bookViews>
  <sheets>
    <sheet name="Hoja1" sheetId="1" r:id="rId1"/>
    <sheet name="Hoja2" sheetId="2" r:id="rId2"/>
    <sheet name="Cuadro de Actualizaciones" sheetId="3" r:id="rId3"/>
  </sheets>
  <definedNames>
    <definedName name="_xlnm._FilterDatabase" localSheetId="0" hidden="1">Hoja1!$A$8:$BW$175</definedName>
  </definedNames>
  <calcPr calcId="145621"/>
</workbook>
</file>

<file path=xl/calcChain.xml><?xml version="1.0" encoding="utf-8"?>
<calcChain xmlns="http://schemas.openxmlformats.org/spreadsheetml/2006/main">
  <c r="G76" i="1" l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76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F65" i="1"/>
  <c r="V45" i="1" l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U45" i="1"/>
  <c r="G64" i="1" l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F64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F93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F78" i="1"/>
  <c r="F76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F102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F87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F86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F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F71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F69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F91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F105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F74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F90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F106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F101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F97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F103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U156" i="1"/>
  <c r="U83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F100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F88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F84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F79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F72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F89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G94" i="1"/>
  <c r="H94" i="1"/>
  <c r="I94" i="1"/>
  <c r="J94" i="1"/>
  <c r="K94" i="1"/>
  <c r="F94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F10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F99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F81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F73" i="1"/>
  <c r="AI153" i="1"/>
  <c r="AI141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F104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F10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F98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G95" i="1"/>
  <c r="H95" i="1"/>
  <c r="I95" i="1"/>
  <c r="J95" i="1"/>
  <c r="K95" i="1"/>
  <c r="L95" i="1"/>
  <c r="M95" i="1"/>
  <c r="N95" i="1"/>
  <c r="O95" i="1"/>
  <c r="P95" i="1"/>
  <c r="Q95" i="1"/>
  <c r="F95" i="1"/>
  <c r="BQ76" i="1" l="1"/>
  <c r="BP76" i="1"/>
  <c r="BO76" i="1"/>
  <c r="BQ166" i="1"/>
  <c r="BV166" i="1" s="1"/>
  <c r="BQ167" i="1"/>
  <c r="BV167" i="1" s="1"/>
  <c r="BQ168" i="1"/>
  <c r="BV168" i="1" s="1"/>
  <c r="BQ169" i="1"/>
  <c r="BV169" i="1" s="1"/>
  <c r="BP166" i="1"/>
  <c r="BU166" i="1" s="1"/>
  <c r="BP167" i="1"/>
  <c r="BU167" i="1" s="1"/>
  <c r="BP168" i="1"/>
  <c r="BU168" i="1" s="1"/>
  <c r="BP169" i="1"/>
  <c r="BU169" i="1" s="1"/>
  <c r="BO166" i="1"/>
  <c r="BT166" i="1" s="1"/>
  <c r="BO167" i="1"/>
  <c r="BT167" i="1" s="1"/>
  <c r="BO168" i="1"/>
  <c r="BT168" i="1" s="1"/>
  <c r="BO169" i="1"/>
  <c r="BT169" i="1" s="1"/>
  <c r="BO170" i="1"/>
  <c r="BT170" i="1" s="1"/>
  <c r="BQ162" i="1" l="1"/>
  <c r="BP162" i="1"/>
  <c r="BO162" i="1"/>
  <c r="BN162" i="1" l="1"/>
  <c r="BR162" i="1" l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7" i="1"/>
  <c r="BQ68" i="1"/>
  <c r="BQ69" i="1"/>
  <c r="BQ70" i="1"/>
  <c r="BQ71" i="1"/>
  <c r="BQ72" i="1"/>
  <c r="BQ73" i="1"/>
  <c r="BQ74" i="1"/>
  <c r="BQ75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7" i="1"/>
  <c r="BP68" i="1"/>
  <c r="BP69" i="1"/>
  <c r="BP70" i="1"/>
  <c r="BP71" i="1"/>
  <c r="BP72" i="1"/>
  <c r="BP73" i="1"/>
  <c r="BP74" i="1"/>
  <c r="BP75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O23" i="1"/>
  <c r="BO24" i="1"/>
  <c r="BN24" i="1" s="1"/>
  <c r="BO25" i="1"/>
  <c r="BN25" i="1" s="1"/>
  <c r="BO26" i="1"/>
  <c r="BO27" i="1"/>
  <c r="BN27" i="1" s="1"/>
  <c r="BO28" i="1"/>
  <c r="BO29" i="1"/>
  <c r="BN29" i="1" s="1"/>
  <c r="BO30" i="1"/>
  <c r="BO31" i="1"/>
  <c r="BN31" i="1" s="1"/>
  <c r="BO32" i="1"/>
  <c r="BN32" i="1" s="1"/>
  <c r="BO33" i="1"/>
  <c r="BN33" i="1" s="1"/>
  <c r="BO34" i="1"/>
  <c r="BO35" i="1"/>
  <c r="BO36" i="1"/>
  <c r="BO37" i="1"/>
  <c r="BN37" i="1" s="1"/>
  <c r="BO38" i="1"/>
  <c r="BN38" i="1" s="1"/>
  <c r="BR38" i="1" s="1"/>
  <c r="BO39" i="1"/>
  <c r="BN39" i="1" s="1"/>
  <c r="BO40" i="1"/>
  <c r="BN40" i="1" s="1"/>
  <c r="BO41" i="1"/>
  <c r="BN41" i="1" s="1"/>
  <c r="BO42" i="1"/>
  <c r="BN42" i="1" s="1"/>
  <c r="BO43" i="1"/>
  <c r="BN43" i="1" s="1"/>
  <c r="BO44" i="1"/>
  <c r="BO45" i="1"/>
  <c r="BO46" i="1"/>
  <c r="BO47" i="1"/>
  <c r="BO48" i="1"/>
  <c r="BN48" i="1" s="1"/>
  <c r="BO49" i="1"/>
  <c r="BN49" i="1" s="1"/>
  <c r="BO50" i="1"/>
  <c r="BN50" i="1" s="1"/>
  <c r="BO51" i="1"/>
  <c r="BN51" i="1" s="1"/>
  <c r="BO52" i="1"/>
  <c r="BN52" i="1" s="1"/>
  <c r="BO53" i="1"/>
  <c r="BN53" i="1" s="1"/>
  <c r="BO54" i="1"/>
  <c r="BN54" i="1" s="1"/>
  <c r="BR54" i="1" s="1"/>
  <c r="BO55" i="1"/>
  <c r="BN55" i="1" s="1"/>
  <c r="BO56" i="1"/>
  <c r="BN56" i="1" s="1"/>
  <c r="BO57" i="1"/>
  <c r="BN57" i="1" s="1"/>
  <c r="BO58" i="1"/>
  <c r="BN58" i="1" s="1"/>
  <c r="BO59" i="1"/>
  <c r="BN59" i="1" s="1"/>
  <c r="BO60" i="1"/>
  <c r="BN60" i="1" s="1"/>
  <c r="BO61" i="1"/>
  <c r="BN61" i="1" s="1"/>
  <c r="BO62" i="1"/>
  <c r="BN62" i="1" s="1"/>
  <c r="BR62" i="1" s="1"/>
  <c r="BO63" i="1"/>
  <c r="BN63" i="1" s="1"/>
  <c r="BO64" i="1"/>
  <c r="BO65" i="1"/>
  <c r="BN65" i="1" s="1"/>
  <c r="BO67" i="1"/>
  <c r="BN67" i="1" s="1"/>
  <c r="BO68" i="1"/>
  <c r="BN68" i="1" s="1"/>
  <c r="BO69" i="1"/>
  <c r="BN69" i="1" s="1"/>
  <c r="BO70" i="1"/>
  <c r="BN70" i="1" s="1"/>
  <c r="BR70" i="1" s="1"/>
  <c r="BO71" i="1"/>
  <c r="BN71" i="1" s="1"/>
  <c r="BO72" i="1"/>
  <c r="BN72" i="1" s="1"/>
  <c r="BO73" i="1"/>
  <c r="BO74" i="1"/>
  <c r="BN74" i="1" s="1"/>
  <c r="BO75" i="1"/>
  <c r="BN75" i="1" s="1"/>
  <c r="BO78" i="1"/>
  <c r="BN78" i="1" s="1"/>
  <c r="BR78" i="1" s="1"/>
  <c r="BO79" i="1"/>
  <c r="BN79" i="1" s="1"/>
  <c r="BO80" i="1"/>
  <c r="BN80" i="1" s="1"/>
  <c r="BO81" i="1"/>
  <c r="BO82" i="1"/>
  <c r="BN82" i="1" s="1"/>
  <c r="BO83" i="1"/>
  <c r="BN83" i="1" s="1"/>
  <c r="BO84" i="1"/>
  <c r="BN84" i="1" s="1"/>
  <c r="BO85" i="1"/>
  <c r="BN85" i="1" s="1"/>
  <c r="BO86" i="1"/>
  <c r="BN86" i="1" s="1"/>
  <c r="BR86" i="1" s="1"/>
  <c r="BO87" i="1"/>
  <c r="BO88" i="1"/>
  <c r="BN88" i="1" s="1"/>
  <c r="BO89" i="1"/>
  <c r="BN89" i="1" s="1"/>
  <c r="BO90" i="1"/>
  <c r="BN90" i="1" s="1"/>
  <c r="BO91" i="1"/>
  <c r="BN91" i="1" s="1"/>
  <c r="BO92" i="1"/>
  <c r="BN92" i="1" s="1"/>
  <c r="BO93" i="1"/>
  <c r="BN93" i="1" s="1"/>
  <c r="BO94" i="1"/>
  <c r="BN94" i="1" s="1"/>
  <c r="BR94" i="1" s="1"/>
  <c r="BO95" i="1"/>
  <c r="BN95" i="1" s="1"/>
  <c r="BO96" i="1"/>
  <c r="BN96" i="1" s="1"/>
  <c r="BO97" i="1"/>
  <c r="BN97" i="1" s="1"/>
  <c r="BO98" i="1"/>
  <c r="BN98" i="1" s="1"/>
  <c r="BO99" i="1"/>
  <c r="BN99" i="1" s="1"/>
  <c r="BO100" i="1"/>
  <c r="BN100" i="1" s="1"/>
  <c r="BO101" i="1"/>
  <c r="BN101" i="1" s="1"/>
  <c r="BO102" i="1"/>
  <c r="BN102" i="1" s="1"/>
  <c r="BR102" i="1" s="1"/>
  <c r="BO103" i="1"/>
  <c r="BN103" i="1" s="1"/>
  <c r="BO104" i="1"/>
  <c r="BN104" i="1" s="1"/>
  <c r="BO105" i="1"/>
  <c r="BN105" i="1" s="1"/>
  <c r="BO106" i="1"/>
  <c r="BN106" i="1" s="1"/>
  <c r="BO107" i="1"/>
  <c r="BN107" i="1" s="1"/>
  <c r="BO108" i="1"/>
  <c r="BN108" i="1" s="1"/>
  <c r="BO109" i="1"/>
  <c r="BO110" i="1"/>
  <c r="BN110" i="1" s="1"/>
  <c r="BR110" i="1" s="1"/>
  <c r="BO111" i="1"/>
  <c r="BN111" i="1" s="1"/>
  <c r="BO112" i="1"/>
  <c r="BO113" i="1"/>
  <c r="BN113" i="1" s="1"/>
  <c r="BO114" i="1"/>
  <c r="BN114" i="1" s="1"/>
  <c r="BO115" i="1"/>
  <c r="BN115" i="1" s="1"/>
  <c r="BO116" i="1"/>
  <c r="BN116" i="1" s="1"/>
  <c r="BO117" i="1"/>
  <c r="BN117" i="1" s="1"/>
  <c r="BO118" i="1"/>
  <c r="BN118" i="1" s="1"/>
  <c r="BR118" i="1" s="1"/>
  <c r="BO119" i="1"/>
  <c r="BN119" i="1" s="1"/>
  <c r="BO120" i="1"/>
  <c r="BN120" i="1" s="1"/>
  <c r="BO121" i="1"/>
  <c r="BN121" i="1" s="1"/>
  <c r="BO122" i="1"/>
  <c r="BN122" i="1" s="1"/>
  <c r="BO123" i="1"/>
  <c r="BN123" i="1" s="1"/>
  <c r="BO124" i="1"/>
  <c r="BN124" i="1" s="1"/>
  <c r="BN46" i="1" l="1"/>
  <c r="BN44" i="1"/>
  <c r="BN45" i="1"/>
  <c r="BN36" i="1"/>
  <c r="BR36" i="1" s="1"/>
  <c r="BN35" i="1"/>
  <c r="BN34" i="1"/>
  <c r="BN30" i="1"/>
  <c r="BN26" i="1"/>
  <c r="BU109" i="1"/>
  <c r="BT87" i="1"/>
  <c r="BT47" i="1"/>
  <c r="BT23" i="1"/>
  <c r="BV87" i="1"/>
  <c r="BV23" i="1"/>
  <c r="BS98" i="1"/>
  <c r="BT98" i="1"/>
  <c r="BU112" i="1"/>
  <c r="BU64" i="1"/>
  <c r="BN87" i="1"/>
  <c r="BS87" i="1" s="1"/>
  <c r="BN47" i="1"/>
  <c r="BS47" i="1" s="1"/>
  <c r="BN23" i="1"/>
  <c r="BN109" i="1"/>
  <c r="BS109" i="1" s="1"/>
  <c r="BT109" i="1"/>
  <c r="BN81" i="1"/>
  <c r="BS81" i="1" s="1"/>
  <c r="BT81" i="1"/>
  <c r="BU87" i="1"/>
  <c r="BU47" i="1"/>
  <c r="BU23" i="1"/>
  <c r="BV109" i="1"/>
  <c r="BV81" i="1"/>
  <c r="BU81" i="1"/>
  <c r="BV47" i="1"/>
  <c r="BV98" i="1"/>
  <c r="BN73" i="1"/>
  <c r="BN112" i="1"/>
  <c r="BS112" i="1" s="1"/>
  <c r="BT112" i="1"/>
  <c r="BN64" i="1"/>
  <c r="BS64" i="1" s="1"/>
  <c r="BT64" i="1"/>
  <c r="BU98" i="1"/>
  <c r="BV112" i="1"/>
  <c r="BV64" i="1"/>
  <c r="BR122" i="1"/>
  <c r="BR114" i="1"/>
  <c r="BR106" i="1"/>
  <c r="BR98" i="1"/>
  <c r="BR90" i="1"/>
  <c r="BR82" i="1"/>
  <c r="BR74" i="1"/>
  <c r="BR58" i="1"/>
  <c r="BR50" i="1"/>
  <c r="BR42" i="1"/>
  <c r="BR116" i="1"/>
  <c r="BR96" i="1"/>
  <c r="BR84" i="1"/>
  <c r="BR52" i="1"/>
  <c r="BR32" i="1"/>
  <c r="BR124" i="1"/>
  <c r="BR104" i="1"/>
  <c r="BR92" i="1"/>
  <c r="BR72" i="1"/>
  <c r="BR60" i="1"/>
  <c r="BR40" i="1"/>
  <c r="BR100" i="1"/>
  <c r="BR80" i="1"/>
  <c r="BR68" i="1"/>
  <c r="BR48" i="1"/>
  <c r="BR123" i="1"/>
  <c r="BR119" i="1"/>
  <c r="BR115" i="1"/>
  <c r="BR111" i="1"/>
  <c r="BR107" i="1"/>
  <c r="BR103" i="1"/>
  <c r="BR99" i="1"/>
  <c r="BR95" i="1"/>
  <c r="BR91" i="1"/>
  <c r="BR83" i="1"/>
  <c r="BR79" i="1"/>
  <c r="BR75" i="1"/>
  <c r="BR71" i="1"/>
  <c r="BR67" i="1"/>
  <c r="BR63" i="1"/>
  <c r="BR59" i="1"/>
  <c r="BR55" i="1"/>
  <c r="BR51" i="1"/>
  <c r="BR43" i="1"/>
  <c r="BR39" i="1"/>
  <c r="BR31" i="1"/>
  <c r="BR27" i="1"/>
  <c r="BR120" i="1"/>
  <c r="BR108" i="1"/>
  <c r="BR88" i="1"/>
  <c r="BR56" i="1"/>
  <c r="BR24" i="1"/>
  <c r="BR121" i="1"/>
  <c r="BR117" i="1"/>
  <c r="BR113" i="1"/>
  <c r="BR105" i="1"/>
  <c r="BR101" i="1"/>
  <c r="BR97" i="1"/>
  <c r="BR93" i="1"/>
  <c r="BR89" i="1"/>
  <c r="BR85" i="1"/>
  <c r="BR69" i="1"/>
  <c r="BR65" i="1"/>
  <c r="BR61" i="1"/>
  <c r="BR57" i="1"/>
  <c r="BR53" i="1"/>
  <c r="BR49" i="1"/>
  <c r="BR45" i="1"/>
  <c r="BR41" i="1"/>
  <c r="BR37" i="1"/>
  <c r="BR33" i="1"/>
  <c r="BR29" i="1"/>
  <c r="BR25" i="1"/>
  <c r="BQ12" i="1"/>
  <c r="BQ13" i="1"/>
  <c r="BQ14" i="1"/>
  <c r="BQ15" i="1"/>
  <c r="BQ16" i="1"/>
  <c r="BQ17" i="1"/>
  <c r="BQ18" i="1"/>
  <c r="BQ19" i="1"/>
  <c r="BQ20" i="1"/>
  <c r="BQ21" i="1"/>
  <c r="BP12" i="1"/>
  <c r="BP13" i="1"/>
  <c r="BP14" i="1"/>
  <c r="BP15" i="1"/>
  <c r="BP16" i="1"/>
  <c r="BP17" i="1"/>
  <c r="BP18" i="1"/>
  <c r="BP19" i="1"/>
  <c r="BP20" i="1"/>
  <c r="BP21" i="1"/>
  <c r="BP22" i="1"/>
  <c r="BO12" i="1"/>
  <c r="BN12" i="1" s="1"/>
  <c r="BO13" i="1"/>
  <c r="BO14" i="1"/>
  <c r="BO15" i="1"/>
  <c r="BO16" i="1"/>
  <c r="BO17" i="1"/>
  <c r="BO18" i="1"/>
  <c r="BO19" i="1"/>
  <c r="BO20" i="1"/>
  <c r="BO21" i="1"/>
  <c r="BO22" i="1"/>
  <c r="BR46" i="1" l="1"/>
  <c r="BR44" i="1"/>
  <c r="BR35" i="1"/>
  <c r="BR34" i="1"/>
  <c r="BR30" i="1"/>
  <c r="BR26" i="1"/>
  <c r="BS23" i="1"/>
  <c r="BN22" i="1"/>
  <c r="BN21" i="1"/>
  <c r="BN20" i="1"/>
  <c r="BN19" i="1"/>
  <c r="BN18" i="1"/>
  <c r="BN17" i="1"/>
  <c r="BN16" i="1"/>
  <c r="BN15" i="1"/>
  <c r="BN14" i="1"/>
  <c r="BR87" i="1"/>
  <c r="BW87" i="1" s="1"/>
  <c r="BR23" i="1"/>
  <c r="BR109" i="1"/>
  <c r="BW109" i="1" s="1"/>
  <c r="BR81" i="1"/>
  <c r="BW81" i="1" s="1"/>
  <c r="BR47" i="1"/>
  <c r="BW47" i="1" s="1"/>
  <c r="BR73" i="1"/>
  <c r="BR64" i="1"/>
  <c r="BW64" i="1" s="1"/>
  <c r="BW98" i="1"/>
  <c r="BR112" i="1"/>
  <c r="BW112" i="1" s="1"/>
  <c r="BR17" i="1"/>
  <c r="BR12" i="1"/>
  <c r="BW23" i="1" l="1"/>
  <c r="BR22" i="1"/>
  <c r="BR21" i="1"/>
  <c r="BR20" i="1"/>
  <c r="BR19" i="1"/>
  <c r="BR18" i="1"/>
  <c r="BR16" i="1"/>
  <c r="BR15" i="1"/>
  <c r="BR14" i="1"/>
  <c r="BN166" i="1"/>
  <c r="BN167" i="1"/>
  <c r="BN168" i="1"/>
  <c r="BN169" i="1"/>
  <c r="BO164" i="1"/>
  <c r="BN164" i="1" s="1"/>
  <c r="BP164" i="1"/>
  <c r="BQ164" i="1"/>
  <c r="BR169" i="1" l="1"/>
  <c r="BW169" i="1" s="1"/>
  <c r="BS169" i="1"/>
  <c r="BR168" i="1"/>
  <c r="BW168" i="1" s="1"/>
  <c r="BS168" i="1"/>
  <c r="BR167" i="1"/>
  <c r="BW167" i="1" s="1"/>
  <c r="BS167" i="1"/>
  <c r="BR166" i="1"/>
  <c r="BW166" i="1" s="1"/>
  <c r="BS166" i="1"/>
  <c r="BR164" i="1"/>
  <c r="E11" i="2" l="1"/>
  <c r="E10" i="2"/>
  <c r="E9" i="2"/>
  <c r="E8" i="2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70" i="1"/>
  <c r="BV170" i="1" s="1"/>
  <c r="BQ163" i="1"/>
  <c r="BQ165" i="1"/>
  <c r="BP165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70" i="1"/>
  <c r="BU170" i="1" s="1"/>
  <c r="BP163" i="1"/>
  <c r="BO125" i="1"/>
  <c r="BO126" i="1"/>
  <c r="BO127" i="1"/>
  <c r="BO128" i="1"/>
  <c r="BO129" i="1"/>
  <c r="BO130" i="1"/>
  <c r="BN130" i="1" s="1"/>
  <c r="BO131" i="1"/>
  <c r="BN131" i="1" s="1"/>
  <c r="BO132" i="1"/>
  <c r="BN132" i="1" s="1"/>
  <c r="BO133" i="1"/>
  <c r="BN133" i="1" s="1"/>
  <c r="BO134" i="1"/>
  <c r="BN134" i="1" s="1"/>
  <c r="BO135" i="1"/>
  <c r="BN135" i="1" s="1"/>
  <c r="BO136" i="1"/>
  <c r="BN136" i="1" s="1"/>
  <c r="BO137" i="1"/>
  <c r="BN137" i="1" s="1"/>
  <c r="BO138" i="1"/>
  <c r="BN138" i="1" s="1"/>
  <c r="BO139" i="1"/>
  <c r="BN139" i="1" s="1"/>
  <c r="BO140" i="1"/>
  <c r="BN140" i="1" s="1"/>
  <c r="BO141" i="1"/>
  <c r="BN141" i="1" s="1"/>
  <c r="BO142" i="1"/>
  <c r="BN142" i="1" s="1"/>
  <c r="BO143" i="1"/>
  <c r="BN143" i="1" s="1"/>
  <c r="BO144" i="1"/>
  <c r="BN144" i="1" s="1"/>
  <c r="BO145" i="1"/>
  <c r="BN145" i="1" s="1"/>
  <c r="BO146" i="1"/>
  <c r="BN146" i="1" s="1"/>
  <c r="BO147" i="1"/>
  <c r="BN147" i="1" s="1"/>
  <c r="BO148" i="1"/>
  <c r="BN148" i="1" s="1"/>
  <c r="BO149" i="1"/>
  <c r="BN149" i="1" s="1"/>
  <c r="BO150" i="1"/>
  <c r="BN150" i="1" s="1"/>
  <c r="BO151" i="1"/>
  <c r="BO152" i="1"/>
  <c r="BO153" i="1"/>
  <c r="BO154" i="1"/>
  <c r="BO155" i="1"/>
  <c r="BO156" i="1"/>
  <c r="BO157" i="1"/>
  <c r="BO158" i="1"/>
  <c r="BO159" i="1"/>
  <c r="BO160" i="1"/>
  <c r="BO161" i="1"/>
  <c r="BN170" i="1"/>
  <c r="BS170" i="1" s="1"/>
  <c r="BO163" i="1"/>
  <c r="BO165" i="1"/>
  <c r="BN165" i="1" s="1"/>
  <c r="BQ11" i="1"/>
  <c r="BV11" i="1" s="1"/>
  <c r="BP11" i="1"/>
  <c r="BU11" i="1" s="1"/>
  <c r="BO11" i="1"/>
  <c r="J174" i="1"/>
  <c r="N174" i="1"/>
  <c r="R174" i="1"/>
  <c r="V174" i="1"/>
  <c r="Z174" i="1"/>
  <c r="AD174" i="1"/>
  <c r="AH174" i="1"/>
  <c r="AL174" i="1"/>
  <c r="AP174" i="1"/>
  <c r="AT174" i="1"/>
  <c r="AX174" i="1"/>
  <c r="BB174" i="1"/>
  <c r="BF174" i="1"/>
  <c r="BJ174" i="1"/>
  <c r="J173" i="1"/>
  <c r="N173" i="1"/>
  <c r="R173" i="1"/>
  <c r="V173" i="1"/>
  <c r="Z173" i="1"/>
  <c r="AD173" i="1"/>
  <c r="AH173" i="1"/>
  <c r="AL173" i="1"/>
  <c r="AP173" i="1"/>
  <c r="AT173" i="1"/>
  <c r="AX173" i="1"/>
  <c r="BB173" i="1"/>
  <c r="BF173" i="1"/>
  <c r="BJ173" i="1"/>
  <c r="J172" i="1"/>
  <c r="N172" i="1"/>
  <c r="R172" i="1"/>
  <c r="V172" i="1"/>
  <c r="Z172" i="1"/>
  <c r="AD172" i="1"/>
  <c r="AH172" i="1"/>
  <c r="AL172" i="1"/>
  <c r="AP172" i="1"/>
  <c r="AT172" i="1"/>
  <c r="AX172" i="1"/>
  <c r="BB172" i="1"/>
  <c r="BF172" i="1"/>
  <c r="BJ172" i="1"/>
  <c r="F174" i="1"/>
  <c r="F173" i="1"/>
  <c r="F172" i="1"/>
  <c r="BU162" i="1" l="1"/>
  <c r="BN163" i="1"/>
  <c r="BS162" i="1" s="1"/>
  <c r="BT162" i="1"/>
  <c r="BV162" i="1"/>
  <c r="BN11" i="1"/>
  <c r="BT11" i="1"/>
  <c r="BN125" i="1"/>
  <c r="BN158" i="1"/>
  <c r="BR158" i="1" s="1"/>
  <c r="BN154" i="1"/>
  <c r="BN159" i="1"/>
  <c r="BR159" i="1" s="1"/>
  <c r="BN155" i="1"/>
  <c r="BR155" i="1" s="1"/>
  <c r="BN151" i="1"/>
  <c r="BN161" i="1"/>
  <c r="BN157" i="1"/>
  <c r="BR157" i="1" s="1"/>
  <c r="BN153" i="1"/>
  <c r="BN160" i="1"/>
  <c r="BR160" i="1" s="1"/>
  <c r="BN156" i="1"/>
  <c r="BN152" i="1"/>
  <c r="BR152" i="1" s="1"/>
  <c r="BN129" i="1"/>
  <c r="BN127" i="1"/>
  <c r="BN126" i="1"/>
  <c r="BN128" i="1"/>
  <c r="BT151" i="1"/>
  <c r="BT137" i="1"/>
  <c r="BT125" i="1"/>
  <c r="BU151" i="1"/>
  <c r="BU137" i="1"/>
  <c r="BU125" i="1"/>
  <c r="BV130" i="1"/>
  <c r="BT130" i="1"/>
  <c r="BV137" i="1"/>
  <c r="BV125" i="1"/>
  <c r="BU130" i="1"/>
  <c r="BV151" i="1"/>
  <c r="AP171" i="1"/>
  <c r="AP175" i="1" s="1"/>
  <c r="BR165" i="1"/>
  <c r="J171" i="1"/>
  <c r="BJ171" i="1"/>
  <c r="BJ175" i="1" s="1"/>
  <c r="AD171" i="1"/>
  <c r="AD175" i="1" s="1"/>
  <c r="BR170" i="1"/>
  <c r="BR149" i="1"/>
  <c r="BR141" i="1"/>
  <c r="BR133" i="1"/>
  <c r="BR148" i="1"/>
  <c r="BR140" i="1"/>
  <c r="BR132" i="1"/>
  <c r="AL171" i="1"/>
  <c r="AL175" i="1" s="1"/>
  <c r="V171" i="1"/>
  <c r="V175" i="1" s="1"/>
  <c r="BR147" i="1"/>
  <c r="BR143" i="1"/>
  <c r="BR139" i="1"/>
  <c r="BR135" i="1"/>
  <c r="BR131" i="1"/>
  <c r="AT171" i="1"/>
  <c r="AT175" i="1" s="1"/>
  <c r="N171" i="1"/>
  <c r="N175" i="1" s="1"/>
  <c r="BR145" i="1"/>
  <c r="Z171" i="1"/>
  <c r="Z175" i="1" s="1"/>
  <c r="BR144" i="1"/>
  <c r="BR136" i="1"/>
  <c r="AX171" i="1"/>
  <c r="AX175" i="1" s="1"/>
  <c r="AH171" i="1"/>
  <c r="AH175" i="1" s="1"/>
  <c r="R171" i="1"/>
  <c r="R175" i="1" s="1"/>
  <c r="BR150" i="1"/>
  <c r="BR146" i="1"/>
  <c r="BR142" i="1"/>
  <c r="BR138" i="1"/>
  <c r="BR134" i="1"/>
  <c r="BF171" i="1"/>
  <c r="BF175" i="1" s="1"/>
  <c r="BB171" i="1"/>
  <c r="BB175" i="1" s="1"/>
  <c r="F171" i="1"/>
  <c r="F175" i="1" s="1"/>
  <c r="F9" i="2"/>
  <c r="F11" i="2"/>
  <c r="F10" i="2"/>
  <c r="BN172" i="1"/>
  <c r="BN173" i="1"/>
  <c r="BN174" i="1"/>
  <c r="BS11" i="1" l="1"/>
  <c r="BR11" i="1"/>
  <c r="BW11" i="1" s="1"/>
  <c r="BR163" i="1"/>
  <c r="BW162" i="1" s="1"/>
  <c r="BR154" i="1"/>
  <c r="BR156" i="1"/>
  <c r="BR153" i="1"/>
  <c r="BR161" i="1"/>
  <c r="BR125" i="1"/>
  <c r="BS125" i="1"/>
  <c r="BR137" i="1"/>
  <c r="BW137" i="1" s="1"/>
  <c r="BS137" i="1"/>
  <c r="BR151" i="1"/>
  <c r="BS151" i="1"/>
  <c r="BR126" i="1"/>
  <c r="BR127" i="1"/>
  <c r="BR128" i="1"/>
  <c r="BR130" i="1"/>
  <c r="BW130" i="1" s="1"/>
  <c r="BS130" i="1"/>
  <c r="BR129" i="1"/>
  <c r="BN171" i="1"/>
  <c r="BR171" i="1" s="1"/>
  <c r="J175" i="1"/>
  <c r="BW151" i="1" l="1"/>
  <c r="BW125" i="1"/>
  <c r="BT73" i="1" l="1"/>
  <c r="BN76" i="1"/>
  <c r="BR76" i="1" s="1"/>
  <c r="BS73" i="1" l="1"/>
  <c r="BW73" i="1"/>
  <c r="BU73" i="1" l="1"/>
  <c r="BV73" i="1"/>
</calcChain>
</file>

<file path=xl/comments1.xml><?xml version="1.0" encoding="utf-8"?>
<comments xmlns="http://schemas.openxmlformats.org/spreadsheetml/2006/main">
  <authors>
    <author>WIN uE10</author>
    <author>Julieth</author>
    <author>Soffy</author>
  </authors>
  <commentList>
    <comment ref="B29" authorId="0">
      <text>
        <r>
          <rPr>
            <b/>
            <sz val="8"/>
            <color indexed="81"/>
            <rFont val="Tahoma"/>
            <family val="2"/>
          </rPr>
          <t>WIN uE10:</t>
        </r>
        <r>
          <rPr>
            <sz val="8"/>
            <color indexed="81"/>
            <rFont val="Tahoma"/>
            <family val="2"/>
          </rPr>
          <t xml:space="preserve">
ARRIERO
ESTROBADOR
COTERO
DESCORTEZADOR</t>
        </r>
      </text>
    </comment>
    <comment ref="C74" authorId="0">
      <text>
        <r>
          <rPr>
            <b/>
            <sz val="8"/>
            <color indexed="81"/>
            <rFont val="Tahoma"/>
            <family val="2"/>
          </rPr>
          <t>WIN uE10:</t>
        </r>
        <r>
          <rPr>
            <sz val="8"/>
            <color indexed="81"/>
            <rFont val="Tahoma"/>
            <family val="2"/>
          </rPr>
          <t xml:space="preserve">
ARRIERO
ESTROBADOR
COTERO
DESCORTEZADOR</t>
        </r>
      </text>
    </comment>
    <comment ref="B94" authorId="1">
      <text>
        <r>
          <rPr>
            <b/>
            <sz val="9"/>
            <color indexed="81"/>
            <rFont val="Tahoma"/>
            <family val="2"/>
          </rPr>
          <t>Julieth: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Inspecciones de uso, mediante listas de chequeo, cuando se compraron, antecedentes de choques, historial</t>
        </r>
      </text>
    </comment>
    <comment ref="B101" authorId="2">
      <text>
        <r>
          <rPr>
            <b/>
            <sz val="9"/>
            <color indexed="81"/>
            <rFont val="Tahoma"/>
            <family val="2"/>
          </rPr>
          <t>Sofí: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Esta actividad debe desarrollarla entre el sicólogo y el profesional en salud ocupacional.</t>
        </r>
      </text>
    </comment>
  </commentList>
</comments>
</file>

<file path=xl/sharedStrings.xml><?xml version="1.0" encoding="utf-8"?>
<sst xmlns="http://schemas.openxmlformats.org/spreadsheetml/2006/main" count="803" uniqueCount="198">
  <si>
    <t>ACTIVIDAD</t>
  </si>
  <si>
    <t>Designar el personal responsable en cada uno de los sitios de trabajo.</t>
  </si>
  <si>
    <t>Implementar avisos de sensibilización en reciclaje y reúso de elementos.</t>
  </si>
  <si>
    <t>Realizar caracterización de residuos en cada núcleo</t>
  </si>
  <si>
    <t>Jornada de concientización en reciclaje, consumismo y hábitos de basura.</t>
  </si>
  <si>
    <t>Implementar puntos verdes de reciclaje en el 100% de los sitios de trabajo.</t>
  </si>
  <si>
    <t xml:space="preserve">Caracterización de fuentes de consumo de energía eléctrica </t>
  </si>
  <si>
    <t>Calculo de consumos teóricos de cada fuente</t>
  </si>
  <si>
    <t>Socialización del Programa</t>
  </si>
  <si>
    <t xml:space="preserve">Capacitación en Uso eficiente y ahorro de energía al 100% de los trabajadores </t>
  </si>
  <si>
    <t>Verificación en campo de las condiciones ambientales</t>
  </si>
  <si>
    <t xml:space="preserve">Capacitación en Uso eficiente y ahorro de agua al 100% de los trabajadores </t>
  </si>
  <si>
    <t>Inspecciones ambientales para determinar fugas o perdidas de agua en las instalaciones administrativas</t>
  </si>
  <si>
    <t xml:space="preserve">Implementación de medidas de ahorro en cada unidad sanitaria </t>
  </si>
  <si>
    <t>Implementar avisos de sensibilización en ahorro de agua.</t>
  </si>
  <si>
    <t>Realizar visitas a campo para inspeccionar que el 100% de las mitigaciones al suelo se realizaron en los lotes aprovechados.</t>
  </si>
  <si>
    <t>Realizar visitas a campo para inspeccionar que el 100% de las riveras de las fuentes hídricas, cuenten con franjas de protección.</t>
  </si>
  <si>
    <t xml:space="preserve">Identificación de la cartografía o plano del área de trabajo </t>
  </si>
  <si>
    <t>OCTUBRE</t>
  </si>
  <si>
    <t>S 1</t>
  </si>
  <si>
    <t>S 2</t>
  </si>
  <si>
    <t>S 3</t>
  </si>
  <si>
    <t>S 4</t>
  </si>
  <si>
    <t>P</t>
  </si>
  <si>
    <t>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</si>
  <si>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</si>
  <si>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</si>
  <si>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</si>
  <si>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</si>
  <si>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</si>
  <si>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</si>
  <si>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</si>
  <si>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</si>
  <si>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</si>
  <si>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</si>
  <si>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</si>
  <si>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AÑO 2012</t>
  </si>
  <si>
    <t>AÑO 2013</t>
  </si>
  <si>
    <t xml:space="preserve">Implementar Mecanismos de Sensibilización  en Uso eficiente y ahorro de energía </t>
  </si>
  <si>
    <t xml:space="preserve">Capacitación en Importancia de conservación de los recursos naturales </t>
  </si>
  <si>
    <t xml:space="preserve">Implementar Mecanismos de Sensibilización  en conservación de fauna silvestre </t>
  </si>
  <si>
    <t xml:space="preserve">Implementar Mecanismos de Sensibilización en conservación y mitigación de impactos al recurso suelos y agua </t>
  </si>
  <si>
    <t>Implementar Mecanismos de Sensibilización en conservación y mitigación de impactos al recurso Flora</t>
  </si>
  <si>
    <t>Inspecciones ambientales para determinar fugas o perdidas de combustibles en los equipos</t>
  </si>
  <si>
    <t>Capacitación en mecanismos de control de derrames al 100% del personal involucrado.</t>
  </si>
  <si>
    <t>Diseñar e implementar el procedimiento para el transporte y manipulación de sustancias peligrosas</t>
  </si>
  <si>
    <t>Implementar la lista de chequeo para la aplicación de herbicida</t>
  </si>
  <si>
    <t>PROG</t>
  </si>
  <si>
    <t>ACTIVIDADES EJECUTADAS (E):</t>
  </si>
  <si>
    <t>REPROGRMADAS (R):</t>
  </si>
  <si>
    <t>R</t>
  </si>
  <si>
    <t>CANCELADA (C):</t>
  </si>
  <si>
    <t>C</t>
  </si>
  <si>
    <t>NUMERO DE ACTIVIDADES PLANEADAS PARA EL MES:</t>
  </si>
  <si>
    <t>NUMERO DE ACTIVIDADES EJECUTADAS EN EL MES:</t>
  </si>
  <si>
    <t>ACTIVIDADES PLANEADAS (P)</t>
  </si>
  <si>
    <t>DESCRIPCION DE ACTIVIDADES</t>
  </si>
  <si>
    <t>CONVENCION</t>
  </si>
  <si>
    <t>TOTAL</t>
  </si>
  <si>
    <t>%</t>
  </si>
  <si>
    <t>% CUMPLIMIENTO</t>
  </si>
  <si>
    <r>
      <rPr>
        <b/>
        <i/>
        <sz val="12"/>
        <color theme="1"/>
        <rFont val="Arial"/>
        <family val="2"/>
      </rPr>
      <t>Vigente desde:</t>
    </r>
    <r>
      <rPr>
        <sz val="12"/>
        <color theme="1"/>
        <rFont val="Arial"/>
        <family val="2"/>
      </rPr>
      <t xml:space="preserve"> 01/10/2012</t>
    </r>
  </si>
  <si>
    <t>CRONOGRAMA DE ACTIVIDADES DEL SISTEMA DE GESTIÓN EN ISO 14001 Y OHSAS 18001</t>
  </si>
  <si>
    <r>
      <rPr>
        <b/>
        <sz val="12"/>
        <color theme="1"/>
        <rFont val="Arial"/>
        <family val="2"/>
      </rPr>
      <t>AHORRO DE ENERGÍA</t>
    </r>
    <r>
      <rPr>
        <b/>
        <sz val="12"/>
        <color theme="1"/>
        <rFont val="Calibri"/>
        <family val="2"/>
        <scheme val="minor"/>
      </rPr>
      <t xml:space="preserve">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</t>
    </r>
    <r>
      <rPr>
        <b/>
        <sz val="11"/>
        <color theme="1"/>
        <rFont val="Arial"/>
        <family val="2"/>
      </rPr>
      <t>CÓDIGO: 60-700-03</t>
    </r>
  </si>
  <si>
    <t xml:space="preserve">Inspecciones ambientales para determinar estado de  fuentes de consumo </t>
  </si>
  <si>
    <r>
      <rPr>
        <b/>
        <sz val="12"/>
        <color theme="1"/>
        <rFont val="Arial"/>
        <family val="2"/>
      </rPr>
      <t xml:space="preserve">PROTECCIÓN DE RECURSOS NATURALES   </t>
    </r>
    <r>
      <rPr>
        <b/>
        <sz val="11"/>
        <color theme="1"/>
        <rFont val="Arial"/>
        <family val="2"/>
      </rPr>
      <t xml:space="preserve">                                                                                                                             CÓDIGO: 60-700-05</t>
    </r>
  </si>
  <si>
    <r>
      <rPr>
        <b/>
        <sz val="12"/>
        <color theme="1"/>
        <rFont val="Arial"/>
        <family val="2"/>
      </rPr>
      <t>SEGURIDAD QUÍMICA                                                                                                                                         CÓDIGO: 60-100-06</t>
    </r>
    <r>
      <rPr>
        <sz val="11"/>
        <color theme="1"/>
        <rFont val="Calibri"/>
        <family val="2"/>
        <scheme val="minor"/>
      </rPr>
      <t xml:space="preserve">
</t>
    </r>
  </si>
  <si>
    <t>Implementar mecanismo o sistemas de contención para derrames en las casetas de combustibles</t>
  </si>
  <si>
    <t>Implementación de kit de derrames por caseta de combustible</t>
  </si>
  <si>
    <t>Instalación de manijas para transporte menor de las canecas de combustible de 55 galones.</t>
  </si>
  <si>
    <t>NUMERO DE ACTIVIDADES REPROGRAMADAS EN EL MES:</t>
  </si>
  <si>
    <t>NUMERO DE ACTIVIDADES CANCELADAS EN EL MES:</t>
  </si>
  <si>
    <r>
      <rPr>
        <b/>
        <i/>
        <sz val="12"/>
        <color theme="1"/>
        <rFont val="Arial"/>
        <family val="2"/>
      </rPr>
      <t xml:space="preserve">Elaboro: </t>
    </r>
    <r>
      <rPr>
        <sz val="12"/>
        <color theme="1"/>
        <rFont val="Arial"/>
        <family val="2"/>
      </rPr>
      <t>Jhony Leandro Valencia Rojas</t>
    </r>
  </si>
  <si>
    <r>
      <rPr>
        <b/>
        <i/>
        <sz val="12"/>
        <color theme="1"/>
        <rFont val="Arial"/>
        <family val="2"/>
      </rPr>
      <t xml:space="preserve">Aprobó: </t>
    </r>
    <r>
      <rPr>
        <sz val="12"/>
        <color theme="1"/>
        <rFont val="Arial"/>
        <family val="2"/>
      </rPr>
      <t>Mario Ernesto Chaves paz</t>
    </r>
  </si>
  <si>
    <t>CUMPLI</t>
  </si>
  <si>
    <t xml:space="preserve"> CUMPLI</t>
  </si>
  <si>
    <t xml:space="preserve"> ACTIVIDAD</t>
  </si>
  <si>
    <t>PROGRAMA</t>
  </si>
  <si>
    <t>TOTALES</t>
  </si>
  <si>
    <t>Auditoria Interna al SGI</t>
  </si>
  <si>
    <t>Promover la participación de los trabajadores en las actividades sociales y familiares a desarrollar</t>
  </si>
  <si>
    <t>Identificar la formación y las competencias laborales de los trabajadores</t>
  </si>
  <si>
    <t>Diseñar e implementar el plan de emergencia.</t>
  </si>
  <si>
    <t>Caracterización de la problemática de accidentalidad</t>
  </si>
  <si>
    <t>Seguimiento a accidente de trabajo graves</t>
  </si>
  <si>
    <t>Reforzar la formación del personal según sus habilidades y competencias</t>
  </si>
  <si>
    <t>Realizar procedimiento para manipulación de cargas, posturas y movimientos repetitivos en cargos críticos que involucren el riesgo</t>
  </si>
  <si>
    <t>diagnosticar los equipos y herramientas críticas utilizadas en los diferentes procesos y determinar su mantenimiento</t>
  </si>
  <si>
    <t>implementar listas de chequeo para cargos críticos especificando el buen manejo de las herramientas y/o los equipos.</t>
  </si>
  <si>
    <t xml:space="preserve">Realizar reentrenamiento para el personal certificado </t>
  </si>
  <si>
    <t>Actualizar permisos y listas de chequeo para dar cumplimiento a los requisitos legales</t>
  </si>
  <si>
    <t>Realizar evaluaciones médicas específicas al personal que desarrollará trabajo en alturas.</t>
  </si>
  <si>
    <t>Realizar el diagnostico del clima laboral</t>
  </si>
  <si>
    <t>Implementar el plan de acción para la intervención del clima laboral, según los resultados del diagnostico</t>
  </si>
  <si>
    <t>Conformación del comité de convivencia</t>
  </si>
  <si>
    <t>Diseñar e implementar programa de mantenimiento preventivo y correctivo para equipos y maquinaria que generan ruido</t>
  </si>
  <si>
    <t>Aplicación de encuesta de morbilidad sentida, tabulación y divulgación de resultados</t>
  </si>
  <si>
    <t>Diagnosticar los equipos y herramientas críticas utilizadas en los diferentes procesos y determinar su mantenimiento</t>
  </si>
  <si>
    <t>Realizar e implementar procedimiento de seguridad para manipulación de herramientas de mano críticos o potencialmente críticos, equipos y maquinaria</t>
  </si>
  <si>
    <t>Implementar listas de chequeo para  herramientas y/o equipos utilizados en cargos críticos .</t>
  </si>
  <si>
    <t>Realizar inventario de las actividades que impliquen trabajo en alturas</t>
  </si>
  <si>
    <t>Diseñar e implementar procedimientos operativos para trabajos en alturas por actividad de acuerdo al inventario realizado, incluyendo los procedimientos que se deben implementar en caso de emergencias</t>
  </si>
  <si>
    <t>Realizar entrenamiento del personal faltante y a los coordinadores de trabajo en alturas. Certificación</t>
  </si>
  <si>
    <t>Diseñar e implementar la hoja de vida de los equipos utilizados para trabajo en alturas</t>
  </si>
  <si>
    <t>Inspección de equipos para trabajo en alturas por personal calificado</t>
  </si>
  <si>
    <t>Reconocimientos mensual Individual al trabajador destacado por unidad productiva del mes</t>
  </si>
  <si>
    <t>Reconocimiento mensual a la unidad productiva destacada en SISO y A</t>
  </si>
  <si>
    <t>Reconocimiento Anual al trabajador destacado en todo el año en SISO y A</t>
  </si>
  <si>
    <t>Actualización de listas de chequeo para los cargos de la empresa</t>
  </si>
  <si>
    <t>Actualización de listas de chequeo para equipos</t>
  </si>
  <si>
    <t>Actualización de tarjetas de observación de comportamiento para los cargos de la empresa</t>
  </si>
  <si>
    <t>Diseñar formato de inspecciones en campo</t>
  </si>
  <si>
    <t>Diseñar formato de inspecciones locativas administrativas</t>
  </si>
  <si>
    <t>Diseñar lista de chequeo para motocicletas</t>
  </si>
  <si>
    <t>Actualizar lista de chequeo para vehículos</t>
  </si>
  <si>
    <t>Divulgar formatos de inspecciones</t>
  </si>
  <si>
    <t>Realizar inspecciones planeadas gerenciales</t>
  </si>
  <si>
    <t>Diseñar procedimiento para revisiones por la gerencia</t>
  </si>
  <si>
    <t>OTROS</t>
  </si>
  <si>
    <t>Simulacros en SISO</t>
  </si>
  <si>
    <t>Simulacros en Ambiente</t>
  </si>
  <si>
    <r>
      <rPr>
        <b/>
        <sz val="12"/>
        <color theme="1"/>
        <rFont val="Arial"/>
        <family val="2"/>
      </rPr>
      <t>MANEJO DE RESIDUOS SOLIDOS</t>
    </r>
    <r>
      <rPr>
        <b/>
        <sz val="11"/>
        <color theme="1"/>
        <rFont val="Calibri"/>
        <family val="2"/>
        <scheme val="minor"/>
      </rPr>
      <t xml:space="preserve">                                        </t>
    </r>
    <r>
      <rPr>
        <b/>
        <sz val="11"/>
        <color theme="1"/>
        <rFont val="Arial"/>
        <family val="2"/>
      </rPr>
      <t>CÓDIGO 60-700-02</t>
    </r>
  </si>
  <si>
    <t>Diseñar e implementar tarjeta de observación de comportamiento  para cargos críticos con manipulación de cargas</t>
  </si>
  <si>
    <t xml:space="preserve">Realizar entrenamiento del personal faltante y a los coordinadores de trabajo en alturas. </t>
  </si>
  <si>
    <t>Realizar inspecciones no planeadas</t>
  </si>
  <si>
    <t>Realizar inspecciones planeadas por el coordinador AMBIENTAL</t>
  </si>
  <si>
    <t>Realizar inspecciones planeadas por el coordinador SISO</t>
  </si>
  <si>
    <t>Actualizar los procedimientos de las actividades incluyendo lineamientos en seguridad industrial, salud ocupacional y ambiente por proceso</t>
  </si>
  <si>
    <t>RESPONSABLE</t>
  </si>
  <si>
    <t xml:space="preserve">Gerente </t>
  </si>
  <si>
    <t>Director GE</t>
  </si>
  <si>
    <t>Gestor del Riesgo</t>
  </si>
  <si>
    <t>Gestor Operativo</t>
  </si>
  <si>
    <t>Gestor de la Informacion</t>
  </si>
  <si>
    <t>Gestor Administrativo</t>
  </si>
  <si>
    <t>Coordinador SISO</t>
  </si>
  <si>
    <t>Coordinador Ambiental</t>
  </si>
  <si>
    <t>Monitor</t>
  </si>
  <si>
    <t>Supervisor</t>
  </si>
  <si>
    <t>Jefe de Linea</t>
  </si>
  <si>
    <t>.</t>
  </si>
  <si>
    <t>Establecer procedimiento de investigación y análisis de accidentes de trabajo</t>
  </si>
  <si>
    <t>ARL</t>
  </si>
  <si>
    <t>EPS</t>
  </si>
  <si>
    <t>SKCC</t>
  </si>
  <si>
    <t>C.C.F.</t>
  </si>
  <si>
    <t>CRONOGRAMA</t>
  </si>
  <si>
    <r>
      <rPr>
        <b/>
        <sz val="12"/>
        <color theme="1"/>
        <rFont val="Arial"/>
        <family val="2"/>
      </rPr>
      <t xml:space="preserve">PROCESO: </t>
    </r>
    <r>
      <rPr>
        <sz val="12"/>
        <color theme="1"/>
        <rFont val="Arial"/>
        <family val="2"/>
      </rPr>
      <t>DIRECCIONAMIENTO ESTRATÉGICO</t>
    </r>
  </si>
  <si>
    <t xml:space="preserve">SISTEMA DE GESTIÓN EN SEGURIDAD INDUSTRIAL Y SALUD OCUPACIONAL CÓDIGO: 60-700-07
</t>
  </si>
  <si>
    <t xml:space="preserve">Implementación, desarrollo y ejecución  de los subprogramas de salud ocupacional y otros programas de gestión. </t>
  </si>
  <si>
    <t>Realizar seguimiento a los planes de acción establecidos para la ejecución de las AP AC AM generados.</t>
  </si>
  <si>
    <t>Capacitar y asesorar el desarrollo de la gestión operativa del COPASO</t>
  </si>
  <si>
    <t>SUB PROGRAMA DE SEGURIDAD INDUSTRIAL Y SALUD OCUPACIONAL                                                                                                                                                                                    CÓDIGO: 60-300-01</t>
  </si>
  <si>
    <t>Realizar un diagnostico para identificar los puestos de trabajo que generan ruido en la organización (mediciones ambientales o dosimetrías de ruido) y ejecutar recomendaciones</t>
  </si>
  <si>
    <t>Realizar un diagnostico para identificar los puestos de trabajo que están más expuestos a ruido en la organización (dosimetrías de ruido) y ejecutar recomendaciones</t>
  </si>
  <si>
    <t>Realizar análisis de puestos de trabajo a nivel biomecánico.</t>
  </si>
  <si>
    <t xml:space="preserve">Comprometer al 100% de los trabajadores en la realización de calentamiento antes de iniciar  y pausas activas en el transcurso del las labores  </t>
  </si>
  <si>
    <t>realizar e implementar procedimiento de seguridad para manipulación de herramientas de mano críticos, equipos y maquinaria</t>
  </si>
  <si>
    <t>Establecer los criterios necesarios para la implementación de los elementos de protección personal acordes a cada maquina y equipo utilizado</t>
  </si>
  <si>
    <t>Diseñar e implementar tarjetas de observación de comportamiento en tareas críticas según los estándares</t>
  </si>
  <si>
    <t>Realizar inspecciones de seguridad para el cumplimiento de estándares (gerenciales, siso, ARL)</t>
  </si>
  <si>
    <t>Diseñar la metodología de reentrenamiento a través de procedimiento estandarizado</t>
  </si>
  <si>
    <t>Incluir en el perfil del cargo de estrobador, operador, jefe de línea, las funciones, responsabilidades, epp, exámenes médicos para trabajo en alturas.</t>
  </si>
  <si>
    <t>Evidenciar el cumplimiento del 100% los estándares establecidos mediante inspecciones programadas</t>
  </si>
  <si>
    <t>Diseñar e implementar el programa  "menos accidentes, mas alegría"</t>
  </si>
  <si>
    <t>SUB PROGRAMA DE MEDICINA PREVENTIVA Y DEL TRABAJO                                                                                    CÓDIGO: 60-300-02</t>
  </si>
  <si>
    <t>Realizar exámenes médicos (audiometría) de ingreso al 100% de los trabajadores</t>
  </si>
  <si>
    <t>Realizar exámenes médicos (audiometría) periódicos al 100% de los trabajadores</t>
  </si>
  <si>
    <t>Realizar exámenes médicos (audiometría) de retiro al 100% de los trabajadores</t>
  </si>
  <si>
    <t>Diagnosticar el estado de Salud en relación con eventos osteomusculares</t>
  </si>
  <si>
    <t>Aplicación de los cuestionarios de los factores de riesgo Sico laboral intralaboral, extra laboral e individual estableciendo con anterioridad consentimiento informado por cada uno de los colaboradores.</t>
  </si>
  <si>
    <t>Digitar los resultados de los cuestionarios en una base de datos para consolidar toda la información</t>
  </si>
  <si>
    <t>Establecer  un informe de evaluación subjetivo del riesgo Sico laboral intralaboral, extra laboral e individual acorde con los hallazgos significativos encontrados.</t>
  </si>
  <si>
    <t>Identificar las dimensiones y programar las observaciones y entrevistas  para realizar el análisis de riesgo sicosocial en los puestos de trabajo.</t>
  </si>
  <si>
    <t>Realizar las entrevistas a los colaboradores y analizar los puestos de trabajo de acuerdo a la guía para evidenciar objetivamente el riesgo.</t>
  </si>
  <si>
    <t>Establecer los grupos focales para la evaluación e intervención en los factores de riesgo Sico laboral.</t>
  </si>
  <si>
    <t>Desarrollar e implementar plan de trabajo para la intervención en los hallazgos encontrados de acuerdo a  los análisis realizados.</t>
  </si>
  <si>
    <t>Documentación Programa de Hábitos y Estilos de Vida Saludable (Nutrición, Hidratación, Control talla y peso corporal, Complejo B) Familiar</t>
  </si>
  <si>
    <t>Mejoramiento de condiciones nutricionales en ámbito familiar</t>
  </si>
  <si>
    <t>GESTIÓN DEL RIESGO RUIDO                                                                 CÓDIGO: 60-700-11</t>
  </si>
  <si>
    <t>Reevaluar los puestos de trabajo que están expuestos a ruido en la organización (mediciones ambientales o dosimetrías de ruido) y ejecutar recomendaciones</t>
  </si>
  <si>
    <t>Análisis de recomendaciones informes anteriores</t>
  </si>
  <si>
    <t>GESTIÓN DEL RIESGO BIOMECÁNICO                                    CÓDIGO: 60-700-09</t>
  </si>
  <si>
    <t>Implementar pausas activas al 100% de las áreas de trabajo</t>
  </si>
  <si>
    <t>GESTIÓN DEL RIESGO MECÁNICO                                    CÓDIGO: 60-700-10</t>
  </si>
  <si>
    <t>GESTIÓN DEL RIESGO TRABAJO EN ALTURAS                                    CÓDIGO: 60-700-13</t>
  </si>
  <si>
    <t>GESTIÓN DEL RIESGO PSICOLABORAL                                                                          CÓDIGO: 60-700-12</t>
  </si>
  <si>
    <t>MENOS ACCIDENTES MAS ALEGRÍA                                      CÓDIGO: 60-700-16</t>
  </si>
  <si>
    <t>INSPECCIONES AL SISTEMA DE GESTIÓN CÓDIGO: 60-700-17</t>
  </si>
  <si>
    <t>Realizar inspecciones planeadas por gestión del riesgo</t>
  </si>
  <si>
    <t xml:space="preserve">REVISIÓN GERENCIAL CÓDIGO: 10-700-15 </t>
  </si>
  <si>
    <t>Revisiones por la Gerencia del desempeño del sistema de gestión en SISO y Ambiente</t>
  </si>
  <si>
    <t>General y publicar el informe con los resultados de la revisión por la gerencia</t>
  </si>
  <si>
    <t>Rendición de Cuentas</t>
  </si>
  <si>
    <t>Medición y Seguimiento</t>
  </si>
  <si>
    <t>CRONOGRAMA DE ACTIVIDADES</t>
  </si>
  <si>
    <t>10-1300-02</t>
  </si>
  <si>
    <t>V2/09-07-2016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</si>
</sst>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4"/>
      <color theme="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sz val="10"/>
      <name val="Arial"/>
      <family val="2"/>
    </font>
    <font>
      <b/>
      <i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9" fontId="1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textRotation="90"/>
    </xf>
    <xf numFmtId="0" fontId="5" fillId="7" borderId="1" xfId="0" applyFont="1" applyFill="1" applyBorder="1"/>
    <xf numFmtId="0" fontId="8" fillId="0" borderId="5" xfId="0" applyFont="1" applyBorder="1"/>
    <xf numFmtId="0" fontId="5" fillId="0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9" fontId="7" fillId="0" borderId="12" xfId="1" applyFont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19" fillId="6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3" fillId="7" borderId="6" xfId="0" applyFont="1" applyFill="1" applyBorder="1" applyAlignment="1">
      <alignment vertical="center" wrapText="1"/>
    </xf>
    <xf numFmtId="0" fontId="7" fillId="0" borderId="0" xfId="0" applyFont="1" applyAlignment="1">
      <alignment horizontal="right"/>
    </xf>
    <xf numFmtId="0" fontId="15" fillId="0" borderId="0" xfId="0" applyFont="1" applyBorder="1" applyAlignment="1">
      <alignment vertical="center"/>
    </xf>
    <xf numFmtId="0" fontId="5" fillId="0" borderId="26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0" fillId="0" borderId="0" xfId="0" applyBorder="1" applyAlignme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1" fillId="7" borderId="5" xfId="0" applyFont="1" applyFill="1" applyBorder="1" applyAlignment="1">
      <alignment horizontal="left" vertical="center" wrapText="1"/>
    </xf>
    <xf numFmtId="0" fontId="21" fillId="7" borderId="6" xfId="0" applyFont="1" applyFill="1" applyBorder="1" applyAlignment="1">
      <alignment horizontal="left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3" xfId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9" fontId="4" fillId="7" borderId="3" xfId="1" applyFont="1" applyFill="1" applyBorder="1" applyAlignment="1">
      <alignment horizontal="center" vertical="center"/>
    </xf>
    <xf numFmtId="9" fontId="4" fillId="7" borderId="2" xfId="1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 wrapText="1"/>
    </xf>
    <xf numFmtId="0" fontId="3" fillId="7" borderId="22" xfId="0" applyFont="1" applyFill="1" applyBorder="1" applyAlignment="1">
      <alignment horizontal="left" vertical="center" wrapText="1"/>
    </xf>
    <xf numFmtId="0" fontId="3" fillId="7" borderId="23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19" fillId="6" borderId="1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 textRotation="90" wrapText="1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9" fontId="26" fillId="6" borderId="1" xfId="0" applyNumberFormat="1" applyFont="1" applyFill="1" applyBorder="1" applyAlignment="1">
      <alignment horizontal="center" vertical="center" wrapText="1"/>
    </xf>
    <xf numFmtId="9" fontId="26" fillId="6" borderId="12" xfId="0" applyNumberFormat="1" applyFont="1" applyFill="1" applyBorder="1" applyAlignment="1">
      <alignment horizontal="center" vertical="center" wrapText="1"/>
    </xf>
    <xf numFmtId="9" fontId="26" fillId="6" borderId="14" xfId="0" applyNumberFormat="1" applyFont="1" applyFill="1" applyBorder="1" applyAlignment="1">
      <alignment horizontal="center" vertical="center" wrapText="1"/>
    </xf>
    <xf numFmtId="9" fontId="26" fillId="6" borderId="15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5" fillId="0" borderId="0" xfId="0" applyFont="1" applyFill="1" applyAlignment="1">
      <alignment horizontal="right"/>
    </xf>
    <xf numFmtId="9" fontId="18" fillId="0" borderId="5" xfId="0" applyNumberFormat="1" applyFont="1" applyFill="1" applyBorder="1" applyAlignment="1">
      <alignment horizontal="center" vertical="center" wrapText="1"/>
    </xf>
    <xf numFmtId="9" fontId="18" fillId="0" borderId="7" xfId="0" applyNumberFormat="1" applyFont="1" applyFill="1" applyBorder="1" applyAlignment="1">
      <alignment horizontal="center" vertical="center" wrapText="1"/>
    </xf>
    <xf numFmtId="9" fontId="18" fillId="0" borderId="6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9" fontId="4" fillId="0" borderId="13" xfId="1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16" fillId="2" borderId="1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right" vertical="center" textRotation="90" wrapText="1"/>
    </xf>
    <xf numFmtId="0" fontId="0" fillId="7" borderId="1" xfId="0" applyFill="1" applyBorder="1" applyAlignment="1">
      <alignment horizontal="right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right" vertical="center" wrapText="1"/>
    </xf>
    <xf numFmtId="0" fontId="5" fillId="0" borderId="25" xfId="0" applyFont="1" applyBorder="1" applyAlignment="1">
      <alignment horizontal="right" vertical="center" wrapText="1"/>
    </xf>
  </cellXfs>
  <cellStyles count="3">
    <cellStyle name="Normal" xfId="0" builtinId="0"/>
    <cellStyle name="Porcentaje" xfId="1" builtinId="5"/>
    <cellStyle name="Porcentual 2" xfId="2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942974</xdr:colOff>
      <xdr:row>0</xdr:row>
      <xdr:rowOff>1</xdr:rowOff>
    </xdr:from>
    <xdr:to>
      <xdr:col>1</xdr:col>
      <xdr:colOff>2047875</xdr:colOff>
      <xdr:row>4</xdr:row>
      <xdr:rowOff>101155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4" y="1"/>
          <a:ext cx="2047876" cy="863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276225</xdr:colOff>
      <xdr:row>4</xdr:row>
      <xdr:rowOff>541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0225" cy="762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8</xdr:col>
          <xdr:colOff>371475</xdr:colOff>
          <xdr:row>27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466725</xdr:colOff>
      <xdr:row>4</xdr:row>
      <xdr:rowOff>81233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990725" cy="843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89"/>
  <sheetViews>
    <sheetView zoomScaleNormal="100" workbookViewId="0">
      <selection activeCell="CA10" sqref="CA10"/>
    </sheetView>
  </sheetViews>
  <sheetFormatPr baseColWidth="10" defaultRowHeight="15" x14ac:dyDescent="0.25"/>
  <cols>
    <col min="1" max="1" width="14.140625" customWidth="1"/>
    <col min="2" max="2" width="49.5703125" style="3" customWidth="1"/>
    <col min="3" max="3" width="14.85546875" style="1" customWidth="1"/>
    <col min="4" max="4" width="9.42578125" style="1" customWidth="1"/>
    <col min="5" max="5" width="8" style="1" customWidth="1"/>
    <col min="6" max="65" width="3.28515625" bestFit="1" customWidth="1"/>
    <col min="66" max="66" width="4" customWidth="1"/>
    <col min="67" max="69" width="3.42578125" customWidth="1"/>
    <col min="70" max="70" width="9" customWidth="1"/>
    <col min="71" max="74" width="3.7109375" customWidth="1"/>
    <col min="75" max="75" width="10.140625" customWidth="1"/>
  </cols>
  <sheetData>
    <row r="1" spans="1:75" ht="15" customHeight="1" x14ac:dyDescent="0.25">
      <c r="A1" s="54"/>
      <c r="B1" s="54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52"/>
      <c r="BL1" s="52"/>
      <c r="BM1" s="52"/>
      <c r="BN1" s="50"/>
      <c r="BO1" s="50"/>
      <c r="BP1" s="50"/>
      <c r="BQ1" s="50"/>
      <c r="BR1" s="50"/>
      <c r="BS1" s="50"/>
      <c r="BT1" s="50"/>
      <c r="BU1" s="50"/>
      <c r="BV1" s="50"/>
      <c r="BW1" s="51"/>
    </row>
    <row r="2" spans="1:75" ht="15" customHeight="1" x14ac:dyDescent="0.25">
      <c r="A2" s="54"/>
      <c r="B2" s="54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186" t="s">
        <v>62</v>
      </c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7"/>
    </row>
    <row r="3" spans="1:75" ht="15" customHeight="1" x14ac:dyDescent="0.25">
      <c r="A3" s="54"/>
      <c r="B3" s="54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186" t="s">
        <v>196</v>
      </c>
      <c r="BV3" s="186"/>
      <c r="BW3" s="187"/>
    </row>
    <row r="4" spans="1:75" ht="15" customHeight="1" x14ac:dyDescent="0.25">
      <c r="A4" s="54"/>
      <c r="B4" s="54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52"/>
      <c r="BL4" s="52"/>
      <c r="BM4" s="52"/>
      <c r="BN4" s="52"/>
      <c r="BO4" s="52"/>
      <c r="BP4" s="52"/>
      <c r="BQ4" s="52"/>
      <c r="BR4" s="52"/>
      <c r="BS4" s="52"/>
      <c r="BT4" s="186" t="s">
        <v>197</v>
      </c>
      <c r="BU4" s="186"/>
      <c r="BV4" s="186"/>
      <c r="BW4" s="187"/>
    </row>
    <row r="5" spans="1:75" ht="15" customHeight="1" x14ac:dyDescent="0.25">
      <c r="A5" s="54"/>
      <c r="B5" s="54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3"/>
    </row>
    <row r="6" spans="1:75" ht="15.75" x14ac:dyDescent="0.25">
      <c r="A6" s="154" t="s">
        <v>147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6"/>
      <c r="BK6" s="55" t="s">
        <v>146</v>
      </c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</row>
    <row r="7" spans="1:75" ht="15.75" thickBot="1" x14ac:dyDescent="0.3"/>
    <row r="8" spans="1:75" ht="12.75" customHeight="1" x14ac:dyDescent="0.25">
      <c r="A8" s="175" t="s">
        <v>47</v>
      </c>
      <c r="B8" s="109" t="s">
        <v>0</v>
      </c>
      <c r="C8" s="110"/>
      <c r="D8" s="115" t="s">
        <v>128</v>
      </c>
      <c r="E8" s="116"/>
      <c r="F8" s="175" t="s">
        <v>36</v>
      </c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 t="s">
        <v>37</v>
      </c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/>
      <c r="BN8" s="147" t="s">
        <v>78</v>
      </c>
      <c r="BO8" s="148"/>
      <c r="BP8" s="148"/>
      <c r="BQ8" s="148"/>
      <c r="BR8" s="148"/>
      <c r="BS8" s="148"/>
      <c r="BT8" s="148"/>
      <c r="BU8" s="148"/>
      <c r="BV8" s="148"/>
      <c r="BW8" s="149"/>
    </row>
    <row r="9" spans="1:75" ht="15" customHeight="1" x14ac:dyDescent="0.25">
      <c r="A9" s="175"/>
      <c r="B9" s="111"/>
      <c r="C9" s="112"/>
      <c r="D9" s="117"/>
      <c r="E9" s="118"/>
      <c r="F9" s="173" t="s">
        <v>18</v>
      </c>
      <c r="G9" s="173"/>
      <c r="H9" s="173"/>
      <c r="I9" s="173"/>
      <c r="J9" s="173" t="s">
        <v>25</v>
      </c>
      <c r="K9" s="173"/>
      <c r="L9" s="173"/>
      <c r="M9" s="173"/>
      <c r="N9" s="173" t="s">
        <v>26</v>
      </c>
      <c r="O9" s="173"/>
      <c r="P9" s="173"/>
      <c r="Q9" s="173"/>
      <c r="R9" s="173" t="s">
        <v>27</v>
      </c>
      <c r="S9" s="173"/>
      <c r="T9" s="173"/>
      <c r="U9" s="173"/>
      <c r="V9" s="173" t="s">
        <v>28</v>
      </c>
      <c r="W9" s="173"/>
      <c r="X9" s="173"/>
      <c r="Y9" s="173"/>
      <c r="Z9" s="173" t="s">
        <v>29</v>
      </c>
      <c r="AA9" s="173"/>
      <c r="AB9" s="173"/>
      <c r="AC9" s="173"/>
      <c r="AD9" s="173" t="s">
        <v>30</v>
      </c>
      <c r="AE9" s="173"/>
      <c r="AF9" s="173"/>
      <c r="AG9" s="173"/>
      <c r="AH9" s="173" t="s">
        <v>31</v>
      </c>
      <c r="AI9" s="173"/>
      <c r="AJ9" s="173"/>
      <c r="AK9" s="173"/>
      <c r="AL9" s="173" t="s">
        <v>32</v>
      </c>
      <c r="AM9" s="173"/>
      <c r="AN9" s="173"/>
      <c r="AO9" s="173"/>
      <c r="AP9" s="173" t="s">
        <v>33</v>
      </c>
      <c r="AQ9" s="173"/>
      <c r="AR9" s="173"/>
      <c r="AS9" s="173"/>
      <c r="AT9" s="173" t="s">
        <v>34</v>
      </c>
      <c r="AU9" s="173"/>
      <c r="AV9" s="173"/>
      <c r="AW9" s="173"/>
      <c r="AX9" s="173" t="s">
        <v>35</v>
      </c>
      <c r="AY9" s="173"/>
      <c r="AZ9" s="173"/>
      <c r="BA9" s="173"/>
      <c r="BB9" s="173" t="s">
        <v>18</v>
      </c>
      <c r="BC9" s="173"/>
      <c r="BD9" s="173"/>
      <c r="BE9" s="173"/>
      <c r="BF9" s="173" t="s">
        <v>25</v>
      </c>
      <c r="BG9" s="173"/>
      <c r="BH9" s="173"/>
      <c r="BI9" s="173"/>
      <c r="BJ9" s="173" t="s">
        <v>26</v>
      </c>
      <c r="BK9" s="173"/>
      <c r="BL9" s="173"/>
      <c r="BM9" s="174"/>
      <c r="BN9" s="151" t="s">
        <v>76</v>
      </c>
      <c r="BO9" s="152"/>
      <c r="BP9" s="152"/>
      <c r="BQ9" s="152"/>
      <c r="BR9" s="152"/>
      <c r="BS9" s="152" t="s">
        <v>77</v>
      </c>
      <c r="BT9" s="152"/>
      <c r="BU9" s="152"/>
      <c r="BV9" s="152"/>
      <c r="BW9" s="153"/>
    </row>
    <row r="10" spans="1:75" ht="15.75" x14ac:dyDescent="0.25">
      <c r="A10" s="175"/>
      <c r="B10" s="113"/>
      <c r="C10" s="114"/>
      <c r="D10" s="119"/>
      <c r="E10" s="120"/>
      <c r="F10" s="2" t="s">
        <v>19</v>
      </c>
      <c r="G10" s="2" t="s">
        <v>20</v>
      </c>
      <c r="H10" s="2" t="s">
        <v>21</v>
      </c>
      <c r="I10" s="2" t="s">
        <v>22</v>
      </c>
      <c r="J10" s="2" t="s">
        <v>19</v>
      </c>
      <c r="K10" s="2" t="s">
        <v>20</v>
      </c>
      <c r="L10" s="2" t="s">
        <v>21</v>
      </c>
      <c r="M10" s="2" t="s">
        <v>22</v>
      </c>
      <c r="N10" s="2" t="s">
        <v>19</v>
      </c>
      <c r="O10" s="2" t="s">
        <v>20</v>
      </c>
      <c r="P10" s="2" t="s">
        <v>21</v>
      </c>
      <c r="Q10" s="2" t="s">
        <v>22</v>
      </c>
      <c r="R10" s="2" t="s">
        <v>19</v>
      </c>
      <c r="S10" s="2" t="s">
        <v>20</v>
      </c>
      <c r="T10" s="2" t="s">
        <v>21</v>
      </c>
      <c r="U10" s="2" t="s">
        <v>22</v>
      </c>
      <c r="V10" s="2" t="s">
        <v>19</v>
      </c>
      <c r="W10" s="2" t="s">
        <v>20</v>
      </c>
      <c r="X10" s="2" t="s">
        <v>21</v>
      </c>
      <c r="Y10" s="2" t="s">
        <v>22</v>
      </c>
      <c r="Z10" s="2" t="s">
        <v>19</v>
      </c>
      <c r="AA10" s="2" t="s">
        <v>20</v>
      </c>
      <c r="AB10" s="2" t="s">
        <v>21</v>
      </c>
      <c r="AC10" s="2" t="s">
        <v>22</v>
      </c>
      <c r="AD10" s="2" t="s">
        <v>19</v>
      </c>
      <c r="AE10" s="2" t="s">
        <v>20</v>
      </c>
      <c r="AF10" s="2" t="s">
        <v>21</v>
      </c>
      <c r="AG10" s="2" t="s">
        <v>22</v>
      </c>
      <c r="AH10" s="2" t="s">
        <v>19</v>
      </c>
      <c r="AI10" s="2" t="s">
        <v>20</v>
      </c>
      <c r="AJ10" s="2" t="s">
        <v>21</v>
      </c>
      <c r="AK10" s="2" t="s">
        <v>22</v>
      </c>
      <c r="AL10" s="2" t="s">
        <v>19</v>
      </c>
      <c r="AM10" s="2" t="s">
        <v>20</v>
      </c>
      <c r="AN10" s="2" t="s">
        <v>21</v>
      </c>
      <c r="AO10" s="2" t="s">
        <v>22</v>
      </c>
      <c r="AP10" s="2" t="s">
        <v>19</v>
      </c>
      <c r="AQ10" s="2" t="s">
        <v>20</v>
      </c>
      <c r="AR10" s="2" t="s">
        <v>21</v>
      </c>
      <c r="AS10" s="2" t="s">
        <v>22</v>
      </c>
      <c r="AT10" s="2" t="s">
        <v>19</v>
      </c>
      <c r="AU10" s="2" t="s">
        <v>20</v>
      </c>
      <c r="AV10" s="2" t="s">
        <v>21</v>
      </c>
      <c r="AW10" s="2" t="s">
        <v>22</v>
      </c>
      <c r="AX10" s="2" t="s">
        <v>19</v>
      </c>
      <c r="AY10" s="2" t="s">
        <v>20</v>
      </c>
      <c r="AZ10" s="2" t="s">
        <v>21</v>
      </c>
      <c r="BA10" s="2" t="s">
        <v>22</v>
      </c>
      <c r="BB10" s="2" t="s">
        <v>19</v>
      </c>
      <c r="BC10" s="2" t="s">
        <v>20</v>
      </c>
      <c r="BD10" s="2" t="s">
        <v>21</v>
      </c>
      <c r="BE10" s="2" t="s">
        <v>22</v>
      </c>
      <c r="BF10" s="2" t="s">
        <v>19</v>
      </c>
      <c r="BG10" s="2" t="s">
        <v>20</v>
      </c>
      <c r="BH10" s="2" t="s">
        <v>21</v>
      </c>
      <c r="BI10" s="2" t="s">
        <v>22</v>
      </c>
      <c r="BJ10" s="2" t="s">
        <v>19</v>
      </c>
      <c r="BK10" s="2" t="s">
        <v>20</v>
      </c>
      <c r="BL10" s="2" t="s">
        <v>21</v>
      </c>
      <c r="BM10" s="36" t="s">
        <v>22</v>
      </c>
      <c r="BN10" s="40" t="s">
        <v>23</v>
      </c>
      <c r="BO10" s="18" t="s">
        <v>24</v>
      </c>
      <c r="BP10" s="19" t="s">
        <v>50</v>
      </c>
      <c r="BQ10" s="20" t="s">
        <v>52</v>
      </c>
      <c r="BR10" s="30" t="s">
        <v>74</v>
      </c>
      <c r="BS10" s="17" t="s">
        <v>23</v>
      </c>
      <c r="BT10" s="18" t="s">
        <v>24</v>
      </c>
      <c r="BU10" s="19" t="s">
        <v>50</v>
      </c>
      <c r="BV10" s="20" t="s">
        <v>52</v>
      </c>
      <c r="BW10" s="41" t="s">
        <v>75</v>
      </c>
    </row>
    <row r="11" spans="1:75" ht="48" customHeight="1" x14ac:dyDescent="0.25">
      <c r="A11" s="137" t="s">
        <v>148</v>
      </c>
      <c r="B11" s="61" t="s">
        <v>127</v>
      </c>
      <c r="C11" s="62"/>
      <c r="D11" s="63" t="s">
        <v>131</v>
      </c>
      <c r="E11" s="64"/>
      <c r="F11" s="28"/>
      <c r="G11" s="28"/>
      <c r="H11" s="28"/>
      <c r="I11" s="28" t="s">
        <v>24</v>
      </c>
      <c r="J11" s="28"/>
      <c r="K11" s="28"/>
      <c r="L11" s="28"/>
      <c r="M11" s="28" t="s">
        <v>24</v>
      </c>
      <c r="N11" s="28"/>
      <c r="O11" s="28"/>
      <c r="P11" s="28"/>
      <c r="Q11" s="28" t="s">
        <v>24</v>
      </c>
      <c r="R11" s="28"/>
      <c r="S11" s="28"/>
      <c r="T11" s="28"/>
      <c r="U11" s="28" t="s">
        <v>24</v>
      </c>
      <c r="V11" s="28"/>
      <c r="W11" s="28"/>
      <c r="X11" s="28"/>
      <c r="Y11" s="28" t="s">
        <v>24</v>
      </c>
      <c r="Z11" s="28"/>
      <c r="AA11" s="28"/>
      <c r="AB11" s="28"/>
      <c r="AC11" s="28" t="s">
        <v>24</v>
      </c>
      <c r="AD11" s="28"/>
      <c r="AE11" s="28"/>
      <c r="AF11" s="28"/>
      <c r="AG11" s="31" t="s">
        <v>24</v>
      </c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7"/>
      <c r="BN11" s="42">
        <f t="shared" ref="BN11:BN132" si="0">(COUNTIF($F11:$BM11,BN$10))+BO11</f>
        <v>7</v>
      </c>
      <c r="BO11" s="29">
        <f>COUNTIF($F11:$BM11,BO$10)</f>
        <v>7</v>
      </c>
      <c r="BP11" s="29">
        <f>COUNTIF($F11:$BM11,BP$10)</f>
        <v>0</v>
      </c>
      <c r="BQ11" s="29">
        <f>COUNTIF($F11:$BM11,BQ$10)</f>
        <v>0</v>
      </c>
      <c r="BR11" s="22">
        <f>IF(ISERROR(BO11/BN11),0,BO11/BN11)</f>
        <v>1</v>
      </c>
      <c r="BS11" s="138">
        <f>SUM(BN11:BN22)</f>
        <v>41</v>
      </c>
      <c r="BT11" s="138">
        <f t="shared" ref="BT11:BV11" si="1">SUM(BO11:BO22)</f>
        <v>27</v>
      </c>
      <c r="BU11" s="138">
        <f t="shared" si="1"/>
        <v>0</v>
      </c>
      <c r="BV11" s="138">
        <f t="shared" si="1"/>
        <v>0</v>
      </c>
      <c r="BW11" s="135">
        <f>AVERAGE(BR11:BR22)</f>
        <v>0.72272727272727277</v>
      </c>
    </row>
    <row r="12" spans="1:75" ht="17.25" customHeight="1" x14ac:dyDescent="0.25">
      <c r="A12" s="137"/>
      <c r="B12" s="82" t="s">
        <v>149</v>
      </c>
      <c r="C12" s="83"/>
      <c r="D12" s="86" t="s">
        <v>131</v>
      </c>
      <c r="E12" s="87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 t="s">
        <v>24</v>
      </c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3">
        <f t="shared" si="0"/>
        <v>1</v>
      </c>
      <c r="BO12" s="125">
        <f t="shared" ref="BO12:BQ27" si="2">COUNTIF($F12:$BM12,BO$10)</f>
        <v>1</v>
      </c>
      <c r="BP12" s="125">
        <f t="shared" si="2"/>
        <v>0</v>
      </c>
      <c r="BQ12" s="125">
        <f t="shared" si="2"/>
        <v>0</v>
      </c>
      <c r="BR12" s="66">
        <f t="shared" ref="BR12:BR75" si="3">IF(ISERROR(BO12/BN12),0,BO12/BN12)</f>
        <v>1</v>
      </c>
      <c r="BS12" s="138"/>
      <c r="BT12" s="138"/>
      <c r="BU12" s="138"/>
      <c r="BV12" s="138"/>
      <c r="BW12" s="135"/>
    </row>
    <row r="13" spans="1:75" ht="18" customHeight="1" x14ac:dyDescent="0.25">
      <c r="A13" s="137"/>
      <c r="B13" s="84"/>
      <c r="C13" s="85"/>
      <c r="D13" s="88"/>
      <c r="E13" s="89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4"/>
      <c r="BO13" s="125">
        <f t="shared" si="2"/>
        <v>0</v>
      </c>
      <c r="BP13" s="125">
        <f t="shared" si="2"/>
        <v>0</v>
      </c>
      <c r="BQ13" s="125">
        <f t="shared" si="2"/>
        <v>0</v>
      </c>
      <c r="BR13" s="67"/>
      <c r="BS13" s="138"/>
      <c r="BT13" s="138"/>
      <c r="BU13" s="138"/>
      <c r="BV13" s="138"/>
      <c r="BW13" s="135"/>
    </row>
    <row r="14" spans="1:75" ht="35.25" customHeight="1" x14ac:dyDescent="0.25">
      <c r="A14" s="137"/>
      <c r="B14" s="61" t="s">
        <v>80</v>
      </c>
      <c r="C14" s="62"/>
      <c r="D14" s="63" t="s">
        <v>131</v>
      </c>
      <c r="E14" s="64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 t="s">
        <v>24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23</v>
      </c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7"/>
      <c r="BN14" s="42">
        <f t="shared" si="0"/>
        <v>2</v>
      </c>
      <c r="BO14" s="29">
        <f t="shared" si="2"/>
        <v>1</v>
      </c>
      <c r="BP14" s="29">
        <f t="shared" si="2"/>
        <v>0</v>
      </c>
      <c r="BQ14" s="29">
        <f t="shared" si="2"/>
        <v>0</v>
      </c>
      <c r="BR14" s="22">
        <f t="shared" si="3"/>
        <v>0.5</v>
      </c>
      <c r="BS14" s="138"/>
      <c r="BT14" s="138"/>
      <c r="BU14" s="138"/>
      <c r="BV14" s="138"/>
      <c r="BW14" s="135"/>
    </row>
    <row r="15" spans="1:75" ht="33.75" customHeight="1" x14ac:dyDescent="0.25">
      <c r="A15" s="137"/>
      <c r="B15" s="61" t="s">
        <v>150</v>
      </c>
      <c r="C15" s="62"/>
      <c r="D15" s="63" t="s">
        <v>131</v>
      </c>
      <c r="E15" s="64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 t="s">
        <v>24</v>
      </c>
      <c r="AA15" s="28"/>
      <c r="AB15" s="28"/>
      <c r="AC15" s="28"/>
      <c r="AD15" s="28" t="s">
        <v>24</v>
      </c>
      <c r="AE15" s="28"/>
      <c r="AF15" s="28"/>
      <c r="AG15" s="28"/>
      <c r="AH15" s="28" t="s">
        <v>23</v>
      </c>
      <c r="AI15" s="28"/>
      <c r="AJ15" s="28"/>
      <c r="AK15" s="28"/>
      <c r="AL15" s="28" t="s">
        <v>23</v>
      </c>
      <c r="AM15" s="28"/>
      <c r="AN15" s="28"/>
      <c r="AO15" s="28"/>
      <c r="AP15" s="31" t="s">
        <v>23</v>
      </c>
      <c r="AQ15" s="28"/>
      <c r="AR15" s="28"/>
      <c r="AS15" s="28"/>
      <c r="AT15" s="31" t="s">
        <v>23</v>
      </c>
      <c r="AU15" s="28"/>
      <c r="AV15" s="28"/>
      <c r="AW15" s="28"/>
      <c r="AX15" s="31" t="s">
        <v>23</v>
      </c>
      <c r="AY15" s="28"/>
      <c r="AZ15" s="28"/>
      <c r="BA15" s="28"/>
      <c r="BB15" s="31" t="s">
        <v>23</v>
      </c>
      <c r="BC15" s="28"/>
      <c r="BD15" s="28"/>
      <c r="BE15" s="28"/>
      <c r="BF15" s="31" t="s">
        <v>23</v>
      </c>
      <c r="BG15" s="28"/>
      <c r="BH15" s="28"/>
      <c r="BI15" s="28"/>
      <c r="BJ15" s="31" t="s">
        <v>23</v>
      </c>
      <c r="BK15" s="28"/>
      <c r="BL15" s="28"/>
      <c r="BM15" s="37"/>
      <c r="BN15" s="42">
        <f t="shared" si="0"/>
        <v>10</v>
      </c>
      <c r="BO15" s="29">
        <f t="shared" si="2"/>
        <v>2</v>
      </c>
      <c r="BP15" s="29">
        <f t="shared" si="2"/>
        <v>0</v>
      </c>
      <c r="BQ15" s="29">
        <f t="shared" si="2"/>
        <v>0</v>
      </c>
      <c r="BR15" s="22">
        <f t="shared" si="3"/>
        <v>0.2</v>
      </c>
      <c r="BS15" s="138"/>
      <c r="BT15" s="138"/>
      <c r="BU15" s="138"/>
      <c r="BV15" s="138"/>
      <c r="BW15" s="135"/>
    </row>
    <row r="16" spans="1:75" ht="31.5" customHeight="1" x14ac:dyDescent="0.25">
      <c r="A16" s="137"/>
      <c r="B16" s="61" t="s">
        <v>81</v>
      </c>
      <c r="C16" s="62"/>
      <c r="D16" s="63" t="s">
        <v>131</v>
      </c>
      <c r="E16" s="64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 t="s">
        <v>24</v>
      </c>
      <c r="S16" s="31" t="s">
        <v>24</v>
      </c>
      <c r="T16" s="31" t="s">
        <v>24</v>
      </c>
      <c r="U16" s="31" t="s">
        <v>24</v>
      </c>
      <c r="V16" s="31" t="s">
        <v>24</v>
      </c>
      <c r="W16" s="31" t="s">
        <v>24</v>
      </c>
      <c r="X16" s="31" t="s">
        <v>24</v>
      </c>
      <c r="Y16" s="31" t="s">
        <v>24</v>
      </c>
      <c r="Z16" s="31" t="s">
        <v>24</v>
      </c>
      <c r="AA16" s="31" t="s">
        <v>24</v>
      </c>
      <c r="AB16" s="31" t="s">
        <v>24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7"/>
      <c r="BN16" s="42">
        <f t="shared" si="0"/>
        <v>11</v>
      </c>
      <c r="BO16" s="29">
        <f t="shared" si="2"/>
        <v>11</v>
      </c>
      <c r="BP16" s="29">
        <f t="shared" si="2"/>
        <v>0</v>
      </c>
      <c r="BQ16" s="29">
        <f t="shared" si="2"/>
        <v>0</v>
      </c>
      <c r="BR16" s="22">
        <f t="shared" si="3"/>
        <v>1</v>
      </c>
      <c r="BS16" s="138"/>
      <c r="BT16" s="138"/>
      <c r="BU16" s="138"/>
      <c r="BV16" s="138"/>
      <c r="BW16" s="135"/>
    </row>
    <row r="17" spans="1:75" ht="15.75" x14ac:dyDescent="0.25">
      <c r="A17" s="137"/>
      <c r="B17" s="61" t="s">
        <v>82</v>
      </c>
      <c r="C17" s="62">
        <v>1</v>
      </c>
      <c r="D17" s="63" t="s">
        <v>131</v>
      </c>
      <c r="E17" s="64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 t="s">
        <v>24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7"/>
      <c r="BN17" s="42">
        <f t="shared" si="0"/>
        <v>1</v>
      </c>
      <c r="BO17" s="29">
        <f t="shared" si="2"/>
        <v>1</v>
      </c>
      <c r="BP17" s="29">
        <f t="shared" si="2"/>
        <v>0</v>
      </c>
      <c r="BQ17" s="29">
        <f t="shared" si="2"/>
        <v>0</v>
      </c>
      <c r="BR17" s="22">
        <f t="shared" si="3"/>
        <v>1</v>
      </c>
      <c r="BS17" s="138"/>
      <c r="BT17" s="138"/>
      <c r="BU17" s="138"/>
      <c r="BV17" s="138"/>
      <c r="BW17" s="135"/>
    </row>
    <row r="18" spans="1:75" ht="15.75" x14ac:dyDescent="0.25">
      <c r="A18" s="137"/>
      <c r="B18" s="61" t="s">
        <v>83</v>
      </c>
      <c r="C18" s="62">
        <v>1</v>
      </c>
      <c r="D18" s="63" t="s">
        <v>131</v>
      </c>
      <c r="E18" s="64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 t="s">
        <v>24</v>
      </c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7"/>
      <c r="BN18" s="42">
        <f t="shared" si="0"/>
        <v>1</v>
      </c>
      <c r="BO18" s="29">
        <f t="shared" si="2"/>
        <v>1</v>
      </c>
      <c r="BP18" s="29">
        <f t="shared" si="2"/>
        <v>0</v>
      </c>
      <c r="BQ18" s="29">
        <f t="shared" si="2"/>
        <v>0</v>
      </c>
      <c r="BR18" s="22">
        <f t="shared" si="3"/>
        <v>1</v>
      </c>
      <c r="BS18" s="138"/>
      <c r="BT18" s="138"/>
      <c r="BU18" s="138"/>
      <c r="BV18" s="138"/>
      <c r="BW18" s="135"/>
    </row>
    <row r="19" spans="1:75" ht="34.5" customHeight="1" x14ac:dyDescent="0.25">
      <c r="A19" s="137"/>
      <c r="B19" s="61" t="s">
        <v>141</v>
      </c>
      <c r="C19" s="62">
        <v>1</v>
      </c>
      <c r="D19" s="63" t="s">
        <v>131</v>
      </c>
      <c r="E19" s="64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24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37"/>
      <c r="BN19" s="42">
        <f t="shared" si="0"/>
        <v>1</v>
      </c>
      <c r="BO19" s="29">
        <f t="shared" si="2"/>
        <v>1</v>
      </c>
      <c r="BP19" s="29">
        <f t="shared" si="2"/>
        <v>0</v>
      </c>
      <c r="BQ19" s="29">
        <f t="shared" si="2"/>
        <v>0</v>
      </c>
      <c r="BR19" s="22">
        <f t="shared" si="3"/>
        <v>1</v>
      </c>
      <c r="BS19" s="138"/>
      <c r="BT19" s="138"/>
      <c r="BU19" s="138"/>
      <c r="BV19" s="138"/>
      <c r="BW19" s="135"/>
    </row>
    <row r="20" spans="1:75" ht="15.75" x14ac:dyDescent="0.25">
      <c r="A20" s="137"/>
      <c r="B20" s="61" t="s">
        <v>84</v>
      </c>
      <c r="C20" s="62">
        <v>1</v>
      </c>
      <c r="D20" s="63" t="s">
        <v>131</v>
      </c>
      <c r="E20" s="64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 t="s">
        <v>24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23</v>
      </c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 t="s">
        <v>23</v>
      </c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37" t="s">
        <v>23</v>
      </c>
      <c r="BN20" s="42">
        <f t="shared" si="0"/>
        <v>4</v>
      </c>
      <c r="BO20" s="29">
        <f t="shared" si="2"/>
        <v>1</v>
      </c>
      <c r="BP20" s="29">
        <f t="shared" si="2"/>
        <v>0</v>
      </c>
      <c r="BQ20" s="29">
        <f t="shared" si="2"/>
        <v>0</v>
      </c>
      <c r="BR20" s="22">
        <f t="shared" si="3"/>
        <v>0.25</v>
      </c>
      <c r="BS20" s="138"/>
      <c r="BT20" s="138"/>
      <c r="BU20" s="138"/>
      <c r="BV20" s="138"/>
      <c r="BW20" s="135"/>
    </row>
    <row r="21" spans="1:75" ht="35.25" customHeight="1" x14ac:dyDescent="0.25">
      <c r="A21" s="137"/>
      <c r="B21" s="61" t="s">
        <v>151</v>
      </c>
      <c r="C21" s="62">
        <v>1</v>
      </c>
      <c r="D21" s="63" t="s">
        <v>131</v>
      </c>
      <c r="E21" s="64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23</v>
      </c>
      <c r="AP21" s="28"/>
      <c r="AQ21" s="28"/>
      <c r="AR21" s="28"/>
      <c r="AS21" s="28"/>
      <c r="AT21" s="28"/>
      <c r="AU21" s="28"/>
      <c r="AV21" s="28"/>
      <c r="AW21" s="28" t="s">
        <v>23</v>
      </c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7"/>
      <c r="BN21" s="42">
        <f t="shared" si="0"/>
        <v>2</v>
      </c>
      <c r="BO21" s="29">
        <f t="shared" si="2"/>
        <v>0</v>
      </c>
      <c r="BP21" s="29">
        <f t="shared" si="2"/>
        <v>0</v>
      </c>
      <c r="BQ21" s="29">
        <f t="shared" si="2"/>
        <v>0</v>
      </c>
      <c r="BR21" s="22">
        <f t="shared" si="3"/>
        <v>0</v>
      </c>
      <c r="BS21" s="138"/>
      <c r="BT21" s="138"/>
      <c r="BU21" s="138"/>
      <c r="BV21" s="138"/>
      <c r="BW21" s="135"/>
    </row>
    <row r="22" spans="1:75" ht="31.5" customHeight="1" x14ac:dyDescent="0.25">
      <c r="A22" s="137"/>
      <c r="B22" s="61" t="s">
        <v>85</v>
      </c>
      <c r="C22" s="62">
        <v>1</v>
      </c>
      <c r="D22" s="63" t="s">
        <v>131</v>
      </c>
      <c r="E22" s="64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 t="s">
        <v>24</v>
      </c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7"/>
      <c r="BN22" s="42">
        <f t="shared" si="0"/>
        <v>1</v>
      </c>
      <c r="BO22" s="29">
        <f t="shared" si="2"/>
        <v>1</v>
      </c>
      <c r="BP22" s="29">
        <f t="shared" si="2"/>
        <v>0</v>
      </c>
      <c r="BQ22" s="29">
        <f t="shared" si="2"/>
        <v>0</v>
      </c>
      <c r="BR22" s="22">
        <f t="shared" si="3"/>
        <v>1</v>
      </c>
      <c r="BS22" s="138"/>
      <c r="BT22" s="138"/>
      <c r="BU22" s="138"/>
      <c r="BV22" s="138"/>
      <c r="BW22" s="135"/>
    </row>
    <row r="23" spans="1:75" ht="64.5" customHeight="1" x14ac:dyDescent="0.25">
      <c r="A23" s="139" t="s">
        <v>152</v>
      </c>
      <c r="B23" s="90" t="s">
        <v>153</v>
      </c>
      <c r="C23" s="91"/>
      <c r="D23" s="92" t="s">
        <v>142</v>
      </c>
      <c r="E23" s="93"/>
      <c r="F23" s="25"/>
      <c r="G23" s="25"/>
      <c r="H23" s="25"/>
      <c r="I23" s="25"/>
      <c r="J23" s="25"/>
      <c r="K23" s="25"/>
      <c r="L23" s="25"/>
      <c r="M23" s="25" t="s">
        <v>24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38"/>
      <c r="BN23" s="43">
        <f t="shared" si="0"/>
        <v>1</v>
      </c>
      <c r="BO23" s="26">
        <f t="shared" si="2"/>
        <v>1</v>
      </c>
      <c r="BP23" s="26">
        <f t="shared" si="2"/>
        <v>0</v>
      </c>
      <c r="BQ23" s="26">
        <f t="shared" si="2"/>
        <v>0</v>
      </c>
      <c r="BR23" s="27">
        <f t="shared" si="3"/>
        <v>1</v>
      </c>
      <c r="BS23" s="184">
        <f>SUM(BN23:BN46)</f>
        <v>54</v>
      </c>
      <c r="BT23" s="184">
        <f t="shared" ref="BT23:BV23" si="4">SUM(BO23:BO46)</f>
        <v>31</v>
      </c>
      <c r="BU23" s="184">
        <f t="shared" si="4"/>
        <v>0</v>
      </c>
      <c r="BV23" s="184">
        <f t="shared" si="4"/>
        <v>0</v>
      </c>
      <c r="BW23" s="135">
        <f>AVERAGE(BR23:BR46)</f>
        <v>0.63768115942028991</v>
      </c>
    </row>
    <row r="24" spans="1:75" ht="46.5" customHeight="1" x14ac:dyDescent="0.25">
      <c r="A24" s="139"/>
      <c r="B24" s="90" t="s">
        <v>154</v>
      </c>
      <c r="C24" s="91"/>
      <c r="D24" s="92" t="s">
        <v>142</v>
      </c>
      <c r="E24" s="93"/>
      <c r="F24" s="25"/>
      <c r="G24" s="25"/>
      <c r="H24" s="25"/>
      <c r="I24" s="25"/>
      <c r="J24" s="25"/>
      <c r="K24" s="25"/>
      <c r="L24" s="25"/>
      <c r="M24" s="33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38"/>
      <c r="BN24" s="43">
        <f t="shared" si="0"/>
        <v>1</v>
      </c>
      <c r="BO24" s="26">
        <f t="shared" si="2"/>
        <v>1</v>
      </c>
      <c r="BP24" s="26">
        <f t="shared" si="2"/>
        <v>0</v>
      </c>
      <c r="BQ24" s="26">
        <f t="shared" si="2"/>
        <v>0</v>
      </c>
      <c r="BR24" s="27">
        <f t="shared" si="3"/>
        <v>1</v>
      </c>
      <c r="BS24" s="184"/>
      <c r="BT24" s="184"/>
      <c r="BU24" s="184"/>
      <c r="BV24" s="184"/>
      <c r="BW24" s="135"/>
    </row>
    <row r="25" spans="1:75" ht="35.25" customHeight="1" x14ac:dyDescent="0.25">
      <c r="A25" s="139"/>
      <c r="B25" s="90" t="s">
        <v>95</v>
      </c>
      <c r="C25" s="91">
        <v>1</v>
      </c>
      <c r="D25" s="92" t="s">
        <v>131</v>
      </c>
      <c r="E25" s="93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 t="s">
        <v>24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38"/>
      <c r="BN25" s="43">
        <f t="shared" si="0"/>
        <v>1</v>
      </c>
      <c r="BO25" s="26">
        <f t="shared" si="2"/>
        <v>1</v>
      </c>
      <c r="BP25" s="26">
        <f t="shared" si="2"/>
        <v>0</v>
      </c>
      <c r="BQ25" s="26">
        <f t="shared" si="2"/>
        <v>0</v>
      </c>
      <c r="BR25" s="27">
        <f t="shared" si="3"/>
        <v>1</v>
      </c>
      <c r="BS25" s="184"/>
      <c r="BT25" s="184"/>
      <c r="BU25" s="184"/>
      <c r="BV25" s="184"/>
      <c r="BW25" s="135"/>
    </row>
    <row r="26" spans="1:75" ht="15.75" x14ac:dyDescent="0.25">
      <c r="A26" s="139"/>
      <c r="B26" s="90" t="s">
        <v>155</v>
      </c>
      <c r="C26" s="91"/>
      <c r="D26" s="92" t="s">
        <v>142</v>
      </c>
      <c r="E26" s="93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 t="s">
        <v>24</v>
      </c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38"/>
      <c r="BN26" s="43">
        <f t="shared" si="0"/>
        <v>1</v>
      </c>
      <c r="BO26" s="26">
        <f t="shared" si="2"/>
        <v>1</v>
      </c>
      <c r="BP26" s="26">
        <f t="shared" si="2"/>
        <v>0</v>
      </c>
      <c r="BQ26" s="26">
        <f t="shared" si="2"/>
        <v>0</v>
      </c>
      <c r="BR26" s="27">
        <f t="shared" si="3"/>
        <v>1</v>
      </c>
      <c r="BS26" s="184"/>
      <c r="BT26" s="184"/>
      <c r="BU26" s="184"/>
      <c r="BV26" s="184"/>
      <c r="BW26" s="135"/>
    </row>
    <row r="27" spans="1:75" ht="15" customHeight="1" x14ac:dyDescent="0.25">
      <c r="A27" s="139"/>
      <c r="B27" s="105" t="s">
        <v>156</v>
      </c>
      <c r="C27" s="106"/>
      <c r="D27" s="96" t="s">
        <v>131</v>
      </c>
      <c r="E27" s="97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 t="s">
        <v>24</v>
      </c>
      <c r="S27" s="94" t="s">
        <v>24</v>
      </c>
      <c r="T27" s="94"/>
      <c r="U27" s="94"/>
      <c r="V27" s="94" t="s">
        <v>24</v>
      </c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103">
        <f t="shared" si="0"/>
        <v>3</v>
      </c>
      <c r="BO27" s="100">
        <f t="shared" si="2"/>
        <v>3</v>
      </c>
      <c r="BP27" s="100">
        <f t="shared" si="2"/>
        <v>0</v>
      </c>
      <c r="BQ27" s="101">
        <f t="shared" si="2"/>
        <v>0</v>
      </c>
      <c r="BR27" s="72">
        <f t="shared" si="3"/>
        <v>1</v>
      </c>
      <c r="BS27" s="184"/>
      <c r="BT27" s="184"/>
      <c r="BU27" s="184"/>
      <c r="BV27" s="184"/>
      <c r="BW27" s="135"/>
    </row>
    <row r="28" spans="1:75" ht="30" customHeight="1" x14ac:dyDescent="0.25">
      <c r="A28" s="139"/>
      <c r="B28" s="107"/>
      <c r="C28" s="108"/>
      <c r="D28" s="98"/>
      <c r="E28" s="99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104"/>
      <c r="BO28" s="100">
        <f t="shared" ref="BO28:BQ91" si="5">COUNTIF($F28:$BM28,BO$10)</f>
        <v>0</v>
      </c>
      <c r="BP28" s="100">
        <f t="shared" si="5"/>
        <v>0</v>
      </c>
      <c r="BQ28" s="102">
        <f t="shared" si="5"/>
        <v>0</v>
      </c>
      <c r="BR28" s="73"/>
      <c r="BS28" s="184"/>
      <c r="BT28" s="184"/>
      <c r="BU28" s="184"/>
      <c r="BV28" s="184"/>
      <c r="BW28" s="135"/>
    </row>
    <row r="29" spans="1:75" ht="48" customHeight="1" x14ac:dyDescent="0.25">
      <c r="A29" s="139"/>
      <c r="B29" s="90" t="s">
        <v>86</v>
      </c>
      <c r="C29" s="91"/>
      <c r="D29" s="92" t="s">
        <v>131</v>
      </c>
      <c r="E29" s="93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 t="s">
        <v>23</v>
      </c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38"/>
      <c r="BN29" s="43">
        <f t="shared" si="0"/>
        <v>1</v>
      </c>
      <c r="BO29" s="26">
        <f t="shared" si="5"/>
        <v>0</v>
      </c>
      <c r="BP29" s="26">
        <f t="shared" si="5"/>
        <v>0</v>
      </c>
      <c r="BQ29" s="26">
        <f t="shared" si="5"/>
        <v>0</v>
      </c>
      <c r="BR29" s="27">
        <f t="shared" si="3"/>
        <v>0</v>
      </c>
      <c r="BS29" s="184"/>
      <c r="BT29" s="184"/>
      <c r="BU29" s="184"/>
      <c r="BV29" s="184"/>
      <c r="BW29" s="135"/>
    </row>
    <row r="30" spans="1:75" ht="50.25" customHeight="1" x14ac:dyDescent="0.25">
      <c r="A30" s="139"/>
      <c r="B30" s="90" t="s">
        <v>122</v>
      </c>
      <c r="C30" s="91">
        <v>4</v>
      </c>
      <c r="D30" s="92" t="s">
        <v>130</v>
      </c>
      <c r="E30" s="93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33"/>
      <c r="AF30" s="33" t="s">
        <v>24</v>
      </c>
      <c r="AG30" s="33" t="s">
        <v>24</v>
      </c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38"/>
      <c r="BN30" s="43">
        <f t="shared" si="0"/>
        <v>2</v>
      </c>
      <c r="BO30" s="26">
        <f t="shared" si="5"/>
        <v>2</v>
      </c>
      <c r="BP30" s="26">
        <f t="shared" si="5"/>
        <v>0</v>
      </c>
      <c r="BQ30" s="26">
        <f t="shared" si="5"/>
        <v>0</v>
      </c>
      <c r="BR30" s="27">
        <f t="shared" si="3"/>
        <v>1</v>
      </c>
      <c r="BS30" s="184"/>
      <c r="BT30" s="184"/>
      <c r="BU30" s="184"/>
      <c r="BV30" s="184"/>
      <c r="BW30" s="135"/>
    </row>
    <row r="31" spans="1:75" ht="39" customHeight="1" x14ac:dyDescent="0.25">
      <c r="A31" s="139"/>
      <c r="B31" s="90" t="s">
        <v>87</v>
      </c>
      <c r="C31" s="91">
        <v>1</v>
      </c>
      <c r="D31" s="92" t="s">
        <v>131</v>
      </c>
      <c r="E31" s="93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 t="s">
        <v>24</v>
      </c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38"/>
      <c r="BN31" s="43">
        <f t="shared" si="0"/>
        <v>1</v>
      </c>
      <c r="BO31" s="26">
        <f t="shared" si="5"/>
        <v>1</v>
      </c>
      <c r="BP31" s="26">
        <f t="shared" si="5"/>
        <v>0</v>
      </c>
      <c r="BQ31" s="26">
        <f t="shared" si="5"/>
        <v>0</v>
      </c>
      <c r="BR31" s="27">
        <f t="shared" si="3"/>
        <v>1</v>
      </c>
      <c r="BS31" s="184"/>
      <c r="BT31" s="184"/>
      <c r="BU31" s="184"/>
      <c r="BV31" s="184"/>
      <c r="BW31" s="135"/>
    </row>
    <row r="32" spans="1:75" ht="48.75" customHeight="1" x14ac:dyDescent="0.25">
      <c r="A32" s="139"/>
      <c r="B32" s="90" t="s">
        <v>157</v>
      </c>
      <c r="C32" s="91">
        <v>5</v>
      </c>
      <c r="D32" s="92" t="s">
        <v>130</v>
      </c>
      <c r="E32" s="93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 t="s">
        <v>23</v>
      </c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38"/>
      <c r="BN32" s="43">
        <f t="shared" si="0"/>
        <v>1</v>
      </c>
      <c r="BO32" s="26">
        <f t="shared" si="5"/>
        <v>0</v>
      </c>
      <c r="BP32" s="26">
        <f t="shared" si="5"/>
        <v>0</v>
      </c>
      <c r="BQ32" s="26">
        <f t="shared" si="5"/>
        <v>0</v>
      </c>
      <c r="BR32" s="27">
        <f t="shared" si="3"/>
        <v>0</v>
      </c>
      <c r="BS32" s="184"/>
      <c r="BT32" s="184"/>
      <c r="BU32" s="184"/>
      <c r="BV32" s="184"/>
      <c r="BW32" s="135"/>
    </row>
    <row r="33" spans="1:75" ht="48" customHeight="1" x14ac:dyDescent="0.25">
      <c r="A33" s="139"/>
      <c r="B33" s="90" t="s">
        <v>158</v>
      </c>
      <c r="C33" s="91">
        <v>1</v>
      </c>
      <c r="D33" s="92" t="s">
        <v>131</v>
      </c>
      <c r="E33" s="93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 t="s">
        <v>24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38"/>
      <c r="BN33" s="43">
        <f t="shared" si="0"/>
        <v>1</v>
      </c>
      <c r="BO33" s="26">
        <f t="shared" si="5"/>
        <v>1</v>
      </c>
      <c r="BP33" s="26">
        <f t="shared" si="5"/>
        <v>0</v>
      </c>
      <c r="BQ33" s="26">
        <f t="shared" si="5"/>
        <v>0</v>
      </c>
      <c r="BR33" s="27">
        <f t="shared" si="3"/>
        <v>1</v>
      </c>
      <c r="BS33" s="184"/>
      <c r="BT33" s="184"/>
      <c r="BU33" s="184"/>
      <c r="BV33" s="184"/>
      <c r="BW33" s="135"/>
    </row>
    <row r="34" spans="1:75" ht="32.25" customHeight="1" x14ac:dyDescent="0.25">
      <c r="A34" s="139"/>
      <c r="B34" s="90" t="s">
        <v>159</v>
      </c>
      <c r="C34" s="91">
        <v>4</v>
      </c>
      <c r="D34" s="92" t="s">
        <v>131</v>
      </c>
      <c r="E34" s="93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 t="s">
        <v>24</v>
      </c>
      <c r="AE34" s="25" t="s">
        <v>24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38"/>
      <c r="BN34" s="43">
        <f t="shared" si="0"/>
        <v>2</v>
      </c>
      <c r="BO34" s="26">
        <f t="shared" si="5"/>
        <v>2</v>
      </c>
      <c r="BP34" s="26">
        <f t="shared" si="5"/>
        <v>0</v>
      </c>
      <c r="BQ34" s="26">
        <f t="shared" si="5"/>
        <v>0</v>
      </c>
      <c r="BR34" s="27">
        <f t="shared" si="3"/>
        <v>1</v>
      </c>
      <c r="BS34" s="184"/>
      <c r="BT34" s="184"/>
      <c r="BU34" s="184"/>
      <c r="BV34" s="184"/>
      <c r="BW34" s="135"/>
    </row>
    <row r="35" spans="1:75" ht="48" customHeight="1" x14ac:dyDescent="0.25">
      <c r="A35" s="139"/>
      <c r="B35" s="90" t="s">
        <v>88</v>
      </c>
      <c r="C35" s="91">
        <v>3</v>
      </c>
      <c r="D35" s="92" t="s">
        <v>131</v>
      </c>
      <c r="E35" s="93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 t="s">
        <v>24</v>
      </c>
      <c r="AE35" s="33" t="s">
        <v>24</v>
      </c>
      <c r="AF35" s="33" t="s">
        <v>24</v>
      </c>
      <c r="AG35" s="33" t="s">
        <v>24</v>
      </c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38"/>
      <c r="BN35" s="43">
        <f t="shared" si="0"/>
        <v>4</v>
      </c>
      <c r="BO35" s="26">
        <f t="shared" si="5"/>
        <v>4</v>
      </c>
      <c r="BP35" s="26">
        <f t="shared" si="5"/>
        <v>0</v>
      </c>
      <c r="BQ35" s="26">
        <f t="shared" si="5"/>
        <v>0</v>
      </c>
      <c r="BR35" s="27">
        <f t="shared" si="3"/>
        <v>1</v>
      </c>
      <c r="BS35" s="184"/>
      <c r="BT35" s="184"/>
      <c r="BU35" s="184"/>
      <c r="BV35" s="184"/>
      <c r="BW35" s="135"/>
    </row>
    <row r="36" spans="1:75" ht="36.75" customHeight="1" x14ac:dyDescent="0.25">
      <c r="A36" s="139"/>
      <c r="B36" s="90" t="s">
        <v>160</v>
      </c>
      <c r="C36" s="91">
        <v>20</v>
      </c>
      <c r="D36" s="92" t="s">
        <v>131</v>
      </c>
      <c r="E36" s="93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 t="s">
        <v>24</v>
      </c>
      <c r="V36" s="25"/>
      <c r="W36" s="25"/>
      <c r="X36" s="25"/>
      <c r="Y36" s="25" t="s">
        <v>24</v>
      </c>
      <c r="Z36" s="25"/>
      <c r="AA36" s="25"/>
      <c r="AB36" s="25"/>
      <c r="AC36" s="25" t="s">
        <v>24</v>
      </c>
      <c r="AD36" s="25"/>
      <c r="AE36" s="25"/>
      <c r="AF36" s="25"/>
      <c r="AG36" s="33" t="s">
        <v>24</v>
      </c>
      <c r="AH36" s="25"/>
      <c r="AI36" s="25"/>
      <c r="AJ36" s="25"/>
      <c r="AK36" s="25" t="s">
        <v>23</v>
      </c>
      <c r="AL36" s="25"/>
      <c r="AM36" s="25"/>
      <c r="AN36" s="25"/>
      <c r="AO36" s="33" t="s">
        <v>23</v>
      </c>
      <c r="AP36" s="25"/>
      <c r="AQ36" s="25"/>
      <c r="AR36" s="25"/>
      <c r="AS36" s="33" t="s">
        <v>23</v>
      </c>
      <c r="AT36" s="25"/>
      <c r="AU36" s="25"/>
      <c r="AV36" s="25"/>
      <c r="AW36" s="33" t="s">
        <v>23</v>
      </c>
      <c r="AX36" s="25"/>
      <c r="AY36" s="25"/>
      <c r="AZ36" s="25"/>
      <c r="BA36" s="33" t="s">
        <v>23</v>
      </c>
      <c r="BB36" s="25"/>
      <c r="BC36" s="25"/>
      <c r="BD36" s="25"/>
      <c r="BE36" s="33" t="s">
        <v>23</v>
      </c>
      <c r="BF36" s="25"/>
      <c r="BG36" s="25"/>
      <c r="BH36" s="25"/>
      <c r="BI36" s="33" t="s">
        <v>23</v>
      </c>
      <c r="BJ36" s="25"/>
      <c r="BK36" s="25"/>
      <c r="BL36" s="25"/>
      <c r="BM36" s="33" t="s">
        <v>23</v>
      </c>
      <c r="BN36" s="43">
        <f t="shared" si="0"/>
        <v>12</v>
      </c>
      <c r="BO36" s="26">
        <f t="shared" si="5"/>
        <v>4</v>
      </c>
      <c r="BP36" s="26">
        <f t="shared" si="5"/>
        <v>0</v>
      </c>
      <c r="BQ36" s="26">
        <f t="shared" si="5"/>
        <v>0</v>
      </c>
      <c r="BR36" s="27">
        <f t="shared" si="3"/>
        <v>0.33333333333333331</v>
      </c>
      <c r="BS36" s="184"/>
      <c r="BT36" s="184"/>
      <c r="BU36" s="184"/>
      <c r="BV36" s="184"/>
      <c r="BW36" s="135"/>
    </row>
    <row r="37" spans="1:75" ht="36.75" customHeight="1" x14ac:dyDescent="0.25">
      <c r="A37" s="139"/>
      <c r="B37" s="90" t="s">
        <v>100</v>
      </c>
      <c r="C37" s="91">
        <v>1</v>
      </c>
      <c r="D37" s="92" t="s">
        <v>131</v>
      </c>
      <c r="E37" s="93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 t="s">
        <v>24</v>
      </c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38"/>
      <c r="BN37" s="43">
        <f t="shared" si="0"/>
        <v>1</v>
      </c>
      <c r="BO37" s="26">
        <f t="shared" si="5"/>
        <v>1</v>
      </c>
      <c r="BP37" s="26">
        <f t="shared" si="5"/>
        <v>0</v>
      </c>
      <c r="BQ37" s="26">
        <f t="shared" si="5"/>
        <v>0</v>
      </c>
      <c r="BR37" s="27">
        <f t="shared" si="3"/>
        <v>1</v>
      </c>
      <c r="BS37" s="184"/>
      <c r="BT37" s="184"/>
      <c r="BU37" s="184"/>
      <c r="BV37" s="184"/>
      <c r="BW37" s="135"/>
    </row>
    <row r="38" spans="1:75" ht="36.75" customHeight="1" x14ac:dyDescent="0.25">
      <c r="A38" s="139"/>
      <c r="B38" s="90" t="s">
        <v>161</v>
      </c>
      <c r="C38" s="91">
        <v>1</v>
      </c>
      <c r="D38" s="92" t="s">
        <v>131</v>
      </c>
      <c r="E38" s="9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 t="s">
        <v>23</v>
      </c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38"/>
      <c r="BN38" s="43">
        <f t="shared" si="0"/>
        <v>1</v>
      </c>
      <c r="BO38" s="26">
        <f t="shared" si="5"/>
        <v>0</v>
      </c>
      <c r="BP38" s="26">
        <f t="shared" si="5"/>
        <v>0</v>
      </c>
      <c r="BQ38" s="26">
        <f t="shared" si="5"/>
        <v>0</v>
      </c>
      <c r="BR38" s="27">
        <f t="shared" si="3"/>
        <v>0</v>
      </c>
      <c r="BS38" s="184"/>
      <c r="BT38" s="184"/>
      <c r="BU38" s="184"/>
      <c r="BV38" s="184"/>
      <c r="BW38" s="135"/>
    </row>
    <row r="39" spans="1:75" ht="62.25" customHeight="1" x14ac:dyDescent="0.25">
      <c r="A39" s="139"/>
      <c r="B39" s="90" t="s">
        <v>101</v>
      </c>
      <c r="C39" s="91">
        <v>1</v>
      </c>
      <c r="D39" s="92" t="s">
        <v>131</v>
      </c>
      <c r="E39" s="93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 t="s">
        <v>23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38"/>
      <c r="BN39" s="43">
        <f t="shared" si="0"/>
        <v>1</v>
      </c>
      <c r="BO39" s="26">
        <f t="shared" si="5"/>
        <v>0</v>
      </c>
      <c r="BP39" s="26">
        <f t="shared" si="5"/>
        <v>0</v>
      </c>
      <c r="BQ39" s="26">
        <f t="shared" si="5"/>
        <v>0</v>
      </c>
      <c r="BR39" s="27">
        <f t="shared" si="3"/>
        <v>0</v>
      </c>
      <c r="BS39" s="184"/>
      <c r="BT39" s="184"/>
      <c r="BU39" s="184"/>
      <c r="BV39" s="184"/>
      <c r="BW39" s="135"/>
    </row>
    <row r="40" spans="1:75" ht="46.5" customHeight="1" x14ac:dyDescent="0.25">
      <c r="A40" s="139"/>
      <c r="B40" s="90" t="s">
        <v>162</v>
      </c>
      <c r="C40" s="91">
        <v>3</v>
      </c>
      <c r="D40" s="92" t="s">
        <v>131</v>
      </c>
      <c r="E40" s="93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 t="s">
        <v>24</v>
      </c>
      <c r="V40" s="33" t="s">
        <v>24</v>
      </c>
      <c r="W40" s="33" t="s">
        <v>24</v>
      </c>
      <c r="X40" s="33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38"/>
      <c r="BN40" s="43">
        <f t="shared" si="0"/>
        <v>3</v>
      </c>
      <c r="BO40" s="26">
        <f t="shared" si="5"/>
        <v>3</v>
      </c>
      <c r="BP40" s="26">
        <f t="shared" si="5"/>
        <v>0</v>
      </c>
      <c r="BQ40" s="26">
        <f t="shared" si="5"/>
        <v>0</v>
      </c>
      <c r="BR40" s="27">
        <f t="shared" si="3"/>
        <v>1</v>
      </c>
      <c r="BS40" s="184"/>
      <c r="BT40" s="184"/>
      <c r="BU40" s="184"/>
      <c r="BV40" s="184"/>
      <c r="BW40" s="135"/>
    </row>
    <row r="41" spans="1:75" ht="36.75" customHeight="1" x14ac:dyDescent="0.25">
      <c r="A41" s="139"/>
      <c r="B41" s="90" t="s">
        <v>123</v>
      </c>
      <c r="C41" s="91">
        <v>1</v>
      </c>
      <c r="D41" s="92" t="s">
        <v>131</v>
      </c>
      <c r="E41" s="93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 t="s">
        <v>23</v>
      </c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38"/>
      <c r="BN41" s="43">
        <f t="shared" si="0"/>
        <v>1</v>
      </c>
      <c r="BO41" s="26">
        <f t="shared" si="5"/>
        <v>0</v>
      </c>
      <c r="BP41" s="26">
        <f t="shared" si="5"/>
        <v>0</v>
      </c>
      <c r="BQ41" s="26">
        <f t="shared" si="5"/>
        <v>0</v>
      </c>
      <c r="BR41" s="27">
        <f t="shared" si="3"/>
        <v>0</v>
      </c>
      <c r="BS41" s="184"/>
      <c r="BT41" s="184"/>
      <c r="BU41" s="184"/>
      <c r="BV41" s="184"/>
      <c r="BW41" s="135"/>
    </row>
    <row r="42" spans="1:75" ht="15.75" x14ac:dyDescent="0.25">
      <c r="A42" s="139"/>
      <c r="B42" s="90" t="s">
        <v>89</v>
      </c>
      <c r="C42" s="91">
        <v>37</v>
      </c>
      <c r="D42" s="92" t="s">
        <v>131</v>
      </c>
      <c r="E42" s="93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33" t="s">
        <v>23</v>
      </c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38"/>
      <c r="BN42" s="43">
        <f t="shared" si="0"/>
        <v>1</v>
      </c>
      <c r="BO42" s="26">
        <f t="shared" si="5"/>
        <v>0</v>
      </c>
      <c r="BP42" s="26">
        <f t="shared" si="5"/>
        <v>0</v>
      </c>
      <c r="BQ42" s="26">
        <f t="shared" si="5"/>
        <v>0</v>
      </c>
      <c r="BR42" s="27">
        <f t="shared" si="3"/>
        <v>0</v>
      </c>
      <c r="BS42" s="184"/>
      <c r="BT42" s="184"/>
      <c r="BU42" s="184"/>
      <c r="BV42" s="184"/>
      <c r="BW42" s="135"/>
    </row>
    <row r="43" spans="1:75" ht="32.25" customHeight="1" x14ac:dyDescent="0.25">
      <c r="A43" s="139"/>
      <c r="B43" s="90" t="s">
        <v>103</v>
      </c>
      <c r="C43" s="91">
        <v>1</v>
      </c>
      <c r="D43" s="92" t="s">
        <v>131</v>
      </c>
      <c r="E43" s="93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 t="s">
        <v>23</v>
      </c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38"/>
      <c r="BN43" s="43">
        <f t="shared" si="0"/>
        <v>1</v>
      </c>
      <c r="BO43" s="26">
        <f t="shared" si="5"/>
        <v>0</v>
      </c>
      <c r="BP43" s="26">
        <f t="shared" si="5"/>
        <v>0</v>
      </c>
      <c r="BQ43" s="26">
        <f t="shared" si="5"/>
        <v>0</v>
      </c>
      <c r="BR43" s="27">
        <f t="shared" si="3"/>
        <v>0</v>
      </c>
      <c r="BS43" s="184"/>
      <c r="BT43" s="184"/>
      <c r="BU43" s="184"/>
      <c r="BV43" s="184"/>
      <c r="BW43" s="135"/>
    </row>
    <row r="44" spans="1:75" ht="36.75" customHeight="1" x14ac:dyDescent="0.25">
      <c r="A44" s="139"/>
      <c r="B44" s="90" t="s">
        <v>90</v>
      </c>
      <c r="C44" s="91">
        <v>2</v>
      </c>
      <c r="D44" s="92" t="s">
        <v>131</v>
      </c>
      <c r="E44" s="93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 t="s">
        <v>24</v>
      </c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38"/>
      <c r="BN44" s="43">
        <f t="shared" si="0"/>
        <v>1</v>
      </c>
      <c r="BO44" s="26">
        <f t="shared" si="5"/>
        <v>1</v>
      </c>
      <c r="BP44" s="26">
        <f t="shared" si="5"/>
        <v>0</v>
      </c>
      <c r="BQ44" s="26">
        <f t="shared" si="5"/>
        <v>0</v>
      </c>
      <c r="BR44" s="27">
        <f t="shared" si="3"/>
        <v>1</v>
      </c>
      <c r="BS44" s="184"/>
      <c r="BT44" s="184"/>
      <c r="BU44" s="184"/>
      <c r="BV44" s="184"/>
      <c r="BW44" s="135"/>
    </row>
    <row r="45" spans="1:75" ht="36.75" customHeight="1" x14ac:dyDescent="0.25">
      <c r="A45" s="139"/>
      <c r="B45" s="90" t="s">
        <v>163</v>
      </c>
      <c r="C45" s="91">
        <v>12</v>
      </c>
      <c r="D45" s="92" t="s">
        <v>131</v>
      </c>
      <c r="E45" s="93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 t="str">
        <f>U36</f>
        <v>E</v>
      </c>
      <c r="V45" s="33">
        <f t="shared" ref="V45:BM45" si="6">V36</f>
        <v>0</v>
      </c>
      <c r="W45" s="33">
        <f t="shared" si="6"/>
        <v>0</v>
      </c>
      <c r="X45" s="33">
        <f t="shared" si="6"/>
        <v>0</v>
      </c>
      <c r="Y45" s="33" t="str">
        <f t="shared" si="6"/>
        <v>E</v>
      </c>
      <c r="Z45" s="33">
        <f t="shared" si="6"/>
        <v>0</v>
      </c>
      <c r="AA45" s="33">
        <f t="shared" si="6"/>
        <v>0</v>
      </c>
      <c r="AB45" s="33">
        <f t="shared" si="6"/>
        <v>0</v>
      </c>
      <c r="AC45" s="33" t="str">
        <f t="shared" si="6"/>
        <v>E</v>
      </c>
      <c r="AD45" s="33">
        <f t="shared" si="6"/>
        <v>0</v>
      </c>
      <c r="AE45" s="33">
        <f t="shared" si="6"/>
        <v>0</v>
      </c>
      <c r="AF45" s="33">
        <f t="shared" si="6"/>
        <v>0</v>
      </c>
      <c r="AG45" s="33" t="str">
        <f t="shared" si="6"/>
        <v>E</v>
      </c>
      <c r="AH45" s="33">
        <f t="shared" si="6"/>
        <v>0</v>
      </c>
      <c r="AI45" s="33">
        <f t="shared" si="6"/>
        <v>0</v>
      </c>
      <c r="AJ45" s="33">
        <f t="shared" si="6"/>
        <v>0</v>
      </c>
      <c r="AK45" s="33" t="str">
        <f t="shared" si="6"/>
        <v>P</v>
      </c>
      <c r="AL45" s="33">
        <f t="shared" si="6"/>
        <v>0</v>
      </c>
      <c r="AM45" s="33">
        <f t="shared" si="6"/>
        <v>0</v>
      </c>
      <c r="AN45" s="33">
        <f t="shared" si="6"/>
        <v>0</v>
      </c>
      <c r="AO45" s="33" t="str">
        <f t="shared" si="6"/>
        <v>P</v>
      </c>
      <c r="AP45" s="33">
        <f t="shared" si="6"/>
        <v>0</v>
      </c>
      <c r="AQ45" s="33">
        <f t="shared" si="6"/>
        <v>0</v>
      </c>
      <c r="AR45" s="33">
        <f t="shared" si="6"/>
        <v>0</v>
      </c>
      <c r="AS45" s="33" t="str">
        <f t="shared" si="6"/>
        <v>P</v>
      </c>
      <c r="AT45" s="33">
        <f t="shared" si="6"/>
        <v>0</v>
      </c>
      <c r="AU45" s="33">
        <f t="shared" si="6"/>
        <v>0</v>
      </c>
      <c r="AV45" s="33">
        <f t="shared" si="6"/>
        <v>0</v>
      </c>
      <c r="AW45" s="33" t="str">
        <f t="shared" si="6"/>
        <v>P</v>
      </c>
      <c r="AX45" s="33">
        <f t="shared" si="6"/>
        <v>0</v>
      </c>
      <c r="AY45" s="33">
        <f t="shared" si="6"/>
        <v>0</v>
      </c>
      <c r="AZ45" s="33">
        <f t="shared" si="6"/>
        <v>0</v>
      </c>
      <c r="BA45" s="33" t="str">
        <f t="shared" si="6"/>
        <v>P</v>
      </c>
      <c r="BB45" s="33">
        <f t="shared" si="6"/>
        <v>0</v>
      </c>
      <c r="BC45" s="33">
        <f t="shared" si="6"/>
        <v>0</v>
      </c>
      <c r="BD45" s="33">
        <f t="shared" si="6"/>
        <v>0</v>
      </c>
      <c r="BE45" s="33" t="str">
        <f t="shared" si="6"/>
        <v>P</v>
      </c>
      <c r="BF45" s="33">
        <f t="shared" si="6"/>
        <v>0</v>
      </c>
      <c r="BG45" s="33">
        <f t="shared" si="6"/>
        <v>0</v>
      </c>
      <c r="BH45" s="33">
        <f t="shared" si="6"/>
        <v>0</v>
      </c>
      <c r="BI45" s="33" t="str">
        <f t="shared" si="6"/>
        <v>P</v>
      </c>
      <c r="BJ45" s="33">
        <f t="shared" si="6"/>
        <v>0</v>
      </c>
      <c r="BK45" s="33">
        <f t="shared" si="6"/>
        <v>0</v>
      </c>
      <c r="BL45" s="33">
        <f t="shared" si="6"/>
        <v>0</v>
      </c>
      <c r="BM45" s="33" t="str">
        <f t="shared" si="6"/>
        <v>P</v>
      </c>
      <c r="BN45" s="43">
        <f t="shared" si="0"/>
        <v>12</v>
      </c>
      <c r="BO45" s="26">
        <f t="shared" si="5"/>
        <v>4</v>
      </c>
      <c r="BP45" s="26">
        <f t="shared" si="5"/>
        <v>0</v>
      </c>
      <c r="BQ45" s="26">
        <f t="shared" si="5"/>
        <v>0</v>
      </c>
      <c r="BR45" s="27">
        <f t="shared" si="3"/>
        <v>0.33333333333333331</v>
      </c>
      <c r="BS45" s="184"/>
      <c r="BT45" s="184"/>
      <c r="BU45" s="184"/>
      <c r="BV45" s="184"/>
      <c r="BW45" s="135"/>
    </row>
    <row r="46" spans="1:75" ht="36.75" customHeight="1" x14ac:dyDescent="0.25">
      <c r="A46" s="139"/>
      <c r="B46" s="90" t="s">
        <v>164</v>
      </c>
      <c r="C46" s="91">
        <v>1</v>
      </c>
      <c r="D46" s="92" t="s">
        <v>130</v>
      </c>
      <c r="E46" s="93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 t="s">
        <v>24</v>
      </c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38"/>
      <c r="BN46" s="43">
        <f t="shared" si="0"/>
        <v>1</v>
      </c>
      <c r="BO46" s="26">
        <f t="shared" si="5"/>
        <v>1</v>
      </c>
      <c r="BP46" s="26">
        <f t="shared" si="5"/>
        <v>0</v>
      </c>
      <c r="BQ46" s="26">
        <f t="shared" si="5"/>
        <v>0</v>
      </c>
      <c r="BR46" s="27">
        <f t="shared" si="3"/>
        <v>1</v>
      </c>
      <c r="BS46" s="184"/>
      <c r="BT46" s="184"/>
      <c r="BU46" s="184"/>
      <c r="BV46" s="184"/>
      <c r="BW46" s="135"/>
    </row>
    <row r="47" spans="1:75" ht="30" customHeight="1" x14ac:dyDescent="0.25">
      <c r="A47" s="140" t="s">
        <v>165</v>
      </c>
      <c r="B47" s="61" t="s">
        <v>166</v>
      </c>
      <c r="C47" s="62"/>
      <c r="D47" s="63" t="s">
        <v>131</v>
      </c>
      <c r="E47" s="64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 t="s">
        <v>24</v>
      </c>
      <c r="R47" s="28" t="s">
        <v>24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7"/>
      <c r="BN47" s="42">
        <f t="shared" si="0"/>
        <v>2</v>
      </c>
      <c r="BO47" s="29">
        <f t="shared" si="5"/>
        <v>2</v>
      </c>
      <c r="BP47" s="29">
        <f t="shared" si="5"/>
        <v>0</v>
      </c>
      <c r="BQ47" s="29">
        <f t="shared" si="5"/>
        <v>0</v>
      </c>
      <c r="BR47" s="22">
        <f t="shared" si="3"/>
        <v>1</v>
      </c>
      <c r="BS47" s="138">
        <f>SUM(BN47:BN63)</f>
        <v>33</v>
      </c>
      <c r="BT47" s="138">
        <f t="shared" ref="BT47:BV47" si="7">SUM(BO47:BO63)</f>
        <v>5</v>
      </c>
      <c r="BU47" s="138">
        <f t="shared" si="7"/>
        <v>0</v>
      </c>
      <c r="BV47" s="138">
        <f t="shared" si="7"/>
        <v>0</v>
      </c>
      <c r="BW47" s="135">
        <f>AVERAGE(BR47:BR63)</f>
        <v>0.17647058823529413</v>
      </c>
    </row>
    <row r="48" spans="1:75" ht="30" customHeight="1" x14ac:dyDescent="0.25">
      <c r="A48" s="140"/>
      <c r="B48" s="61" t="s">
        <v>167</v>
      </c>
      <c r="C48" s="62"/>
      <c r="D48" s="63" t="s">
        <v>131</v>
      </c>
      <c r="E48" s="64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 t="s">
        <v>23</v>
      </c>
      <c r="BM48" s="31" t="s">
        <v>23</v>
      </c>
      <c r="BN48" s="42">
        <f t="shared" si="0"/>
        <v>2</v>
      </c>
      <c r="BO48" s="29">
        <f t="shared" si="5"/>
        <v>0</v>
      </c>
      <c r="BP48" s="29">
        <f t="shared" si="5"/>
        <v>0</v>
      </c>
      <c r="BQ48" s="29">
        <f t="shared" si="5"/>
        <v>0</v>
      </c>
      <c r="BR48" s="22">
        <f t="shared" si="3"/>
        <v>0</v>
      </c>
      <c r="BS48" s="138"/>
      <c r="BT48" s="138"/>
      <c r="BU48" s="138"/>
      <c r="BV48" s="138"/>
      <c r="BW48" s="135"/>
    </row>
    <row r="49" spans="1:75" ht="30" customHeight="1" x14ac:dyDescent="0.25">
      <c r="A49" s="140"/>
      <c r="B49" s="61" t="s">
        <v>168</v>
      </c>
      <c r="C49" s="62"/>
      <c r="D49" s="63" t="s">
        <v>131</v>
      </c>
      <c r="E49" s="64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31" t="s">
        <v>23</v>
      </c>
      <c r="BM49" s="31" t="s">
        <v>23</v>
      </c>
      <c r="BN49" s="42">
        <f t="shared" si="0"/>
        <v>2</v>
      </c>
      <c r="BO49" s="29">
        <f t="shared" si="5"/>
        <v>0</v>
      </c>
      <c r="BP49" s="29">
        <f t="shared" si="5"/>
        <v>0</v>
      </c>
      <c r="BQ49" s="29">
        <f t="shared" si="5"/>
        <v>0</v>
      </c>
      <c r="BR49" s="22">
        <f t="shared" si="3"/>
        <v>0</v>
      </c>
      <c r="BS49" s="138"/>
      <c r="BT49" s="138"/>
      <c r="BU49" s="138"/>
      <c r="BV49" s="138"/>
      <c r="BW49" s="135"/>
    </row>
    <row r="50" spans="1:75" ht="30" customHeight="1" x14ac:dyDescent="0.25">
      <c r="A50" s="140"/>
      <c r="B50" s="61" t="s">
        <v>169</v>
      </c>
      <c r="C50" s="62"/>
      <c r="D50" s="63" t="s">
        <v>142</v>
      </c>
      <c r="E50" s="64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 t="s">
        <v>23</v>
      </c>
      <c r="AK50" s="28" t="s">
        <v>23</v>
      </c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7"/>
      <c r="BN50" s="42">
        <f t="shared" si="0"/>
        <v>2</v>
      </c>
      <c r="BO50" s="29">
        <f t="shared" si="5"/>
        <v>0</v>
      </c>
      <c r="BP50" s="29">
        <f t="shared" si="5"/>
        <v>0</v>
      </c>
      <c r="BQ50" s="29">
        <f t="shared" si="5"/>
        <v>0</v>
      </c>
      <c r="BR50" s="22">
        <f t="shared" si="3"/>
        <v>0</v>
      </c>
      <c r="BS50" s="138"/>
      <c r="BT50" s="138"/>
      <c r="BU50" s="138"/>
      <c r="BV50" s="138"/>
      <c r="BW50" s="135"/>
    </row>
    <row r="51" spans="1:75" ht="33" customHeight="1" x14ac:dyDescent="0.25">
      <c r="A51" s="140"/>
      <c r="B51" s="61" t="s">
        <v>91</v>
      </c>
      <c r="C51" s="62">
        <v>38</v>
      </c>
      <c r="D51" s="63" t="s">
        <v>131</v>
      </c>
      <c r="E51" s="64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 t="s">
        <v>24</v>
      </c>
      <c r="R51" s="28" t="s">
        <v>24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7"/>
      <c r="BN51" s="42">
        <f t="shared" si="0"/>
        <v>2</v>
      </c>
      <c r="BO51" s="29">
        <f t="shared" si="5"/>
        <v>2</v>
      </c>
      <c r="BP51" s="29">
        <f t="shared" si="5"/>
        <v>0</v>
      </c>
      <c r="BQ51" s="29">
        <f t="shared" si="5"/>
        <v>0</v>
      </c>
      <c r="BR51" s="22">
        <f t="shared" si="3"/>
        <v>1</v>
      </c>
      <c r="BS51" s="138"/>
      <c r="BT51" s="138"/>
      <c r="BU51" s="138"/>
      <c r="BV51" s="138"/>
      <c r="BW51" s="135"/>
    </row>
    <row r="52" spans="1:75" ht="63.75" customHeight="1" x14ac:dyDescent="0.25">
      <c r="A52" s="140"/>
      <c r="B52" s="61" t="s">
        <v>170</v>
      </c>
      <c r="C52" s="62">
        <v>1</v>
      </c>
      <c r="D52" s="63" t="s">
        <v>131</v>
      </c>
      <c r="E52" s="64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 t="s">
        <v>23</v>
      </c>
      <c r="AM52" s="31" t="s">
        <v>23</v>
      </c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37"/>
      <c r="BN52" s="42">
        <f t="shared" si="0"/>
        <v>2</v>
      </c>
      <c r="BO52" s="29">
        <f t="shared" si="5"/>
        <v>0</v>
      </c>
      <c r="BP52" s="29">
        <f t="shared" si="5"/>
        <v>0</v>
      </c>
      <c r="BQ52" s="29">
        <f t="shared" si="5"/>
        <v>0</v>
      </c>
      <c r="BR52" s="22">
        <f t="shared" si="3"/>
        <v>0</v>
      </c>
      <c r="BS52" s="138"/>
      <c r="BT52" s="138"/>
      <c r="BU52" s="138"/>
      <c r="BV52" s="138"/>
      <c r="BW52" s="135"/>
    </row>
    <row r="53" spans="1:75" ht="37.5" customHeight="1" x14ac:dyDescent="0.25">
      <c r="A53" s="140"/>
      <c r="B53" s="61" t="s">
        <v>171</v>
      </c>
      <c r="C53" s="62">
        <v>1</v>
      </c>
      <c r="D53" s="63" t="s">
        <v>131</v>
      </c>
      <c r="E53" s="64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31" t="s">
        <v>23</v>
      </c>
      <c r="AM53" s="31" t="s">
        <v>23</v>
      </c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7"/>
      <c r="BN53" s="42">
        <f t="shared" si="0"/>
        <v>2</v>
      </c>
      <c r="BO53" s="29">
        <f t="shared" si="5"/>
        <v>0</v>
      </c>
      <c r="BP53" s="29">
        <f t="shared" si="5"/>
        <v>0</v>
      </c>
      <c r="BQ53" s="29">
        <f t="shared" si="5"/>
        <v>0</v>
      </c>
      <c r="BR53" s="22">
        <f t="shared" si="3"/>
        <v>0</v>
      </c>
      <c r="BS53" s="138"/>
      <c r="BT53" s="138"/>
      <c r="BU53" s="138"/>
      <c r="BV53" s="138"/>
      <c r="BW53" s="135"/>
    </row>
    <row r="54" spans="1:75" ht="48.75" customHeight="1" x14ac:dyDescent="0.25">
      <c r="A54" s="140"/>
      <c r="B54" s="61" t="s">
        <v>172</v>
      </c>
      <c r="C54" s="62">
        <v>1</v>
      </c>
      <c r="D54" s="63" t="s">
        <v>142</v>
      </c>
      <c r="E54" s="64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 t="s">
        <v>23</v>
      </c>
      <c r="AO54" s="31" t="s">
        <v>23</v>
      </c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7"/>
      <c r="BN54" s="42">
        <f t="shared" si="0"/>
        <v>2</v>
      </c>
      <c r="BO54" s="29">
        <f t="shared" si="5"/>
        <v>0</v>
      </c>
      <c r="BP54" s="29">
        <f t="shared" si="5"/>
        <v>0</v>
      </c>
      <c r="BQ54" s="29">
        <f t="shared" si="5"/>
        <v>0</v>
      </c>
      <c r="BR54" s="22">
        <f t="shared" si="3"/>
        <v>0</v>
      </c>
      <c r="BS54" s="138"/>
      <c r="BT54" s="138"/>
      <c r="BU54" s="138"/>
      <c r="BV54" s="138"/>
      <c r="BW54" s="135"/>
    </row>
    <row r="55" spans="1:75" ht="44.25" customHeight="1" x14ac:dyDescent="0.25">
      <c r="A55" s="140"/>
      <c r="B55" s="61" t="s">
        <v>173</v>
      </c>
      <c r="C55" s="62">
        <v>15</v>
      </c>
      <c r="D55" s="63" t="s">
        <v>142</v>
      </c>
      <c r="E55" s="64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31" t="s">
        <v>23</v>
      </c>
      <c r="AO55" s="31" t="s">
        <v>23</v>
      </c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7"/>
      <c r="BN55" s="42">
        <f t="shared" si="0"/>
        <v>2</v>
      </c>
      <c r="BO55" s="29">
        <f t="shared" si="5"/>
        <v>0</v>
      </c>
      <c r="BP55" s="29">
        <f t="shared" si="5"/>
        <v>0</v>
      </c>
      <c r="BQ55" s="29">
        <f t="shared" si="5"/>
        <v>0</v>
      </c>
      <c r="BR55" s="22">
        <f t="shared" si="3"/>
        <v>0</v>
      </c>
      <c r="BS55" s="138"/>
      <c r="BT55" s="138"/>
      <c r="BU55" s="138"/>
      <c r="BV55" s="138"/>
      <c r="BW55" s="135"/>
    </row>
    <row r="56" spans="1:75" ht="45.75" customHeight="1" x14ac:dyDescent="0.25">
      <c r="A56" s="140"/>
      <c r="B56" s="61" t="s">
        <v>174</v>
      </c>
      <c r="C56" s="62">
        <v>1</v>
      </c>
      <c r="D56" s="63" t="s">
        <v>131</v>
      </c>
      <c r="E56" s="64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 t="s">
        <v>23</v>
      </c>
      <c r="AM56" s="28" t="s">
        <v>23</v>
      </c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37"/>
      <c r="BN56" s="42">
        <f t="shared" si="0"/>
        <v>2</v>
      </c>
      <c r="BO56" s="29">
        <f t="shared" si="5"/>
        <v>0</v>
      </c>
      <c r="BP56" s="29">
        <f t="shared" si="5"/>
        <v>0</v>
      </c>
      <c r="BQ56" s="29">
        <f t="shared" si="5"/>
        <v>0</v>
      </c>
      <c r="BR56" s="22">
        <f t="shared" si="3"/>
        <v>0</v>
      </c>
      <c r="BS56" s="138"/>
      <c r="BT56" s="138"/>
      <c r="BU56" s="138"/>
      <c r="BV56" s="138"/>
      <c r="BW56" s="135"/>
    </row>
    <row r="57" spans="1:75" ht="37.5" customHeight="1" x14ac:dyDescent="0.25">
      <c r="A57" s="140"/>
      <c r="B57" s="61" t="s">
        <v>175</v>
      </c>
      <c r="C57" s="62">
        <v>1</v>
      </c>
      <c r="D57" s="63" t="s">
        <v>142</v>
      </c>
      <c r="E57" s="64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 t="s">
        <v>23</v>
      </c>
      <c r="AO57" s="28" t="s">
        <v>23</v>
      </c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37"/>
      <c r="BN57" s="42">
        <f t="shared" si="0"/>
        <v>2</v>
      </c>
      <c r="BO57" s="29">
        <f t="shared" si="5"/>
        <v>0</v>
      </c>
      <c r="BP57" s="29">
        <f t="shared" si="5"/>
        <v>0</v>
      </c>
      <c r="BQ57" s="29">
        <f t="shared" si="5"/>
        <v>0</v>
      </c>
      <c r="BR57" s="22">
        <f t="shared" si="3"/>
        <v>0</v>
      </c>
      <c r="BS57" s="138"/>
      <c r="BT57" s="138"/>
      <c r="BU57" s="138"/>
      <c r="BV57" s="138"/>
      <c r="BW57" s="135"/>
    </row>
    <row r="58" spans="1:75" ht="45" customHeight="1" x14ac:dyDescent="0.25">
      <c r="A58" s="140"/>
      <c r="B58" s="61" t="s">
        <v>176</v>
      </c>
      <c r="C58" s="62">
        <v>1</v>
      </c>
      <c r="D58" s="63" t="s">
        <v>131</v>
      </c>
      <c r="E58" s="64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 t="s">
        <v>23</v>
      </c>
      <c r="AQ58" s="28" t="s">
        <v>23</v>
      </c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37"/>
      <c r="BN58" s="42">
        <f t="shared" si="0"/>
        <v>2</v>
      </c>
      <c r="BO58" s="29">
        <f t="shared" si="5"/>
        <v>0</v>
      </c>
      <c r="BP58" s="29">
        <f t="shared" si="5"/>
        <v>0</v>
      </c>
      <c r="BQ58" s="29">
        <f t="shared" si="5"/>
        <v>0</v>
      </c>
      <c r="BR58" s="22">
        <f t="shared" si="3"/>
        <v>0</v>
      </c>
      <c r="BS58" s="138"/>
      <c r="BT58" s="138"/>
      <c r="BU58" s="138"/>
      <c r="BV58" s="138"/>
      <c r="BW58" s="135"/>
    </row>
    <row r="59" spans="1:75" ht="19.5" customHeight="1" x14ac:dyDescent="0.25">
      <c r="A59" s="140"/>
      <c r="B59" s="61" t="s">
        <v>92</v>
      </c>
      <c r="C59" s="62">
        <v>1</v>
      </c>
      <c r="D59" s="63" t="s">
        <v>142</v>
      </c>
      <c r="E59" s="64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 t="s">
        <v>23</v>
      </c>
      <c r="AQ59" s="28" t="s">
        <v>23</v>
      </c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37"/>
      <c r="BN59" s="42">
        <f t="shared" si="0"/>
        <v>2</v>
      </c>
      <c r="BO59" s="29">
        <f t="shared" si="5"/>
        <v>0</v>
      </c>
      <c r="BP59" s="29">
        <f t="shared" si="5"/>
        <v>0</v>
      </c>
      <c r="BQ59" s="29">
        <f t="shared" si="5"/>
        <v>0</v>
      </c>
      <c r="BR59" s="22">
        <f t="shared" si="3"/>
        <v>0</v>
      </c>
      <c r="BS59" s="138"/>
      <c r="BT59" s="138"/>
      <c r="BU59" s="138"/>
      <c r="BV59" s="138"/>
      <c r="BW59" s="135"/>
    </row>
    <row r="60" spans="1:75" ht="37.5" customHeight="1" x14ac:dyDescent="0.25">
      <c r="A60" s="140"/>
      <c r="B60" s="61" t="s">
        <v>93</v>
      </c>
      <c r="C60" s="62">
        <v>1</v>
      </c>
      <c r="D60" s="63" t="s">
        <v>131</v>
      </c>
      <c r="E60" s="64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 t="s">
        <v>23</v>
      </c>
      <c r="AS60" s="28" t="s">
        <v>23</v>
      </c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37"/>
      <c r="BN60" s="42">
        <f t="shared" si="0"/>
        <v>2</v>
      </c>
      <c r="BO60" s="29">
        <f t="shared" si="5"/>
        <v>0</v>
      </c>
      <c r="BP60" s="29">
        <f t="shared" si="5"/>
        <v>0</v>
      </c>
      <c r="BQ60" s="29">
        <f t="shared" si="5"/>
        <v>0</v>
      </c>
      <c r="BR60" s="22">
        <f t="shared" si="3"/>
        <v>0</v>
      </c>
      <c r="BS60" s="138"/>
      <c r="BT60" s="138"/>
      <c r="BU60" s="138"/>
      <c r="BV60" s="138"/>
      <c r="BW60" s="135"/>
    </row>
    <row r="61" spans="1:75" ht="45" customHeight="1" x14ac:dyDescent="0.25">
      <c r="A61" s="140"/>
      <c r="B61" s="61" t="s">
        <v>177</v>
      </c>
      <c r="C61" s="62">
        <v>1</v>
      </c>
      <c r="D61" s="63" t="s">
        <v>142</v>
      </c>
      <c r="E61" s="64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 t="s">
        <v>23</v>
      </c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37"/>
      <c r="BN61" s="42">
        <f t="shared" si="0"/>
        <v>1</v>
      </c>
      <c r="BO61" s="29">
        <f t="shared" si="5"/>
        <v>0</v>
      </c>
      <c r="BP61" s="29">
        <f t="shared" si="5"/>
        <v>0</v>
      </c>
      <c r="BQ61" s="29">
        <f t="shared" si="5"/>
        <v>0</v>
      </c>
      <c r="BR61" s="22">
        <f t="shared" si="3"/>
        <v>0</v>
      </c>
      <c r="BS61" s="138"/>
      <c r="BT61" s="138"/>
      <c r="BU61" s="138"/>
      <c r="BV61" s="138"/>
      <c r="BW61" s="135"/>
    </row>
    <row r="62" spans="1:75" ht="20.25" customHeight="1" x14ac:dyDescent="0.25">
      <c r="A62" s="140"/>
      <c r="B62" s="61" t="s">
        <v>178</v>
      </c>
      <c r="C62" s="62">
        <v>2</v>
      </c>
      <c r="D62" s="63" t="s">
        <v>131</v>
      </c>
      <c r="E62" s="64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 t="s">
        <v>23</v>
      </c>
      <c r="BB62" s="28"/>
      <c r="BC62" s="28"/>
      <c r="BD62" s="28"/>
      <c r="BE62" s="28" t="s">
        <v>23</v>
      </c>
      <c r="BF62" s="28"/>
      <c r="BG62" s="28"/>
      <c r="BH62" s="28"/>
      <c r="BI62" s="28" t="s">
        <v>23</v>
      </c>
      <c r="BJ62" s="28"/>
      <c r="BK62" s="28"/>
      <c r="BL62" s="28"/>
      <c r="BM62" s="37"/>
      <c r="BN62" s="42">
        <f t="shared" si="0"/>
        <v>3</v>
      </c>
      <c r="BO62" s="29">
        <f t="shared" si="5"/>
        <v>0</v>
      </c>
      <c r="BP62" s="29">
        <f t="shared" si="5"/>
        <v>0</v>
      </c>
      <c r="BQ62" s="29">
        <f t="shared" si="5"/>
        <v>0</v>
      </c>
      <c r="BR62" s="22">
        <f t="shared" si="3"/>
        <v>0</v>
      </c>
      <c r="BS62" s="138"/>
      <c r="BT62" s="138"/>
      <c r="BU62" s="138"/>
      <c r="BV62" s="138"/>
      <c r="BW62" s="135"/>
    </row>
    <row r="63" spans="1:75" ht="15.75" x14ac:dyDescent="0.25">
      <c r="A63" s="140"/>
      <c r="B63" s="61" t="s">
        <v>94</v>
      </c>
      <c r="C63" s="62">
        <v>1</v>
      </c>
      <c r="D63" s="63" t="s">
        <v>131</v>
      </c>
      <c r="E63" s="64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 t="s">
        <v>24</v>
      </c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37"/>
      <c r="BN63" s="42">
        <f t="shared" si="0"/>
        <v>1</v>
      </c>
      <c r="BO63" s="29">
        <f t="shared" si="5"/>
        <v>1</v>
      </c>
      <c r="BP63" s="29">
        <f t="shared" si="5"/>
        <v>0</v>
      </c>
      <c r="BQ63" s="29">
        <f t="shared" si="5"/>
        <v>0</v>
      </c>
      <c r="BR63" s="22">
        <f t="shared" si="3"/>
        <v>1</v>
      </c>
      <c r="BS63" s="138"/>
      <c r="BT63" s="138"/>
      <c r="BU63" s="138"/>
      <c r="BV63" s="138"/>
      <c r="BW63" s="135"/>
    </row>
    <row r="64" spans="1:75" ht="63" customHeight="1" x14ac:dyDescent="0.25">
      <c r="A64" s="139" t="s">
        <v>179</v>
      </c>
      <c r="B64" s="90" t="s">
        <v>153</v>
      </c>
      <c r="C64" s="91"/>
      <c r="D64" s="92" t="s">
        <v>142</v>
      </c>
      <c r="E64" s="93"/>
      <c r="F64" s="25">
        <f>F23</f>
        <v>0</v>
      </c>
      <c r="G64" s="33">
        <f t="shared" ref="G64:BM64" si="8">G23</f>
        <v>0</v>
      </c>
      <c r="H64" s="33">
        <f t="shared" si="8"/>
        <v>0</v>
      </c>
      <c r="I64" s="33">
        <f t="shared" si="8"/>
        <v>0</v>
      </c>
      <c r="J64" s="33">
        <f t="shared" si="8"/>
        <v>0</v>
      </c>
      <c r="K64" s="33">
        <f t="shared" si="8"/>
        <v>0</v>
      </c>
      <c r="L64" s="33">
        <f t="shared" si="8"/>
        <v>0</v>
      </c>
      <c r="M64" s="33" t="str">
        <f t="shared" si="8"/>
        <v>E</v>
      </c>
      <c r="N64" s="33">
        <f t="shared" si="8"/>
        <v>0</v>
      </c>
      <c r="O64" s="33">
        <f t="shared" si="8"/>
        <v>0</v>
      </c>
      <c r="P64" s="33">
        <f t="shared" si="8"/>
        <v>0</v>
      </c>
      <c r="Q64" s="33">
        <f t="shared" si="8"/>
        <v>0</v>
      </c>
      <c r="R64" s="33">
        <f t="shared" si="8"/>
        <v>0</v>
      </c>
      <c r="S64" s="33">
        <f t="shared" si="8"/>
        <v>0</v>
      </c>
      <c r="T64" s="33">
        <f t="shared" si="8"/>
        <v>0</v>
      </c>
      <c r="U64" s="33">
        <f t="shared" si="8"/>
        <v>0</v>
      </c>
      <c r="V64" s="33">
        <f t="shared" si="8"/>
        <v>0</v>
      </c>
      <c r="W64" s="33">
        <f t="shared" si="8"/>
        <v>0</v>
      </c>
      <c r="X64" s="33">
        <f t="shared" si="8"/>
        <v>0</v>
      </c>
      <c r="Y64" s="33">
        <f t="shared" si="8"/>
        <v>0</v>
      </c>
      <c r="Z64" s="33">
        <f t="shared" si="8"/>
        <v>0</v>
      </c>
      <c r="AA64" s="33">
        <f t="shared" si="8"/>
        <v>0</v>
      </c>
      <c r="AB64" s="33">
        <f t="shared" si="8"/>
        <v>0</v>
      </c>
      <c r="AC64" s="33">
        <f t="shared" si="8"/>
        <v>0</v>
      </c>
      <c r="AD64" s="33">
        <f t="shared" si="8"/>
        <v>0</v>
      </c>
      <c r="AE64" s="33">
        <f t="shared" si="8"/>
        <v>0</v>
      </c>
      <c r="AF64" s="33">
        <f t="shared" si="8"/>
        <v>0</v>
      </c>
      <c r="AG64" s="33">
        <f t="shared" si="8"/>
        <v>0</v>
      </c>
      <c r="AH64" s="33">
        <f t="shared" si="8"/>
        <v>0</v>
      </c>
      <c r="AI64" s="33">
        <f t="shared" si="8"/>
        <v>0</v>
      </c>
      <c r="AJ64" s="33">
        <f t="shared" si="8"/>
        <v>0</v>
      </c>
      <c r="AK64" s="33">
        <f t="shared" si="8"/>
        <v>0</v>
      </c>
      <c r="AL64" s="33">
        <f t="shared" si="8"/>
        <v>0</v>
      </c>
      <c r="AM64" s="33">
        <f t="shared" si="8"/>
        <v>0</v>
      </c>
      <c r="AN64" s="33">
        <f t="shared" si="8"/>
        <v>0</v>
      </c>
      <c r="AO64" s="33">
        <f t="shared" si="8"/>
        <v>0</v>
      </c>
      <c r="AP64" s="33">
        <f t="shared" si="8"/>
        <v>0</v>
      </c>
      <c r="AQ64" s="33">
        <f t="shared" si="8"/>
        <v>0</v>
      </c>
      <c r="AR64" s="33">
        <f t="shared" si="8"/>
        <v>0</v>
      </c>
      <c r="AS64" s="33">
        <f t="shared" si="8"/>
        <v>0</v>
      </c>
      <c r="AT64" s="33">
        <f t="shared" si="8"/>
        <v>0</v>
      </c>
      <c r="AU64" s="33">
        <f t="shared" si="8"/>
        <v>0</v>
      </c>
      <c r="AV64" s="33">
        <f t="shared" si="8"/>
        <v>0</v>
      </c>
      <c r="AW64" s="33">
        <f t="shared" si="8"/>
        <v>0</v>
      </c>
      <c r="AX64" s="33">
        <f t="shared" si="8"/>
        <v>0</v>
      </c>
      <c r="AY64" s="33">
        <f t="shared" si="8"/>
        <v>0</v>
      </c>
      <c r="AZ64" s="33">
        <f t="shared" si="8"/>
        <v>0</v>
      </c>
      <c r="BA64" s="33">
        <f t="shared" si="8"/>
        <v>0</v>
      </c>
      <c r="BB64" s="33">
        <f t="shared" si="8"/>
        <v>0</v>
      </c>
      <c r="BC64" s="33">
        <f t="shared" si="8"/>
        <v>0</v>
      </c>
      <c r="BD64" s="33">
        <f t="shared" si="8"/>
        <v>0</v>
      </c>
      <c r="BE64" s="33">
        <f t="shared" si="8"/>
        <v>0</v>
      </c>
      <c r="BF64" s="33">
        <f t="shared" si="8"/>
        <v>0</v>
      </c>
      <c r="BG64" s="33">
        <f t="shared" si="8"/>
        <v>0</v>
      </c>
      <c r="BH64" s="33">
        <f t="shared" si="8"/>
        <v>0</v>
      </c>
      <c r="BI64" s="33">
        <f t="shared" si="8"/>
        <v>0</v>
      </c>
      <c r="BJ64" s="33">
        <f t="shared" si="8"/>
        <v>0</v>
      </c>
      <c r="BK64" s="33">
        <f t="shared" si="8"/>
        <v>0</v>
      </c>
      <c r="BL64" s="33">
        <f t="shared" si="8"/>
        <v>0</v>
      </c>
      <c r="BM64" s="38">
        <f t="shared" si="8"/>
        <v>0</v>
      </c>
      <c r="BN64" s="43">
        <f t="shared" si="0"/>
        <v>1</v>
      </c>
      <c r="BO64" s="26">
        <f t="shared" si="5"/>
        <v>1</v>
      </c>
      <c r="BP64" s="26">
        <f t="shared" si="5"/>
        <v>0</v>
      </c>
      <c r="BQ64" s="26">
        <f t="shared" si="5"/>
        <v>0</v>
      </c>
      <c r="BR64" s="27">
        <f t="shared" si="3"/>
        <v>1</v>
      </c>
      <c r="BS64" s="184">
        <f>SUM(BN64:BN72)</f>
        <v>11</v>
      </c>
      <c r="BT64" s="184">
        <f t="shared" ref="BT64:BV64" si="9">SUM(BO64:BO72)</f>
        <v>5</v>
      </c>
      <c r="BU64" s="184">
        <f t="shared" si="9"/>
        <v>0</v>
      </c>
      <c r="BV64" s="184">
        <f t="shared" si="9"/>
        <v>0</v>
      </c>
      <c r="BW64" s="135">
        <f>AVERAGE(BR64:BR72)</f>
        <v>0.5</v>
      </c>
    </row>
    <row r="65" spans="1:75" ht="28.5" customHeight="1" x14ac:dyDescent="0.25">
      <c r="A65" s="139"/>
      <c r="B65" s="74" t="s">
        <v>154</v>
      </c>
      <c r="C65" s="75"/>
      <c r="D65" s="96" t="s">
        <v>142</v>
      </c>
      <c r="E65" s="97"/>
      <c r="F65" s="94">
        <f t="shared" ref="F65" si="10">F24</f>
        <v>0</v>
      </c>
      <c r="G65" s="94">
        <f t="shared" ref="G65:BM65" si="11">G24</f>
        <v>0</v>
      </c>
      <c r="H65" s="94">
        <f t="shared" si="11"/>
        <v>0</v>
      </c>
      <c r="I65" s="94">
        <f t="shared" si="11"/>
        <v>0</v>
      </c>
      <c r="J65" s="94">
        <f t="shared" si="11"/>
        <v>0</v>
      </c>
      <c r="K65" s="94">
        <f t="shared" si="11"/>
        <v>0</v>
      </c>
      <c r="L65" s="94">
        <f t="shared" si="11"/>
        <v>0</v>
      </c>
      <c r="M65" s="94" t="str">
        <f t="shared" si="11"/>
        <v>E</v>
      </c>
      <c r="N65" s="94">
        <f t="shared" si="11"/>
        <v>0</v>
      </c>
      <c r="O65" s="94">
        <f t="shared" si="11"/>
        <v>0</v>
      </c>
      <c r="P65" s="94">
        <f t="shared" si="11"/>
        <v>0</v>
      </c>
      <c r="Q65" s="94">
        <f t="shared" si="11"/>
        <v>0</v>
      </c>
      <c r="R65" s="94">
        <f t="shared" si="11"/>
        <v>0</v>
      </c>
      <c r="S65" s="94">
        <f t="shared" si="11"/>
        <v>0</v>
      </c>
      <c r="T65" s="94">
        <f t="shared" si="11"/>
        <v>0</v>
      </c>
      <c r="U65" s="94">
        <f t="shared" si="11"/>
        <v>0</v>
      </c>
      <c r="V65" s="94">
        <f t="shared" si="11"/>
        <v>0</v>
      </c>
      <c r="W65" s="94">
        <f t="shared" si="11"/>
        <v>0</v>
      </c>
      <c r="X65" s="94">
        <f t="shared" si="11"/>
        <v>0</v>
      </c>
      <c r="Y65" s="94">
        <f t="shared" si="11"/>
        <v>0</v>
      </c>
      <c r="Z65" s="94">
        <f t="shared" si="11"/>
        <v>0</v>
      </c>
      <c r="AA65" s="94">
        <f t="shared" si="11"/>
        <v>0</v>
      </c>
      <c r="AB65" s="94">
        <f t="shared" si="11"/>
        <v>0</v>
      </c>
      <c r="AC65" s="94">
        <f t="shared" si="11"/>
        <v>0</v>
      </c>
      <c r="AD65" s="94">
        <f t="shared" si="11"/>
        <v>0</v>
      </c>
      <c r="AE65" s="94">
        <f t="shared" si="11"/>
        <v>0</v>
      </c>
      <c r="AF65" s="94">
        <f t="shared" si="11"/>
        <v>0</v>
      </c>
      <c r="AG65" s="94">
        <f t="shared" si="11"/>
        <v>0</v>
      </c>
      <c r="AH65" s="94">
        <f t="shared" si="11"/>
        <v>0</v>
      </c>
      <c r="AI65" s="94">
        <f t="shared" si="11"/>
        <v>0</v>
      </c>
      <c r="AJ65" s="94">
        <f t="shared" si="11"/>
        <v>0</v>
      </c>
      <c r="AK65" s="94">
        <f t="shared" si="11"/>
        <v>0</v>
      </c>
      <c r="AL65" s="94">
        <f t="shared" si="11"/>
        <v>0</v>
      </c>
      <c r="AM65" s="94">
        <f t="shared" si="11"/>
        <v>0</v>
      </c>
      <c r="AN65" s="94">
        <f t="shared" si="11"/>
        <v>0</v>
      </c>
      <c r="AO65" s="94">
        <f t="shared" si="11"/>
        <v>0</v>
      </c>
      <c r="AP65" s="94">
        <f t="shared" si="11"/>
        <v>0</v>
      </c>
      <c r="AQ65" s="94">
        <f t="shared" si="11"/>
        <v>0</v>
      </c>
      <c r="AR65" s="94">
        <f t="shared" si="11"/>
        <v>0</v>
      </c>
      <c r="AS65" s="94">
        <f t="shared" si="11"/>
        <v>0</v>
      </c>
      <c r="AT65" s="94">
        <f t="shared" si="11"/>
        <v>0</v>
      </c>
      <c r="AU65" s="94">
        <f t="shared" si="11"/>
        <v>0</v>
      </c>
      <c r="AV65" s="94">
        <f t="shared" si="11"/>
        <v>0</v>
      </c>
      <c r="AW65" s="94">
        <f t="shared" si="11"/>
        <v>0</v>
      </c>
      <c r="AX65" s="94">
        <f t="shared" si="11"/>
        <v>0</v>
      </c>
      <c r="AY65" s="94">
        <f t="shared" si="11"/>
        <v>0</v>
      </c>
      <c r="AZ65" s="94">
        <f t="shared" si="11"/>
        <v>0</v>
      </c>
      <c r="BA65" s="94">
        <f t="shared" si="11"/>
        <v>0</v>
      </c>
      <c r="BB65" s="94">
        <f t="shared" si="11"/>
        <v>0</v>
      </c>
      <c r="BC65" s="94">
        <f t="shared" si="11"/>
        <v>0</v>
      </c>
      <c r="BD65" s="94">
        <f t="shared" si="11"/>
        <v>0</v>
      </c>
      <c r="BE65" s="94">
        <f t="shared" si="11"/>
        <v>0</v>
      </c>
      <c r="BF65" s="94">
        <f t="shared" si="11"/>
        <v>0</v>
      </c>
      <c r="BG65" s="94">
        <f t="shared" si="11"/>
        <v>0</v>
      </c>
      <c r="BH65" s="94">
        <f t="shared" si="11"/>
        <v>0</v>
      </c>
      <c r="BI65" s="94">
        <f t="shared" si="11"/>
        <v>0</v>
      </c>
      <c r="BJ65" s="94">
        <f t="shared" si="11"/>
        <v>0</v>
      </c>
      <c r="BK65" s="94">
        <f t="shared" si="11"/>
        <v>0</v>
      </c>
      <c r="BL65" s="94">
        <f t="shared" si="11"/>
        <v>0</v>
      </c>
      <c r="BM65" s="94">
        <f t="shared" si="11"/>
        <v>0</v>
      </c>
      <c r="BN65" s="68">
        <f t="shared" si="0"/>
        <v>1</v>
      </c>
      <c r="BO65" s="70">
        <f t="shared" si="5"/>
        <v>1</v>
      </c>
      <c r="BP65" s="70">
        <f t="shared" si="5"/>
        <v>0</v>
      </c>
      <c r="BQ65" s="70">
        <f t="shared" si="5"/>
        <v>0</v>
      </c>
      <c r="BR65" s="72">
        <f t="shared" si="3"/>
        <v>1</v>
      </c>
      <c r="BS65" s="184"/>
      <c r="BT65" s="184"/>
      <c r="BU65" s="184"/>
      <c r="BV65" s="184"/>
      <c r="BW65" s="135"/>
    </row>
    <row r="66" spans="1:75" ht="25.5" customHeight="1" x14ac:dyDescent="0.25">
      <c r="A66" s="139"/>
      <c r="B66" s="76"/>
      <c r="C66" s="77"/>
      <c r="D66" s="98"/>
      <c r="E66" s="99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69"/>
      <c r="BO66" s="71"/>
      <c r="BP66" s="71"/>
      <c r="BQ66" s="71"/>
      <c r="BR66" s="73"/>
      <c r="BS66" s="184"/>
      <c r="BT66" s="184"/>
      <c r="BU66" s="184"/>
      <c r="BV66" s="184"/>
      <c r="BW66" s="135"/>
    </row>
    <row r="67" spans="1:75" ht="50.25" customHeight="1" x14ac:dyDescent="0.25">
      <c r="A67" s="139"/>
      <c r="B67" s="90" t="s">
        <v>180</v>
      </c>
      <c r="C67" s="91">
        <v>3</v>
      </c>
      <c r="D67" s="92" t="s">
        <v>142</v>
      </c>
      <c r="E67" s="93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 t="s">
        <v>23</v>
      </c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38"/>
      <c r="BN67" s="43">
        <f t="shared" si="0"/>
        <v>1</v>
      </c>
      <c r="BO67" s="26">
        <f t="shared" si="5"/>
        <v>0</v>
      </c>
      <c r="BP67" s="26">
        <f t="shared" si="5"/>
        <v>0</v>
      </c>
      <c r="BQ67" s="26">
        <f t="shared" si="5"/>
        <v>0</v>
      </c>
      <c r="BR67" s="27">
        <f t="shared" si="3"/>
        <v>0</v>
      </c>
      <c r="BS67" s="184"/>
      <c r="BT67" s="184"/>
      <c r="BU67" s="184"/>
      <c r="BV67" s="184"/>
      <c r="BW67" s="135"/>
    </row>
    <row r="68" spans="1:75" ht="15.75" x14ac:dyDescent="0.25">
      <c r="A68" s="139"/>
      <c r="B68" s="90" t="s">
        <v>181</v>
      </c>
      <c r="C68" s="91">
        <v>1</v>
      </c>
      <c r="D68" s="92" t="s">
        <v>142</v>
      </c>
      <c r="E68" s="93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 t="s">
        <v>23</v>
      </c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38"/>
      <c r="BN68" s="43">
        <f t="shared" si="0"/>
        <v>1</v>
      </c>
      <c r="BO68" s="26">
        <f t="shared" si="5"/>
        <v>0</v>
      </c>
      <c r="BP68" s="26">
        <f t="shared" si="5"/>
        <v>0</v>
      </c>
      <c r="BQ68" s="26">
        <f t="shared" si="5"/>
        <v>0</v>
      </c>
      <c r="BR68" s="27">
        <f t="shared" si="3"/>
        <v>0</v>
      </c>
      <c r="BS68" s="184"/>
      <c r="BT68" s="184"/>
      <c r="BU68" s="184"/>
      <c r="BV68" s="184"/>
      <c r="BW68" s="135"/>
    </row>
    <row r="69" spans="1:75" ht="31.5" customHeight="1" x14ac:dyDescent="0.25">
      <c r="A69" s="139"/>
      <c r="B69" s="90" t="s">
        <v>166</v>
      </c>
      <c r="C69" s="91"/>
      <c r="D69" s="92" t="s">
        <v>131</v>
      </c>
      <c r="E69" s="93"/>
      <c r="F69" s="25">
        <f>F47</f>
        <v>0</v>
      </c>
      <c r="G69" s="33">
        <f t="shared" ref="G69:BM69" si="12">G47</f>
        <v>0</v>
      </c>
      <c r="H69" s="33">
        <f t="shared" si="12"/>
        <v>0</v>
      </c>
      <c r="I69" s="33">
        <f t="shared" si="12"/>
        <v>0</v>
      </c>
      <c r="J69" s="33">
        <f t="shared" si="12"/>
        <v>0</v>
      </c>
      <c r="K69" s="33">
        <f t="shared" si="12"/>
        <v>0</v>
      </c>
      <c r="L69" s="33">
        <f t="shared" si="12"/>
        <v>0</v>
      </c>
      <c r="M69" s="33">
        <f t="shared" si="12"/>
        <v>0</v>
      </c>
      <c r="N69" s="33">
        <f t="shared" si="12"/>
        <v>0</v>
      </c>
      <c r="O69" s="33">
        <f t="shared" si="12"/>
        <v>0</v>
      </c>
      <c r="P69" s="33">
        <f t="shared" si="12"/>
        <v>0</v>
      </c>
      <c r="Q69" s="33" t="str">
        <f t="shared" si="12"/>
        <v>E</v>
      </c>
      <c r="R69" s="33" t="str">
        <f t="shared" si="12"/>
        <v>E</v>
      </c>
      <c r="S69" s="33">
        <f t="shared" si="12"/>
        <v>0</v>
      </c>
      <c r="T69" s="33">
        <f t="shared" si="12"/>
        <v>0</v>
      </c>
      <c r="U69" s="33">
        <f t="shared" si="12"/>
        <v>0</v>
      </c>
      <c r="V69" s="33">
        <f t="shared" si="12"/>
        <v>0</v>
      </c>
      <c r="W69" s="33">
        <f t="shared" si="12"/>
        <v>0</v>
      </c>
      <c r="X69" s="33">
        <f t="shared" si="12"/>
        <v>0</v>
      </c>
      <c r="Y69" s="33">
        <f t="shared" si="12"/>
        <v>0</v>
      </c>
      <c r="Z69" s="33">
        <f t="shared" si="12"/>
        <v>0</v>
      </c>
      <c r="AA69" s="33">
        <f t="shared" si="12"/>
        <v>0</v>
      </c>
      <c r="AB69" s="33">
        <f t="shared" si="12"/>
        <v>0</v>
      </c>
      <c r="AC69" s="33">
        <f t="shared" si="12"/>
        <v>0</v>
      </c>
      <c r="AD69" s="33">
        <f t="shared" si="12"/>
        <v>0</v>
      </c>
      <c r="AE69" s="33">
        <f t="shared" si="12"/>
        <v>0</v>
      </c>
      <c r="AF69" s="33">
        <f t="shared" si="12"/>
        <v>0</v>
      </c>
      <c r="AG69" s="33">
        <f t="shared" si="12"/>
        <v>0</v>
      </c>
      <c r="AH69" s="33">
        <f t="shared" si="12"/>
        <v>0</v>
      </c>
      <c r="AI69" s="33">
        <f t="shared" si="12"/>
        <v>0</v>
      </c>
      <c r="AJ69" s="33">
        <f t="shared" si="12"/>
        <v>0</v>
      </c>
      <c r="AK69" s="33">
        <f t="shared" si="12"/>
        <v>0</v>
      </c>
      <c r="AL69" s="33">
        <f t="shared" si="12"/>
        <v>0</v>
      </c>
      <c r="AM69" s="33">
        <f t="shared" si="12"/>
        <v>0</v>
      </c>
      <c r="AN69" s="33">
        <f t="shared" si="12"/>
        <v>0</v>
      </c>
      <c r="AO69" s="33">
        <f t="shared" si="12"/>
        <v>0</v>
      </c>
      <c r="AP69" s="33">
        <f t="shared" si="12"/>
        <v>0</v>
      </c>
      <c r="AQ69" s="33">
        <f t="shared" si="12"/>
        <v>0</v>
      </c>
      <c r="AR69" s="33">
        <f t="shared" si="12"/>
        <v>0</v>
      </c>
      <c r="AS69" s="33">
        <f t="shared" si="12"/>
        <v>0</v>
      </c>
      <c r="AT69" s="33">
        <f t="shared" si="12"/>
        <v>0</v>
      </c>
      <c r="AU69" s="33">
        <f t="shared" si="12"/>
        <v>0</v>
      </c>
      <c r="AV69" s="33">
        <f t="shared" si="12"/>
        <v>0</v>
      </c>
      <c r="AW69" s="33">
        <f t="shared" si="12"/>
        <v>0</v>
      </c>
      <c r="AX69" s="33">
        <f t="shared" si="12"/>
        <v>0</v>
      </c>
      <c r="AY69" s="33">
        <f t="shared" si="12"/>
        <v>0</v>
      </c>
      <c r="AZ69" s="33">
        <f t="shared" si="12"/>
        <v>0</v>
      </c>
      <c r="BA69" s="33">
        <f t="shared" si="12"/>
        <v>0</v>
      </c>
      <c r="BB69" s="33">
        <f t="shared" si="12"/>
        <v>0</v>
      </c>
      <c r="BC69" s="33">
        <f t="shared" si="12"/>
        <v>0</v>
      </c>
      <c r="BD69" s="33">
        <f t="shared" si="12"/>
        <v>0</v>
      </c>
      <c r="BE69" s="33">
        <f t="shared" si="12"/>
        <v>0</v>
      </c>
      <c r="BF69" s="33">
        <f t="shared" si="12"/>
        <v>0</v>
      </c>
      <c r="BG69" s="33">
        <f t="shared" si="12"/>
        <v>0</v>
      </c>
      <c r="BH69" s="33">
        <f t="shared" si="12"/>
        <v>0</v>
      </c>
      <c r="BI69" s="33">
        <f t="shared" si="12"/>
        <v>0</v>
      </c>
      <c r="BJ69" s="33">
        <f t="shared" si="12"/>
        <v>0</v>
      </c>
      <c r="BK69" s="33">
        <f t="shared" si="12"/>
        <v>0</v>
      </c>
      <c r="BL69" s="33">
        <f t="shared" si="12"/>
        <v>0</v>
      </c>
      <c r="BM69" s="38">
        <f t="shared" si="12"/>
        <v>0</v>
      </c>
      <c r="BN69" s="43">
        <f t="shared" si="0"/>
        <v>2</v>
      </c>
      <c r="BO69" s="26">
        <f t="shared" si="5"/>
        <v>2</v>
      </c>
      <c r="BP69" s="26">
        <f t="shared" si="5"/>
        <v>0</v>
      </c>
      <c r="BQ69" s="26">
        <f t="shared" si="5"/>
        <v>0</v>
      </c>
      <c r="BR69" s="27">
        <f t="shared" si="3"/>
        <v>1</v>
      </c>
      <c r="BS69" s="184"/>
      <c r="BT69" s="184"/>
      <c r="BU69" s="184"/>
      <c r="BV69" s="184"/>
      <c r="BW69" s="135"/>
    </row>
    <row r="70" spans="1:75" ht="31.5" customHeight="1" x14ac:dyDescent="0.25">
      <c r="A70" s="139"/>
      <c r="B70" s="90" t="s">
        <v>167</v>
      </c>
      <c r="C70" s="91"/>
      <c r="D70" s="92" t="s">
        <v>131</v>
      </c>
      <c r="E70" s="93"/>
      <c r="F70" s="25">
        <f>F48</f>
        <v>0</v>
      </c>
      <c r="G70" s="33">
        <f t="shared" ref="G70:BM70" si="13">G48</f>
        <v>0</v>
      </c>
      <c r="H70" s="33">
        <f t="shared" si="13"/>
        <v>0</v>
      </c>
      <c r="I70" s="33">
        <f t="shared" si="13"/>
        <v>0</v>
      </c>
      <c r="J70" s="33">
        <f t="shared" si="13"/>
        <v>0</v>
      </c>
      <c r="K70" s="33">
        <f t="shared" si="13"/>
        <v>0</v>
      </c>
      <c r="L70" s="33">
        <f t="shared" si="13"/>
        <v>0</v>
      </c>
      <c r="M70" s="33">
        <f t="shared" si="13"/>
        <v>0</v>
      </c>
      <c r="N70" s="33">
        <f t="shared" si="13"/>
        <v>0</v>
      </c>
      <c r="O70" s="33">
        <f t="shared" si="13"/>
        <v>0</v>
      </c>
      <c r="P70" s="33">
        <f t="shared" si="13"/>
        <v>0</v>
      </c>
      <c r="Q70" s="33">
        <f t="shared" si="13"/>
        <v>0</v>
      </c>
      <c r="R70" s="33">
        <f t="shared" si="13"/>
        <v>0</v>
      </c>
      <c r="S70" s="33">
        <f t="shared" si="13"/>
        <v>0</v>
      </c>
      <c r="T70" s="33">
        <f t="shared" si="13"/>
        <v>0</v>
      </c>
      <c r="U70" s="33">
        <f t="shared" si="13"/>
        <v>0</v>
      </c>
      <c r="V70" s="33">
        <f t="shared" si="13"/>
        <v>0</v>
      </c>
      <c r="W70" s="33">
        <f t="shared" si="13"/>
        <v>0</v>
      </c>
      <c r="X70" s="33">
        <f t="shared" si="13"/>
        <v>0</v>
      </c>
      <c r="Y70" s="33">
        <f t="shared" si="13"/>
        <v>0</v>
      </c>
      <c r="Z70" s="33">
        <f t="shared" si="13"/>
        <v>0</v>
      </c>
      <c r="AA70" s="33">
        <f t="shared" si="13"/>
        <v>0</v>
      </c>
      <c r="AB70" s="33">
        <f t="shared" si="13"/>
        <v>0</v>
      </c>
      <c r="AC70" s="33">
        <f t="shared" si="13"/>
        <v>0</v>
      </c>
      <c r="AD70" s="33">
        <f t="shared" si="13"/>
        <v>0</v>
      </c>
      <c r="AE70" s="33">
        <f t="shared" si="13"/>
        <v>0</v>
      </c>
      <c r="AF70" s="33">
        <f t="shared" si="13"/>
        <v>0</v>
      </c>
      <c r="AG70" s="33">
        <f t="shared" si="13"/>
        <v>0</v>
      </c>
      <c r="AH70" s="33">
        <f t="shared" si="13"/>
        <v>0</v>
      </c>
      <c r="AI70" s="33">
        <f t="shared" si="13"/>
        <v>0</v>
      </c>
      <c r="AJ70" s="33">
        <f t="shared" si="13"/>
        <v>0</v>
      </c>
      <c r="AK70" s="33">
        <f t="shared" si="13"/>
        <v>0</v>
      </c>
      <c r="AL70" s="33">
        <f t="shared" si="13"/>
        <v>0</v>
      </c>
      <c r="AM70" s="33">
        <f t="shared" si="13"/>
        <v>0</v>
      </c>
      <c r="AN70" s="33">
        <f t="shared" si="13"/>
        <v>0</v>
      </c>
      <c r="AO70" s="33">
        <f t="shared" si="13"/>
        <v>0</v>
      </c>
      <c r="AP70" s="33">
        <f t="shared" si="13"/>
        <v>0</v>
      </c>
      <c r="AQ70" s="33">
        <f t="shared" si="13"/>
        <v>0</v>
      </c>
      <c r="AR70" s="33">
        <f t="shared" si="13"/>
        <v>0</v>
      </c>
      <c r="AS70" s="33">
        <f t="shared" si="13"/>
        <v>0</v>
      </c>
      <c r="AT70" s="33">
        <f t="shared" si="13"/>
        <v>0</v>
      </c>
      <c r="AU70" s="33">
        <f t="shared" si="13"/>
        <v>0</v>
      </c>
      <c r="AV70" s="33">
        <f t="shared" si="13"/>
        <v>0</v>
      </c>
      <c r="AW70" s="33">
        <f t="shared" si="13"/>
        <v>0</v>
      </c>
      <c r="AX70" s="33">
        <f t="shared" si="13"/>
        <v>0</v>
      </c>
      <c r="AY70" s="33">
        <f t="shared" si="13"/>
        <v>0</v>
      </c>
      <c r="AZ70" s="33">
        <f t="shared" si="13"/>
        <v>0</v>
      </c>
      <c r="BA70" s="33">
        <f t="shared" si="13"/>
        <v>0</v>
      </c>
      <c r="BB70" s="33">
        <f t="shared" si="13"/>
        <v>0</v>
      </c>
      <c r="BC70" s="33">
        <f t="shared" si="13"/>
        <v>0</v>
      </c>
      <c r="BD70" s="33">
        <f t="shared" si="13"/>
        <v>0</v>
      </c>
      <c r="BE70" s="33">
        <f t="shared" si="13"/>
        <v>0</v>
      </c>
      <c r="BF70" s="33">
        <f t="shared" si="13"/>
        <v>0</v>
      </c>
      <c r="BG70" s="33">
        <f t="shared" si="13"/>
        <v>0</v>
      </c>
      <c r="BH70" s="33">
        <f t="shared" si="13"/>
        <v>0</v>
      </c>
      <c r="BI70" s="33">
        <f t="shared" si="13"/>
        <v>0</v>
      </c>
      <c r="BJ70" s="33">
        <f t="shared" si="13"/>
        <v>0</v>
      </c>
      <c r="BK70" s="33">
        <f t="shared" si="13"/>
        <v>0</v>
      </c>
      <c r="BL70" s="33" t="str">
        <f t="shared" si="13"/>
        <v>P</v>
      </c>
      <c r="BM70" s="38" t="str">
        <f t="shared" si="13"/>
        <v>P</v>
      </c>
      <c r="BN70" s="43">
        <f t="shared" si="0"/>
        <v>2</v>
      </c>
      <c r="BO70" s="26">
        <f t="shared" si="5"/>
        <v>0</v>
      </c>
      <c r="BP70" s="26">
        <f t="shared" si="5"/>
        <v>0</v>
      </c>
      <c r="BQ70" s="26">
        <f t="shared" si="5"/>
        <v>0</v>
      </c>
      <c r="BR70" s="27">
        <f t="shared" si="3"/>
        <v>0</v>
      </c>
      <c r="BS70" s="184"/>
      <c r="BT70" s="184"/>
      <c r="BU70" s="184"/>
      <c r="BV70" s="184"/>
      <c r="BW70" s="135"/>
    </row>
    <row r="71" spans="1:75" ht="31.5" customHeight="1" x14ac:dyDescent="0.25">
      <c r="A71" s="139"/>
      <c r="B71" s="90" t="s">
        <v>168</v>
      </c>
      <c r="C71" s="91"/>
      <c r="D71" s="92" t="s">
        <v>131</v>
      </c>
      <c r="E71" s="93"/>
      <c r="F71" s="25">
        <f>F49</f>
        <v>0</v>
      </c>
      <c r="G71" s="33">
        <f t="shared" ref="G71:BM71" si="14">G49</f>
        <v>0</v>
      </c>
      <c r="H71" s="33">
        <f t="shared" si="14"/>
        <v>0</v>
      </c>
      <c r="I71" s="33">
        <f t="shared" si="14"/>
        <v>0</v>
      </c>
      <c r="J71" s="33">
        <f t="shared" si="14"/>
        <v>0</v>
      </c>
      <c r="K71" s="33">
        <f t="shared" si="14"/>
        <v>0</v>
      </c>
      <c r="L71" s="33">
        <f t="shared" si="14"/>
        <v>0</v>
      </c>
      <c r="M71" s="33">
        <f t="shared" si="14"/>
        <v>0</v>
      </c>
      <c r="N71" s="33">
        <f t="shared" si="14"/>
        <v>0</v>
      </c>
      <c r="O71" s="33">
        <f t="shared" si="14"/>
        <v>0</v>
      </c>
      <c r="P71" s="33">
        <f t="shared" si="14"/>
        <v>0</v>
      </c>
      <c r="Q71" s="33">
        <f t="shared" si="14"/>
        <v>0</v>
      </c>
      <c r="R71" s="33">
        <f t="shared" si="14"/>
        <v>0</v>
      </c>
      <c r="S71" s="33">
        <f t="shared" si="14"/>
        <v>0</v>
      </c>
      <c r="T71" s="33">
        <f t="shared" si="14"/>
        <v>0</v>
      </c>
      <c r="U71" s="33">
        <f t="shared" si="14"/>
        <v>0</v>
      </c>
      <c r="V71" s="33">
        <f t="shared" si="14"/>
        <v>0</v>
      </c>
      <c r="W71" s="33">
        <f t="shared" si="14"/>
        <v>0</v>
      </c>
      <c r="X71" s="33">
        <f t="shared" si="14"/>
        <v>0</v>
      </c>
      <c r="Y71" s="33">
        <f t="shared" si="14"/>
        <v>0</v>
      </c>
      <c r="Z71" s="33">
        <f t="shared" si="14"/>
        <v>0</v>
      </c>
      <c r="AA71" s="33">
        <f t="shared" si="14"/>
        <v>0</v>
      </c>
      <c r="AB71" s="33">
        <f t="shared" si="14"/>
        <v>0</v>
      </c>
      <c r="AC71" s="33">
        <f t="shared" si="14"/>
        <v>0</v>
      </c>
      <c r="AD71" s="33">
        <f t="shared" si="14"/>
        <v>0</v>
      </c>
      <c r="AE71" s="33">
        <f t="shared" si="14"/>
        <v>0</v>
      </c>
      <c r="AF71" s="33">
        <f t="shared" si="14"/>
        <v>0</v>
      </c>
      <c r="AG71" s="33">
        <f t="shared" si="14"/>
        <v>0</v>
      </c>
      <c r="AH71" s="33">
        <f t="shared" si="14"/>
        <v>0</v>
      </c>
      <c r="AI71" s="33">
        <f t="shared" si="14"/>
        <v>0</v>
      </c>
      <c r="AJ71" s="33">
        <f t="shared" si="14"/>
        <v>0</v>
      </c>
      <c r="AK71" s="33">
        <f t="shared" si="14"/>
        <v>0</v>
      </c>
      <c r="AL71" s="33">
        <f t="shared" si="14"/>
        <v>0</v>
      </c>
      <c r="AM71" s="33">
        <f t="shared" si="14"/>
        <v>0</v>
      </c>
      <c r="AN71" s="33">
        <f t="shared" si="14"/>
        <v>0</v>
      </c>
      <c r="AO71" s="33">
        <f t="shared" si="14"/>
        <v>0</v>
      </c>
      <c r="AP71" s="33">
        <f t="shared" si="14"/>
        <v>0</v>
      </c>
      <c r="AQ71" s="33">
        <f t="shared" si="14"/>
        <v>0</v>
      </c>
      <c r="AR71" s="33">
        <f t="shared" si="14"/>
        <v>0</v>
      </c>
      <c r="AS71" s="33">
        <f t="shared" si="14"/>
        <v>0</v>
      </c>
      <c r="AT71" s="33">
        <f t="shared" si="14"/>
        <v>0</v>
      </c>
      <c r="AU71" s="33">
        <f t="shared" si="14"/>
        <v>0</v>
      </c>
      <c r="AV71" s="33">
        <f t="shared" si="14"/>
        <v>0</v>
      </c>
      <c r="AW71" s="33">
        <f t="shared" si="14"/>
        <v>0</v>
      </c>
      <c r="AX71" s="33">
        <f t="shared" si="14"/>
        <v>0</v>
      </c>
      <c r="AY71" s="33">
        <f t="shared" si="14"/>
        <v>0</v>
      </c>
      <c r="AZ71" s="33">
        <f t="shared" si="14"/>
        <v>0</v>
      </c>
      <c r="BA71" s="33">
        <f t="shared" si="14"/>
        <v>0</v>
      </c>
      <c r="BB71" s="33">
        <f t="shared" si="14"/>
        <v>0</v>
      </c>
      <c r="BC71" s="33">
        <f t="shared" si="14"/>
        <v>0</v>
      </c>
      <c r="BD71" s="33">
        <f t="shared" si="14"/>
        <v>0</v>
      </c>
      <c r="BE71" s="33">
        <f t="shared" si="14"/>
        <v>0</v>
      </c>
      <c r="BF71" s="33">
        <f t="shared" si="14"/>
        <v>0</v>
      </c>
      <c r="BG71" s="33">
        <f t="shared" si="14"/>
        <v>0</v>
      </c>
      <c r="BH71" s="33">
        <f t="shared" si="14"/>
        <v>0</v>
      </c>
      <c r="BI71" s="33">
        <f t="shared" si="14"/>
        <v>0</v>
      </c>
      <c r="BJ71" s="33">
        <f t="shared" si="14"/>
        <v>0</v>
      </c>
      <c r="BK71" s="33">
        <f t="shared" si="14"/>
        <v>0</v>
      </c>
      <c r="BL71" s="33" t="str">
        <f t="shared" si="14"/>
        <v>P</v>
      </c>
      <c r="BM71" s="38" t="str">
        <f t="shared" si="14"/>
        <v>P</v>
      </c>
      <c r="BN71" s="43">
        <f t="shared" si="0"/>
        <v>2</v>
      </c>
      <c r="BO71" s="26">
        <f t="shared" si="5"/>
        <v>0</v>
      </c>
      <c r="BP71" s="26">
        <f t="shared" si="5"/>
        <v>0</v>
      </c>
      <c r="BQ71" s="26">
        <f t="shared" si="5"/>
        <v>0</v>
      </c>
      <c r="BR71" s="27">
        <f t="shared" si="3"/>
        <v>0</v>
      </c>
      <c r="BS71" s="184"/>
      <c r="BT71" s="184"/>
      <c r="BU71" s="184"/>
      <c r="BV71" s="184"/>
      <c r="BW71" s="135"/>
    </row>
    <row r="72" spans="1:75" ht="37.5" customHeight="1" x14ac:dyDescent="0.25">
      <c r="A72" s="139"/>
      <c r="B72" s="90" t="s">
        <v>95</v>
      </c>
      <c r="C72" s="91"/>
      <c r="D72" s="92" t="s">
        <v>131</v>
      </c>
      <c r="E72" s="93"/>
      <c r="F72" s="25">
        <f>F25</f>
        <v>0</v>
      </c>
      <c r="G72" s="33">
        <f t="shared" ref="G72:BM72" si="15">G25</f>
        <v>0</v>
      </c>
      <c r="H72" s="33">
        <f t="shared" si="15"/>
        <v>0</v>
      </c>
      <c r="I72" s="33">
        <f t="shared" si="15"/>
        <v>0</v>
      </c>
      <c r="J72" s="33">
        <f t="shared" si="15"/>
        <v>0</v>
      </c>
      <c r="K72" s="33">
        <f t="shared" si="15"/>
        <v>0</v>
      </c>
      <c r="L72" s="33">
        <f t="shared" si="15"/>
        <v>0</v>
      </c>
      <c r="M72" s="33">
        <f t="shared" si="15"/>
        <v>0</v>
      </c>
      <c r="N72" s="33">
        <f t="shared" si="15"/>
        <v>0</v>
      </c>
      <c r="O72" s="33">
        <f t="shared" si="15"/>
        <v>0</v>
      </c>
      <c r="P72" s="33">
        <f t="shared" si="15"/>
        <v>0</v>
      </c>
      <c r="Q72" s="33">
        <f t="shared" si="15"/>
        <v>0</v>
      </c>
      <c r="R72" s="33">
        <f t="shared" si="15"/>
        <v>0</v>
      </c>
      <c r="S72" s="33">
        <f t="shared" si="15"/>
        <v>0</v>
      </c>
      <c r="T72" s="33">
        <f t="shared" si="15"/>
        <v>0</v>
      </c>
      <c r="U72" s="33">
        <f t="shared" si="15"/>
        <v>0</v>
      </c>
      <c r="V72" s="33">
        <f t="shared" si="15"/>
        <v>0</v>
      </c>
      <c r="W72" s="33">
        <f t="shared" si="15"/>
        <v>0</v>
      </c>
      <c r="X72" s="33">
        <f t="shared" si="15"/>
        <v>0</v>
      </c>
      <c r="Y72" s="33" t="str">
        <f t="shared" si="15"/>
        <v>E</v>
      </c>
      <c r="Z72" s="33">
        <f t="shared" si="15"/>
        <v>0</v>
      </c>
      <c r="AA72" s="33">
        <f t="shared" si="15"/>
        <v>0</v>
      </c>
      <c r="AB72" s="33">
        <f t="shared" si="15"/>
        <v>0</v>
      </c>
      <c r="AC72" s="33">
        <f t="shared" si="15"/>
        <v>0</v>
      </c>
      <c r="AD72" s="33">
        <f t="shared" si="15"/>
        <v>0</v>
      </c>
      <c r="AE72" s="33">
        <f t="shared" si="15"/>
        <v>0</v>
      </c>
      <c r="AF72" s="33">
        <f t="shared" si="15"/>
        <v>0</v>
      </c>
      <c r="AG72" s="33">
        <f t="shared" si="15"/>
        <v>0</v>
      </c>
      <c r="AH72" s="33">
        <f t="shared" si="15"/>
        <v>0</v>
      </c>
      <c r="AI72" s="33">
        <f t="shared" si="15"/>
        <v>0</v>
      </c>
      <c r="AJ72" s="33">
        <f t="shared" si="15"/>
        <v>0</v>
      </c>
      <c r="AK72" s="33">
        <f t="shared" si="15"/>
        <v>0</v>
      </c>
      <c r="AL72" s="33">
        <f t="shared" si="15"/>
        <v>0</v>
      </c>
      <c r="AM72" s="33">
        <f t="shared" si="15"/>
        <v>0</v>
      </c>
      <c r="AN72" s="33">
        <f t="shared" si="15"/>
        <v>0</v>
      </c>
      <c r="AO72" s="33">
        <f t="shared" si="15"/>
        <v>0</v>
      </c>
      <c r="AP72" s="33">
        <f t="shared" si="15"/>
        <v>0</v>
      </c>
      <c r="AQ72" s="33">
        <f t="shared" si="15"/>
        <v>0</v>
      </c>
      <c r="AR72" s="33">
        <f t="shared" si="15"/>
        <v>0</v>
      </c>
      <c r="AS72" s="33">
        <f t="shared" si="15"/>
        <v>0</v>
      </c>
      <c r="AT72" s="33">
        <f t="shared" si="15"/>
        <v>0</v>
      </c>
      <c r="AU72" s="33">
        <f t="shared" si="15"/>
        <v>0</v>
      </c>
      <c r="AV72" s="33">
        <f t="shared" si="15"/>
        <v>0</v>
      </c>
      <c r="AW72" s="33">
        <f t="shared" si="15"/>
        <v>0</v>
      </c>
      <c r="AX72" s="33">
        <f t="shared" si="15"/>
        <v>0</v>
      </c>
      <c r="AY72" s="33">
        <f t="shared" si="15"/>
        <v>0</v>
      </c>
      <c r="AZ72" s="33">
        <f t="shared" si="15"/>
        <v>0</v>
      </c>
      <c r="BA72" s="33">
        <f t="shared" si="15"/>
        <v>0</v>
      </c>
      <c r="BB72" s="33">
        <f t="shared" si="15"/>
        <v>0</v>
      </c>
      <c r="BC72" s="33">
        <f t="shared" si="15"/>
        <v>0</v>
      </c>
      <c r="BD72" s="33">
        <f t="shared" si="15"/>
        <v>0</v>
      </c>
      <c r="BE72" s="33">
        <f t="shared" si="15"/>
        <v>0</v>
      </c>
      <c r="BF72" s="33">
        <f t="shared" si="15"/>
        <v>0</v>
      </c>
      <c r="BG72" s="33">
        <f t="shared" si="15"/>
        <v>0</v>
      </c>
      <c r="BH72" s="33">
        <f t="shared" si="15"/>
        <v>0</v>
      </c>
      <c r="BI72" s="33">
        <f t="shared" si="15"/>
        <v>0</v>
      </c>
      <c r="BJ72" s="33">
        <f t="shared" si="15"/>
        <v>0</v>
      </c>
      <c r="BK72" s="33">
        <f t="shared" si="15"/>
        <v>0</v>
      </c>
      <c r="BL72" s="33">
        <f t="shared" si="15"/>
        <v>0</v>
      </c>
      <c r="BM72" s="38">
        <f t="shared" si="15"/>
        <v>0</v>
      </c>
      <c r="BN72" s="43">
        <f t="shared" si="0"/>
        <v>1</v>
      </c>
      <c r="BO72" s="26">
        <f t="shared" si="5"/>
        <v>1</v>
      </c>
      <c r="BP72" s="26">
        <f t="shared" si="5"/>
        <v>0</v>
      </c>
      <c r="BQ72" s="26">
        <f t="shared" si="5"/>
        <v>0</v>
      </c>
      <c r="BR72" s="27">
        <f t="shared" si="3"/>
        <v>1</v>
      </c>
      <c r="BS72" s="184"/>
      <c r="BT72" s="184"/>
      <c r="BU72" s="184"/>
      <c r="BV72" s="184"/>
      <c r="BW72" s="135"/>
    </row>
    <row r="73" spans="1:75" ht="32.25" customHeight="1" x14ac:dyDescent="0.25">
      <c r="A73" s="141" t="s">
        <v>182</v>
      </c>
      <c r="B73" s="61" t="s">
        <v>169</v>
      </c>
      <c r="C73" s="62">
        <v>1</v>
      </c>
      <c r="D73" s="63" t="s">
        <v>142</v>
      </c>
      <c r="E73" s="64"/>
      <c r="F73" s="23">
        <f>F50</f>
        <v>0</v>
      </c>
      <c r="G73" s="24">
        <f t="shared" ref="G73:BM73" si="16">G50</f>
        <v>0</v>
      </c>
      <c r="H73" s="24">
        <f t="shared" si="16"/>
        <v>0</v>
      </c>
      <c r="I73" s="24">
        <f t="shared" si="16"/>
        <v>0</v>
      </c>
      <c r="J73" s="24">
        <f t="shared" si="16"/>
        <v>0</v>
      </c>
      <c r="K73" s="24">
        <f t="shared" si="16"/>
        <v>0</v>
      </c>
      <c r="L73" s="24">
        <f t="shared" si="16"/>
        <v>0</v>
      </c>
      <c r="M73" s="24">
        <f t="shared" si="16"/>
        <v>0</v>
      </c>
      <c r="N73" s="24">
        <f t="shared" si="16"/>
        <v>0</v>
      </c>
      <c r="O73" s="24">
        <f t="shared" si="16"/>
        <v>0</v>
      </c>
      <c r="P73" s="24">
        <f t="shared" si="16"/>
        <v>0</v>
      </c>
      <c r="Q73" s="24">
        <f t="shared" si="16"/>
        <v>0</v>
      </c>
      <c r="R73" s="24">
        <f t="shared" si="16"/>
        <v>0</v>
      </c>
      <c r="S73" s="24">
        <f t="shared" si="16"/>
        <v>0</v>
      </c>
      <c r="T73" s="24">
        <f t="shared" si="16"/>
        <v>0</v>
      </c>
      <c r="U73" s="24">
        <f t="shared" si="16"/>
        <v>0</v>
      </c>
      <c r="V73" s="24">
        <f t="shared" si="16"/>
        <v>0</v>
      </c>
      <c r="W73" s="24">
        <f t="shared" si="16"/>
        <v>0</v>
      </c>
      <c r="X73" s="24">
        <f t="shared" si="16"/>
        <v>0</v>
      </c>
      <c r="Y73" s="24">
        <f t="shared" si="16"/>
        <v>0</v>
      </c>
      <c r="Z73" s="24">
        <f t="shared" si="16"/>
        <v>0</v>
      </c>
      <c r="AA73" s="24">
        <f t="shared" si="16"/>
        <v>0</v>
      </c>
      <c r="AB73" s="24">
        <f t="shared" si="16"/>
        <v>0</v>
      </c>
      <c r="AC73" s="24">
        <f t="shared" si="16"/>
        <v>0</v>
      </c>
      <c r="AD73" s="24">
        <f t="shared" si="16"/>
        <v>0</v>
      </c>
      <c r="AE73" s="24">
        <f t="shared" si="16"/>
        <v>0</v>
      </c>
      <c r="AF73" s="24">
        <f t="shared" si="16"/>
        <v>0</v>
      </c>
      <c r="AG73" s="24">
        <f t="shared" si="16"/>
        <v>0</v>
      </c>
      <c r="AH73" s="24">
        <f t="shared" si="16"/>
        <v>0</v>
      </c>
      <c r="AI73" s="24">
        <f t="shared" si="16"/>
        <v>0</v>
      </c>
      <c r="AJ73" s="24" t="str">
        <f t="shared" si="16"/>
        <v>P</v>
      </c>
      <c r="AK73" s="24" t="str">
        <f t="shared" si="16"/>
        <v>P</v>
      </c>
      <c r="AL73" s="24">
        <f t="shared" si="16"/>
        <v>0</v>
      </c>
      <c r="AM73" s="24">
        <f t="shared" si="16"/>
        <v>0</v>
      </c>
      <c r="AN73" s="24">
        <f t="shared" si="16"/>
        <v>0</v>
      </c>
      <c r="AO73" s="24">
        <f t="shared" si="16"/>
        <v>0</v>
      </c>
      <c r="AP73" s="24">
        <f t="shared" si="16"/>
        <v>0</v>
      </c>
      <c r="AQ73" s="24">
        <f t="shared" si="16"/>
        <v>0</v>
      </c>
      <c r="AR73" s="24">
        <f t="shared" si="16"/>
        <v>0</v>
      </c>
      <c r="AS73" s="24">
        <f t="shared" si="16"/>
        <v>0</v>
      </c>
      <c r="AT73" s="24">
        <f t="shared" si="16"/>
        <v>0</v>
      </c>
      <c r="AU73" s="24">
        <f t="shared" si="16"/>
        <v>0</v>
      </c>
      <c r="AV73" s="24">
        <f t="shared" si="16"/>
        <v>0</v>
      </c>
      <c r="AW73" s="24">
        <f t="shared" si="16"/>
        <v>0</v>
      </c>
      <c r="AX73" s="24">
        <f t="shared" si="16"/>
        <v>0</v>
      </c>
      <c r="AY73" s="24">
        <f t="shared" si="16"/>
        <v>0</v>
      </c>
      <c r="AZ73" s="24">
        <f t="shared" si="16"/>
        <v>0</v>
      </c>
      <c r="BA73" s="24">
        <f t="shared" si="16"/>
        <v>0</v>
      </c>
      <c r="BB73" s="24">
        <f t="shared" si="16"/>
        <v>0</v>
      </c>
      <c r="BC73" s="24">
        <f t="shared" si="16"/>
        <v>0</v>
      </c>
      <c r="BD73" s="24">
        <f t="shared" si="16"/>
        <v>0</v>
      </c>
      <c r="BE73" s="24">
        <f t="shared" si="16"/>
        <v>0</v>
      </c>
      <c r="BF73" s="24">
        <f t="shared" si="16"/>
        <v>0</v>
      </c>
      <c r="BG73" s="24">
        <f t="shared" si="16"/>
        <v>0</v>
      </c>
      <c r="BH73" s="24">
        <f t="shared" si="16"/>
        <v>0</v>
      </c>
      <c r="BI73" s="24">
        <f t="shared" si="16"/>
        <v>0</v>
      </c>
      <c r="BJ73" s="24">
        <f t="shared" si="16"/>
        <v>0</v>
      </c>
      <c r="BK73" s="24">
        <f t="shared" si="16"/>
        <v>0</v>
      </c>
      <c r="BL73" s="24">
        <f t="shared" si="16"/>
        <v>0</v>
      </c>
      <c r="BM73" s="39">
        <f t="shared" si="16"/>
        <v>0</v>
      </c>
      <c r="BN73" s="44">
        <f t="shared" si="0"/>
        <v>2</v>
      </c>
      <c r="BO73" s="21">
        <f t="shared" si="5"/>
        <v>0</v>
      </c>
      <c r="BP73" s="21">
        <f t="shared" si="5"/>
        <v>0</v>
      </c>
      <c r="BQ73" s="21">
        <f t="shared" si="5"/>
        <v>0</v>
      </c>
      <c r="BR73" s="22">
        <f t="shared" si="3"/>
        <v>0</v>
      </c>
      <c r="BS73" s="175">
        <f>SUM(BN73:BN80)</f>
        <v>16</v>
      </c>
      <c r="BT73" s="175">
        <f t="shared" ref="BT73:BV73" si="17">SUM(BO73:BO80)</f>
        <v>11</v>
      </c>
      <c r="BU73" s="175">
        <f t="shared" si="17"/>
        <v>0</v>
      </c>
      <c r="BV73" s="175">
        <f t="shared" si="17"/>
        <v>0</v>
      </c>
      <c r="BW73" s="135">
        <f>AVERAGE(BR73:BR80)</f>
        <v>0.5714285714285714</v>
      </c>
    </row>
    <row r="74" spans="1:75" ht="15.75" x14ac:dyDescent="0.25">
      <c r="A74" s="141"/>
      <c r="B74" s="61" t="s">
        <v>155</v>
      </c>
      <c r="C74" s="62">
        <v>4</v>
      </c>
      <c r="D74" s="63" t="s">
        <v>142</v>
      </c>
      <c r="E74" s="64"/>
      <c r="F74" s="23">
        <f>F26</f>
        <v>0</v>
      </c>
      <c r="G74" s="24">
        <f t="shared" ref="G74:BM74" si="18">G26</f>
        <v>0</v>
      </c>
      <c r="H74" s="24">
        <f t="shared" si="18"/>
        <v>0</v>
      </c>
      <c r="I74" s="24">
        <f t="shared" si="18"/>
        <v>0</v>
      </c>
      <c r="J74" s="24">
        <f t="shared" si="18"/>
        <v>0</v>
      </c>
      <c r="K74" s="24">
        <f t="shared" si="18"/>
        <v>0</v>
      </c>
      <c r="L74" s="24">
        <f t="shared" si="18"/>
        <v>0</v>
      </c>
      <c r="M74" s="24">
        <f t="shared" si="18"/>
        <v>0</v>
      </c>
      <c r="N74" s="24">
        <f t="shared" si="18"/>
        <v>0</v>
      </c>
      <c r="O74" s="24">
        <f t="shared" si="18"/>
        <v>0</v>
      </c>
      <c r="P74" s="24">
        <f t="shared" si="18"/>
        <v>0</v>
      </c>
      <c r="Q74" s="24">
        <f t="shared" si="18"/>
        <v>0</v>
      </c>
      <c r="R74" s="24">
        <f t="shared" si="18"/>
        <v>0</v>
      </c>
      <c r="S74" s="24">
        <f t="shared" si="18"/>
        <v>0</v>
      </c>
      <c r="T74" s="24">
        <f t="shared" si="18"/>
        <v>0</v>
      </c>
      <c r="U74" s="24">
        <f t="shared" si="18"/>
        <v>0</v>
      </c>
      <c r="V74" s="24">
        <f t="shared" si="18"/>
        <v>0</v>
      </c>
      <c r="W74" s="24">
        <f t="shared" si="18"/>
        <v>0</v>
      </c>
      <c r="X74" s="24">
        <f t="shared" si="18"/>
        <v>0</v>
      </c>
      <c r="Y74" s="24">
        <f t="shared" si="18"/>
        <v>0</v>
      </c>
      <c r="Z74" s="24">
        <f t="shared" si="18"/>
        <v>0</v>
      </c>
      <c r="AA74" s="24">
        <f t="shared" si="18"/>
        <v>0</v>
      </c>
      <c r="AB74" s="24">
        <f t="shared" si="18"/>
        <v>0</v>
      </c>
      <c r="AC74" s="24">
        <f t="shared" si="18"/>
        <v>0</v>
      </c>
      <c r="AD74" s="24">
        <f t="shared" si="18"/>
        <v>0</v>
      </c>
      <c r="AE74" s="24">
        <f t="shared" si="18"/>
        <v>0</v>
      </c>
      <c r="AF74" s="24">
        <f t="shared" si="18"/>
        <v>0</v>
      </c>
      <c r="AG74" s="24" t="str">
        <f t="shared" si="18"/>
        <v>E</v>
      </c>
      <c r="AH74" s="24">
        <f t="shared" si="18"/>
        <v>0</v>
      </c>
      <c r="AI74" s="24">
        <f t="shared" si="18"/>
        <v>0</v>
      </c>
      <c r="AJ74" s="24">
        <f t="shared" si="18"/>
        <v>0</v>
      </c>
      <c r="AK74" s="24">
        <f t="shared" si="18"/>
        <v>0</v>
      </c>
      <c r="AL74" s="24">
        <f t="shared" si="18"/>
        <v>0</v>
      </c>
      <c r="AM74" s="24">
        <f t="shared" si="18"/>
        <v>0</v>
      </c>
      <c r="AN74" s="24">
        <f t="shared" si="18"/>
        <v>0</v>
      </c>
      <c r="AO74" s="24">
        <f t="shared" si="18"/>
        <v>0</v>
      </c>
      <c r="AP74" s="24">
        <f t="shared" si="18"/>
        <v>0</v>
      </c>
      <c r="AQ74" s="24">
        <f t="shared" si="18"/>
        <v>0</v>
      </c>
      <c r="AR74" s="24">
        <f t="shared" si="18"/>
        <v>0</v>
      </c>
      <c r="AS74" s="24">
        <f t="shared" si="18"/>
        <v>0</v>
      </c>
      <c r="AT74" s="24">
        <f t="shared" si="18"/>
        <v>0</v>
      </c>
      <c r="AU74" s="24">
        <f t="shared" si="18"/>
        <v>0</v>
      </c>
      <c r="AV74" s="24">
        <f t="shared" si="18"/>
        <v>0</v>
      </c>
      <c r="AW74" s="24">
        <f t="shared" si="18"/>
        <v>0</v>
      </c>
      <c r="AX74" s="24">
        <f t="shared" si="18"/>
        <v>0</v>
      </c>
      <c r="AY74" s="24">
        <f t="shared" si="18"/>
        <v>0</v>
      </c>
      <c r="AZ74" s="24">
        <f t="shared" si="18"/>
        <v>0</v>
      </c>
      <c r="BA74" s="24">
        <f t="shared" si="18"/>
        <v>0</v>
      </c>
      <c r="BB74" s="24">
        <f t="shared" si="18"/>
        <v>0</v>
      </c>
      <c r="BC74" s="24">
        <f t="shared" si="18"/>
        <v>0</v>
      </c>
      <c r="BD74" s="24">
        <f t="shared" si="18"/>
        <v>0</v>
      </c>
      <c r="BE74" s="24">
        <f t="shared" si="18"/>
        <v>0</v>
      </c>
      <c r="BF74" s="24">
        <f t="shared" si="18"/>
        <v>0</v>
      </c>
      <c r="BG74" s="24">
        <f t="shared" si="18"/>
        <v>0</v>
      </c>
      <c r="BH74" s="24">
        <f t="shared" si="18"/>
        <v>0</v>
      </c>
      <c r="BI74" s="24">
        <f t="shared" si="18"/>
        <v>0</v>
      </c>
      <c r="BJ74" s="24">
        <f t="shared" si="18"/>
        <v>0</v>
      </c>
      <c r="BK74" s="24">
        <f t="shared" si="18"/>
        <v>0</v>
      </c>
      <c r="BL74" s="24">
        <f t="shared" si="18"/>
        <v>0</v>
      </c>
      <c r="BM74" s="39">
        <f t="shared" si="18"/>
        <v>0</v>
      </c>
      <c r="BN74" s="44">
        <f t="shared" si="0"/>
        <v>1</v>
      </c>
      <c r="BO74" s="21">
        <f t="shared" si="5"/>
        <v>1</v>
      </c>
      <c r="BP74" s="21">
        <f t="shared" si="5"/>
        <v>0</v>
      </c>
      <c r="BQ74" s="21">
        <f t="shared" si="5"/>
        <v>0</v>
      </c>
      <c r="BR74" s="22">
        <f t="shared" si="3"/>
        <v>1</v>
      </c>
      <c r="BS74" s="175"/>
      <c r="BT74" s="175"/>
      <c r="BU74" s="175"/>
      <c r="BV74" s="175"/>
      <c r="BW74" s="135"/>
    </row>
    <row r="75" spans="1:75" ht="15.75" x14ac:dyDescent="0.25">
      <c r="A75" s="141"/>
      <c r="B75" s="61" t="s">
        <v>183</v>
      </c>
      <c r="C75" s="62"/>
      <c r="D75" s="63" t="s">
        <v>131</v>
      </c>
      <c r="E75" s="6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 t="s">
        <v>24</v>
      </c>
      <c r="S75" s="23" t="s">
        <v>24</v>
      </c>
      <c r="T75" s="23"/>
      <c r="U75" s="23"/>
      <c r="V75" s="23" t="s">
        <v>24</v>
      </c>
      <c r="W75" s="23"/>
      <c r="X75" s="23"/>
      <c r="Y75" s="23"/>
      <c r="Z75" s="23" t="s">
        <v>24</v>
      </c>
      <c r="AA75" s="23"/>
      <c r="AB75" s="23"/>
      <c r="AC75" s="23" t="s">
        <v>24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39"/>
      <c r="BN75" s="44">
        <f t="shared" si="0"/>
        <v>5</v>
      </c>
      <c r="BO75" s="21">
        <f t="shared" si="5"/>
        <v>5</v>
      </c>
      <c r="BP75" s="21">
        <f t="shared" si="5"/>
        <v>0</v>
      </c>
      <c r="BQ75" s="21">
        <f t="shared" si="5"/>
        <v>0</v>
      </c>
      <c r="BR75" s="22">
        <f t="shared" si="3"/>
        <v>1</v>
      </c>
      <c r="BS75" s="175"/>
      <c r="BT75" s="175"/>
      <c r="BU75" s="175"/>
      <c r="BV75" s="175"/>
      <c r="BW75" s="135"/>
    </row>
    <row r="76" spans="1:75" ht="18" customHeight="1" x14ac:dyDescent="0.25">
      <c r="A76" s="141"/>
      <c r="B76" s="82" t="str">
        <f>B27</f>
        <v xml:space="preserve">Comprometer al 100% de los trabajadores en la realización de calentamiento antes de iniciar  y pausas activas en el transcurso del las labores  </v>
      </c>
      <c r="C76" s="83"/>
      <c r="D76" s="86" t="s">
        <v>131</v>
      </c>
      <c r="E76" s="87"/>
      <c r="F76" s="78">
        <f>F27</f>
        <v>0</v>
      </c>
      <c r="G76" s="78">
        <f t="shared" ref="G76:BM76" si="19">G27</f>
        <v>0</v>
      </c>
      <c r="H76" s="78">
        <f t="shared" si="19"/>
        <v>0</v>
      </c>
      <c r="I76" s="78">
        <f t="shared" si="19"/>
        <v>0</v>
      </c>
      <c r="J76" s="78">
        <f t="shared" si="19"/>
        <v>0</v>
      </c>
      <c r="K76" s="78">
        <f t="shared" si="19"/>
        <v>0</v>
      </c>
      <c r="L76" s="78">
        <f t="shared" si="19"/>
        <v>0</v>
      </c>
      <c r="M76" s="78">
        <f t="shared" si="19"/>
        <v>0</v>
      </c>
      <c r="N76" s="78">
        <f t="shared" si="19"/>
        <v>0</v>
      </c>
      <c r="O76" s="78">
        <f t="shared" si="19"/>
        <v>0</v>
      </c>
      <c r="P76" s="78">
        <f t="shared" si="19"/>
        <v>0</v>
      </c>
      <c r="Q76" s="78">
        <f t="shared" si="19"/>
        <v>0</v>
      </c>
      <c r="R76" s="78" t="str">
        <f t="shared" si="19"/>
        <v>E</v>
      </c>
      <c r="S76" s="78" t="str">
        <f t="shared" si="19"/>
        <v>E</v>
      </c>
      <c r="T76" s="78">
        <f t="shared" si="19"/>
        <v>0</v>
      </c>
      <c r="U76" s="78">
        <f t="shared" si="19"/>
        <v>0</v>
      </c>
      <c r="V76" s="78" t="str">
        <f t="shared" si="19"/>
        <v>E</v>
      </c>
      <c r="W76" s="78">
        <f t="shared" si="19"/>
        <v>0</v>
      </c>
      <c r="X76" s="78">
        <f t="shared" si="19"/>
        <v>0</v>
      </c>
      <c r="Y76" s="78">
        <f t="shared" si="19"/>
        <v>0</v>
      </c>
      <c r="Z76" s="78">
        <f t="shared" si="19"/>
        <v>0</v>
      </c>
      <c r="AA76" s="78">
        <f t="shared" si="19"/>
        <v>0</v>
      </c>
      <c r="AB76" s="78">
        <f t="shared" si="19"/>
        <v>0</v>
      </c>
      <c r="AC76" s="78">
        <f t="shared" si="19"/>
        <v>0</v>
      </c>
      <c r="AD76" s="78">
        <f t="shared" si="19"/>
        <v>0</v>
      </c>
      <c r="AE76" s="78">
        <f t="shared" si="19"/>
        <v>0</v>
      </c>
      <c r="AF76" s="78">
        <f t="shared" si="19"/>
        <v>0</v>
      </c>
      <c r="AG76" s="78">
        <f t="shared" si="19"/>
        <v>0</v>
      </c>
      <c r="AH76" s="78">
        <f t="shared" si="19"/>
        <v>0</v>
      </c>
      <c r="AI76" s="78">
        <f t="shared" si="19"/>
        <v>0</v>
      </c>
      <c r="AJ76" s="78">
        <f t="shared" si="19"/>
        <v>0</v>
      </c>
      <c r="AK76" s="78">
        <f t="shared" si="19"/>
        <v>0</v>
      </c>
      <c r="AL76" s="78">
        <f t="shared" si="19"/>
        <v>0</v>
      </c>
      <c r="AM76" s="78">
        <f t="shared" si="19"/>
        <v>0</v>
      </c>
      <c r="AN76" s="78">
        <f t="shared" si="19"/>
        <v>0</v>
      </c>
      <c r="AO76" s="78">
        <f t="shared" si="19"/>
        <v>0</v>
      </c>
      <c r="AP76" s="78">
        <f t="shared" si="19"/>
        <v>0</v>
      </c>
      <c r="AQ76" s="78">
        <f t="shared" si="19"/>
        <v>0</v>
      </c>
      <c r="AR76" s="78">
        <f t="shared" si="19"/>
        <v>0</v>
      </c>
      <c r="AS76" s="78">
        <f t="shared" si="19"/>
        <v>0</v>
      </c>
      <c r="AT76" s="78">
        <f t="shared" si="19"/>
        <v>0</v>
      </c>
      <c r="AU76" s="78">
        <f t="shared" si="19"/>
        <v>0</v>
      </c>
      <c r="AV76" s="78">
        <f t="shared" si="19"/>
        <v>0</v>
      </c>
      <c r="AW76" s="78">
        <f t="shared" si="19"/>
        <v>0</v>
      </c>
      <c r="AX76" s="78">
        <f t="shared" si="19"/>
        <v>0</v>
      </c>
      <c r="AY76" s="78">
        <f t="shared" si="19"/>
        <v>0</v>
      </c>
      <c r="AZ76" s="78">
        <f t="shared" si="19"/>
        <v>0</v>
      </c>
      <c r="BA76" s="78">
        <f t="shared" si="19"/>
        <v>0</v>
      </c>
      <c r="BB76" s="78">
        <f t="shared" si="19"/>
        <v>0</v>
      </c>
      <c r="BC76" s="78">
        <f t="shared" si="19"/>
        <v>0</v>
      </c>
      <c r="BD76" s="78">
        <f t="shared" si="19"/>
        <v>0</v>
      </c>
      <c r="BE76" s="78">
        <f t="shared" si="19"/>
        <v>0</v>
      </c>
      <c r="BF76" s="78">
        <f t="shared" si="19"/>
        <v>0</v>
      </c>
      <c r="BG76" s="78">
        <f t="shared" si="19"/>
        <v>0</v>
      </c>
      <c r="BH76" s="78">
        <f t="shared" si="19"/>
        <v>0</v>
      </c>
      <c r="BI76" s="78">
        <f t="shared" si="19"/>
        <v>0</v>
      </c>
      <c r="BJ76" s="78">
        <f t="shared" si="19"/>
        <v>0</v>
      </c>
      <c r="BK76" s="78">
        <f t="shared" si="19"/>
        <v>0</v>
      </c>
      <c r="BL76" s="78">
        <f t="shared" si="19"/>
        <v>0</v>
      </c>
      <c r="BM76" s="78">
        <f t="shared" si="19"/>
        <v>0</v>
      </c>
      <c r="BN76" s="80">
        <f t="shared" si="0"/>
        <v>3</v>
      </c>
      <c r="BO76" s="65">
        <f t="shared" si="5"/>
        <v>3</v>
      </c>
      <c r="BP76" s="65">
        <f t="shared" si="5"/>
        <v>0</v>
      </c>
      <c r="BQ76" s="65">
        <f t="shared" si="5"/>
        <v>0</v>
      </c>
      <c r="BR76" s="66">
        <f t="shared" ref="BR76:BR124" si="20">IF(ISERROR(BO76/BN76),0,BO76/BN76)</f>
        <v>1</v>
      </c>
      <c r="BS76" s="175"/>
      <c r="BT76" s="175"/>
      <c r="BU76" s="175"/>
      <c r="BV76" s="175"/>
      <c r="BW76" s="135"/>
    </row>
    <row r="77" spans="1:75" ht="30" customHeight="1" x14ac:dyDescent="0.25">
      <c r="A77" s="141"/>
      <c r="B77" s="84"/>
      <c r="C77" s="85"/>
      <c r="D77" s="88"/>
      <c r="E77" s="8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81"/>
      <c r="BO77" s="65"/>
      <c r="BP77" s="65"/>
      <c r="BQ77" s="65"/>
      <c r="BR77" s="67"/>
      <c r="BS77" s="175"/>
      <c r="BT77" s="175"/>
      <c r="BU77" s="175"/>
      <c r="BV77" s="175"/>
      <c r="BW77" s="135"/>
    </row>
    <row r="78" spans="1:75" ht="45" customHeight="1" x14ac:dyDescent="0.25">
      <c r="A78" s="141"/>
      <c r="B78" s="61" t="s">
        <v>86</v>
      </c>
      <c r="C78" s="62"/>
      <c r="D78" s="63" t="s">
        <v>142</v>
      </c>
      <c r="E78" s="64"/>
      <c r="F78" s="23">
        <f>F29</f>
        <v>0</v>
      </c>
      <c r="G78" s="24">
        <f t="shared" ref="G78:BM78" si="21">G29</f>
        <v>0</v>
      </c>
      <c r="H78" s="24">
        <f t="shared" si="21"/>
        <v>0</v>
      </c>
      <c r="I78" s="24">
        <f t="shared" si="21"/>
        <v>0</v>
      </c>
      <c r="J78" s="24">
        <f t="shared" si="21"/>
        <v>0</v>
      </c>
      <c r="K78" s="24">
        <f t="shared" si="21"/>
        <v>0</v>
      </c>
      <c r="L78" s="24">
        <f t="shared" si="21"/>
        <v>0</v>
      </c>
      <c r="M78" s="24">
        <f t="shared" si="21"/>
        <v>0</v>
      </c>
      <c r="N78" s="24">
        <f t="shared" si="21"/>
        <v>0</v>
      </c>
      <c r="O78" s="24">
        <f t="shared" si="21"/>
        <v>0</v>
      </c>
      <c r="P78" s="24">
        <f t="shared" si="21"/>
        <v>0</v>
      </c>
      <c r="Q78" s="24">
        <f t="shared" si="21"/>
        <v>0</v>
      </c>
      <c r="R78" s="24">
        <f t="shared" si="21"/>
        <v>0</v>
      </c>
      <c r="S78" s="24">
        <f t="shared" si="21"/>
        <v>0</v>
      </c>
      <c r="T78" s="24">
        <f t="shared" si="21"/>
        <v>0</v>
      </c>
      <c r="U78" s="24">
        <f t="shared" si="21"/>
        <v>0</v>
      </c>
      <c r="V78" s="24">
        <f t="shared" si="21"/>
        <v>0</v>
      </c>
      <c r="W78" s="24">
        <f t="shared" si="21"/>
        <v>0</v>
      </c>
      <c r="X78" s="24">
        <f t="shared" si="21"/>
        <v>0</v>
      </c>
      <c r="Y78" s="24">
        <f t="shared" si="21"/>
        <v>0</v>
      </c>
      <c r="Z78" s="24">
        <f t="shared" si="21"/>
        <v>0</v>
      </c>
      <c r="AA78" s="24">
        <f t="shared" si="21"/>
        <v>0</v>
      </c>
      <c r="AB78" s="24">
        <f t="shared" si="21"/>
        <v>0</v>
      </c>
      <c r="AC78" s="24">
        <f t="shared" si="21"/>
        <v>0</v>
      </c>
      <c r="AD78" s="24">
        <f t="shared" si="21"/>
        <v>0</v>
      </c>
      <c r="AE78" s="24">
        <f t="shared" si="21"/>
        <v>0</v>
      </c>
      <c r="AF78" s="24">
        <f t="shared" si="21"/>
        <v>0</v>
      </c>
      <c r="AG78" s="24">
        <f t="shared" si="21"/>
        <v>0</v>
      </c>
      <c r="AH78" s="24">
        <f t="shared" si="21"/>
        <v>0</v>
      </c>
      <c r="AI78" s="24">
        <f t="shared" si="21"/>
        <v>0</v>
      </c>
      <c r="AJ78" s="24">
        <f t="shared" si="21"/>
        <v>0</v>
      </c>
      <c r="AK78" s="24">
        <f t="shared" si="21"/>
        <v>0</v>
      </c>
      <c r="AL78" s="24">
        <f t="shared" si="21"/>
        <v>0</v>
      </c>
      <c r="AM78" s="24" t="str">
        <f t="shared" si="21"/>
        <v>P</v>
      </c>
      <c r="AN78" s="24">
        <f t="shared" si="21"/>
        <v>0</v>
      </c>
      <c r="AO78" s="24">
        <f t="shared" si="21"/>
        <v>0</v>
      </c>
      <c r="AP78" s="24">
        <f t="shared" si="21"/>
        <v>0</v>
      </c>
      <c r="AQ78" s="24">
        <f t="shared" si="21"/>
        <v>0</v>
      </c>
      <c r="AR78" s="24">
        <f t="shared" si="21"/>
        <v>0</v>
      </c>
      <c r="AS78" s="24">
        <f t="shared" si="21"/>
        <v>0</v>
      </c>
      <c r="AT78" s="24">
        <f t="shared" si="21"/>
        <v>0</v>
      </c>
      <c r="AU78" s="24">
        <f t="shared" si="21"/>
        <v>0</v>
      </c>
      <c r="AV78" s="24">
        <f t="shared" si="21"/>
        <v>0</v>
      </c>
      <c r="AW78" s="24">
        <f t="shared" si="21"/>
        <v>0</v>
      </c>
      <c r="AX78" s="24">
        <f t="shared" si="21"/>
        <v>0</v>
      </c>
      <c r="AY78" s="24">
        <f t="shared" si="21"/>
        <v>0</v>
      </c>
      <c r="AZ78" s="24">
        <f t="shared" si="21"/>
        <v>0</v>
      </c>
      <c r="BA78" s="24">
        <f t="shared" si="21"/>
        <v>0</v>
      </c>
      <c r="BB78" s="24">
        <f t="shared" si="21"/>
        <v>0</v>
      </c>
      <c r="BC78" s="24">
        <f t="shared" si="21"/>
        <v>0</v>
      </c>
      <c r="BD78" s="24">
        <f t="shared" si="21"/>
        <v>0</v>
      </c>
      <c r="BE78" s="24">
        <f t="shared" si="21"/>
        <v>0</v>
      </c>
      <c r="BF78" s="24">
        <f t="shared" si="21"/>
        <v>0</v>
      </c>
      <c r="BG78" s="24">
        <f t="shared" si="21"/>
        <v>0</v>
      </c>
      <c r="BH78" s="24">
        <f t="shared" si="21"/>
        <v>0</v>
      </c>
      <c r="BI78" s="24">
        <f t="shared" si="21"/>
        <v>0</v>
      </c>
      <c r="BJ78" s="24">
        <f t="shared" si="21"/>
        <v>0</v>
      </c>
      <c r="BK78" s="24">
        <f t="shared" si="21"/>
        <v>0</v>
      </c>
      <c r="BL78" s="24">
        <f t="shared" si="21"/>
        <v>0</v>
      </c>
      <c r="BM78" s="39">
        <f t="shared" si="21"/>
        <v>0</v>
      </c>
      <c r="BN78" s="44">
        <f t="shared" si="0"/>
        <v>1</v>
      </c>
      <c r="BO78" s="21">
        <f t="shared" si="5"/>
        <v>0</v>
      </c>
      <c r="BP78" s="21">
        <f t="shared" si="5"/>
        <v>0</v>
      </c>
      <c r="BQ78" s="21">
        <f t="shared" si="5"/>
        <v>0</v>
      </c>
      <c r="BR78" s="22">
        <f t="shared" si="20"/>
        <v>0</v>
      </c>
      <c r="BS78" s="175"/>
      <c r="BT78" s="175"/>
      <c r="BU78" s="175"/>
      <c r="BV78" s="175"/>
      <c r="BW78" s="135"/>
    </row>
    <row r="79" spans="1:75" ht="44.25" customHeight="1" x14ac:dyDescent="0.25">
      <c r="A79" s="141"/>
      <c r="B79" s="61" t="s">
        <v>122</v>
      </c>
      <c r="C79" s="62">
        <v>4</v>
      </c>
      <c r="D79" s="63" t="s">
        <v>131</v>
      </c>
      <c r="E79" s="64"/>
      <c r="F79" s="23">
        <f>F30</f>
        <v>0</v>
      </c>
      <c r="G79" s="24">
        <f t="shared" ref="G79:BM79" si="22">G30</f>
        <v>0</v>
      </c>
      <c r="H79" s="24">
        <f t="shared" si="22"/>
        <v>0</v>
      </c>
      <c r="I79" s="24">
        <f t="shared" si="22"/>
        <v>0</v>
      </c>
      <c r="J79" s="24">
        <f t="shared" si="22"/>
        <v>0</v>
      </c>
      <c r="K79" s="24">
        <f t="shared" si="22"/>
        <v>0</v>
      </c>
      <c r="L79" s="24">
        <f t="shared" si="22"/>
        <v>0</v>
      </c>
      <c r="M79" s="24">
        <f t="shared" si="22"/>
        <v>0</v>
      </c>
      <c r="N79" s="24">
        <f t="shared" si="22"/>
        <v>0</v>
      </c>
      <c r="O79" s="24">
        <f t="shared" si="22"/>
        <v>0</v>
      </c>
      <c r="P79" s="24">
        <f t="shared" si="22"/>
        <v>0</v>
      </c>
      <c r="Q79" s="24">
        <f t="shared" si="22"/>
        <v>0</v>
      </c>
      <c r="R79" s="24">
        <f t="shared" si="22"/>
        <v>0</v>
      </c>
      <c r="S79" s="24">
        <f t="shared" si="22"/>
        <v>0</v>
      </c>
      <c r="T79" s="24">
        <f t="shared" si="22"/>
        <v>0</v>
      </c>
      <c r="U79" s="24">
        <f t="shared" si="22"/>
        <v>0</v>
      </c>
      <c r="V79" s="24">
        <f t="shared" si="22"/>
        <v>0</v>
      </c>
      <c r="W79" s="24">
        <f t="shared" si="22"/>
        <v>0</v>
      </c>
      <c r="X79" s="24">
        <f t="shared" si="22"/>
        <v>0</v>
      </c>
      <c r="Y79" s="24">
        <f t="shared" si="22"/>
        <v>0</v>
      </c>
      <c r="Z79" s="24">
        <f t="shared" si="22"/>
        <v>0</v>
      </c>
      <c r="AA79" s="24">
        <f t="shared" si="22"/>
        <v>0</v>
      </c>
      <c r="AB79" s="24">
        <f t="shared" si="22"/>
        <v>0</v>
      </c>
      <c r="AC79" s="24">
        <f t="shared" si="22"/>
        <v>0</v>
      </c>
      <c r="AD79" s="24">
        <f t="shared" si="22"/>
        <v>0</v>
      </c>
      <c r="AE79" s="24">
        <f t="shared" si="22"/>
        <v>0</v>
      </c>
      <c r="AF79" s="24" t="str">
        <f t="shared" si="22"/>
        <v>E</v>
      </c>
      <c r="AG79" s="24" t="str">
        <f t="shared" si="22"/>
        <v>E</v>
      </c>
      <c r="AH79" s="24">
        <f t="shared" si="22"/>
        <v>0</v>
      </c>
      <c r="AI79" s="24">
        <f t="shared" si="22"/>
        <v>0</v>
      </c>
      <c r="AJ79" s="24">
        <f t="shared" si="22"/>
        <v>0</v>
      </c>
      <c r="AK79" s="24">
        <f t="shared" si="22"/>
        <v>0</v>
      </c>
      <c r="AL79" s="24">
        <f t="shared" si="22"/>
        <v>0</v>
      </c>
      <c r="AM79" s="24">
        <f t="shared" si="22"/>
        <v>0</v>
      </c>
      <c r="AN79" s="24">
        <f t="shared" si="22"/>
        <v>0</v>
      </c>
      <c r="AO79" s="24">
        <f t="shared" si="22"/>
        <v>0</v>
      </c>
      <c r="AP79" s="24">
        <f t="shared" si="22"/>
        <v>0</v>
      </c>
      <c r="AQ79" s="24">
        <f t="shared" si="22"/>
        <v>0</v>
      </c>
      <c r="AR79" s="24">
        <f t="shared" si="22"/>
        <v>0</v>
      </c>
      <c r="AS79" s="24">
        <f t="shared" si="22"/>
        <v>0</v>
      </c>
      <c r="AT79" s="24">
        <f t="shared" si="22"/>
        <v>0</v>
      </c>
      <c r="AU79" s="24">
        <f t="shared" si="22"/>
        <v>0</v>
      </c>
      <c r="AV79" s="24">
        <f t="shared" si="22"/>
        <v>0</v>
      </c>
      <c r="AW79" s="24">
        <f t="shared" si="22"/>
        <v>0</v>
      </c>
      <c r="AX79" s="24">
        <f t="shared" si="22"/>
        <v>0</v>
      </c>
      <c r="AY79" s="24">
        <f t="shared" si="22"/>
        <v>0</v>
      </c>
      <c r="AZ79" s="24">
        <f t="shared" si="22"/>
        <v>0</v>
      </c>
      <c r="BA79" s="24">
        <f t="shared" si="22"/>
        <v>0</v>
      </c>
      <c r="BB79" s="24">
        <f t="shared" si="22"/>
        <v>0</v>
      </c>
      <c r="BC79" s="24">
        <f t="shared" si="22"/>
        <v>0</v>
      </c>
      <c r="BD79" s="24">
        <f t="shared" si="22"/>
        <v>0</v>
      </c>
      <c r="BE79" s="24">
        <f t="shared" si="22"/>
        <v>0</v>
      </c>
      <c r="BF79" s="24">
        <f t="shared" si="22"/>
        <v>0</v>
      </c>
      <c r="BG79" s="24">
        <f t="shared" si="22"/>
        <v>0</v>
      </c>
      <c r="BH79" s="24">
        <f t="shared" si="22"/>
        <v>0</v>
      </c>
      <c r="BI79" s="24">
        <f t="shared" si="22"/>
        <v>0</v>
      </c>
      <c r="BJ79" s="24">
        <f t="shared" si="22"/>
        <v>0</v>
      </c>
      <c r="BK79" s="24">
        <f t="shared" si="22"/>
        <v>0</v>
      </c>
      <c r="BL79" s="24">
        <f t="shared" si="22"/>
        <v>0</v>
      </c>
      <c r="BM79" s="39">
        <f t="shared" si="22"/>
        <v>0</v>
      </c>
      <c r="BN79" s="44">
        <f t="shared" si="0"/>
        <v>2</v>
      </c>
      <c r="BO79" s="21">
        <f t="shared" si="5"/>
        <v>2</v>
      </c>
      <c r="BP79" s="21">
        <f t="shared" si="5"/>
        <v>0</v>
      </c>
      <c r="BQ79" s="21">
        <f t="shared" si="5"/>
        <v>0</v>
      </c>
      <c r="BR79" s="22">
        <f t="shared" si="20"/>
        <v>1</v>
      </c>
      <c r="BS79" s="175"/>
      <c r="BT79" s="175"/>
      <c r="BU79" s="175"/>
      <c r="BV79" s="175"/>
      <c r="BW79" s="135"/>
    </row>
    <row r="80" spans="1:75" ht="37.5" customHeight="1" x14ac:dyDescent="0.25">
      <c r="A80" s="141"/>
      <c r="B80" s="61" t="s">
        <v>96</v>
      </c>
      <c r="C80" s="62">
        <v>1</v>
      </c>
      <c r="D80" s="63" t="s">
        <v>131</v>
      </c>
      <c r="E80" s="6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 t="s">
        <v>23</v>
      </c>
      <c r="AK80" s="24" t="s">
        <v>23</v>
      </c>
      <c r="AL80" s="24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39"/>
      <c r="BN80" s="44">
        <f t="shared" si="0"/>
        <v>2</v>
      </c>
      <c r="BO80" s="21">
        <f t="shared" si="5"/>
        <v>0</v>
      </c>
      <c r="BP80" s="21">
        <f t="shared" si="5"/>
        <v>0</v>
      </c>
      <c r="BQ80" s="21">
        <f t="shared" si="5"/>
        <v>0</v>
      </c>
      <c r="BR80" s="22">
        <f t="shared" si="20"/>
        <v>0</v>
      </c>
      <c r="BS80" s="175"/>
      <c r="BT80" s="175"/>
      <c r="BU80" s="175"/>
      <c r="BV80" s="175"/>
      <c r="BW80" s="135"/>
    </row>
    <row r="81" spans="1:75" ht="35.25" customHeight="1" x14ac:dyDescent="0.25">
      <c r="A81" s="139" t="s">
        <v>184</v>
      </c>
      <c r="B81" s="90" t="s">
        <v>97</v>
      </c>
      <c r="C81" s="91">
        <v>1</v>
      </c>
      <c r="D81" s="92" t="s">
        <v>131</v>
      </c>
      <c r="E81" s="93"/>
      <c r="F81" s="25">
        <f>F31</f>
        <v>0</v>
      </c>
      <c r="G81" s="33">
        <f t="shared" ref="G81:BM81" si="23">G31</f>
        <v>0</v>
      </c>
      <c r="H81" s="33">
        <f t="shared" si="23"/>
        <v>0</v>
      </c>
      <c r="I81" s="33">
        <f t="shared" si="23"/>
        <v>0</v>
      </c>
      <c r="J81" s="33">
        <f t="shared" si="23"/>
        <v>0</v>
      </c>
      <c r="K81" s="33">
        <f t="shared" si="23"/>
        <v>0</v>
      </c>
      <c r="L81" s="33">
        <f t="shared" si="23"/>
        <v>0</v>
      </c>
      <c r="M81" s="33">
        <f t="shared" si="23"/>
        <v>0</v>
      </c>
      <c r="N81" s="33">
        <f t="shared" si="23"/>
        <v>0</v>
      </c>
      <c r="O81" s="33">
        <f t="shared" si="23"/>
        <v>0</v>
      </c>
      <c r="P81" s="33">
        <f t="shared" si="23"/>
        <v>0</v>
      </c>
      <c r="Q81" s="33">
        <f t="shared" si="23"/>
        <v>0</v>
      </c>
      <c r="R81" s="33">
        <f t="shared" si="23"/>
        <v>0</v>
      </c>
      <c r="S81" s="33">
        <f t="shared" si="23"/>
        <v>0</v>
      </c>
      <c r="T81" s="33">
        <f t="shared" si="23"/>
        <v>0</v>
      </c>
      <c r="U81" s="33">
        <f t="shared" si="23"/>
        <v>0</v>
      </c>
      <c r="V81" s="33">
        <f t="shared" si="23"/>
        <v>0</v>
      </c>
      <c r="W81" s="33" t="str">
        <f t="shared" si="23"/>
        <v>E</v>
      </c>
      <c r="X81" s="33">
        <f t="shared" si="23"/>
        <v>0</v>
      </c>
      <c r="Y81" s="33">
        <f t="shared" si="23"/>
        <v>0</v>
      </c>
      <c r="Z81" s="33">
        <f t="shared" si="23"/>
        <v>0</v>
      </c>
      <c r="AA81" s="33">
        <f t="shared" si="23"/>
        <v>0</v>
      </c>
      <c r="AB81" s="33">
        <f t="shared" si="23"/>
        <v>0</v>
      </c>
      <c r="AC81" s="33">
        <f t="shared" si="23"/>
        <v>0</v>
      </c>
      <c r="AD81" s="33">
        <f t="shared" si="23"/>
        <v>0</v>
      </c>
      <c r="AE81" s="33">
        <f t="shared" si="23"/>
        <v>0</v>
      </c>
      <c r="AF81" s="33">
        <f t="shared" si="23"/>
        <v>0</v>
      </c>
      <c r="AG81" s="33">
        <f t="shared" si="23"/>
        <v>0</v>
      </c>
      <c r="AH81" s="33">
        <f t="shared" si="23"/>
        <v>0</v>
      </c>
      <c r="AI81" s="33">
        <f t="shared" si="23"/>
        <v>0</v>
      </c>
      <c r="AJ81" s="33">
        <f t="shared" si="23"/>
        <v>0</v>
      </c>
      <c r="AK81" s="33">
        <f t="shared" si="23"/>
        <v>0</v>
      </c>
      <c r="AL81" s="33">
        <f t="shared" si="23"/>
        <v>0</v>
      </c>
      <c r="AM81" s="33">
        <f t="shared" si="23"/>
        <v>0</v>
      </c>
      <c r="AN81" s="33">
        <f t="shared" si="23"/>
        <v>0</v>
      </c>
      <c r="AO81" s="33">
        <f t="shared" si="23"/>
        <v>0</v>
      </c>
      <c r="AP81" s="33">
        <f t="shared" si="23"/>
        <v>0</v>
      </c>
      <c r="AQ81" s="33">
        <f t="shared" si="23"/>
        <v>0</v>
      </c>
      <c r="AR81" s="33">
        <f t="shared" si="23"/>
        <v>0</v>
      </c>
      <c r="AS81" s="33">
        <f t="shared" si="23"/>
        <v>0</v>
      </c>
      <c r="AT81" s="33">
        <f t="shared" si="23"/>
        <v>0</v>
      </c>
      <c r="AU81" s="33">
        <f t="shared" si="23"/>
        <v>0</v>
      </c>
      <c r="AV81" s="33">
        <f t="shared" si="23"/>
        <v>0</v>
      </c>
      <c r="AW81" s="33">
        <f t="shared" si="23"/>
        <v>0</v>
      </c>
      <c r="AX81" s="33">
        <f t="shared" si="23"/>
        <v>0</v>
      </c>
      <c r="AY81" s="33">
        <f t="shared" si="23"/>
        <v>0</v>
      </c>
      <c r="AZ81" s="33">
        <f t="shared" si="23"/>
        <v>0</v>
      </c>
      <c r="BA81" s="33">
        <f t="shared" si="23"/>
        <v>0</v>
      </c>
      <c r="BB81" s="33">
        <f t="shared" si="23"/>
        <v>0</v>
      </c>
      <c r="BC81" s="33">
        <f t="shared" si="23"/>
        <v>0</v>
      </c>
      <c r="BD81" s="33">
        <f t="shared" si="23"/>
        <v>0</v>
      </c>
      <c r="BE81" s="33">
        <f t="shared" si="23"/>
        <v>0</v>
      </c>
      <c r="BF81" s="33">
        <f t="shared" si="23"/>
        <v>0</v>
      </c>
      <c r="BG81" s="33">
        <f t="shared" si="23"/>
        <v>0</v>
      </c>
      <c r="BH81" s="33">
        <f t="shared" si="23"/>
        <v>0</v>
      </c>
      <c r="BI81" s="33">
        <f t="shared" si="23"/>
        <v>0</v>
      </c>
      <c r="BJ81" s="33">
        <f t="shared" si="23"/>
        <v>0</v>
      </c>
      <c r="BK81" s="33">
        <f t="shared" si="23"/>
        <v>0</v>
      </c>
      <c r="BL81" s="33">
        <f t="shared" si="23"/>
        <v>0</v>
      </c>
      <c r="BM81" s="38">
        <f t="shared" si="23"/>
        <v>0</v>
      </c>
      <c r="BN81" s="43">
        <f t="shared" si="0"/>
        <v>1</v>
      </c>
      <c r="BO81" s="26">
        <f t="shared" si="5"/>
        <v>1</v>
      </c>
      <c r="BP81" s="26">
        <f t="shared" si="5"/>
        <v>0</v>
      </c>
      <c r="BQ81" s="26">
        <f t="shared" si="5"/>
        <v>0</v>
      </c>
      <c r="BR81" s="27">
        <f t="shared" si="20"/>
        <v>1</v>
      </c>
      <c r="BS81" s="184">
        <f>SUM(BN81:BN86)</f>
        <v>18</v>
      </c>
      <c r="BT81" s="184">
        <f t="shared" ref="BT81:BV81" si="24">SUM(BO81:BO86)</f>
        <v>9</v>
      </c>
      <c r="BU81" s="184">
        <f t="shared" si="24"/>
        <v>0</v>
      </c>
      <c r="BV81" s="184">
        <f t="shared" si="24"/>
        <v>0</v>
      </c>
      <c r="BW81" s="135">
        <f>AVERAGE(BR81:BR86)</f>
        <v>0.72222222222222221</v>
      </c>
    </row>
    <row r="82" spans="1:75" ht="45.75" customHeight="1" x14ac:dyDescent="0.25">
      <c r="A82" s="139"/>
      <c r="B82" s="90" t="s">
        <v>98</v>
      </c>
      <c r="C82" s="91"/>
      <c r="D82" s="92" t="s">
        <v>131</v>
      </c>
      <c r="E82" s="93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 t="s">
        <v>23</v>
      </c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38"/>
      <c r="BN82" s="43">
        <f t="shared" si="0"/>
        <v>1</v>
      </c>
      <c r="BO82" s="26">
        <f t="shared" si="5"/>
        <v>0</v>
      </c>
      <c r="BP82" s="26">
        <f t="shared" si="5"/>
        <v>0</v>
      </c>
      <c r="BQ82" s="26">
        <f t="shared" si="5"/>
        <v>0</v>
      </c>
      <c r="BR82" s="27">
        <f t="shared" si="20"/>
        <v>0</v>
      </c>
      <c r="BS82" s="184"/>
      <c r="BT82" s="184"/>
      <c r="BU82" s="184"/>
      <c r="BV82" s="184"/>
      <c r="BW82" s="135"/>
    </row>
    <row r="83" spans="1:75" ht="53.25" customHeight="1" x14ac:dyDescent="0.25">
      <c r="A83" s="139"/>
      <c r="B83" s="90" t="s">
        <v>158</v>
      </c>
      <c r="C83" s="91">
        <v>1</v>
      </c>
      <c r="D83" s="92" t="s">
        <v>131</v>
      </c>
      <c r="E83" s="93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 t="str">
        <f>U33</f>
        <v>E</v>
      </c>
      <c r="V83" s="33">
        <f t="shared" ref="V83:BM83" si="25">V33</f>
        <v>0</v>
      </c>
      <c r="W83" s="33">
        <f t="shared" si="25"/>
        <v>0</v>
      </c>
      <c r="X83" s="33">
        <f t="shared" si="25"/>
        <v>0</v>
      </c>
      <c r="Y83" s="33">
        <f t="shared" si="25"/>
        <v>0</v>
      </c>
      <c r="Z83" s="33">
        <f t="shared" si="25"/>
        <v>0</v>
      </c>
      <c r="AA83" s="33">
        <f t="shared" si="25"/>
        <v>0</v>
      </c>
      <c r="AB83" s="33">
        <f t="shared" si="25"/>
        <v>0</v>
      </c>
      <c r="AC83" s="33">
        <f t="shared" si="25"/>
        <v>0</v>
      </c>
      <c r="AD83" s="33">
        <f t="shared" si="25"/>
        <v>0</v>
      </c>
      <c r="AE83" s="33">
        <f t="shared" si="25"/>
        <v>0</v>
      </c>
      <c r="AF83" s="33">
        <f t="shared" si="25"/>
        <v>0</v>
      </c>
      <c r="AG83" s="33">
        <f t="shared" si="25"/>
        <v>0</v>
      </c>
      <c r="AH83" s="33">
        <f t="shared" si="25"/>
        <v>0</v>
      </c>
      <c r="AI83" s="33">
        <f t="shared" si="25"/>
        <v>0</v>
      </c>
      <c r="AJ83" s="33">
        <f t="shared" si="25"/>
        <v>0</v>
      </c>
      <c r="AK83" s="33">
        <f t="shared" si="25"/>
        <v>0</v>
      </c>
      <c r="AL83" s="33">
        <f t="shared" si="25"/>
        <v>0</v>
      </c>
      <c r="AM83" s="33">
        <f t="shared" si="25"/>
        <v>0</v>
      </c>
      <c r="AN83" s="33">
        <f t="shared" si="25"/>
        <v>0</v>
      </c>
      <c r="AO83" s="33">
        <f t="shared" si="25"/>
        <v>0</v>
      </c>
      <c r="AP83" s="33">
        <f t="shared" si="25"/>
        <v>0</v>
      </c>
      <c r="AQ83" s="33">
        <f t="shared" si="25"/>
        <v>0</v>
      </c>
      <c r="AR83" s="33">
        <f t="shared" si="25"/>
        <v>0</v>
      </c>
      <c r="AS83" s="33">
        <f t="shared" si="25"/>
        <v>0</v>
      </c>
      <c r="AT83" s="33">
        <f t="shared" si="25"/>
        <v>0</v>
      </c>
      <c r="AU83" s="33">
        <f t="shared" si="25"/>
        <v>0</v>
      </c>
      <c r="AV83" s="33">
        <f t="shared" si="25"/>
        <v>0</v>
      </c>
      <c r="AW83" s="33">
        <f t="shared" si="25"/>
        <v>0</v>
      </c>
      <c r="AX83" s="33">
        <f t="shared" si="25"/>
        <v>0</v>
      </c>
      <c r="AY83" s="33">
        <f t="shared" si="25"/>
        <v>0</v>
      </c>
      <c r="AZ83" s="33">
        <f t="shared" si="25"/>
        <v>0</v>
      </c>
      <c r="BA83" s="33">
        <f t="shared" si="25"/>
        <v>0</v>
      </c>
      <c r="BB83" s="33">
        <f t="shared" si="25"/>
        <v>0</v>
      </c>
      <c r="BC83" s="33">
        <f t="shared" si="25"/>
        <v>0</v>
      </c>
      <c r="BD83" s="33">
        <f t="shared" si="25"/>
        <v>0</v>
      </c>
      <c r="BE83" s="33">
        <f t="shared" si="25"/>
        <v>0</v>
      </c>
      <c r="BF83" s="33">
        <f t="shared" si="25"/>
        <v>0</v>
      </c>
      <c r="BG83" s="33">
        <f t="shared" si="25"/>
        <v>0</v>
      </c>
      <c r="BH83" s="33">
        <f t="shared" si="25"/>
        <v>0</v>
      </c>
      <c r="BI83" s="33">
        <f t="shared" si="25"/>
        <v>0</v>
      </c>
      <c r="BJ83" s="33">
        <f t="shared" si="25"/>
        <v>0</v>
      </c>
      <c r="BK83" s="33">
        <f t="shared" si="25"/>
        <v>0</v>
      </c>
      <c r="BL83" s="33">
        <f t="shared" si="25"/>
        <v>0</v>
      </c>
      <c r="BM83" s="38">
        <f t="shared" si="25"/>
        <v>0</v>
      </c>
      <c r="BN83" s="43">
        <f t="shared" si="0"/>
        <v>1</v>
      </c>
      <c r="BO83" s="26">
        <f t="shared" si="5"/>
        <v>1</v>
      </c>
      <c r="BP83" s="26">
        <f t="shared" si="5"/>
        <v>0</v>
      </c>
      <c r="BQ83" s="26">
        <f t="shared" si="5"/>
        <v>0</v>
      </c>
      <c r="BR83" s="27">
        <f t="shared" si="20"/>
        <v>1</v>
      </c>
      <c r="BS83" s="184"/>
      <c r="BT83" s="184"/>
      <c r="BU83" s="184"/>
      <c r="BV83" s="184"/>
      <c r="BW83" s="135"/>
    </row>
    <row r="84" spans="1:75" ht="32.25" customHeight="1" x14ac:dyDescent="0.25">
      <c r="A84" s="139"/>
      <c r="B84" s="90" t="s">
        <v>159</v>
      </c>
      <c r="C84" s="91">
        <v>4</v>
      </c>
      <c r="D84" s="92" t="s">
        <v>131</v>
      </c>
      <c r="E84" s="93"/>
      <c r="F84" s="25">
        <f>F34</f>
        <v>0</v>
      </c>
      <c r="G84" s="33">
        <f t="shared" ref="G84:BM84" si="26">G34</f>
        <v>0</v>
      </c>
      <c r="H84" s="33">
        <f t="shared" si="26"/>
        <v>0</v>
      </c>
      <c r="I84" s="33">
        <f t="shared" si="26"/>
        <v>0</v>
      </c>
      <c r="J84" s="33">
        <f t="shared" si="26"/>
        <v>0</v>
      </c>
      <c r="K84" s="33">
        <f t="shared" si="26"/>
        <v>0</v>
      </c>
      <c r="L84" s="33">
        <f t="shared" si="26"/>
        <v>0</v>
      </c>
      <c r="M84" s="33">
        <f t="shared" si="26"/>
        <v>0</v>
      </c>
      <c r="N84" s="33">
        <f t="shared" si="26"/>
        <v>0</v>
      </c>
      <c r="O84" s="33">
        <f t="shared" si="26"/>
        <v>0</v>
      </c>
      <c r="P84" s="33">
        <f t="shared" si="26"/>
        <v>0</v>
      </c>
      <c r="Q84" s="33">
        <f t="shared" si="26"/>
        <v>0</v>
      </c>
      <c r="R84" s="33">
        <f t="shared" si="26"/>
        <v>0</v>
      </c>
      <c r="S84" s="33">
        <f t="shared" si="26"/>
        <v>0</v>
      </c>
      <c r="T84" s="33">
        <f t="shared" si="26"/>
        <v>0</v>
      </c>
      <c r="U84" s="33">
        <f t="shared" si="26"/>
        <v>0</v>
      </c>
      <c r="V84" s="33">
        <f t="shared" si="26"/>
        <v>0</v>
      </c>
      <c r="W84" s="33">
        <f t="shared" si="26"/>
        <v>0</v>
      </c>
      <c r="X84" s="33">
        <f t="shared" si="26"/>
        <v>0</v>
      </c>
      <c r="Y84" s="33">
        <f t="shared" si="26"/>
        <v>0</v>
      </c>
      <c r="Z84" s="33">
        <f t="shared" si="26"/>
        <v>0</v>
      </c>
      <c r="AA84" s="33">
        <f t="shared" si="26"/>
        <v>0</v>
      </c>
      <c r="AB84" s="33">
        <f t="shared" si="26"/>
        <v>0</v>
      </c>
      <c r="AC84" s="33">
        <f t="shared" si="26"/>
        <v>0</v>
      </c>
      <c r="AD84" s="33" t="str">
        <f t="shared" si="26"/>
        <v>E</v>
      </c>
      <c r="AE84" s="33" t="str">
        <f t="shared" si="26"/>
        <v>E</v>
      </c>
      <c r="AF84" s="33">
        <f t="shared" si="26"/>
        <v>0</v>
      </c>
      <c r="AG84" s="33">
        <f t="shared" si="26"/>
        <v>0</v>
      </c>
      <c r="AH84" s="33">
        <f t="shared" si="26"/>
        <v>0</v>
      </c>
      <c r="AI84" s="33">
        <f t="shared" si="26"/>
        <v>0</v>
      </c>
      <c r="AJ84" s="33">
        <f t="shared" si="26"/>
        <v>0</v>
      </c>
      <c r="AK84" s="33">
        <f t="shared" si="26"/>
        <v>0</v>
      </c>
      <c r="AL84" s="33">
        <f t="shared" si="26"/>
        <v>0</v>
      </c>
      <c r="AM84" s="33">
        <f t="shared" si="26"/>
        <v>0</v>
      </c>
      <c r="AN84" s="33">
        <f t="shared" si="26"/>
        <v>0</v>
      </c>
      <c r="AO84" s="33">
        <f t="shared" si="26"/>
        <v>0</v>
      </c>
      <c r="AP84" s="33">
        <f t="shared" si="26"/>
        <v>0</v>
      </c>
      <c r="AQ84" s="33">
        <f t="shared" si="26"/>
        <v>0</v>
      </c>
      <c r="AR84" s="33">
        <f t="shared" si="26"/>
        <v>0</v>
      </c>
      <c r="AS84" s="33">
        <f t="shared" si="26"/>
        <v>0</v>
      </c>
      <c r="AT84" s="33">
        <f t="shared" si="26"/>
        <v>0</v>
      </c>
      <c r="AU84" s="33">
        <f t="shared" si="26"/>
        <v>0</v>
      </c>
      <c r="AV84" s="33">
        <f t="shared" si="26"/>
        <v>0</v>
      </c>
      <c r="AW84" s="33">
        <f t="shared" si="26"/>
        <v>0</v>
      </c>
      <c r="AX84" s="33">
        <f t="shared" si="26"/>
        <v>0</v>
      </c>
      <c r="AY84" s="33">
        <f t="shared" si="26"/>
        <v>0</v>
      </c>
      <c r="AZ84" s="33">
        <f t="shared" si="26"/>
        <v>0</v>
      </c>
      <c r="BA84" s="33">
        <f t="shared" si="26"/>
        <v>0</v>
      </c>
      <c r="BB84" s="33">
        <f t="shared" si="26"/>
        <v>0</v>
      </c>
      <c r="BC84" s="33">
        <f t="shared" si="26"/>
        <v>0</v>
      </c>
      <c r="BD84" s="33">
        <f t="shared" si="26"/>
        <v>0</v>
      </c>
      <c r="BE84" s="33">
        <f t="shared" si="26"/>
        <v>0</v>
      </c>
      <c r="BF84" s="33">
        <f t="shared" si="26"/>
        <v>0</v>
      </c>
      <c r="BG84" s="33">
        <f t="shared" si="26"/>
        <v>0</v>
      </c>
      <c r="BH84" s="33">
        <f t="shared" si="26"/>
        <v>0</v>
      </c>
      <c r="BI84" s="33">
        <f t="shared" si="26"/>
        <v>0</v>
      </c>
      <c r="BJ84" s="33">
        <f t="shared" si="26"/>
        <v>0</v>
      </c>
      <c r="BK84" s="33">
        <f t="shared" si="26"/>
        <v>0</v>
      </c>
      <c r="BL84" s="33">
        <f t="shared" si="26"/>
        <v>0</v>
      </c>
      <c r="BM84" s="38">
        <f t="shared" si="26"/>
        <v>0</v>
      </c>
      <c r="BN84" s="43">
        <f t="shared" si="0"/>
        <v>2</v>
      </c>
      <c r="BO84" s="26">
        <f t="shared" si="5"/>
        <v>2</v>
      </c>
      <c r="BP84" s="26">
        <f t="shared" si="5"/>
        <v>0</v>
      </c>
      <c r="BQ84" s="26">
        <f t="shared" si="5"/>
        <v>0</v>
      </c>
      <c r="BR84" s="27">
        <f t="shared" si="20"/>
        <v>1</v>
      </c>
      <c r="BS84" s="184"/>
      <c r="BT84" s="184"/>
      <c r="BU84" s="184"/>
      <c r="BV84" s="184"/>
      <c r="BW84" s="135"/>
    </row>
    <row r="85" spans="1:75" ht="35.25" customHeight="1" x14ac:dyDescent="0.25">
      <c r="A85" s="139"/>
      <c r="B85" s="90" t="s">
        <v>99</v>
      </c>
      <c r="C85" s="91">
        <v>3</v>
      </c>
      <c r="D85" s="92" t="s">
        <v>131</v>
      </c>
      <c r="E85" s="93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 t="s">
        <v>24</v>
      </c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38"/>
      <c r="BN85" s="43">
        <f t="shared" si="0"/>
        <v>1</v>
      </c>
      <c r="BO85" s="26">
        <f t="shared" si="5"/>
        <v>1</v>
      </c>
      <c r="BP85" s="26">
        <f t="shared" si="5"/>
        <v>0</v>
      </c>
      <c r="BQ85" s="26">
        <f t="shared" si="5"/>
        <v>0</v>
      </c>
      <c r="BR85" s="27">
        <f t="shared" si="20"/>
        <v>1</v>
      </c>
      <c r="BS85" s="184"/>
      <c r="BT85" s="184"/>
      <c r="BU85" s="184"/>
      <c r="BV85" s="184"/>
      <c r="BW85" s="135"/>
    </row>
    <row r="86" spans="1:75" ht="33" customHeight="1" x14ac:dyDescent="0.25">
      <c r="A86" s="139"/>
      <c r="B86" s="90" t="s">
        <v>160</v>
      </c>
      <c r="C86" s="91">
        <v>20</v>
      </c>
      <c r="D86" s="92" t="s">
        <v>131</v>
      </c>
      <c r="E86" s="93"/>
      <c r="F86" s="25">
        <f>F36</f>
        <v>0</v>
      </c>
      <c r="G86" s="33">
        <f t="shared" ref="G86:BM86" si="27">G36</f>
        <v>0</v>
      </c>
      <c r="H86" s="33">
        <f t="shared" si="27"/>
        <v>0</v>
      </c>
      <c r="I86" s="33">
        <f t="shared" si="27"/>
        <v>0</v>
      </c>
      <c r="J86" s="33">
        <f t="shared" si="27"/>
        <v>0</v>
      </c>
      <c r="K86" s="33">
        <f t="shared" si="27"/>
        <v>0</v>
      </c>
      <c r="L86" s="33">
        <f t="shared" si="27"/>
        <v>0</v>
      </c>
      <c r="M86" s="33">
        <f t="shared" si="27"/>
        <v>0</v>
      </c>
      <c r="N86" s="33">
        <f t="shared" si="27"/>
        <v>0</v>
      </c>
      <c r="O86" s="33">
        <f t="shared" si="27"/>
        <v>0</v>
      </c>
      <c r="P86" s="33">
        <f t="shared" si="27"/>
        <v>0</v>
      </c>
      <c r="Q86" s="33">
        <f t="shared" si="27"/>
        <v>0</v>
      </c>
      <c r="R86" s="33">
        <f t="shared" si="27"/>
        <v>0</v>
      </c>
      <c r="S86" s="33">
        <f t="shared" si="27"/>
        <v>0</v>
      </c>
      <c r="T86" s="33">
        <f t="shared" si="27"/>
        <v>0</v>
      </c>
      <c r="U86" s="33" t="str">
        <f t="shared" si="27"/>
        <v>E</v>
      </c>
      <c r="V86" s="33">
        <f t="shared" si="27"/>
        <v>0</v>
      </c>
      <c r="W86" s="33">
        <f t="shared" si="27"/>
        <v>0</v>
      </c>
      <c r="X86" s="33">
        <f t="shared" si="27"/>
        <v>0</v>
      </c>
      <c r="Y86" s="33" t="str">
        <f t="shared" si="27"/>
        <v>E</v>
      </c>
      <c r="Z86" s="33">
        <f t="shared" si="27"/>
        <v>0</v>
      </c>
      <c r="AA86" s="33">
        <f t="shared" si="27"/>
        <v>0</v>
      </c>
      <c r="AB86" s="33">
        <f t="shared" si="27"/>
        <v>0</v>
      </c>
      <c r="AC86" s="33" t="str">
        <f t="shared" si="27"/>
        <v>E</v>
      </c>
      <c r="AD86" s="33">
        <f t="shared" si="27"/>
        <v>0</v>
      </c>
      <c r="AE86" s="33">
        <f t="shared" si="27"/>
        <v>0</v>
      </c>
      <c r="AF86" s="33">
        <f t="shared" si="27"/>
        <v>0</v>
      </c>
      <c r="AG86" s="33" t="str">
        <f t="shared" si="27"/>
        <v>E</v>
      </c>
      <c r="AH86" s="33">
        <f t="shared" si="27"/>
        <v>0</v>
      </c>
      <c r="AI86" s="33">
        <f t="shared" si="27"/>
        <v>0</v>
      </c>
      <c r="AJ86" s="33">
        <f t="shared" si="27"/>
        <v>0</v>
      </c>
      <c r="AK86" s="33" t="str">
        <f t="shared" si="27"/>
        <v>P</v>
      </c>
      <c r="AL86" s="33">
        <f t="shared" si="27"/>
        <v>0</v>
      </c>
      <c r="AM86" s="33">
        <f t="shared" si="27"/>
        <v>0</v>
      </c>
      <c r="AN86" s="33">
        <f t="shared" si="27"/>
        <v>0</v>
      </c>
      <c r="AO86" s="33" t="str">
        <f t="shared" si="27"/>
        <v>P</v>
      </c>
      <c r="AP86" s="33">
        <f t="shared" si="27"/>
        <v>0</v>
      </c>
      <c r="AQ86" s="33">
        <f t="shared" si="27"/>
        <v>0</v>
      </c>
      <c r="AR86" s="33">
        <f t="shared" si="27"/>
        <v>0</v>
      </c>
      <c r="AS86" s="33" t="str">
        <f t="shared" si="27"/>
        <v>P</v>
      </c>
      <c r="AT86" s="33">
        <f t="shared" si="27"/>
        <v>0</v>
      </c>
      <c r="AU86" s="33">
        <f t="shared" si="27"/>
        <v>0</v>
      </c>
      <c r="AV86" s="33">
        <f t="shared" si="27"/>
        <v>0</v>
      </c>
      <c r="AW86" s="33" t="str">
        <f t="shared" si="27"/>
        <v>P</v>
      </c>
      <c r="AX86" s="33">
        <f t="shared" si="27"/>
        <v>0</v>
      </c>
      <c r="AY86" s="33">
        <f t="shared" si="27"/>
        <v>0</v>
      </c>
      <c r="AZ86" s="33">
        <f t="shared" si="27"/>
        <v>0</v>
      </c>
      <c r="BA86" s="33" t="str">
        <f t="shared" si="27"/>
        <v>P</v>
      </c>
      <c r="BB86" s="33">
        <f t="shared" si="27"/>
        <v>0</v>
      </c>
      <c r="BC86" s="33">
        <f t="shared" si="27"/>
        <v>0</v>
      </c>
      <c r="BD86" s="33">
        <f t="shared" si="27"/>
        <v>0</v>
      </c>
      <c r="BE86" s="33" t="str">
        <f t="shared" si="27"/>
        <v>P</v>
      </c>
      <c r="BF86" s="33">
        <f t="shared" si="27"/>
        <v>0</v>
      </c>
      <c r="BG86" s="33">
        <f t="shared" si="27"/>
        <v>0</v>
      </c>
      <c r="BH86" s="33">
        <f t="shared" si="27"/>
        <v>0</v>
      </c>
      <c r="BI86" s="33" t="str">
        <f t="shared" si="27"/>
        <v>P</v>
      </c>
      <c r="BJ86" s="33">
        <f t="shared" si="27"/>
        <v>0</v>
      </c>
      <c r="BK86" s="33">
        <f t="shared" si="27"/>
        <v>0</v>
      </c>
      <c r="BL86" s="33">
        <f t="shared" si="27"/>
        <v>0</v>
      </c>
      <c r="BM86" s="38" t="str">
        <f t="shared" si="27"/>
        <v>P</v>
      </c>
      <c r="BN86" s="43">
        <f t="shared" si="0"/>
        <v>12</v>
      </c>
      <c r="BO86" s="26">
        <f t="shared" si="5"/>
        <v>4</v>
      </c>
      <c r="BP86" s="26">
        <f t="shared" si="5"/>
        <v>0</v>
      </c>
      <c r="BQ86" s="26">
        <f t="shared" si="5"/>
        <v>0</v>
      </c>
      <c r="BR86" s="27">
        <f t="shared" si="20"/>
        <v>0.33333333333333331</v>
      </c>
      <c r="BS86" s="184"/>
      <c r="BT86" s="184"/>
      <c r="BU86" s="184"/>
      <c r="BV86" s="184"/>
      <c r="BW86" s="135"/>
    </row>
    <row r="87" spans="1:75" ht="30.75" customHeight="1" x14ac:dyDescent="0.25">
      <c r="A87" s="141" t="s">
        <v>185</v>
      </c>
      <c r="B87" s="61" t="s">
        <v>100</v>
      </c>
      <c r="C87" s="62">
        <v>1</v>
      </c>
      <c r="D87" s="63" t="s">
        <v>131</v>
      </c>
      <c r="E87" s="64"/>
      <c r="F87" s="23">
        <f>F37</f>
        <v>0</v>
      </c>
      <c r="G87" s="24">
        <f t="shared" ref="G87:BM87" si="28">G37</f>
        <v>0</v>
      </c>
      <c r="H87" s="24">
        <f t="shared" si="28"/>
        <v>0</v>
      </c>
      <c r="I87" s="24">
        <f t="shared" si="28"/>
        <v>0</v>
      </c>
      <c r="J87" s="24">
        <f t="shared" si="28"/>
        <v>0</v>
      </c>
      <c r="K87" s="24">
        <f t="shared" si="28"/>
        <v>0</v>
      </c>
      <c r="L87" s="24">
        <f t="shared" si="28"/>
        <v>0</v>
      </c>
      <c r="M87" s="24">
        <f t="shared" si="28"/>
        <v>0</v>
      </c>
      <c r="N87" s="24">
        <f t="shared" si="28"/>
        <v>0</v>
      </c>
      <c r="O87" s="24">
        <f t="shared" si="28"/>
        <v>0</v>
      </c>
      <c r="P87" s="24">
        <f t="shared" si="28"/>
        <v>0</v>
      </c>
      <c r="Q87" s="24">
        <f t="shared" si="28"/>
        <v>0</v>
      </c>
      <c r="R87" s="24">
        <f t="shared" si="28"/>
        <v>0</v>
      </c>
      <c r="S87" s="24">
        <f t="shared" si="28"/>
        <v>0</v>
      </c>
      <c r="T87" s="24">
        <f t="shared" si="28"/>
        <v>0</v>
      </c>
      <c r="U87" s="24">
        <f t="shared" si="28"/>
        <v>0</v>
      </c>
      <c r="V87" s="24">
        <f t="shared" si="28"/>
        <v>0</v>
      </c>
      <c r="W87" s="24">
        <f t="shared" si="28"/>
        <v>0</v>
      </c>
      <c r="X87" s="24">
        <f t="shared" si="28"/>
        <v>0</v>
      </c>
      <c r="Y87" s="24" t="str">
        <f t="shared" si="28"/>
        <v>E</v>
      </c>
      <c r="Z87" s="24">
        <f t="shared" si="28"/>
        <v>0</v>
      </c>
      <c r="AA87" s="24">
        <f t="shared" si="28"/>
        <v>0</v>
      </c>
      <c r="AB87" s="24">
        <f t="shared" si="28"/>
        <v>0</v>
      </c>
      <c r="AC87" s="24">
        <f t="shared" si="28"/>
        <v>0</v>
      </c>
      <c r="AD87" s="24">
        <f t="shared" si="28"/>
        <v>0</v>
      </c>
      <c r="AE87" s="24">
        <f t="shared" si="28"/>
        <v>0</v>
      </c>
      <c r="AF87" s="24">
        <f t="shared" si="28"/>
        <v>0</v>
      </c>
      <c r="AG87" s="24">
        <f t="shared" si="28"/>
        <v>0</v>
      </c>
      <c r="AH87" s="24">
        <f t="shared" si="28"/>
        <v>0</v>
      </c>
      <c r="AI87" s="24">
        <f t="shared" si="28"/>
        <v>0</v>
      </c>
      <c r="AJ87" s="24">
        <f t="shared" si="28"/>
        <v>0</v>
      </c>
      <c r="AK87" s="24">
        <f t="shared" si="28"/>
        <v>0</v>
      </c>
      <c r="AL87" s="24">
        <f t="shared" si="28"/>
        <v>0</v>
      </c>
      <c r="AM87" s="24">
        <f t="shared" si="28"/>
        <v>0</v>
      </c>
      <c r="AN87" s="24">
        <f t="shared" si="28"/>
        <v>0</v>
      </c>
      <c r="AO87" s="24">
        <f t="shared" si="28"/>
        <v>0</v>
      </c>
      <c r="AP87" s="24">
        <f t="shared" si="28"/>
        <v>0</v>
      </c>
      <c r="AQ87" s="24">
        <f t="shared" si="28"/>
        <v>0</v>
      </c>
      <c r="AR87" s="24">
        <f t="shared" si="28"/>
        <v>0</v>
      </c>
      <c r="AS87" s="24">
        <f t="shared" si="28"/>
        <v>0</v>
      </c>
      <c r="AT87" s="24">
        <f t="shared" si="28"/>
        <v>0</v>
      </c>
      <c r="AU87" s="24">
        <f t="shared" si="28"/>
        <v>0</v>
      </c>
      <c r="AV87" s="24">
        <f t="shared" si="28"/>
        <v>0</v>
      </c>
      <c r="AW87" s="24">
        <f t="shared" si="28"/>
        <v>0</v>
      </c>
      <c r="AX87" s="24">
        <f t="shared" si="28"/>
        <v>0</v>
      </c>
      <c r="AY87" s="24">
        <f t="shared" si="28"/>
        <v>0</v>
      </c>
      <c r="AZ87" s="24">
        <f t="shared" si="28"/>
        <v>0</v>
      </c>
      <c r="BA87" s="24">
        <f t="shared" si="28"/>
        <v>0</v>
      </c>
      <c r="BB87" s="24">
        <f t="shared" si="28"/>
        <v>0</v>
      </c>
      <c r="BC87" s="24">
        <f t="shared" si="28"/>
        <v>0</v>
      </c>
      <c r="BD87" s="24">
        <f t="shared" si="28"/>
        <v>0</v>
      </c>
      <c r="BE87" s="24">
        <f t="shared" si="28"/>
        <v>0</v>
      </c>
      <c r="BF87" s="24">
        <f t="shared" si="28"/>
        <v>0</v>
      </c>
      <c r="BG87" s="24">
        <f t="shared" si="28"/>
        <v>0</v>
      </c>
      <c r="BH87" s="24">
        <f t="shared" si="28"/>
        <v>0</v>
      </c>
      <c r="BI87" s="24">
        <f t="shared" si="28"/>
        <v>0</v>
      </c>
      <c r="BJ87" s="24">
        <f t="shared" si="28"/>
        <v>0</v>
      </c>
      <c r="BK87" s="24">
        <f t="shared" si="28"/>
        <v>0</v>
      </c>
      <c r="BL87" s="24">
        <f t="shared" si="28"/>
        <v>0</v>
      </c>
      <c r="BM87" s="39">
        <f t="shared" si="28"/>
        <v>0</v>
      </c>
      <c r="BN87" s="44">
        <f t="shared" si="0"/>
        <v>1</v>
      </c>
      <c r="BO87" s="21">
        <f t="shared" si="5"/>
        <v>1</v>
      </c>
      <c r="BP87" s="21">
        <f t="shared" si="5"/>
        <v>0</v>
      </c>
      <c r="BQ87" s="21">
        <f t="shared" si="5"/>
        <v>0</v>
      </c>
      <c r="BR87" s="22">
        <f t="shared" si="20"/>
        <v>1</v>
      </c>
      <c r="BS87" s="175">
        <f>SUM(BN87:BN97)</f>
        <v>25</v>
      </c>
      <c r="BT87" s="175">
        <f t="shared" ref="BT87:BV87" si="29">SUM(BO87:BO97)</f>
        <v>11</v>
      </c>
      <c r="BU87" s="175">
        <f t="shared" si="29"/>
        <v>0</v>
      </c>
      <c r="BV87" s="175">
        <f t="shared" si="29"/>
        <v>0</v>
      </c>
      <c r="BW87" s="135">
        <f>AVERAGE(BR87:BR97)</f>
        <v>0.39393939393939392</v>
      </c>
    </row>
    <row r="88" spans="1:75" ht="30.75" customHeight="1" x14ac:dyDescent="0.25">
      <c r="A88" s="141"/>
      <c r="B88" s="61" t="s">
        <v>161</v>
      </c>
      <c r="C88" s="62">
        <v>1</v>
      </c>
      <c r="D88" s="63" t="s">
        <v>131</v>
      </c>
      <c r="E88" s="64"/>
      <c r="F88" s="23">
        <f>F38</f>
        <v>0</v>
      </c>
      <c r="G88" s="24">
        <f t="shared" ref="G88:BM88" si="30">G38</f>
        <v>0</v>
      </c>
      <c r="H88" s="24">
        <f t="shared" si="30"/>
        <v>0</v>
      </c>
      <c r="I88" s="24">
        <f t="shared" si="30"/>
        <v>0</v>
      </c>
      <c r="J88" s="24">
        <f t="shared" si="30"/>
        <v>0</v>
      </c>
      <c r="K88" s="24">
        <f t="shared" si="30"/>
        <v>0</v>
      </c>
      <c r="L88" s="24">
        <f t="shared" si="30"/>
        <v>0</v>
      </c>
      <c r="M88" s="24">
        <f t="shared" si="30"/>
        <v>0</v>
      </c>
      <c r="N88" s="24">
        <f t="shared" si="30"/>
        <v>0</v>
      </c>
      <c r="O88" s="24">
        <f t="shared" si="30"/>
        <v>0</v>
      </c>
      <c r="P88" s="24">
        <f t="shared" si="30"/>
        <v>0</v>
      </c>
      <c r="Q88" s="24">
        <f t="shared" si="30"/>
        <v>0</v>
      </c>
      <c r="R88" s="24">
        <f t="shared" si="30"/>
        <v>0</v>
      </c>
      <c r="S88" s="24">
        <f t="shared" si="30"/>
        <v>0</v>
      </c>
      <c r="T88" s="24">
        <f t="shared" si="30"/>
        <v>0</v>
      </c>
      <c r="U88" s="24">
        <f t="shared" si="30"/>
        <v>0</v>
      </c>
      <c r="V88" s="24">
        <f t="shared" si="30"/>
        <v>0</v>
      </c>
      <c r="W88" s="24">
        <f t="shared" si="30"/>
        <v>0</v>
      </c>
      <c r="X88" s="24">
        <f t="shared" si="30"/>
        <v>0</v>
      </c>
      <c r="Y88" s="24">
        <f t="shared" si="30"/>
        <v>0</v>
      </c>
      <c r="Z88" s="24">
        <f t="shared" si="30"/>
        <v>0</v>
      </c>
      <c r="AA88" s="24">
        <f t="shared" si="30"/>
        <v>0</v>
      </c>
      <c r="AB88" s="24">
        <f t="shared" si="30"/>
        <v>0</v>
      </c>
      <c r="AC88" s="24">
        <f t="shared" si="30"/>
        <v>0</v>
      </c>
      <c r="AD88" s="24">
        <f t="shared" si="30"/>
        <v>0</v>
      </c>
      <c r="AE88" s="24">
        <f t="shared" si="30"/>
        <v>0</v>
      </c>
      <c r="AF88" s="24">
        <f t="shared" si="30"/>
        <v>0</v>
      </c>
      <c r="AG88" s="24">
        <f t="shared" si="30"/>
        <v>0</v>
      </c>
      <c r="AH88" s="24">
        <f t="shared" si="30"/>
        <v>0</v>
      </c>
      <c r="AI88" s="24">
        <f t="shared" si="30"/>
        <v>0</v>
      </c>
      <c r="AJ88" s="24" t="str">
        <f t="shared" si="30"/>
        <v>P</v>
      </c>
      <c r="AK88" s="24">
        <f t="shared" si="30"/>
        <v>0</v>
      </c>
      <c r="AL88" s="24">
        <f t="shared" si="30"/>
        <v>0</v>
      </c>
      <c r="AM88" s="24">
        <f t="shared" si="30"/>
        <v>0</v>
      </c>
      <c r="AN88" s="24">
        <f t="shared" si="30"/>
        <v>0</v>
      </c>
      <c r="AO88" s="24">
        <f t="shared" si="30"/>
        <v>0</v>
      </c>
      <c r="AP88" s="24">
        <f t="shared" si="30"/>
        <v>0</v>
      </c>
      <c r="AQ88" s="24">
        <f t="shared" si="30"/>
        <v>0</v>
      </c>
      <c r="AR88" s="24">
        <f t="shared" si="30"/>
        <v>0</v>
      </c>
      <c r="AS88" s="24">
        <f t="shared" si="30"/>
        <v>0</v>
      </c>
      <c r="AT88" s="24">
        <f t="shared" si="30"/>
        <v>0</v>
      </c>
      <c r="AU88" s="24">
        <f t="shared" si="30"/>
        <v>0</v>
      </c>
      <c r="AV88" s="24">
        <f t="shared" si="30"/>
        <v>0</v>
      </c>
      <c r="AW88" s="24">
        <f t="shared" si="30"/>
        <v>0</v>
      </c>
      <c r="AX88" s="24">
        <f t="shared" si="30"/>
        <v>0</v>
      </c>
      <c r="AY88" s="24">
        <f t="shared" si="30"/>
        <v>0</v>
      </c>
      <c r="AZ88" s="24">
        <f t="shared" si="30"/>
        <v>0</v>
      </c>
      <c r="BA88" s="24">
        <f t="shared" si="30"/>
        <v>0</v>
      </c>
      <c r="BB88" s="24">
        <f t="shared" si="30"/>
        <v>0</v>
      </c>
      <c r="BC88" s="24">
        <f t="shared" si="30"/>
        <v>0</v>
      </c>
      <c r="BD88" s="24">
        <f t="shared" si="30"/>
        <v>0</v>
      </c>
      <c r="BE88" s="24">
        <f t="shared" si="30"/>
        <v>0</v>
      </c>
      <c r="BF88" s="24">
        <f t="shared" si="30"/>
        <v>0</v>
      </c>
      <c r="BG88" s="24">
        <f t="shared" si="30"/>
        <v>0</v>
      </c>
      <c r="BH88" s="24">
        <f t="shared" si="30"/>
        <v>0</v>
      </c>
      <c r="BI88" s="24">
        <f t="shared" si="30"/>
        <v>0</v>
      </c>
      <c r="BJ88" s="24">
        <f t="shared" si="30"/>
        <v>0</v>
      </c>
      <c r="BK88" s="24">
        <f t="shared" si="30"/>
        <v>0</v>
      </c>
      <c r="BL88" s="24">
        <f t="shared" si="30"/>
        <v>0</v>
      </c>
      <c r="BM88" s="39">
        <f t="shared" si="30"/>
        <v>0</v>
      </c>
      <c r="BN88" s="44">
        <f t="shared" si="0"/>
        <v>1</v>
      </c>
      <c r="BO88" s="21">
        <f t="shared" si="5"/>
        <v>0</v>
      </c>
      <c r="BP88" s="21">
        <f t="shared" si="5"/>
        <v>0</v>
      </c>
      <c r="BQ88" s="21">
        <f t="shared" si="5"/>
        <v>0</v>
      </c>
      <c r="BR88" s="22">
        <f t="shared" si="20"/>
        <v>0</v>
      </c>
      <c r="BS88" s="175"/>
      <c r="BT88" s="175"/>
      <c r="BU88" s="175"/>
      <c r="BV88" s="175"/>
      <c r="BW88" s="135"/>
    </row>
    <row r="89" spans="1:75" ht="65.25" customHeight="1" x14ac:dyDescent="0.25">
      <c r="A89" s="141"/>
      <c r="B89" s="61" t="s">
        <v>101</v>
      </c>
      <c r="C89" s="62">
        <v>1</v>
      </c>
      <c r="D89" s="63" t="s">
        <v>131</v>
      </c>
      <c r="E89" s="64"/>
      <c r="F89" s="23">
        <f>F39</f>
        <v>0</v>
      </c>
      <c r="G89" s="24">
        <f t="shared" ref="G89:BM89" si="31">G39</f>
        <v>0</v>
      </c>
      <c r="H89" s="24">
        <f t="shared" si="31"/>
        <v>0</v>
      </c>
      <c r="I89" s="24">
        <f t="shared" si="31"/>
        <v>0</v>
      </c>
      <c r="J89" s="24">
        <f t="shared" si="31"/>
        <v>0</v>
      </c>
      <c r="K89" s="24">
        <f t="shared" si="31"/>
        <v>0</v>
      </c>
      <c r="L89" s="24">
        <f t="shared" si="31"/>
        <v>0</v>
      </c>
      <c r="M89" s="24">
        <f t="shared" si="31"/>
        <v>0</v>
      </c>
      <c r="N89" s="24">
        <f t="shared" si="31"/>
        <v>0</v>
      </c>
      <c r="O89" s="24">
        <f t="shared" si="31"/>
        <v>0</v>
      </c>
      <c r="P89" s="24">
        <f t="shared" si="31"/>
        <v>0</v>
      </c>
      <c r="Q89" s="24">
        <f t="shared" si="31"/>
        <v>0</v>
      </c>
      <c r="R89" s="24">
        <f t="shared" si="31"/>
        <v>0</v>
      </c>
      <c r="S89" s="24">
        <f t="shared" si="31"/>
        <v>0</v>
      </c>
      <c r="T89" s="24">
        <f t="shared" si="31"/>
        <v>0</v>
      </c>
      <c r="U89" s="24">
        <f t="shared" si="31"/>
        <v>0</v>
      </c>
      <c r="V89" s="24">
        <f t="shared" si="31"/>
        <v>0</v>
      </c>
      <c r="W89" s="24">
        <f t="shared" si="31"/>
        <v>0</v>
      </c>
      <c r="X89" s="24">
        <f t="shared" si="31"/>
        <v>0</v>
      </c>
      <c r="Y89" s="24">
        <f t="shared" si="31"/>
        <v>0</v>
      </c>
      <c r="Z89" s="24">
        <f t="shared" si="31"/>
        <v>0</v>
      </c>
      <c r="AA89" s="24">
        <f t="shared" si="31"/>
        <v>0</v>
      </c>
      <c r="AB89" s="24">
        <f t="shared" si="31"/>
        <v>0</v>
      </c>
      <c r="AC89" s="24">
        <f t="shared" si="31"/>
        <v>0</v>
      </c>
      <c r="AD89" s="24">
        <f t="shared" si="31"/>
        <v>0</v>
      </c>
      <c r="AE89" s="24">
        <f t="shared" si="31"/>
        <v>0</v>
      </c>
      <c r="AF89" s="24">
        <f t="shared" si="31"/>
        <v>0</v>
      </c>
      <c r="AG89" s="24">
        <f t="shared" si="31"/>
        <v>0</v>
      </c>
      <c r="AH89" s="24">
        <f t="shared" si="31"/>
        <v>0</v>
      </c>
      <c r="AI89" s="24">
        <f t="shared" si="31"/>
        <v>0</v>
      </c>
      <c r="AJ89" s="24" t="str">
        <f t="shared" si="31"/>
        <v>P</v>
      </c>
      <c r="AK89" s="24">
        <f t="shared" si="31"/>
        <v>0</v>
      </c>
      <c r="AL89" s="24">
        <f t="shared" si="31"/>
        <v>0</v>
      </c>
      <c r="AM89" s="24">
        <f t="shared" si="31"/>
        <v>0</v>
      </c>
      <c r="AN89" s="24">
        <f t="shared" si="31"/>
        <v>0</v>
      </c>
      <c r="AO89" s="24">
        <f t="shared" si="31"/>
        <v>0</v>
      </c>
      <c r="AP89" s="24">
        <f t="shared" si="31"/>
        <v>0</v>
      </c>
      <c r="AQ89" s="24">
        <f t="shared" si="31"/>
        <v>0</v>
      </c>
      <c r="AR89" s="24">
        <f t="shared" si="31"/>
        <v>0</v>
      </c>
      <c r="AS89" s="24">
        <f t="shared" si="31"/>
        <v>0</v>
      </c>
      <c r="AT89" s="24">
        <f t="shared" si="31"/>
        <v>0</v>
      </c>
      <c r="AU89" s="24">
        <f t="shared" si="31"/>
        <v>0</v>
      </c>
      <c r="AV89" s="24">
        <f t="shared" si="31"/>
        <v>0</v>
      </c>
      <c r="AW89" s="24">
        <f t="shared" si="31"/>
        <v>0</v>
      </c>
      <c r="AX89" s="24">
        <f t="shared" si="31"/>
        <v>0</v>
      </c>
      <c r="AY89" s="24">
        <f t="shared" si="31"/>
        <v>0</v>
      </c>
      <c r="AZ89" s="24">
        <f t="shared" si="31"/>
        <v>0</v>
      </c>
      <c r="BA89" s="24">
        <f t="shared" si="31"/>
        <v>0</v>
      </c>
      <c r="BB89" s="24">
        <f t="shared" si="31"/>
        <v>0</v>
      </c>
      <c r="BC89" s="24">
        <f t="shared" si="31"/>
        <v>0</v>
      </c>
      <c r="BD89" s="24">
        <f t="shared" si="31"/>
        <v>0</v>
      </c>
      <c r="BE89" s="24">
        <f t="shared" si="31"/>
        <v>0</v>
      </c>
      <c r="BF89" s="24">
        <f t="shared" si="31"/>
        <v>0</v>
      </c>
      <c r="BG89" s="24">
        <f t="shared" si="31"/>
        <v>0</v>
      </c>
      <c r="BH89" s="24">
        <f t="shared" si="31"/>
        <v>0</v>
      </c>
      <c r="BI89" s="24">
        <f t="shared" si="31"/>
        <v>0</v>
      </c>
      <c r="BJ89" s="24">
        <f t="shared" si="31"/>
        <v>0</v>
      </c>
      <c r="BK89" s="24">
        <f t="shared" si="31"/>
        <v>0</v>
      </c>
      <c r="BL89" s="24">
        <f t="shared" si="31"/>
        <v>0</v>
      </c>
      <c r="BM89" s="39">
        <f t="shared" si="31"/>
        <v>0</v>
      </c>
      <c r="BN89" s="44">
        <f t="shared" si="0"/>
        <v>1</v>
      </c>
      <c r="BO89" s="21">
        <f t="shared" si="5"/>
        <v>0</v>
      </c>
      <c r="BP89" s="21">
        <f t="shared" si="5"/>
        <v>0</v>
      </c>
      <c r="BQ89" s="21">
        <f t="shared" si="5"/>
        <v>0</v>
      </c>
      <c r="BR89" s="22">
        <f t="shared" si="20"/>
        <v>0</v>
      </c>
      <c r="BS89" s="175"/>
      <c r="BT89" s="175"/>
      <c r="BU89" s="175"/>
      <c r="BV89" s="175"/>
      <c r="BW89" s="135"/>
    </row>
    <row r="90" spans="1:75" ht="50.25" customHeight="1" x14ac:dyDescent="0.25">
      <c r="A90" s="141"/>
      <c r="B90" s="61" t="s">
        <v>162</v>
      </c>
      <c r="C90" s="62">
        <v>3</v>
      </c>
      <c r="D90" s="63" t="s">
        <v>131</v>
      </c>
      <c r="E90" s="64"/>
      <c r="F90" s="23">
        <f>F40</f>
        <v>0</v>
      </c>
      <c r="G90" s="24">
        <f t="shared" ref="G90:BM90" si="32">G40</f>
        <v>0</v>
      </c>
      <c r="H90" s="24">
        <f t="shared" si="32"/>
        <v>0</v>
      </c>
      <c r="I90" s="24">
        <f t="shared" si="32"/>
        <v>0</v>
      </c>
      <c r="J90" s="24">
        <f t="shared" si="32"/>
        <v>0</v>
      </c>
      <c r="K90" s="24">
        <f t="shared" si="32"/>
        <v>0</v>
      </c>
      <c r="L90" s="24">
        <f t="shared" si="32"/>
        <v>0</v>
      </c>
      <c r="M90" s="24">
        <f t="shared" si="32"/>
        <v>0</v>
      </c>
      <c r="N90" s="24">
        <f t="shared" si="32"/>
        <v>0</v>
      </c>
      <c r="O90" s="24">
        <f t="shared" si="32"/>
        <v>0</v>
      </c>
      <c r="P90" s="24">
        <f t="shared" si="32"/>
        <v>0</v>
      </c>
      <c r="Q90" s="24">
        <f t="shared" si="32"/>
        <v>0</v>
      </c>
      <c r="R90" s="24">
        <f t="shared" si="32"/>
        <v>0</v>
      </c>
      <c r="S90" s="24">
        <f t="shared" si="32"/>
        <v>0</v>
      </c>
      <c r="T90" s="24">
        <f t="shared" si="32"/>
        <v>0</v>
      </c>
      <c r="U90" s="24" t="str">
        <f t="shared" si="32"/>
        <v>E</v>
      </c>
      <c r="V90" s="24" t="str">
        <f t="shared" si="32"/>
        <v>E</v>
      </c>
      <c r="W90" s="24" t="str">
        <f t="shared" si="32"/>
        <v>E</v>
      </c>
      <c r="X90" s="24">
        <f t="shared" si="32"/>
        <v>0</v>
      </c>
      <c r="Y90" s="24">
        <f t="shared" si="32"/>
        <v>0</v>
      </c>
      <c r="Z90" s="24">
        <f t="shared" si="32"/>
        <v>0</v>
      </c>
      <c r="AA90" s="24">
        <f t="shared" si="32"/>
        <v>0</v>
      </c>
      <c r="AB90" s="24">
        <f t="shared" si="32"/>
        <v>0</v>
      </c>
      <c r="AC90" s="24">
        <f t="shared" si="32"/>
        <v>0</v>
      </c>
      <c r="AD90" s="24">
        <f t="shared" si="32"/>
        <v>0</v>
      </c>
      <c r="AE90" s="24">
        <f t="shared" si="32"/>
        <v>0</v>
      </c>
      <c r="AF90" s="24">
        <f t="shared" si="32"/>
        <v>0</v>
      </c>
      <c r="AG90" s="24">
        <f t="shared" si="32"/>
        <v>0</v>
      </c>
      <c r="AH90" s="24">
        <f t="shared" si="32"/>
        <v>0</v>
      </c>
      <c r="AI90" s="24">
        <f t="shared" si="32"/>
        <v>0</v>
      </c>
      <c r="AJ90" s="24">
        <f t="shared" si="32"/>
        <v>0</v>
      </c>
      <c r="AK90" s="24">
        <f t="shared" si="32"/>
        <v>0</v>
      </c>
      <c r="AL90" s="24">
        <f t="shared" si="32"/>
        <v>0</v>
      </c>
      <c r="AM90" s="24">
        <f t="shared" si="32"/>
        <v>0</v>
      </c>
      <c r="AN90" s="24">
        <f t="shared" si="32"/>
        <v>0</v>
      </c>
      <c r="AO90" s="24">
        <f t="shared" si="32"/>
        <v>0</v>
      </c>
      <c r="AP90" s="24">
        <f t="shared" si="32"/>
        <v>0</v>
      </c>
      <c r="AQ90" s="24">
        <f t="shared" si="32"/>
        <v>0</v>
      </c>
      <c r="AR90" s="24">
        <f t="shared" si="32"/>
        <v>0</v>
      </c>
      <c r="AS90" s="24">
        <f t="shared" si="32"/>
        <v>0</v>
      </c>
      <c r="AT90" s="24">
        <f t="shared" si="32"/>
        <v>0</v>
      </c>
      <c r="AU90" s="24">
        <f t="shared" si="32"/>
        <v>0</v>
      </c>
      <c r="AV90" s="24">
        <f t="shared" si="32"/>
        <v>0</v>
      </c>
      <c r="AW90" s="24">
        <f t="shared" si="32"/>
        <v>0</v>
      </c>
      <c r="AX90" s="24">
        <f t="shared" si="32"/>
        <v>0</v>
      </c>
      <c r="AY90" s="24">
        <f t="shared" si="32"/>
        <v>0</v>
      </c>
      <c r="AZ90" s="24">
        <f t="shared" si="32"/>
        <v>0</v>
      </c>
      <c r="BA90" s="24">
        <f t="shared" si="32"/>
        <v>0</v>
      </c>
      <c r="BB90" s="24">
        <f t="shared" si="32"/>
        <v>0</v>
      </c>
      <c r="BC90" s="24">
        <f t="shared" si="32"/>
        <v>0</v>
      </c>
      <c r="BD90" s="24">
        <f t="shared" si="32"/>
        <v>0</v>
      </c>
      <c r="BE90" s="24">
        <f t="shared" si="32"/>
        <v>0</v>
      </c>
      <c r="BF90" s="24">
        <f t="shared" si="32"/>
        <v>0</v>
      </c>
      <c r="BG90" s="24">
        <f t="shared" si="32"/>
        <v>0</v>
      </c>
      <c r="BH90" s="24">
        <f t="shared" si="32"/>
        <v>0</v>
      </c>
      <c r="BI90" s="24">
        <f t="shared" si="32"/>
        <v>0</v>
      </c>
      <c r="BJ90" s="24">
        <f t="shared" si="32"/>
        <v>0</v>
      </c>
      <c r="BK90" s="24">
        <f t="shared" si="32"/>
        <v>0</v>
      </c>
      <c r="BL90" s="24">
        <f t="shared" si="32"/>
        <v>0</v>
      </c>
      <c r="BM90" s="39">
        <f t="shared" si="32"/>
        <v>0</v>
      </c>
      <c r="BN90" s="44">
        <f t="shared" si="0"/>
        <v>3</v>
      </c>
      <c r="BO90" s="21">
        <f t="shared" si="5"/>
        <v>3</v>
      </c>
      <c r="BP90" s="21">
        <f t="shared" si="5"/>
        <v>0</v>
      </c>
      <c r="BQ90" s="21">
        <f t="shared" si="5"/>
        <v>0</v>
      </c>
      <c r="BR90" s="22">
        <f t="shared" si="20"/>
        <v>1</v>
      </c>
      <c r="BS90" s="175"/>
      <c r="BT90" s="175"/>
      <c r="BU90" s="175"/>
      <c r="BV90" s="175"/>
      <c r="BW90" s="135"/>
    </row>
    <row r="91" spans="1:75" ht="30.75" customHeight="1" x14ac:dyDescent="0.25">
      <c r="A91" s="141"/>
      <c r="B91" s="61" t="s">
        <v>91</v>
      </c>
      <c r="C91" s="62">
        <v>38</v>
      </c>
      <c r="D91" s="63" t="s">
        <v>131</v>
      </c>
      <c r="E91" s="64"/>
      <c r="F91" s="23">
        <f>F51</f>
        <v>0</v>
      </c>
      <c r="G91" s="24">
        <f t="shared" ref="G91:BM91" si="33">G51</f>
        <v>0</v>
      </c>
      <c r="H91" s="24">
        <f t="shared" si="33"/>
        <v>0</v>
      </c>
      <c r="I91" s="24">
        <f t="shared" si="33"/>
        <v>0</v>
      </c>
      <c r="J91" s="24">
        <f t="shared" si="33"/>
        <v>0</v>
      </c>
      <c r="K91" s="24">
        <f t="shared" si="33"/>
        <v>0</v>
      </c>
      <c r="L91" s="24">
        <f t="shared" si="33"/>
        <v>0</v>
      </c>
      <c r="M91" s="24">
        <f t="shared" si="33"/>
        <v>0</v>
      </c>
      <c r="N91" s="24">
        <f t="shared" si="33"/>
        <v>0</v>
      </c>
      <c r="O91" s="24">
        <f t="shared" si="33"/>
        <v>0</v>
      </c>
      <c r="P91" s="24">
        <f t="shared" si="33"/>
        <v>0</v>
      </c>
      <c r="Q91" s="24" t="str">
        <f t="shared" si="33"/>
        <v>E</v>
      </c>
      <c r="R91" s="24" t="str">
        <f t="shared" si="33"/>
        <v>E</v>
      </c>
      <c r="S91" s="24">
        <f t="shared" si="33"/>
        <v>0</v>
      </c>
      <c r="T91" s="24">
        <f t="shared" si="33"/>
        <v>0</v>
      </c>
      <c r="U91" s="24">
        <f t="shared" si="33"/>
        <v>0</v>
      </c>
      <c r="V91" s="24">
        <f t="shared" si="33"/>
        <v>0</v>
      </c>
      <c r="W91" s="24">
        <f t="shared" si="33"/>
        <v>0</v>
      </c>
      <c r="X91" s="24">
        <f t="shared" si="33"/>
        <v>0</v>
      </c>
      <c r="Y91" s="24">
        <f t="shared" si="33"/>
        <v>0</v>
      </c>
      <c r="Z91" s="24">
        <f t="shared" si="33"/>
        <v>0</v>
      </c>
      <c r="AA91" s="24">
        <f t="shared" si="33"/>
        <v>0</v>
      </c>
      <c r="AB91" s="24">
        <f t="shared" si="33"/>
        <v>0</v>
      </c>
      <c r="AC91" s="24">
        <f t="shared" si="33"/>
        <v>0</v>
      </c>
      <c r="AD91" s="24">
        <f t="shared" si="33"/>
        <v>0</v>
      </c>
      <c r="AE91" s="24">
        <f t="shared" si="33"/>
        <v>0</v>
      </c>
      <c r="AF91" s="24">
        <f t="shared" si="33"/>
        <v>0</v>
      </c>
      <c r="AG91" s="24">
        <f t="shared" si="33"/>
        <v>0</v>
      </c>
      <c r="AH91" s="24">
        <f t="shared" si="33"/>
        <v>0</v>
      </c>
      <c r="AI91" s="24">
        <f t="shared" si="33"/>
        <v>0</v>
      </c>
      <c r="AJ91" s="24">
        <f t="shared" si="33"/>
        <v>0</v>
      </c>
      <c r="AK91" s="24">
        <f t="shared" si="33"/>
        <v>0</v>
      </c>
      <c r="AL91" s="24">
        <f t="shared" si="33"/>
        <v>0</v>
      </c>
      <c r="AM91" s="24">
        <f t="shared" si="33"/>
        <v>0</v>
      </c>
      <c r="AN91" s="24">
        <f t="shared" si="33"/>
        <v>0</v>
      </c>
      <c r="AO91" s="24">
        <f t="shared" si="33"/>
        <v>0</v>
      </c>
      <c r="AP91" s="24">
        <f t="shared" si="33"/>
        <v>0</v>
      </c>
      <c r="AQ91" s="24">
        <f t="shared" si="33"/>
        <v>0</v>
      </c>
      <c r="AR91" s="24">
        <f t="shared" si="33"/>
        <v>0</v>
      </c>
      <c r="AS91" s="24">
        <f t="shared" si="33"/>
        <v>0</v>
      </c>
      <c r="AT91" s="24">
        <f t="shared" si="33"/>
        <v>0</v>
      </c>
      <c r="AU91" s="24">
        <f t="shared" si="33"/>
        <v>0</v>
      </c>
      <c r="AV91" s="24">
        <f t="shared" si="33"/>
        <v>0</v>
      </c>
      <c r="AW91" s="24">
        <f t="shared" si="33"/>
        <v>0</v>
      </c>
      <c r="AX91" s="24">
        <f t="shared" si="33"/>
        <v>0</v>
      </c>
      <c r="AY91" s="24">
        <f t="shared" si="33"/>
        <v>0</v>
      </c>
      <c r="AZ91" s="24">
        <f t="shared" si="33"/>
        <v>0</v>
      </c>
      <c r="BA91" s="24">
        <f t="shared" si="33"/>
        <v>0</v>
      </c>
      <c r="BB91" s="24">
        <f t="shared" si="33"/>
        <v>0</v>
      </c>
      <c r="BC91" s="24">
        <f t="shared" si="33"/>
        <v>0</v>
      </c>
      <c r="BD91" s="24">
        <f t="shared" si="33"/>
        <v>0</v>
      </c>
      <c r="BE91" s="24">
        <f t="shared" si="33"/>
        <v>0</v>
      </c>
      <c r="BF91" s="24">
        <f t="shared" si="33"/>
        <v>0</v>
      </c>
      <c r="BG91" s="24">
        <f t="shared" si="33"/>
        <v>0</v>
      </c>
      <c r="BH91" s="24">
        <f t="shared" si="33"/>
        <v>0</v>
      </c>
      <c r="BI91" s="24">
        <f t="shared" si="33"/>
        <v>0</v>
      </c>
      <c r="BJ91" s="24">
        <f t="shared" si="33"/>
        <v>0</v>
      </c>
      <c r="BK91" s="24">
        <f t="shared" si="33"/>
        <v>0</v>
      </c>
      <c r="BL91" s="24">
        <f t="shared" si="33"/>
        <v>0</v>
      </c>
      <c r="BM91" s="39">
        <f t="shared" si="33"/>
        <v>0</v>
      </c>
      <c r="BN91" s="44">
        <f t="shared" si="0"/>
        <v>2</v>
      </c>
      <c r="BO91" s="21">
        <f t="shared" si="5"/>
        <v>2</v>
      </c>
      <c r="BP91" s="21">
        <f t="shared" si="5"/>
        <v>0</v>
      </c>
      <c r="BQ91" s="21">
        <f t="shared" si="5"/>
        <v>0</v>
      </c>
      <c r="BR91" s="22">
        <f t="shared" si="20"/>
        <v>1</v>
      </c>
      <c r="BS91" s="175"/>
      <c r="BT91" s="175"/>
      <c r="BU91" s="175"/>
      <c r="BV91" s="175"/>
      <c r="BW91" s="135"/>
    </row>
    <row r="92" spans="1:75" ht="30" customHeight="1" x14ac:dyDescent="0.25">
      <c r="A92" s="141"/>
      <c r="B92" s="61" t="s">
        <v>102</v>
      </c>
      <c r="C92" s="62">
        <v>1</v>
      </c>
      <c r="D92" s="63" t="s">
        <v>131</v>
      </c>
      <c r="E92" s="6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 t="s">
        <v>23</v>
      </c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39"/>
      <c r="BN92" s="44">
        <f t="shared" si="0"/>
        <v>1</v>
      </c>
      <c r="BO92" s="21">
        <f t="shared" ref="BO92:BQ124" si="34">COUNTIF($F92:$BM92,BO$10)</f>
        <v>0</v>
      </c>
      <c r="BP92" s="21">
        <f t="shared" si="34"/>
        <v>0</v>
      </c>
      <c r="BQ92" s="21">
        <f t="shared" si="34"/>
        <v>0</v>
      </c>
      <c r="BR92" s="22">
        <f t="shared" si="20"/>
        <v>0</v>
      </c>
      <c r="BS92" s="175"/>
      <c r="BT92" s="175"/>
      <c r="BU92" s="175"/>
      <c r="BV92" s="175"/>
      <c r="BW92" s="135"/>
    </row>
    <row r="93" spans="1:75" ht="15.75" x14ac:dyDescent="0.25">
      <c r="A93" s="141"/>
      <c r="B93" s="61" t="s">
        <v>89</v>
      </c>
      <c r="C93" s="62">
        <v>37</v>
      </c>
      <c r="D93" s="63" t="s">
        <v>131</v>
      </c>
      <c r="E93" s="64"/>
      <c r="F93" s="23">
        <f>F42</f>
        <v>0</v>
      </c>
      <c r="G93" s="24">
        <f t="shared" ref="G93:BM93" si="35">G42</f>
        <v>0</v>
      </c>
      <c r="H93" s="24">
        <f t="shared" si="35"/>
        <v>0</v>
      </c>
      <c r="I93" s="24">
        <f t="shared" si="35"/>
        <v>0</v>
      </c>
      <c r="J93" s="24">
        <f t="shared" si="35"/>
        <v>0</v>
      </c>
      <c r="K93" s="24">
        <f t="shared" si="35"/>
        <v>0</v>
      </c>
      <c r="L93" s="24">
        <f t="shared" si="35"/>
        <v>0</v>
      </c>
      <c r="M93" s="24">
        <f t="shared" si="35"/>
        <v>0</v>
      </c>
      <c r="N93" s="24">
        <f t="shared" si="35"/>
        <v>0</v>
      </c>
      <c r="O93" s="24">
        <f t="shared" si="35"/>
        <v>0</v>
      </c>
      <c r="P93" s="24">
        <f t="shared" si="35"/>
        <v>0</v>
      </c>
      <c r="Q93" s="24">
        <f t="shared" si="35"/>
        <v>0</v>
      </c>
      <c r="R93" s="24">
        <f t="shared" si="35"/>
        <v>0</v>
      </c>
      <c r="S93" s="24">
        <f t="shared" si="35"/>
        <v>0</v>
      </c>
      <c r="T93" s="24">
        <f t="shared" si="35"/>
        <v>0</v>
      </c>
      <c r="U93" s="24">
        <f t="shared" si="35"/>
        <v>0</v>
      </c>
      <c r="V93" s="24">
        <f t="shared" si="35"/>
        <v>0</v>
      </c>
      <c r="W93" s="24">
        <f t="shared" si="35"/>
        <v>0</v>
      </c>
      <c r="X93" s="24">
        <f t="shared" si="35"/>
        <v>0</v>
      </c>
      <c r="Y93" s="24">
        <f t="shared" si="35"/>
        <v>0</v>
      </c>
      <c r="Z93" s="24">
        <f t="shared" si="35"/>
        <v>0</v>
      </c>
      <c r="AA93" s="24">
        <f t="shared" si="35"/>
        <v>0</v>
      </c>
      <c r="AB93" s="24">
        <f t="shared" si="35"/>
        <v>0</v>
      </c>
      <c r="AC93" s="24">
        <f t="shared" si="35"/>
        <v>0</v>
      </c>
      <c r="AD93" s="24">
        <f t="shared" si="35"/>
        <v>0</v>
      </c>
      <c r="AE93" s="24">
        <f t="shared" si="35"/>
        <v>0</v>
      </c>
      <c r="AF93" s="24">
        <f t="shared" si="35"/>
        <v>0</v>
      </c>
      <c r="AG93" s="24">
        <f t="shared" si="35"/>
        <v>0</v>
      </c>
      <c r="AH93" s="24">
        <f t="shared" si="35"/>
        <v>0</v>
      </c>
      <c r="AI93" s="24">
        <f t="shared" si="35"/>
        <v>0</v>
      </c>
      <c r="AJ93" s="24" t="str">
        <f t="shared" si="35"/>
        <v>P</v>
      </c>
      <c r="AK93" s="24">
        <f t="shared" si="35"/>
        <v>0</v>
      </c>
      <c r="AL93" s="24">
        <f t="shared" si="35"/>
        <v>0</v>
      </c>
      <c r="AM93" s="24">
        <f t="shared" si="35"/>
        <v>0</v>
      </c>
      <c r="AN93" s="24">
        <f t="shared" si="35"/>
        <v>0</v>
      </c>
      <c r="AO93" s="24">
        <f t="shared" si="35"/>
        <v>0</v>
      </c>
      <c r="AP93" s="24">
        <f t="shared" si="35"/>
        <v>0</v>
      </c>
      <c r="AQ93" s="24">
        <f t="shared" si="35"/>
        <v>0</v>
      </c>
      <c r="AR93" s="24">
        <f t="shared" si="35"/>
        <v>0</v>
      </c>
      <c r="AS93" s="24">
        <f t="shared" si="35"/>
        <v>0</v>
      </c>
      <c r="AT93" s="24">
        <f t="shared" si="35"/>
        <v>0</v>
      </c>
      <c r="AU93" s="24">
        <f t="shared" si="35"/>
        <v>0</v>
      </c>
      <c r="AV93" s="24">
        <f t="shared" si="35"/>
        <v>0</v>
      </c>
      <c r="AW93" s="24">
        <f t="shared" si="35"/>
        <v>0</v>
      </c>
      <c r="AX93" s="24">
        <f t="shared" si="35"/>
        <v>0</v>
      </c>
      <c r="AY93" s="24">
        <f t="shared" si="35"/>
        <v>0</v>
      </c>
      <c r="AZ93" s="24">
        <f t="shared" si="35"/>
        <v>0</v>
      </c>
      <c r="BA93" s="24">
        <f t="shared" si="35"/>
        <v>0</v>
      </c>
      <c r="BB93" s="24">
        <f t="shared" si="35"/>
        <v>0</v>
      </c>
      <c r="BC93" s="24">
        <f t="shared" si="35"/>
        <v>0</v>
      </c>
      <c r="BD93" s="24">
        <f t="shared" si="35"/>
        <v>0</v>
      </c>
      <c r="BE93" s="24">
        <f t="shared" si="35"/>
        <v>0</v>
      </c>
      <c r="BF93" s="24">
        <f t="shared" si="35"/>
        <v>0</v>
      </c>
      <c r="BG93" s="24">
        <f t="shared" si="35"/>
        <v>0</v>
      </c>
      <c r="BH93" s="24">
        <f t="shared" si="35"/>
        <v>0</v>
      </c>
      <c r="BI93" s="24">
        <f t="shared" si="35"/>
        <v>0</v>
      </c>
      <c r="BJ93" s="24">
        <f t="shared" si="35"/>
        <v>0</v>
      </c>
      <c r="BK93" s="24">
        <f t="shared" si="35"/>
        <v>0</v>
      </c>
      <c r="BL93" s="24">
        <f t="shared" si="35"/>
        <v>0</v>
      </c>
      <c r="BM93" s="39">
        <f t="shared" si="35"/>
        <v>0</v>
      </c>
      <c r="BN93" s="44">
        <f t="shared" si="0"/>
        <v>1</v>
      </c>
      <c r="BO93" s="21">
        <f t="shared" si="34"/>
        <v>0</v>
      </c>
      <c r="BP93" s="21">
        <f t="shared" si="34"/>
        <v>0</v>
      </c>
      <c r="BQ93" s="21">
        <f t="shared" si="34"/>
        <v>0</v>
      </c>
      <c r="BR93" s="22">
        <f t="shared" si="20"/>
        <v>0</v>
      </c>
      <c r="BS93" s="175"/>
      <c r="BT93" s="175"/>
      <c r="BU93" s="175"/>
      <c r="BV93" s="175"/>
      <c r="BW93" s="135"/>
    </row>
    <row r="94" spans="1:75" ht="30.75" customHeight="1" x14ac:dyDescent="0.25">
      <c r="A94" s="141"/>
      <c r="B94" s="61" t="s">
        <v>103</v>
      </c>
      <c r="C94" s="62">
        <v>1</v>
      </c>
      <c r="D94" s="63" t="s">
        <v>131</v>
      </c>
      <c r="E94" s="64"/>
      <c r="F94" s="24">
        <f>F43</f>
        <v>0</v>
      </c>
      <c r="G94" s="24">
        <f t="shared" ref="G94:BM94" si="36">G43</f>
        <v>0</v>
      </c>
      <c r="H94" s="24">
        <f t="shared" si="36"/>
        <v>0</v>
      </c>
      <c r="I94" s="24">
        <f t="shared" si="36"/>
        <v>0</v>
      </c>
      <c r="J94" s="24">
        <f t="shared" si="36"/>
        <v>0</v>
      </c>
      <c r="K94" s="24">
        <f t="shared" si="36"/>
        <v>0</v>
      </c>
      <c r="L94" s="24">
        <f t="shared" si="36"/>
        <v>0</v>
      </c>
      <c r="M94" s="24">
        <f t="shared" si="36"/>
        <v>0</v>
      </c>
      <c r="N94" s="24">
        <f t="shared" si="36"/>
        <v>0</v>
      </c>
      <c r="O94" s="24">
        <f t="shared" si="36"/>
        <v>0</v>
      </c>
      <c r="P94" s="24">
        <f t="shared" si="36"/>
        <v>0</v>
      </c>
      <c r="Q94" s="24">
        <f t="shared" si="36"/>
        <v>0</v>
      </c>
      <c r="R94" s="24">
        <f t="shared" si="36"/>
        <v>0</v>
      </c>
      <c r="S94" s="24">
        <f t="shared" si="36"/>
        <v>0</v>
      </c>
      <c r="T94" s="24">
        <f t="shared" si="36"/>
        <v>0</v>
      </c>
      <c r="U94" s="24">
        <f t="shared" si="36"/>
        <v>0</v>
      </c>
      <c r="V94" s="24">
        <f t="shared" si="36"/>
        <v>0</v>
      </c>
      <c r="W94" s="24">
        <f t="shared" si="36"/>
        <v>0</v>
      </c>
      <c r="X94" s="24">
        <f t="shared" si="36"/>
        <v>0</v>
      </c>
      <c r="Y94" s="24">
        <f t="shared" si="36"/>
        <v>0</v>
      </c>
      <c r="Z94" s="24">
        <f t="shared" si="36"/>
        <v>0</v>
      </c>
      <c r="AA94" s="24">
        <f t="shared" si="36"/>
        <v>0</v>
      </c>
      <c r="AB94" s="24">
        <f t="shared" si="36"/>
        <v>0</v>
      </c>
      <c r="AC94" s="24">
        <f t="shared" si="36"/>
        <v>0</v>
      </c>
      <c r="AD94" s="24">
        <f t="shared" si="36"/>
        <v>0</v>
      </c>
      <c r="AE94" s="24">
        <f t="shared" si="36"/>
        <v>0</v>
      </c>
      <c r="AF94" s="24">
        <f t="shared" si="36"/>
        <v>0</v>
      </c>
      <c r="AG94" s="24">
        <f t="shared" si="36"/>
        <v>0</v>
      </c>
      <c r="AH94" s="24">
        <f t="shared" si="36"/>
        <v>0</v>
      </c>
      <c r="AI94" s="24" t="str">
        <f t="shared" si="36"/>
        <v>P</v>
      </c>
      <c r="AJ94" s="24">
        <f t="shared" si="36"/>
        <v>0</v>
      </c>
      <c r="AK94" s="24">
        <f t="shared" si="36"/>
        <v>0</v>
      </c>
      <c r="AL94" s="24">
        <f t="shared" si="36"/>
        <v>0</v>
      </c>
      <c r="AM94" s="24">
        <f t="shared" si="36"/>
        <v>0</v>
      </c>
      <c r="AN94" s="24">
        <f t="shared" si="36"/>
        <v>0</v>
      </c>
      <c r="AO94" s="24">
        <f t="shared" si="36"/>
        <v>0</v>
      </c>
      <c r="AP94" s="24">
        <f t="shared" si="36"/>
        <v>0</v>
      </c>
      <c r="AQ94" s="24">
        <f t="shared" si="36"/>
        <v>0</v>
      </c>
      <c r="AR94" s="24">
        <f t="shared" si="36"/>
        <v>0</v>
      </c>
      <c r="AS94" s="24">
        <f t="shared" si="36"/>
        <v>0</v>
      </c>
      <c r="AT94" s="24">
        <f t="shared" si="36"/>
        <v>0</v>
      </c>
      <c r="AU94" s="24">
        <f t="shared" si="36"/>
        <v>0</v>
      </c>
      <c r="AV94" s="24">
        <f t="shared" si="36"/>
        <v>0</v>
      </c>
      <c r="AW94" s="24">
        <f t="shared" si="36"/>
        <v>0</v>
      </c>
      <c r="AX94" s="24">
        <f t="shared" si="36"/>
        <v>0</v>
      </c>
      <c r="AY94" s="24">
        <f t="shared" si="36"/>
        <v>0</v>
      </c>
      <c r="AZ94" s="24">
        <f t="shared" si="36"/>
        <v>0</v>
      </c>
      <c r="BA94" s="24">
        <f t="shared" si="36"/>
        <v>0</v>
      </c>
      <c r="BB94" s="24">
        <f t="shared" si="36"/>
        <v>0</v>
      </c>
      <c r="BC94" s="24">
        <f t="shared" si="36"/>
        <v>0</v>
      </c>
      <c r="BD94" s="24">
        <f t="shared" si="36"/>
        <v>0</v>
      </c>
      <c r="BE94" s="24">
        <f t="shared" si="36"/>
        <v>0</v>
      </c>
      <c r="BF94" s="24">
        <f t="shared" si="36"/>
        <v>0</v>
      </c>
      <c r="BG94" s="24">
        <f t="shared" si="36"/>
        <v>0</v>
      </c>
      <c r="BH94" s="24">
        <f t="shared" si="36"/>
        <v>0</v>
      </c>
      <c r="BI94" s="24">
        <f t="shared" si="36"/>
        <v>0</v>
      </c>
      <c r="BJ94" s="24">
        <f t="shared" si="36"/>
        <v>0</v>
      </c>
      <c r="BK94" s="24">
        <f t="shared" si="36"/>
        <v>0</v>
      </c>
      <c r="BL94" s="24">
        <f t="shared" si="36"/>
        <v>0</v>
      </c>
      <c r="BM94" s="39">
        <f t="shared" si="36"/>
        <v>0</v>
      </c>
      <c r="BN94" s="44">
        <f t="shared" si="0"/>
        <v>1</v>
      </c>
      <c r="BO94" s="21">
        <f t="shared" si="34"/>
        <v>0</v>
      </c>
      <c r="BP94" s="21">
        <f t="shared" si="34"/>
        <v>0</v>
      </c>
      <c r="BQ94" s="21">
        <f t="shared" si="34"/>
        <v>0</v>
      </c>
      <c r="BR94" s="22">
        <f t="shared" si="20"/>
        <v>0</v>
      </c>
      <c r="BS94" s="175"/>
      <c r="BT94" s="175"/>
      <c r="BU94" s="175"/>
      <c r="BV94" s="175"/>
      <c r="BW94" s="135"/>
    </row>
    <row r="95" spans="1:75" ht="30.75" customHeight="1" x14ac:dyDescent="0.25">
      <c r="A95" s="141"/>
      <c r="B95" s="61" t="s">
        <v>90</v>
      </c>
      <c r="C95" s="62">
        <v>2</v>
      </c>
      <c r="D95" s="63" t="s">
        <v>131</v>
      </c>
      <c r="E95" s="64"/>
      <c r="F95" s="23">
        <f>F44</f>
        <v>0</v>
      </c>
      <c r="G95" s="24">
        <f t="shared" ref="G95:BM95" si="37">G44</f>
        <v>0</v>
      </c>
      <c r="H95" s="24">
        <f t="shared" si="37"/>
        <v>0</v>
      </c>
      <c r="I95" s="24">
        <f t="shared" si="37"/>
        <v>0</v>
      </c>
      <c r="J95" s="24">
        <f t="shared" si="37"/>
        <v>0</v>
      </c>
      <c r="K95" s="24">
        <f t="shared" si="37"/>
        <v>0</v>
      </c>
      <c r="L95" s="24">
        <f t="shared" si="37"/>
        <v>0</v>
      </c>
      <c r="M95" s="24">
        <f t="shared" si="37"/>
        <v>0</v>
      </c>
      <c r="N95" s="24">
        <f t="shared" si="37"/>
        <v>0</v>
      </c>
      <c r="O95" s="24">
        <f t="shared" si="37"/>
        <v>0</v>
      </c>
      <c r="P95" s="24">
        <f t="shared" si="37"/>
        <v>0</v>
      </c>
      <c r="Q95" s="24">
        <f t="shared" si="37"/>
        <v>0</v>
      </c>
      <c r="R95" s="24">
        <f t="shared" si="37"/>
        <v>0</v>
      </c>
      <c r="S95" s="24">
        <f t="shared" si="37"/>
        <v>0</v>
      </c>
      <c r="T95" s="24">
        <f t="shared" si="37"/>
        <v>0</v>
      </c>
      <c r="U95" s="24">
        <f t="shared" si="37"/>
        <v>0</v>
      </c>
      <c r="V95" s="24">
        <f t="shared" si="37"/>
        <v>0</v>
      </c>
      <c r="W95" s="24">
        <f t="shared" si="37"/>
        <v>0</v>
      </c>
      <c r="X95" s="24">
        <f t="shared" si="37"/>
        <v>0</v>
      </c>
      <c r="Y95" s="24">
        <f t="shared" si="37"/>
        <v>0</v>
      </c>
      <c r="Z95" s="24">
        <f t="shared" si="37"/>
        <v>0</v>
      </c>
      <c r="AA95" s="24">
        <f t="shared" si="37"/>
        <v>0</v>
      </c>
      <c r="AB95" s="24">
        <f t="shared" si="37"/>
        <v>0</v>
      </c>
      <c r="AC95" s="24">
        <f t="shared" si="37"/>
        <v>0</v>
      </c>
      <c r="AD95" s="24">
        <f t="shared" si="37"/>
        <v>0</v>
      </c>
      <c r="AE95" s="24">
        <f t="shared" si="37"/>
        <v>0</v>
      </c>
      <c r="AF95" s="24">
        <f t="shared" si="37"/>
        <v>0</v>
      </c>
      <c r="AG95" s="24" t="str">
        <f t="shared" si="37"/>
        <v>E</v>
      </c>
      <c r="AH95" s="24">
        <f t="shared" si="37"/>
        <v>0</v>
      </c>
      <c r="AI95" s="24">
        <f t="shared" si="37"/>
        <v>0</v>
      </c>
      <c r="AJ95" s="24">
        <f t="shared" si="37"/>
        <v>0</v>
      </c>
      <c r="AK95" s="24">
        <f t="shared" si="37"/>
        <v>0</v>
      </c>
      <c r="AL95" s="24">
        <f t="shared" si="37"/>
        <v>0</v>
      </c>
      <c r="AM95" s="24">
        <f t="shared" si="37"/>
        <v>0</v>
      </c>
      <c r="AN95" s="24">
        <f t="shared" si="37"/>
        <v>0</v>
      </c>
      <c r="AO95" s="24">
        <f t="shared" si="37"/>
        <v>0</v>
      </c>
      <c r="AP95" s="24">
        <f t="shared" si="37"/>
        <v>0</v>
      </c>
      <c r="AQ95" s="24">
        <f t="shared" si="37"/>
        <v>0</v>
      </c>
      <c r="AR95" s="24">
        <f t="shared" si="37"/>
        <v>0</v>
      </c>
      <c r="AS95" s="24">
        <f t="shared" si="37"/>
        <v>0</v>
      </c>
      <c r="AT95" s="24">
        <f t="shared" si="37"/>
        <v>0</v>
      </c>
      <c r="AU95" s="24">
        <f t="shared" si="37"/>
        <v>0</v>
      </c>
      <c r="AV95" s="24">
        <f t="shared" si="37"/>
        <v>0</v>
      </c>
      <c r="AW95" s="24">
        <f t="shared" si="37"/>
        <v>0</v>
      </c>
      <c r="AX95" s="24">
        <f t="shared" si="37"/>
        <v>0</v>
      </c>
      <c r="AY95" s="24">
        <f t="shared" si="37"/>
        <v>0</v>
      </c>
      <c r="AZ95" s="24">
        <f t="shared" si="37"/>
        <v>0</v>
      </c>
      <c r="BA95" s="24">
        <f t="shared" si="37"/>
        <v>0</v>
      </c>
      <c r="BB95" s="24">
        <f t="shared" si="37"/>
        <v>0</v>
      </c>
      <c r="BC95" s="24">
        <f t="shared" si="37"/>
        <v>0</v>
      </c>
      <c r="BD95" s="24">
        <f t="shared" si="37"/>
        <v>0</v>
      </c>
      <c r="BE95" s="24">
        <f t="shared" si="37"/>
        <v>0</v>
      </c>
      <c r="BF95" s="24">
        <f t="shared" si="37"/>
        <v>0</v>
      </c>
      <c r="BG95" s="24">
        <f t="shared" si="37"/>
        <v>0</v>
      </c>
      <c r="BH95" s="24">
        <f t="shared" si="37"/>
        <v>0</v>
      </c>
      <c r="BI95" s="24">
        <f t="shared" si="37"/>
        <v>0</v>
      </c>
      <c r="BJ95" s="24">
        <f t="shared" si="37"/>
        <v>0</v>
      </c>
      <c r="BK95" s="24">
        <f t="shared" si="37"/>
        <v>0</v>
      </c>
      <c r="BL95" s="24">
        <f t="shared" si="37"/>
        <v>0</v>
      </c>
      <c r="BM95" s="39">
        <f t="shared" si="37"/>
        <v>0</v>
      </c>
      <c r="BN95" s="44">
        <f t="shared" si="0"/>
        <v>1</v>
      </c>
      <c r="BO95" s="21">
        <f t="shared" si="34"/>
        <v>1</v>
      </c>
      <c r="BP95" s="21">
        <f t="shared" si="34"/>
        <v>0</v>
      </c>
      <c r="BQ95" s="21">
        <f t="shared" si="34"/>
        <v>0</v>
      </c>
      <c r="BR95" s="22">
        <f t="shared" si="20"/>
        <v>1</v>
      </c>
      <c r="BS95" s="175"/>
      <c r="BT95" s="175"/>
      <c r="BU95" s="175"/>
      <c r="BV95" s="175"/>
      <c r="BW95" s="135"/>
    </row>
    <row r="96" spans="1:75" ht="30.75" customHeight="1" x14ac:dyDescent="0.25">
      <c r="A96" s="141"/>
      <c r="B96" s="61" t="s">
        <v>104</v>
      </c>
      <c r="C96" s="62">
        <v>6</v>
      </c>
      <c r="D96" s="63" t="s">
        <v>131</v>
      </c>
      <c r="E96" s="6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 t="s">
        <v>23</v>
      </c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39"/>
      <c r="BN96" s="44">
        <f t="shared" si="0"/>
        <v>1</v>
      </c>
      <c r="BO96" s="21">
        <f t="shared" si="34"/>
        <v>0</v>
      </c>
      <c r="BP96" s="21">
        <f t="shared" si="34"/>
        <v>0</v>
      </c>
      <c r="BQ96" s="21">
        <f t="shared" si="34"/>
        <v>0</v>
      </c>
      <c r="BR96" s="22">
        <f t="shared" si="20"/>
        <v>0</v>
      </c>
      <c r="BS96" s="175"/>
      <c r="BT96" s="175"/>
      <c r="BU96" s="175"/>
      <c r="BV96" s="175"/>
      <c r="BW96" s="135"/>
    </row>
    <row r="97" spans="1:75" ht="30.75" customHeight="1" x14ac:dyDescent="0.25">
      <c r="A97" s="141"/>
      <c r="B97" s="61" t="s">
        <v>163</v>
      </c>
      <c r="C97" s="62">
        <v>12</v>
      </c>
      <c r="D97" s="63" t="s">
        <v>131</v>
      </c>
      <c r="E97" s="64"/>
      <c r="F97" s="23">
        <f>F45</f>
        <v>0</v>
      </c>
      <c r="G97" s="24">
        <f t="shared" ref="G97:BM97" si="38">G45</f>
        <v>0</v>
      </c>
      <c r="H97" s="24">
        <f t="shared" si="38"/>
        <v>0</v>
      </c>
      <c r="I97" s="24">
        <f t="shared" si="38"/>
        <v>0</v>
      </c>
      <c r="J97" s="24">
        <f t="shared" si="38"/>
        <v>0</v>
      </c>
      <c r="K97" s="24">
        <f t="shared" si="38"/>
        <v>0</v>
      </c>
      <c r="L97" s="24">
        <f t="shared" si="38"/>
        <v>0</v>
      </c>
      <c r="M97" s="24">
        <f t="shared" si="38"/>
        <v>0</v>
      </c>
      <c r="N97" s="24">
        <f t="shared" si="38"/>
        <v>0</v>
      </c>
      <c r="O97" s="24">
        <f t="shared" si="38"/>
        <v>0</v>
      </c>
      <c r="P97" s="24">
        <f t="shared" si="38"/>
        <v>0</v>
      </c>
      <c r="Q97" s="24">
        <f t="shared" si="38"/>
        <v>0</v>
      </c>
      <c r="R97" s="24">
        <f t="shared" si="38"/>
        <v>0</v>
      </c>
      <c r="S97" s="24">
        <f t="shared" si="38"/>
        <v>0</v>
      </c>
      <c r="T97" s="24">
        <f t="shared" si="38"/>
        <v>0</v>
      </c>
      <c r="U97" s="24" t="str">
        <f t="shared" si="38"/>
        <v>E</v>
      </c>
      <c r="V97" s="24">
        <f t="shared" si="38"/>
        <v>0</v>
      </c>
      <c r="W97" s="24">
        <f t="shared" si="38"/>
        <v>0</v>
      </c>
      <c r="X97" s="24">
        <f t="shared" si="38"/>
        <v>0</v>
      </c>
      <c r="Y97" s="24" t="str">
        <f t="shared" si="38"/>
        <v>E</v>
      </c>
      <c r="Z97" s="24">
        <f t="shared" si="38"/>
        <v>0</v>
      </c>
      <c r="AA97" s="24">
        <f t="shared" si="38"/>
        <v>0</v>
      </c>
      <c r="AB97" s="24">
        <f t="shared" si="38"/>
        <v>0</v>
      </c>
      <c r="AC97" s="24" t="str">
        <f t="shared" si="38"/>
        <v>E</v>
      </c>
      <c r="AD97" s="24">
        <f t="shared" si="38"/>
        <v>0</v>
      </c>
      <c r="AE97" s="24">
        <f t="shared" si="38"/>
        <v>0</v>
      </c>
      <c r="AF97" s="24">
        <f t="shared" si="38"/>
        <v>0</v>
      </c>
      <c r="AG97" s="24" t="str">
        <f t="shared" si="38"/>
        <v>E</v>
      </c>
      <c r="AH97" s="24">
        <f t="shared" si="38"/>
        <v>0</v>
      </c>
      <c r="AI97" s="24">
        <f t="shared" si="38"/>
        <v>0</v>
      </c>
      <c r="AJ97" s="24">
        <f t="shared" si="38"/>
        <v>0</v>
      </c>
      <c r="AK97" s="24" t="str">
        <f t="shared" si="38"/>
        <v>P</v>
      </c>
      <c r="AL97" s="24">
        <f t="shared" si="38"/>
        <v>0</v>
      </c>
      <c r="AM97" s="24">
        <f t="shared" si="38"/>
        <v>0</v>
      </c>
      <c r="AN97" s="24">
        <f t="shared" si="38"/>
        <v>0</v>
      </c>
      <c r="AO97" s="24" t="str">
        <f t="shared" si="38"/>
        <v>P</v>
      </c>
      <c r="AP97" s="24">
        <f t="shared" si="38"/>
        <v>0</v>
      </c>
      <c r="AQ97" s="24">
        <f t="shared" si="38"/>
        <v>0</v>
      </c>
      <c r="AR97" s="24">
        <f t="shared" si="38"/>
        <v>0</v>
      </c>
      <c r="AS97" s="24" t="str">
        <f t="shared" si="38"/>
        <v>P</v>
      </c>
      <c r="AT97" s="24">
        <f t="shared" si="38"/>
        <v>0</v>
      </c>
      <c r="AU97" s="24">
        <f t="shared" si="38"/>
        <v>0</v>
      </c>
      <c r="AV97" s="24">
        <f t="shared" si="38"/>
        <v>0</v>
      </c>
      <c r="AW97" s="24" t="str">
        <f t="shared" si="38"/>
        <v>P</v>
      </c>
      <c r="AX97" s="24">
        <f t="shared" si="38"/>
        <v>0</v>
      </c>
      <c r="AY97" s="24">
        <f t="shared" si="38"/>
        <v>0</v>
      </c>
      <c r="AZ97" s="24">
        <f t="shared" si="38"/>
        <v>0</v>
      </c>
      <c r="BA97" s="24" t="str">
        <f t="shared" si="38"/>
        <v>P</v>
      </c>
      <c r="BB97" s="24">
        <f t="shared" si="38"/>
        <v>0</v>
      </c>
      <c r="BC97" s="24">
        <f t="shared" si="38"/>
        <v>0</v>
      </c>
      <c r="BD97" s="24">
        <f t="shared" si="38"/>
        <v>0</v>
      </c>
      <c r="BE97" s="24" t="str">
        <f t="shared" si="38"/>
        <v>P</v>
      </c>
      <c r="BF97" s="24">
        <f t="shared" si="38"/>
        <v>0</v>
      </c>
      <c r="BG97" s="24">
        <f t="shared" si="38"/>
        <v>0</v>
      </c>
      <c r="BH97" s="24">
        <f t="shared" si="38"/>
        <v>0</v>
      </c>
      <c r="BI97" s="24" t="str">
        <f t="shared" si="38"/>
        <v>P</v>
      </c>
      <c r="BJ97" s="24">
        <f t="shared" si="38"/>
        <v>0</v>
      </c>
      <c r="BK97" s="24">
        <f t="shared" si="38"/>
        <v>0</v>
      </c>
      <c r="BL97" s="24">
        <f t="shared" si="38"/>
        <v>0</v>
      </c>
      <c r="BM97" s="39" t="str">
        <f t="shared" si="38"/>
        <v>P</v>
      </c>
      <c r="BN97" s="44">
        <f t="shared" si="0"/>
        <v>12</v>
      </c>
      <c r="BO97" s="21">
        <f t="shared" si="34"/>
        <v>4</v>
      </c>
      <c r="BP97" s="21">
        <f t="shared" si="34"/>
        <v>0</v>
      </c>
      <c r="BQ97" s="21">
        <f t="shared" si="34"/>
        <v>0</v>
      </c>
      <c r="BR97" s="22">
        <f t="shared" si="20"/>
        <v>0.33333333333333331</v>
      </c>
      <c r="BS97" s="175"/>
      <c r="BT97" s="175"/>
      <c r="BU97" s="175"/>
      <c r="BV97" s="175"/>
      <c r="BW97" s="135"/>
    </row>
    <row r="98" spans="1:75" ht="63" customHeight="1" x14ac:dyDescent="0.25">
      <c r="A98" s="139" t="s">
        <v>186</v>
      </c>
      <c r="B98" s="57" t="s">
        <v>170</v>
      </c>
      <c r="C98" s="58"/>
      <c r="D98" s="59">
        <v>0</v>
      </c>
      <c r="E98" s="60"/>
      <c r="F98" s="25">
        <f t="shared" ref="F98:F106" si="39">F52</f>
        <v>0</v>
      </c>
      <c r="G98" s="33">
        <f t="shared" ref="G98:BM98" si="40">G52</f>
        <v>0</v>
      </c>
      <c r="H98" s="33">
        <f t="shared" si="40"/>
        <v>0</v>
      </c>
      <c r="I98" s="33">
        <f t="shared" si="40"/>
        <v>0</v>
      </c>
      <c r="J98" s="33">
        <f t="shared" si="40"/>
        <v>0</v>
      </c>
      <c r="K98" s="33">
        <f t="shared" si="40"/>
        <v>0</v>
      </c>
      <c r="L98" s="33">
        <f t="shared" si="40"/>
        <v>0</v>
      </c>
      <c r="M98" s="33">
        <f t="shared" si="40"/>
        <v>0</v>
      </c>
      <c r="N98" s="33">
        <f t="shared" si="40"/>
        <v>0</v>
      </c>
      <c r="O98" s="33">
        <f t="shared" si="40"/>
        <v>0</v>
      </c>
      <c r="P98" s="33">
        <f t="shared" si="40"/>
        <v>0</v>
      </c>
      <c r="Q98" s="33">
        <f t="shared" si="40"/>
        <v>0</v>
      </c>
      <c r="R98" s="33">
        <f t="shared" si="40"/>
        <v>0</v>
      </c>
      <c r="S98" s="33">
        <f t="shared" si="40"/>
        <v>0</v>
      </c>
      <c r="T98" s="33">
        <f t="shared" si="40"/>
        <v>0</v>
      </c>
      <c r="U98" s="33">
        <f t="shared" si="40"/>
        <v>0</v>
      </c>
      <c r="V98" s="33">
        <f t="shared" si="40"/>
        <v>0</v>
      </c>
      <c r="W98" s="33">
        <f t="shared" si="40"/>
        <v>0</v>
      </c>
      <c r="X98" s="33">
        <f t="shared" si="40"/>
        <v>0</v>
      </c>
      <c r="Y98" s="33">
        <f t="shared" si="40"/>
        <v>0</v>
      </c>
      <c r="Z98" s="33">
        <f t="shared" si="40"/>
        <v>0</v>
      </c>
      <c r="AA98" s="33">
        <f t="shared" si="40"/>
        <v>0</v>
      </c>
      <c r="AB98" s="33">
        <f t="shared" si="40"/>
        <v>0</v>
      </c>
      <c r="AC98" s="33">
        <f t="shared" si="40"/>
        <v>0</v>
      </c>
      <c r="AD98" s="33">
        <f t="shared" si="40"/>
        <v>0</v>
      </c>
      <c r="AE98" s="33">
        <f t="shared" si="40"/>
        <v>0</v>
      </c>
      <c r="AF98" s="33">
        <f t="shared" si="40"/>
        <v>0</v>
      </c>
      <c r="AG98" s="33">
        <f t="shared" si="40"/>
        <v>0</v>
      </c>
      <c r="AH98" s="33">
        <f t="shared" si="40"/>
        <v>0</v>
      </c>
      <c r="AI98" s="33">
        <f t="shared" si="40"/>
        <v>0</v>
      </c>
      <c r="AJ98" s="33">
        <f t="shared" si="40"/>
        <v>0</v>
      </c>
      <c r="AK98" s="33">
        <f t="shared" si="40"/>
        <v>0</v>
      </c>
      <c r="AL98" s="33" t="str">
        <f t="shared" si="40"/>
        <v>P</v>
      </c>
      <c r="AM98" s="33" t="str">
        <f t="shared" si="40"/>
        <v>P</v>
      </c>
      <c r="AN98" s="33">
        <f t="shared" si="40"/>
        <v>0</v>
      </c>
      <c r="AO98" s="33">
        <f t="shared" si="40"/>
        <v>0</v>
      </c>
      <c r="AP98" s="33">
        <f t="shared" si="40"/>
        <v>0</v>
      </c>
      <c r="AQ98" s="33">
        <f t="shared" si="40"/>
        <v>0</v>
      </c>
      <c r="AR98" s="33">
        <f t="shared" si="40"/>
        <v>0</v>
      </c>
      <c r="AS98" s="33">
        <f t="shared" si="40"/>
        <v>0</v>
      </c>
      <c r="AT98" s="33">
        <f t="shared" si="40"/>
        <v>0</v>
      </c>
      <c r="AU98" s="33">
        <f t="shared" si="40"/>
        <v>0</v>
      </c>
      <c r="AV98" s="33">
        <f t="shared" si="40"/>
        <v>0</v>
      </c>
      <c r="AW98" s="33">
        <f t="shared" si="40"/>
        <v>0</v>
      </c>
      <c r="AX98" s="33">
        <f t="shared" si="40"/>
        <v>0</v>
      </c>
      <c r="AY98" s="33">
        <f t="shared" si="40"/>
        <v>0</v>
      </c>
      <c r="AZ98" s="33">
        <f t="shared" si="40"/>
        <v>0</v>
      </c>
      <c r="BA98" s="33">
        <f t="shared" si="40"/>
        <v>0</v>
      </c>
      <c r="BB98" s="33">
        <f t="shared" si="40"/>
        <v>0</v>
      </c>
      <c r="BC98" s="33">
        <f t="shared" si="40"/>
        <v>0</v>
      </c>
      <c r="BD98" s="33">
        <f t="shared" si="40"/>
        <v>0</v>
      </c>
      <c r="BE98" s="33">
        <f t="shared" si="40"/>
        <v>0</v>
      </c>
      <c r="BF98" s="33">
        <f t="shared" si="40"/>
        <v>0</v>
      </c>
      <c r="BG98" s="33">
        <f t="shared" si="40"/>
        <v>0</v>
      </c>
      <c r="BH98" s="33">
        <f t="shared" si="40"/>
        <v>0</v>
      </c>
      <c r="BI98" s="33">
        <f t="shared" si="40"/>
        <v>0</v>
      </c>
      <c r="BJ98" s="33">
        <f t="shared" si="40"/>
        <v>0</v>
      </c>
      <c r="BK98" s="33">
        <f t="shared" si="40"/>
        <v>0</v>
      </c>
      <c r="BL98" s="33">
        <f t="shared" si="40"/>
        <v>0</v>
      </c>
      <c r="BM98" s="38">
        <f t="shared" si="40"/>
        <v>0</v>
      </c>
      <c r="BN98" s="43">
        <f t="shared" si="0"/>
        <v>2</v>
      </c>
      <c r="BO98" s="26">
        <f t="shared" si="34"/>
        <v>0</v>
      </c>
      <c r="BP98" s="26">
        <f t="shared" si="34"/>
        <v>0</v>
      </c>
      <c r="BQ98" s="26">
        <f t="shared" si="34"/>
        <v>0</v>
      </c>
      <c r="BR98" s="27">
        <f t="shared" si="20"/>
        <v>0</v>
      </c>
      <c r="BS98" s="184">
        <f>SUM(BN98:BN108)</f>
        <v>20</v>
      </c>
      <c r="BT98" s="184">
        <f t="shared" ref="BT98:BV98" si="41">SUM(BO98:BO108)</f>
        <v>2</v>
      </c>
      <c r="BU98" s="184">
        <f t="shared" si="41"/>
        <v>0</v>
      </c>
      <c r="BV98" s="184">
        <f t="shared" si="41"/>
        <v>0</v>
      </c>
      <c r="BW98" s="135">
        <f>AVERAGE(BR98:BR108)</f>
        <v>0.18181818181818182</v>
      </c>
    </row>
    <row r="99" spans="1:75" ht="37.5" customHeight="1" x14ac:dyDescent="0.25">
      <c r="A99" s="139"/>
      <c r="B99" s="57" t="s">
        <v>171</v>
      </c>
      <c r="C99" s="58">
        <v>1</v>
      </c>
      <c r="D99" s="59">
        <v>1</v>
      </c>
      <c r="E99" s="60"/>
      <c r="F99" s="25">
        <f t="shared" si="39"/>
        <v>0</v>
      </c>
      <c r="G99" s="33">
        <f t="shared" ref="G99:BM99" si="42">G53</f>
        <v>0</v>
      </c>
      <c r="H99" s="33">
        <f t="shared" si="42"/>
        <v>0</v>
      </c>
      <c r="I99" s="33">
        <f t="shared" si="42"/>
        <v>0</v>
      </c>
      <c r="J99" s="33">
        <f t="shared" si="42"/>
        <v>0</v>
      </c>
      <c r="K99" s="33">
        <f t="shared" si="42"/>
        <v>0</v>
      </c>
      <c r="L99" s="33">
        <f t="shared" si="42"/>
        <v>0</v>
      </c>
      <c r="M99" s="33">
        <f t="shared" si="42"/>
        <v>0</v>
      </c>
      <c r="N99" s="33">
        <f t="shared" si="42"/>
        <v>0</v>
      </c>
      <c r="O99" s="33">
        <f t="shared" si="42"/>
        <v>0</v>
      </c>
      <c r="P99" s="33">
        <f t="shared" si="42"/>
        <v>0</v>
      </c>
      <c r="Q99" s="33">
        <f t="shared" si="42"/>
        <v>0</v>
      </c>
      <c r="R99" s="33">
        <f t="shared" si="42"/>
        <v>0</v>
      </c>
      <c r="S99" s="33">
        <f t="shared" si="42"/>
        <v>0</v>
      </c>
      <c r="T99" s="33">
        <f t="shared" si="42"/>
        <v>0</v>
      </c>
      <c r="U99" s="33">
        <f t="shared" si="42"/>
        <v>0</v>
      </c>
      <c r="V99" s="33">
        <f t="shared" si="42"/>
        <v>0</v>
      </c>
      <c r="W99" s="33">
        <f t="shared" si="42"/>
        <v>0</v>
      </c>
      <c r="X99" s="33">
        <f t="shared" si="42"/>
        <v>0</v>
      </c>
      <c r="Y99" s="33">
        <f t="shared" si="42"/>
        <v>0</v>
      </c>
      <c r="Z99" s="33">
        <f t="shared" si="42"/>
        <v>0</v>
      </c>
      <c r="AA99" s="33">
        <f t="shared" si="42"/>
        <v>0</v>
      </c>
      <c r="AB99" s="33">
        <f t="shared" si="42"/>
        <v>0</v>
      </c>
      <c r="AC99" s="33">
        <f t="shared" si="42"/>
        <v>0</v>
      </c>
      <c r="AD99" s="33">
        <f t="shared" si="42"/>
        <v>0</v>
      </c>
      <c r="AE99" s="33">
        <f t="shared" si="42"/>
        <v>0</v>
      </c>
      <c r="AF99" s="33">
        <f t="shared" si="42"/>
        <v>0</v>
      </c>
      <c r="AG99" s="33">
        <f t="shared" si="42"/>
        <v>0</v>
      </c>
      <c r="AH99" s="33">
        <f t="shared" si="42"/>
        <v>0</v>
      </c>
      <c r="AI99" s="33">
        <f t="shared" si="42"/>
        <v>0</v>
      </c>
      <c r="AJ99" s="33">
        <f t="shared" si="42"/>
        <v>0</v>
      </c>
      <c r="AK99" s="33">
        <f t="shared" si="42"/>
        <v>0</v>
      </c>
      <c r="AL99" s="33" t="str">
        <f t="shared" si="42"/>
        <v>P</v>
      </c>
      <c r="AM99" s="33" t="str">
        <f t="shared" si="42"/>
        <v>P</v>
      </c>
      <c r="AN99" s="33">
        <f t="shared" si="42"/>
        <v>0</v>
      </c>
      <c r="AO99" s="33">
        <f t="shared" si="42"/>
        <v>0</v>
      </c>
      <c r="AP99" s="33">
        <f t="shared" si="42"/>
        <v>0</v>
      </c>
      <c r="AQ99" s="33">
        <f t="shared" si="42"/>
        <v>0</v>
      </c>
      <c r="AR99" s="33">
        <f t="shared" si="42"/>
        <v>0</v>
      </c>
      <c r="AS99" s="33">
        <f t="shared" si="42"/>
        <v>0</v>
      </c>
      <c r="AT99" s="33">
        <f t="shared" si="42"/>
        <v>0</v>
      </c>
      <c r="AU99" s="33">
        <f t="shared" si="42"/>
        <v>0</v>
      </c>
      <c r="AV99" s="33">
        <f t="shared" si="42"/>
        <v>0</v>
      </c>
      <c r="AW99" s="33">
        <f t="shared" si="42"/>
        <v>0</v>
      </c>
      <c r="AX99" s="33">
        <f t="shared" si="42"/>
        <v>0</v>
      </c>
      <c r="AY99" s="33">
        <f t="shared" si="42"/>
        <v>0</v>
      </c>
      <c r="AZ99" s="33">
        <f t="shared" si="42"/>
        <v>0</v>
      </c>
      <c r="BA99" s="33">
        <f t="shared" si="42"/>
        <v>0</v>
      </c>
      <c r="BB99" s="33">
        <f t="shared" si="42"/>
        <v>0</v>
      </c>
      <c r="BC99" s="33">
        <f t="shared" si="42"/>
        <v>0</v>
      </c>
      <c r="BD99" s="33">
        <f t="shared" si="42"/>
        <v>0</v>
      </c>
      <c r="BE99" s="33">
        <f t="shared" si="42"/>
        <v>0</v>
      </c>
      <c r="BF99" s="33">
        <f t="shared" si="42"/>
        <v>0</v>
      </c>
      <c r="BG99" s="33">
        <f t="shared" si="42"/>
        <v>0</v>
      </c>
      <c r="BH99" s="33">
        <f t="shared" si="42"/>
        <v>0</v>
      </c>
      <c r="BI99" s="33">
        <f t="shared" si="42"/>
        <v>0</v>
      </c>
      <c r="BJ99" s="33">
        <f t="shared" si="42"/>
        <v>0</v>
      </c>
      <c r="BK99" s="33">
        <f t="shared" si="42"/>
        <v>0</v>
      </c>
      <c r="BL99" s="33">
        <f t="shared" si="42"/>
        <v>0</v>
      </c>
      <c r="BM99" s="38">
        <f t="shared" si="42"/>
        <v>0</v>
      </c>
      <c r="BN99" s="43">
        <f t="shared" si="0"/>
        <v>2</v>
      </c>
      <c r="BO99" s="26">
        <f t="shared" si="34"/>
        <v>0</v>
      </c>
      <c r="BP99" s="26">
        <f t="shared" si="34"/>
        <v>0</v>
      </c>
      <c r="BQ99" s="26">
        <f t="shared" si="34"/>
        <v>0</v>
      </c>
      <c r="BR99" s="27">
        <f t="shared" si="20"/>
        <v>0</v>
      </c>
      <c r="BS99" s="184"/>
      <c r="BT99" s="184"/>
      <c r="BU99" s="184"/>
      <c r="BV99" s="184"/>
      <c r="BW99" s="135"/>
    </row>
    <row r="100" spans="1:75" ht="45" customHeight="1" x14ac:dyDescent="0.25">
      <c r="A100" s="139"/>
      <c r="B100" s="57" t="s">
        <v>172</v>
      </c>
      <c r="C100" s="58">
        <v>1</v>
      </c>
      <c r="D100" s="59">
        <v>2</v>
      </c>
      <c r="E100" s="60"/>
      <c r="F100" s="25">
        <f t="shared" si="39"/>
        <v>0</v>
      </c>
      <c r="G100" s="33">
        <f t="shared" ref="G100:BM100" si="43">G54</f>
        <v>0</v>
      </c>
      <c r="H100" s="33">
        <f t="shared" si="43"/>
        <v>0</v>
      </c>
      <c r="I100" s="33">
        <f t="shared" si="43"/>
        <v>0</v>
      </c>
      <c r="J100" s="33">
        <f t="shared" si="43"/>
        <v>0</v>
      </c>
      <c r="K100" s="33">
        <f t="shared" si="43"/>
        <v>0</v>
      </c>
      <c r="L100" s="33">
        <f t="shared" si="43"/>
        <v>0</v>
      </c>
      <c r="M100" s="33">
        <f t="shared" si="43"/>
        <v>0</v>
      </c>
      <c r="N100" s="33">
        <f t="shared" si="43"/>
        <v>0</v>
      </c>
      <c r="O100" s="33">
        <f t="shared" si="43"/>
        <v>0</v>
      </c>
      <c r="P100" s="33">
        <f t="shared" si="43"/>
        <v>0</v>
      </c>
      <c r="Q100" s="33">
        <f t="shared" si="43"/>
        <v>0</v>
      </c>
      <c r="R100" s="33">
        <f t="shared" si="43"/>
        <v>0</v>
      </c>
      <c r="S100" s="33">
        <f t="shared" si="43"/>
        <v>0</v>
      </c>
      <c r="T100" s="33">
        <f t="shared" si="43"/>
        <v>0</v>
      </c>
      <c r="U100" s="33">
        <f t="shared" si="43"/>
        <v>0</v>
      </c>
      <c r="V100" s="33">
        <f t="shared" si="43"/>
        <v>0</v>
      </c>
      <c r="W100" s="33">
        <f t="shared" si="43"/>
        <v>0</v>
      </c>
      <c r="X100" s="33">
        <f t="shared" si="43"/>
        <v>0</v>
      </c>
      <c r="Y100" s="33">
        <f t="shared" si="43"/>
        <v>0</v>
      </c>
      <c r="Z100" s="33">
        <f t="shared" si="43"/>
        <v>0</v>
      </c>
      <c r="AA100" s="33">
        <f t="shared" si="43"/>
        <v>0</v>
      </c>
      <c r="AB100" s="33">
        <f t="shared" si="43"/>
        <v>0</v>
      </c>
      <c r="AC100" s="33">
        <f t="shared" si="43"/>
        <v>0</v>
      </c>
      <c r="AD100" s="33">
        <f t="shared" si="43"/>
        <v>0</v>
      </c>
      <c r="AE100" s="33">
        <f t="shared" si="43"/>
        <v>0</v>
      </c>
      <c r="AF100" s="33">
        <f t="shared" si="43"/>
        <v>0</v>
      </c>
      <c r="AG100" s="33">
        <f t="shared" si="43"/>
        <v>0</v>
      </c>
      <c r="AH100" s="33">
        <f t="shared" si="43"/>
        <v>0</v>
      </c>
      <c r="AI100" s="33">
        <f t="shared" si="43"/>
        <v>0</v>
      </c>
      <c r="AJ100" s="33">
        <f t="shared" si="43"/>
        <v>0</v>
      </c>
      <c r="AK100" s="33">
        <f t="shared" si="43"/>
        <v>0</v>
      </c>
      <c r="AL100" s="33">
        <f t="shared" si="43"/>
        <v>0</v>
      </c>
      <c r="AM100" s="33">
        <f t="shared" si="43"/>
        <v>0</v>
      </c>
      <c r="AN100" s="33" t="str">
        <f t="shared" si="43"/>
        <v>P</v>
      </c>
      <c r="AO100" s="33" t="str">
        <f t="shared" si="43"/>
        <v>P</v>
      </c>
      <c r="AP100" s="33">
        <f t="shared" si="43"/>
        <v>0</v>
      </c>
      <c r="AQ100" s="33">
        <f t="shared" si="43"/>
        <v>0</v>
      </c>
      <c r="AR100" s="33">
        <f t="shared" si="43"/>
        <v>0</v>
      </c>
      <c r="AS100" s="33">
        <f t="shared" si="43"/>
        <v>0</v>
      </c>
      <c r="AT100" s="33">
        <f t="shared" si="43"/>
        <v>0</v>
      </c>
      <c r="AU100" s="33">
        <f t="shared" si="43"/>
        <v>0</v>
      </c>
      <c r="AV100" s="33">
        <f t="shared" si="43"/>
        <v>0</v>
      </c>
      <c r="AW100" s="33">
        <f t="shared" si="43"/>
        <v>0</v>
      </c>
      <c r="AX100" s="33">
        <f t="shared" si="43"/>
        <v>0</v>
      </c>
      <c r="AY100" s="33">
        <f t="shared" si="43"/>
        <v>0</v>
      </c>
      <c r="AZ100" s="33">
        <f t="shared" si="43"/>
        <v>0</v>
      </c>
      <c r="BA100" s="33">
        <f t="shared" si="43"/>
        <v>0</v>
      </c>
      <c r="BB100" s="33">
        <f t="shared" si="43"/>
        <v>0</v>
      </c>
      <c r="BC100" s="33">
        <f t="shared" si="43"/>
        <v>0</v>
      </c>
      <c r="BD100" s="33">
        <f t="shared" si="43"/>
        <v>0</v>
      </c>
      <c r="BE100" s="33">
        <f t="shared" si="43"/>
        <v>0</v>
      </c>
      <c r="BF100" s="33">
        <f t="shared" si="43"/>
        <v>0</v>
      </c>
      <c r="BG100" s="33">
        <f t="shared" si="43"/>
        <v>0</v>
      </c>
      <c r="BH100" s="33">
        <f t="shared" si="43"/>
        <v>0</v>
      </c>
      <c r="BI100" s="33">
        <f t="shared" si="43"/>
        <v>0</v>
      </c>
      <c r="BJ100" s="33">
        <f t="shared" si="43"/>
        <v>0</v>
      </c>
      <c r="BK100" s="33">
        <f t="shared" si="43"/>
        <v>0</v>
      </c>
      <c r="BL100" s="33">
        <f t="shared" si="43"/>
        <v>0</v>
      </c>
      <c r="BM100" s="38">
        <f t="shared" si="43"/>
        <v>0</v>
      </c>
      <c r="BN100" s="43">
        <f t="shared" si="0"/>
        <v>2</v>
      </c>
      <c r="BO100" s="26">
        <f t="shared" si="34"/>
        <v>0</v>
      </c>
      <c r="BP100" s="26">
        <f t="shared" si="34"/>
        <v>0</v>
      </c>
      <c r="BQ100" s="26">
        <f t="shared" si="34"/>
        <v>0</v>
      </c>
      <c r="BR100" s="27">
        <f t="shared" si="20"/>
        <v>0</v>
      </c>
      <c r="BS100" s="184"/>
      <c r="BT100" s="184"/>
      <c r="BU100" s="184"/>
      <c r="BV100" s="184"/>
      <c r="BW100" s="135"/>
    </row>
    <row r="101" spans="1:75" ht="44.25" customHeight="1" x14ac:dyDescent="0.25">
      <c r="A101" s="139"/>
      <c r="B101" s="57" t="s">
        <v>173</v>
      </c>
      <c r="C101" s="58">
        <v>15</v>
      </c>
      <c r="D101" s="59">
        <v>3</v>
      </c>
      <c r="E101" s="60"/>
      <c r="F101" s="25">
        <f t="shared" si="39"/>
        <v>0</v>
      </c>
      <c r="G101" s="33">
        <f t="shared" ref="G101:BM101" si="44">G55</f>
        <v>0</v>
      </c>
      <c r="H101" s="33">
        <f t="shared" si="44"/>
        <v>0</v>
      </c>
      <c r="I101" s="33">
        <f t="shared" si="44"/>
        <v>0</v>
      </c>
      <c r="J101" s="33">
        <f t="shared" si="44"/>
        <v>0</v>
      </c>
      <c r="K101" s="33">
        <f t="shared" si="44"/>
        <v>0</v>
      </c>
      <c r="L101" s="33">
        <f t="shared" si="44"/>
        <v>0</v>
      </c>
      <c r="M101" s="33">
        <f t="shared" si="44"/>
        <v>0</v>
      </c>
      <c r="N101" s="33">
        <f t="shared" si="44"/>
        <v>0</v>
      </c>
      <c r="O101" s="33">
        <f t="shared" si="44"/>
        <v>0</v>
      </c>
      <c r="P101" s="33">
        <f t="shared" si="44"/>
        <v>0</v>
      </c>
      <c r="Q101" s="33">
        <f t="shared" si="44"/>
        <v>0</v>
      </c>
      <c r="R101" s="33">
        <f t="shared" si="44"/>
        <v>0</v>
      </c>
      <c r="S101" s="33">
        <f t="shared" si="44"/>
        <v>0</v>
      </c>
      <c r="T101" s="33">
        <f t="shared" si="44"/>
        <v>0</v>
      </c>
      <c r="U101" s="33">
        <f t="shared" si="44"/>
        <v>0</v>
      </c>
      <c r="V101" s="33">
        <f t="shared" si="44"/>
        <v>0</v>
      </c>
      <c r="W101" s="33">
        <f t="shared" si="44"/>
        <v>0</v>
      </c>
      <c r="X101" s="33">
        <f t="shared" si="44"/>
        <v>0</v>
      </c>
      <c r="Y101" s="33">
        <f t="shared" si="44"/>
        <v>0</v>
      </c>
      <c r="Z101" s="33">
        <f t="shared" si="44"/>
        <v>0</v>
      </c>
      <c r="AA101" s="33">
        <f t="shared" si="44"/>
        <v>0</v>
      </c>
      <c r="AB101" s="33">
        <f t="shared" si="44"/>
        <v>0</v>
      </c>
      <c r="AC101" s="33">
        <f t="shared" si="44"/>
        <v>0</v>
      </c>
      <c r="AD101" s="33">
        <f t="shared" si="44"/>
        <v>0</v>
      </c>
      <c r="AE101" s="33">
        <f t="shared" si="44"/>
        <v>0</v>
      </c>
      <c r="AF101" s="33">
        <f t="shared" si="44"/>
        <v>0</v>
      </c>
      <c r="AG101" s="33">
        <f t="shared" si="44"/>
        <v>0</v>
      </c>
      <c r="AH101" s="33">
        <f t="shared" si="44"/>
        <v>0</v>
      </c>
      <c r="AI101" s="33">
        <f t="shared" si="44"/>
        <v>0</v>
      </c>
      <c r="AJ101" s="33">
        <f t="shared" si="44"/>
        <v>0</v>
      </c>
      <c r="AK101" s="33">
        <f t="shared" si="44"/>
        <v>0</v>
      </c>
      <c r="AL101" s="33">
        <f t="shared" si="44"/>
        <v>0</v>
      </c>
      <c r="AM101" s="33">
        <f t="shared" si="44"/>
        <v>0</v>
      </c>
      <c r="AN101" s="33" t="str">
        <f t="shared" si="44"/>
        <v>P</v>
      </c>
      <c r="AO101" s="33" t="str">
        <f t="shared" si="44"/>
        <v>P</v>
      </c>
      <c r="AP101" s="33">
        <f t="shared" si="44"/>
        <v>0</v>
      </c>
      <c r="AQ101" s="33">
        <f t="shared" si="44"/>
        <v>0</v>
      </c>
      <c r="AR101" s="33">
        <f t="shared" si="44"/>
        <v>0</v>
      </c>
      <c r="AS101" s="33">
        <f t="shared" si="44"/>
        <v>0</v>
      </c>
      <c r="AT101" s="33">
        <f t="shared" si="44"/>
        <v>0</v>
      </c>
      <c r="AU101" s="33">
        <f t="shared" si="44"/>
        <v>0</v>
      </c>
      <c r="AV101" s="33">
        <f t="shared" si="44"/>
        <v>0</v>
      </c>
      <c r="AW101" s="33">
        <f t="shared" si="44"/>
        <v>0</v>
      </c>
      <c r="AX101" s="33">
        <f t="shared" si="44"/>
        <v>0</v>
      </c>
      <c r="AY101" s="33">
        <f t="shared" si="44"/>
        <v>0</v>
      </c>
      <c r="AZ101" s="33">
        <f t="shared" si="44"/>
        <v>0</v>
      </c>
      <c r="BA101" s="33">
        <f t="shared" si="44"/>
        <v>0</v>
      </c>
      <c r="BB101" s="33">
        <f t="shared" si="44"/>
        <v>0</v>
      </c>
      <c r="BC101" s="33">
        <f t="shared" si="44"/>
        <v>0</v>
      </c>
      <c r="BD101" s="33">
        <f t="shared" si="44"/>
        <v>0</v>
      </c>
      <c r="BE101" s="33">
        <f t="shared" si="44"/>
        <v>0</v>
      </c>
      <c r="BF101" s="33">
        <f t="shared" si="44"/>
        <v>0</v>
      </c>
      <c r="BG101" s="33">
        <f t="shared" si="44"/>
        <v>0</v>
      </c>
      <c r="BH101" s="33">
        <f t="shared" si="44"/>
        <v>0</v>
      </c>
      <c r="BI101" s="33">
        <f t="shared" si="44"/>
        <v>0</v>
      </c>
      <c r="BJ101" s="33">
        <f t="shared" si="44"/>
        <v>0</v>
      </c>
      <c r="BK101" s="33">
        <f t="shared" si="44"/>
        <v>0</v>
      </c>
      <c r="BL101" s="33">
        <f t="shared" si="44"/>
        <v>0</v>
      </c>
      <c r="BM101" s="38">
        <f t="shared" si="44"/>
        <v>0</v>
      </c>
      <c r="BN101" s="43">
        <f t="shared" si="0"/>
        <v>2</v>
      </c>
      <c r="BO101" s="26">
        <f t="shared" si="34"/>
        <v>0</v>
      </c>
      <c r="BP101" s="26">
        <f t="shared" si="34"/>
        <v>0</v>
      </c>
      <c r="BQ101" s="26">
        <f t="shared" si="34"/>
        <v>0</v>
      </c>
      <c r="BR101" s="27">
        <f t="shared" si="20"/>
        <v>0</v>
      </c>
      <c r="BS101" s="184"/>
      <c r="BT101" s="184"/>
      <c r="BU101" s="184"/>
      <c r="BV101" s="184"/>
      <c r="BW101" s="135"/>
    </row>
    <row r="102" spans="1:75" ht="41.25" customHeight="1" x14ac:dyDescent="0.25">
      <c r="A102" s="139"/>
      <c r="B102" s="57" t="s">
        <v>174</v>
      </c>
      <c r="C102" s="58">
        <v>1</v>
      </c>
      <c r="D102" s="59">
        <v>4</v>
      </c>
      <c r="E102" s="60"/>
      <c r="F102" s="25">
        <f t="shared" si="39"/>
        <v>0</v>
      </c>
      <c r="G102" s="33">
        <f t="shared" ref="G102:BM102" si="45">G56</f>
        <v>0</v>
      </c>
      <c r="H102" s="33">
        <f t="shared" si="45"/>
        <v>0</v>
      </c>
      <c r="I102" s="33">
        <f t="shared" si="45"/>
        <v>0</v>
      </c>
      <c r="J102" s="33">
        <f t="shared" si="45"/>
        <v>0</v>
      </c>
      <c r="K102" s="33">
        <f t="shared" si="45"/>
        <v>0</v>
      </c>
      <c r="L102" s="33">
        <f t="shared" si="45"/>
        <v>0</v>
      </c>
      <c r="M102" s="33">
        <f t="shared" si="45"/>
        <v>0</v>
      </c>
      <c r="N102" s="33">
        <f t="shared" si="45"/>
        <v>0</v>
      </c>
      <c r="O102" s="33">
        <f t="shared" si="45"/>
        <v>0</v>
      </c>
      <c r="P102" s="33">
        <f t="shared" si="45"/>
        <v>0</v>
      </c>
      <c r="Q102" s="33">
        <f t="shared" si="45"/>
        <v>0</v>
      </c>
      <c r="R102" s="33">
        <f t="shared" si="45"/>
        <v>0</v>
      </c>
      <c r="S102" s="33">
        <f t="shared" si="45"/>
        <v>0</v>
      </c>
      <c r="T102" s="33">
        <f t="shared" si="45"/>
        <v>0</v>
      </c>
      <c r="U102" s="33">
        <f t="shared" si="45"/>
        <v>0</v>
      </c>
      <c r="V102" s="33">
        <f t="shared" si="45"/>
        <v>0</v>
      </c>
      <c r="W102" s="33">
        <f t="shared" si="45"/>
        <v>0</v>
      </c>
      <c r="X102" s="33">
        <f t="shared" si="45"/>
        <v>0</v>
      </c>
      <c r="Y102" s="33">
        <f t="shared" si="45"/>
        <v>0</v>
      </c>
      <c r="Z102" s="33">
        <f t="shared" si="45"/>
        <v>0</v>
      </c>
      <c r="AA102" s="33">
        <f t="shared" si="45"/>
        <v>0</v>
      </c>
      <c r="AB102" s="33">
        <f t="shared" si="45"/>
        <v>0</v>
      </c>
      <c r="AC102" s="33">
        <f t="shared" si="45"/>
        <v>0</v>
      </c>
      <c r="AD102" s="33">
        <f t="shared" si="45"/>
        <v>0</v>
      </c>
      <c r="AE102" s="33">
        <f t="shared" si="45"/>
        <v>0</v>
      </c>
      <c r="AF102" s="33">
        <f t="shared" si="45"/>
        <v>0</v>
      </c>
      <c r="AG102" s="33">
        <f t="shared" si="45"/>
        <v>0</v>
      </c>
      <c r="AH102" s="33">
        <f t="shared" si="45"/>
        <v>0</v>
      </c>
      <c r="AI102" s="33">
        <f t="shared" si="45"/>
        <v>0</v>
      </c>
      <c r="AJ102" s="33">
        <f t="shared" si="45"/>
        <v>0</v>
      </c>
      <c r="AK102" s="33">
        <f t="shared" si="45"/>
        <v>0</v>
      </c>
      <c r="AL102" s="33" t="str">
        <f t="shared" si="45"/>
        <v>P</v>
      </c>
      <c r="AM102" s="33" t="str">
        <f t="shared" si="45"/>
        <v>P</v>
      </c>
      <c r="AN102" s="33">
        <f t="shared" si="45"/>
        <v>0</v>
      </c>
      <c r="AO102" s="33">
        <f t="shared" si="45"/>
        <v>0</v>
      </c>
      <c r="AP102" s="33">
        <f t="shared" si="45"/>
        <v>0</v>
      </c>
      <c r="AQ102" s="33">
        <f t="shared" si="45"/>
        <v>0</v>
      </c>
      <c r="AR102" s="33">
        <f t="shared" si="45"/>
        <v>0</v>
      </c>
      <c r="AS102" s="33">
        <f t="shared" si="45"/>
        <v>0</v>
      </c>
      <c r="AT102" s="33">
        <f t="shared" si="45"/>
        <v>0</v>
      </c>
      <c r="AU102" s="33">
        <f t="shared" si="45"/>
        <v>0</v>
      </c>
      <c r="AV102" s="33">
        <f t="shared" si="45"/>
        <v>0</v>
      </c>
      <c r="AW102" s="33">
        <f t="shared" si="45"/>
        <v>0</v>
      </c>
      <c r="AX102" s="33">
        <f t="shared" si="45"/>
        <v>0</v>
      </c>
      <c r="AY102" s="33">
        <f t="shared" si="45"/>
        <v>0</v>
      </c>
      <c r="AZ102" s="33">
        <f t="shared" si="45"/>
        <v>0</v>
      </c>
      <c r="BA102" s="33">
        <f t="shared" si="45"/>
        <v>0</v>
      </c>
      <c r="BB102" s="33">
        <f t="shared" si="45"/>
        <v>0</v>
      </c>
      <c r="BC102" s="33">
        <f t="shared" si="45"/>
        <v>0</v>
      </c>
      <c r="BD102" s="33">
        <f t="shared" si="45"/>
        <v>0</v>
      </c>
      <c r="BE102" s="33">
        <f t="shared" si="45"/>
        <v>0</v>
      </c>
      <c r="BF102" s="33">
        <f t="shared" si="45"/>
        <v>0</v>
      </c>
      <c r="BG102" s="33">
        <f t="shared" si="45"/>
        <v>0</v>
      </c>
      <c r="BH102" s="33">
        <f t="shared" si="45"/>
        <v>0</v>
      </c>
      <c r="BI102" s="33">
        <f t="shared" si="45"/>
        <v>0</v>
      </c>
      <c r="BJ102" s="33">
        <f t="shared" si="45"/>
        <v>0</v>
      </c>
      <c r="BK102" s="33">
        <f t="shared" si="45"/>
        <v>0</v>
      </c>
      <c r="BL102" s="33">
        <f t="shared" si="45"/>
        <v>0</v>
      </c>
      <c r="BM102" s="38">
        <f t="shared" si="45"/>
        <v>0</v>
      </c>
      <c r="BN102" s="43">
        <f t="shared" si="0"/>
        <v>2</v>
      </c>
      <c r="BO102" s="26">
        <f t="shared" si="34"/>
        <v>0</v>
      </c>
      <c r="BP102" s="26">
        <f t="shared" si="34"/>
        <v>0</v>
      </c>
      <c r="BQ102" s="26">
        <f t="shared" si="34"/>
        <v>0</v>
      </c>
      <c r="BR102" s="27">
        <f t="shared" si="20"/>
        <v>0</v>
      </c>
      <c r="BS102" s="184"/>
      <c r="BT102" s="184"/>
      <c r="BU102" s="184"/>
      <c r="BV102" s="184"/>
      <c r="BW102" s="135"/>
    </row>
    <row r="103" spans="1:75" ht="33.75" customHeight="1" x14ac:dyDescent="0.25">
      <c r="A103" s="139"/>
      <c r="B103" s="57" t="s">
        <v>175</v>
      </c>
      <c r="C103" s="58">
        <v>1</v>
      </c>
      <c r="D103" s="59">
        <v>5</v>
      </c>
      <c r="E103" s="60"/>
      <c r="F103" s="25">
        <f t="shared" si="39"/>
        <v>0</v>
      </c>
      <c r="G103" s="33">
        <f t="shared" ref="G103:BM103" si="46">G57</f>
        <v>0</v>
      </c>
      <c r="H103" s="33">
        <f t="shared" si="46"/>
        <v>0</v>
      </c>
      <c r="I103" s="33">
        <f t="shared" si="46"/>
        <v>0</v>
      </c>
      <c r="J103" s="33">
        <f t="shared" si="46"/>
        <v>0</v>
      </c>
      <c r="K103" s="33">
        <f t="shared" si="46"/>
        <v>0</v>
      </c>
      <c r="L103" s="33">
        <f t="shared" si="46"/>
        <v>0</v>
      </c>
      <c r="M103" s="33">
        <f t="shared" si="46"/>
        <v>0</v>
      </c>
      <c r="N103" s="33">
        <f t="shared" si="46"/>
        <v>0</v>
      </c>
      <c r="O103" s="33">
        <f t="shared" si="46"/>
        <v>0</v>
      </c>
      <c r="P103" s="33">
        <f t="shared" si="46"/>
        <v>0</v>
      </c>
      <c r="Q103" s="33">
        <f t="shared" si="46"/>
        <v>0</v>
      </c>
      <c r="R103" s="33">
        <f t="shared" si="46"/>
        <v>0</v>
      </c>
      <c r="S103" s="33">
        <f t="shared" si="46"/>
        <v>0</v>
      </c>
      <c r="T103" s="33">
        <f t="shared" si="46"/>
        <v>0</v>
      </c>
      <c r="U103" s="33">
        <f t="shared" si="46"/>
        <v>0</v>
      </c>
      <c r="V103" s="33">
        <f t="shared" si="46"/>
        <v>0</v>
      </c>
      <c r="W103" s="33">
        <f t="shared" si="46"/>
        <v>0</v>
      </c>
      <c r="X103" s="33">
        <f t="shared" si="46"/>
        <v>0</v>
      </c>
      <c r="Y103" s="33">
        <f t="shared" si="46"/>
        <v>0</v>
      </c>
      <c r="Z103" s="33">
        <f t="shared" si="46"/>
        <v>0</v>
      </c>
      <c r="AA103" s="33">
        <f t="shared" si="46"/>
        <v>0</v>
      </c>
      <c r="AB103" s="33">
        <f t="shared" si="46"/>
        <v>0</v>
      </c>
      <c r="AC103" s="33">
        <f t="shared" si="46"/>
        <v>0</v>
      </c>
      <c r="AD103" s="33">
        <f t="shared" si="46"/>
        <v>0</v>
      </c>
      <c r="AE103" s="33">
        <f t="shared" si="46"/>
        <v>0</v>
      </c>
      <c r="AF103" s="33">
        <f t="shared" si="46"/>
        <v>0</v>
      </c>
      <c r="AG103" s="33">
        <f t="shared" si="46"/>
        <v>0</v>
      </c>
      <c r="AH103" s="33">
        <f t="shared" si="46"/>
        <v>0</v>
      </c>
      <c r="AI103" s="33">
        <f t="shared" si="46"/>
        <v>0</v>
      </c>
      <c r="AJ103" s="33">
        <f t="shared" si="46"/>
        <v>0</v>
      </c>
      <c r="AK103" s="33">
        <f t="shared" si="46"/>
        <v>0</v>
      </c>
      <c r="AL103" s="33">
        <f t="shared" si="46"/>
        <v>0</v>
      </c>
      <c r="AM103" s="33">
        <f t="shared" si="46"/>
        <v>0</v>
      </c>
      <c r="AN103" s="33" t="str">
        <f t="shared" si="46"/>
        <v>P</v>
      </c>
      <c r="AO103" s="33" t="str">
        <f t="shared" si="46"/>
        <v>P</v>
      </c>
      <c r="AP103" s="33">
        <f t="shared" si="46"/>
        <v>0</v>
      </c>
      <c r="AQ103" s="33">
        <f t="shared" si="46"/>
        <v>0</v>
      </c>
      <c r="AR103" s="33">
        <f t="shared" si="46"/>
        <v>0</v>
      </c>
      <c r="AS103" s="33">
        <f t="shared" si="46"/>
        <v>0</v>
      </c>
      <c r="AT103" s="33">
        <f t="shared" si="46"/>
        <v>0</v>
      </c>
      <c r="AU103" s="33">
        <f t="shared" si="46"/>
        <v>0</v>
      </c>
      <c r="AV103" s="33">
        <f t="shared" si="46"/>
        <v>0</v>
      </c>
      <c r="AW103" s="33">
        <f t="shared" si="46"/>
        <v>0</v>
      </c>
      <c r="AX103" s="33">
        <f t="shared" si="46"/>
        <v>0</v>
      </c>
      <c r="AY103" s="33">
        <f t="shared" si="46"/>
        <v>0</v>
      </c>
      <c r="AZ103" s="33">
        <f t="shared" si="46"/>
        <v>0</v>
      </c>
      <c r="BA103" s="33">
        <f t="shared" si="46"/>
        <v>0</v>
      </c>
      <c r="BB103" s="33">
        <f t="shared" si="46"/>
        <v>0</v>
      </c>
      <c r="BC103" s="33">
        <f t="shared" si="46"/>
        <v>0</v>
      </c>
      <c r="BD103" s="33">
        <f t="shared" si="46"/>
        <v>0</v>
      </c>
      <c r="BE103" s="33">
        <f t="shared" si="46"/>
        <v>0</v>
      </c>
      <c r="BF103" s="33">
        <f t="shared" si="46"/>
        <v>0</v>
      </c>
      <c r="BG103" s="33">
        <f t="shared" si="46"/>
        <v>0</v>
      </c>
      <c r="BH103" s="33">
        <f t="shared" si="46"/>
        <v>0</v>
      </c>
      <c r="BI103" s="33">
        <f t="shared" si="46"/>
        <v>0</v>
      </c>
      <c r="BJ103" s="33">
        <f t="shared" si="46"/>
        <v>0</v>
      </c>
      <c r="BK103" s="33">
        <f t="shared" si="46"/>
        <v>0</v>
      </c>
      <c r="BL103" s="33">
        <f t="shared" si="46"/>
        <v>0</v>
      </c>
      <c r="BM103" s="38">
        <f t="shared" si="46"/>
        <v>0</v>
      </c>
      <c r="BN103" s="43">
        <f t="shared" si="0"/>
        <v>2</v>
      </c>
      <c r="BO103" s="26">
        <f t="shared" si="34"/>
        <v>0</v>
      </c>
      <c r="BP103" s="26">
        <f t="shared" si="34"/>
        <v>0</v>
      </c>
      <c r="BQ103" s="26">
        <f t="shared" si="34"/>
        <v>0</v>
      </c>
      <c r="BR103" s="27">
        <f t="shared" si="20"/>
        <v>0</v>
      </c>
      <c r="BS103" s="184"/>
      <c r="BT103" s="184"/>
      <c r="BU103" s="184"/>
      <c r="BV103" s="184"/>
      <c r="BW103" s="135"/>
    </row>
    <row r="104" spans="1:75" ht="42.75" customHeight="1" x14ac:dyDescent="0.25">
      <c r="A104" s="139"/>
      <c r="B104" s="57" t="s">
        <v>176</v>
      </c>
      <c r="C104" s="58">
        <v>1</v>
      </c>
      <c r="D104" s="59">
        <v>6</v>
      </c>
      <c r="E104" s="60"/>
      <c r="F104" s="25">
        <f t="shared" si="39"/>
        <v>0</v>
      </c>
      <c r="G104" s="33">
        <f t="shared" ref="G104:BM104" si="47">G58</f>
        <v>0</v>
      </c>
      <c r="H104" s="33">
        <f t="shared" si="47"/>
        <v>0</v>
      </c>
      <c r="I104" s="33">
        <f t="shared" si="47"/>
        <v>0</v>
      </c>
      <c r="J104" s="33">
        <f t="shared" si="47"/>
        <v>0</v>
      </c>
      <c r="K104" s="33">
        <f t="shared" si="47"/>
        <v>0</v>
      </c>
      <c r="L104" s="33">
        <f t="shared" si="47"/>
        <v>0</v>
      </c>
      <c r="M104" s="33">
        <f t="shared" si="47"/>
        <v>0</v>
      </c>
      <c r="N104" s="33">
        <f t="shared" si="47"/>
        <v>0</v>
      </c>
      <c r="O104" s="33">
        <f t="shared" si="47"/>
        <v>0</v>
      </c>
      <c r="P104" s="33">
        <f t="shared" si="47"/>
        <v>0</v>
      </c>
      <c r="Q104" s="33">
        <f t="shared" si="47"/>
        <v>0</v>
      </c>
      <c r="R104" s="33">
        <f t="shared" si="47"/>
        <v>0</v>
      </c>
      <c r="S104" s="33">
        <f t="shared" si="47"/>
        <v>0</v>
      </c>
      <c r="T104" s="33">
        <f t="shared" si="47"/>
        <v>0</v>
      </c>
      <c r="U104" s="33">
        <f t="shared" si="47"/>
        <v>0</v>
      </c>
      <c r="V104" s="33">
        <f t="shared" si="47"/>
        <v>0</v>
      </c>
      <c r="W104" s="33">
        <f t="shared" si="47"/>
        <v>0</v>
      </c>
      <c r="X104" s="33">
        <f t="shared" si="47"/>
        <v>0</v>
      </c>
      <c r="Y104" s="33">
        <f t="shared" si="47"/>
        <v>0</v>
      </c>
      <c r="Z104" s="33">
        <f t="shared" si="47"/>
        <v>0</v>
      </c>
      <c r="AA104" s="33">
        <f t="shared" si="47"/>
        <v>0</v>
      </c>
      <c r="AB104" s="33">
        <f t="shared" si="47"/>
        <v>0</v>
      </c>
      <c r="AC104" s="33">
        <f t="shared" si="47"/>
        <v>0</v>
      </c>
      <c r="AD104" s="33">
        <f t="shared" si="47"/>
        <v>0</v>
      </c>
      <c r="AE104" s="33">
        <f t="shared" si="47"/>
        <v>0</v>
      </c>
      <c r="AF104" s="33">
        <f t="shared" si="47"/>
        <v>0</v>
      </c>
      <c r="AG104" s="33">
        <f t="shared" si="47"/>
        <v>0</v>
      </c>
      <c r="AH104" s="33">
        <f t="shared" si="47"/>
        <v>0</v>
      </c>
      <c r="AI104" s="33">
        <f t="shared" si="47"/>
        <v>0</v>
      </c>
      <c r="AJ104" s="33">
        <f t="shared" si="47"/>
        <v>0</v>
      </c>
      <c r="AK104" s="33">
        <f t="shared" si="47"/>
        <v>0</v>
      </c>
      <c r="AL104" s="33">
        <f t="shared" si="47"/>
        <v>0</v>
      </c>
      <c r="AM104" s="33">
        <f t="shared" si="47"/>
        <v>0</v>
      </c>
      <c r="AN104" s="33">
        <f t="shared" si="47"/>
        <v>0</v>
      </c>
      <c r="AO104" s="33">
        <f t="shared" si="47"/>
        <v>0</v>
      </c>
      <c r="AP104" s="33" t="str">
        <f t="shared" si="47"/>
        <v>P</v>
      </c>
      <c r="AQ104" s="33" t="str">
        <f t="shared" si="47"/>
        <v>P</v>
      </c>
      <c r="AR104" s="33">
        <f t="shared" si="47"/>
        <v>0</v>
      </c>
      <c r="AS104" s="33">
        <f t="shared" si="47"/>
        <v>0</v>
      </c>
      <c r="AT104" s="33">
        <f t="shared" si="47"/>
        <v>0</v>
      </c>
      <c r="AU104" s="33">
        <f t="shared" si="47"/>
        <v>0</v>
      </c>
      <c r="AV104" s="33">
        <f t="shared" si="47"/>
        <v>0</v>
      </c>
      <c r="AW104" s="33">
        <f t="shared" si="47"/>
        <v>0</v>
      </c>
      <c r="AX104" s="33">
        <f t="shared" si="47"/>
        <v>0</v>
      </c>
      <c r="AY104" s="33">
        <f t="shared" si="47"/>
        <v>0</v>
      </c>
      <c r="AZ104" s="33">
        <f t="shared" si="47"/>
        <v>0</v>
      </c>
      <c r="BA104" s="33">
        <f t="shared" si="47"/>
        <v>0</v>
      </c>
      <c r="BB104" s="33">
        <f t="shared" si="47"/>
        <v>0</v>
      </c>
      <c r="BC104" s="33">
        <f t="shared" si="47"/>
        <v>0</v>
      </c>
      <c r="BD104" s="33">
        <f t="shared" si="47"/>
        <v>0</v>
      </c>
      <c r="BE104" s="33">
        <f t="shared" si="47"/>
        <v>0</v>
      </c>
      <c r="BF104" s="33">
        <f t="shared" si="47"/>
        <v>0</v>
      </c>
      <c r="BG104" s="33">
        <f t="shared" si="47"/>
        <v>0</v>
      </c>
      <c r="BH104" s="33">
        <f t="shared" si="47"/>
        <v>0</v>
      </c>
      <c r="BI104" s="33">
        <f t="shared" si="47"/>
        <v>0</v>
      </c>
      <c r="BJ104" s="33">
        <f t="shared" si="47"/>
        <v>0</v>
      </c>
      <c r="BK104" s="33">
        <f t="shared" si="47"/>
        <v>0</v>
      </c>
      <c r="BL104" s="33">
        <f t="shared" si="47"/>
        <v>0</v>
      </c>
      <c r="BM104" s="38">
        <f t="shared" si="47"/>
        <v>0</v>
      </c>
      <c r="BN104" s="43">
        <f t="shared" si="0"/>
        <v>2</v>
      </c>
      <c r="BO104" s="26">
        <f t="shared" si="34"/>
        <v>0</v>
      </c>
      <c r="BP104" s="26">
        <f t="shared" si="34"/>
        <v>0</v>
      </c>
      <c r="BQ104" s="26">
        <f t="shared" si="34"/>
        <v>0</v>
      </c>
      <c r="BR104" s="27">
        <f t="shared" si="20"/>
        <v>0</v>
      </c>
      <c r="BS104" s="184"/>
      <c r="BT104" s="184"/>
      <c r="BU104" s="184"/>
      <c r="BV104" s="184"/>
      <c r="BW104" s="135"/>
    </row>
    <row r="105" spans="1:75" ht="19.5" customHeight="1" x14ac:dyDescent="0.25">
      <c r="A105" s="139"/>
      <c r="B105" s="57" t="s">
        <v>92</v>
      </c>
      <c r="C105" s="58">
        <v>1</v>
      </c>
      <c r="D105" s="59">
        <v>7</v>
      </c>
      <c r="E105" s="60"/>
      <c r="F105" s="25">
        <f t="shared" si="39"/>
        <v>0</v>
      </c>
      <c r="G105" s="33">
        <f t="shared" ref="G105:BM105" si="48">G59</f>
        <v>0</v>
      </c>
      <c r="H105" s="33">
        <f t="shared" si="48"/>
        <v>0</v>
      </c>
      <c r="I105" s="33">
        <f t="shared" si="48"/>
        <v>0</v>
      </c>
      <c r="J105" s="33">
        <f t="shared" si="48"/>
        <v>0</v>
      </c>
      <c r="K105" s="33">
        <f t="shared" si="48"/>
        <v>0</v>
      </c>
      <c r="L105" s="33">
        <f t="shared" si="48"/>
        <v>0</v>
      </c>
      <c r="M105" s="33">
        <f t="shared" si="48"/>
        <v>0</v>
      </c>
      <c r="N105" s="33">
        <f t="shared" si="48"/>
        <v>0</v>
      </c>
      <c r="O105" s="33">
        <f t="shared" si="48"/>
        <v>0</v>
      </c>
      <c r="P105" s="33">
        <f t="shared" si="48"/>
        <v>0</v>
      </c>
      <c r="Q105" s="33">
        <f t="shared" si="48"/>
        <v>0</v>
      </c>
      <c r="R105" s="33">
        <f t="shared" si="48"/>
        <v>0</v>
      </c>
      <c r="S105" s="33">
        <f t="shared" si="48"/>
        <v>0</v>
      </c>
      <c r="T105" s="33">
        <f t="shared" si="48"/>
        <v>0</v>
      </c>
      <c r="U105" s="33">
        <f t="shared" si="48"/>
        <v>0</v>
      </c>
      <c r="V105" s="33">
        <f t="shared" si="48"/>
        <v>0</v>
      </c>
      <c r="W105" s="33">
        <f t="shared" si="48"/>
        <v>0</v>
      </c>
      <c r="X105" s="33">
        <f t="shared" si="48"/>
        <v>0</v>
      </c>
      <c r="Y105" s="33">
        <f t="shared" si="48"/>
        <v>0</v>
      </c>
      <c r="Z105" s="33">
        <f t="shared" si="48"/>
        <v>0</v>
      </c>
      <c r="AA105" s="33">
        <f t="shared" si="48"/>
        <v>0</v>
      </c>
      <c r="AB105" s="33">
        <f t="shared" si="48"/>
        <v>0</v>
      </c>
      <c r="AC105" s="33">
        <f t="shared" si="48"/>
        <v>0</v>
      </c>
      <c r="AD105" s="33">
        <f t="shared" si="48"/>
        <v>0</v>
      </c>
      <c r="AE105" s="33">
        <f t="shared" si="48"/>
        <v>0</v>
      </c>
      <c r="AF105" s="33">
        <f t="shared" si="48"/>
        <v>0</v>
      </c>
      <c r="AG105" s="33">
        <f t="shared" si="48"/>
        <v>0</v>
      </c>
      <c r="AH105" s="33">
        <f t="shared" si="48"/>
        <v>0</v>
      </c>
      <c r="AI105" s="33">
        <f t="shared" si="48"/>
        <v>0</v>
      </c>
      <c r="AJ105" s="33">
        <f t="shared" si="48"/>
        <v>0</v>
      </c>
      <c r="AK105" s="33">
        <f t="shared" si="48"/>
        <v>0</v>
      </c>
      <c r="AL105" s="33">
        <f t="shared" si="48"/>
        <v>0</v>
      </c>
      <c r="AM105" s="33">
        <f t="shared" si="48"/>
        <v>0</v>
      </c>
      <c r="AN105" s="33">
        <f t="shared" si="48"/>
        <v>0</v>
      </c>
      <c r="AO105" s="33">
        <f t="shared" si="48"/>
        <v>0</v>
      </c>
      <c r="AP105" s="33" t="str">
        <f t="shared" si="48"/>
        <v>P</v>
      </c>
      <c r="AQ105" s="33" t="str">
        <f t="shared" si="48"/>
        <v>P</v>
      </c>
      <c r="AR105" s="33">
        <f t="shared" si="48"/>
        <v>0</v>
      </c>
      <c r="AS105" s="33">
        <f t="shared" si="48"/>
        <v>0</v>
      </c>
      <c r="AT105" s="33">
        <f t="shared" si="48"/>
        <v>0</v>
      </c>
      <c r="AU105" s="33">
        <f t="shared" si="48"/>
        <v>0</v>
      </c>
      <c r="AV105" s="33">
        <f t="shared" si="48"/>
        <v>0</v>
      </c>
      <c r="AW105" s="33">
        <f t="shared" si="48"/>
        <v>0</v>
      </c>
      <c r="AX105" s="33">
        <f t="shared" si="48"/>
        <v>0</v>
      </c>
      <c r="AY105" s="33">
        <f t="shared" si="48"/>
        <v>0</v>
      </c>
      <c r="AZ105" s="33">
        <f t="shared" si="48"/>
        <v>0</v>
      </c>
      <c r="BA105" s="33">
        <f t="shared" si="48"/>
        <v>0</v>
      </c>
      <c r="BB105" s="33">
        <f t="shared" si="48"/>
        <v>0</v>
      </c>
      <c r="BC105" s="33">
        <f t="shared" si="48"/>
        <v>0</v>
      </c>
      <c r="BD105" s="33">
        <f t="shared" si="48"/>
        <v>0</v>
      </c>
      <c r="BE105" s="33">
        <f t="shared" si="48"/>
        <v>0</v>
      </c>
      <c r="BF105" s="33">
        <f t="shared" si="48"/>
        <v>0</v>
      </c>
      <c r="BG105" s="33">
        <f t="shared" si="48"/>
        <v>0</v>
      </c>
      <c r="BH105" s="33">
        <f t="shared" si="48"/>
        <v>0</v>
      </c>
      <c r="BI105" s="33">
        <f t="shared" si="48"/>
        <v>0</v>
      </c>
      <c r="BJ105" s="33">
        <f t="shared" si="48"/>
        <v>0</v>
      </c>
      <c r="BK105" s="33">
        <f t="shared" si="48"/>
        <v>0</v>
      </c>
      <c r="BL105" s="33">
        <f t="shared" si="48"/>
        <v>0</v>
      </c>
      <c r="BM105" s="38">
        <f t="shared" si="48"/>
        <v>0</v>
      </c>
      <c r="BN105" s="43">
        <f t="shared" si="0"/>
        <v>2</v>
      </c>
      <c r="BO105" s="26">
        <f t="shared" si="34"/>
        <v>0</v>
      </c>
      <c r="BP105" s="26">
        <f t="shared" si="34"/>
        <v>0</v>
      </c>
      <c r="BQ105" s="26">
        <f t="shared" si="34"/>
        <v>0</v>
      </c>
      <c r="BR105" s="27">
        <f t="shared" si="20"/>
        <v>0</v>
      </c>
      <c r="BS105" s="184"/>
      <c r="BT105" s="184"/>
      <c r="BU105" s="184"/>
      <c r="BV105" s="184"/>
      <c r="BW105" s="135"/>
    </row>
    <row r="106" spans="1:75" ht="29.25" customHeight="1" x14ac:dyDescent="0.25">
      <c r="A106" s="139"/>
      <c r="B106" s="57" t="s">
        <v>93</v>
      </c>
      <c r="C106" s="58">
        <v>1</v>
      </c>
      <c r="D106" s="59">
        <v>8</v>
      </c>
      <c r="E106" s="60"/>
      <c r="F106" s="25">
        <f t="shared" si="39"/>
        <v>0</v>
      </c>
      <c r="G106" s="33">
        <f t="shared" ref="G106:BM106" si="49">G60</f>
        <v>0</v>
      </c>
      <c r="H106" s="33">
        <f t="shared" si="49"/>
        <v>0</v>
      </c>
      <c r="I106" s="33">
        <f t="shared" si="49"/>
        <v>0</v>
      </c>
      <c r="J106" s="33">
        <f t="shared" si="49"/>
        <v>0</v>
      </c>
      <c r="K106" s="33">
        <f t="shared" si="49"/>
        <v>0</v>
      </c>
      <c r="L106" s="33">
        <f t="shared" si="49"/>
        <v>0</v>
      </c>
      <c r="M106" s="33">
        <f t="shared" si="49"/>
        <v>0</v>
      </c>
      <c r="N106" s="33">
        <f t="shared" si="49"/>
        <v>0</v>
      </c>
      <c r="O106" s="33">
        <f t="shared" si="49"/>
        <v>0</v>
      </c>
      <c r="P106" s="33">
        <f t="shared" si="49"/>
        <v>0</v>
      </c>
      <c r="Q106" s="33">
        <f t="shared" si="49"/>
        <v>0</v>
      </c>
      <c r="R106" s="33">
        <f t="shared" si="49"/>
        <v>0</v>
      </c>
      <c r="S106" s="33">
        <f t="shared" si="49"/>
        <v>0</v>
      </c>
      <c r="T106" s="33">
        <f t="shared" si="49"/>
        <v>0</v>
      </c>
      <c r="U106" s="33">
        <f t="shared" si="49"/>
        <v>0</v>
      </c>
      <c r="V106" s="33">
        <f t="shared" si="49"/>
        <v>0</v>
      </c>
      <c r="W106" s="33">
        <f t="shared" si="49"/>
        <v>0</v>
      </c>
      <c r="X106" s="33">
        <f t="shared" si="49"/>
        <v>0</v>
      </c>
      <c r="Y106" s="33">
        <f t="shared" si="49"/>
        <v>0</v>
      </c>
      <c r="Z106" s="33">
        <f t="shared" si="49"/>
        <v>0</v>
      </c>
      <c r="AA106" s="33">
        <f t="shared" si="49"/>
        <v>0</v>
      </c>
      <c r="AB106" s="33">
        <f t="shared" si="49"/>
        <v>0</v>
      </c>
      <c r="AC106" s="33">
        <f t="shared" si="49"/>
        <v>0</v>
      </c>
      <c r="AD106" s="33">
        <f t="shared" si="49"/>
        <v>0</v>
      </c>
      <c r="AE106" s="33">
        <f t="shared" si="49"/>
        <v>0</v>
      </c>
      <c r="AF106" s="33">
        <f t="shared" si="49"/>
        <v>0</v>
      </c>
      <c r="AG106" s="33">
        <f t="shared" si="49"/>
        <v>0</v>
      </c>
      <c r="AH106" s="33">
        <f t="shared" si="49"/>
        <v>0</v>
      </c>
      <c r="AI106" s="33">
        <f t="shared" si="49"/>
        <v>0</v>
      </c>
      <c r="AJ106" s="33">
        <f t="shared" si="49"/>
        <v>0</v>
      </c>
      <c r="AK106" s="33">
        <f t="shared" si="49"/>
        <v>0</v>
      </c>
      <c r="AL106" s="33">
        <f t="shared" si="49"/>
        <v>0</v>
      </c>
      <c r="AM106" s="33">
        <f t="shared" si="49"/>
        <v>0</v>
      </c>
      <c r="AN106" s="33">
        <f t="shared" si="49"/>
        <v>0</v>
      </c>
      <c r="AO106" s="33">
        <f t="shared" si="49"/>
        <v>0</v>
      </c>
      <c r="AP106" s="33">
        <f t="shared" si="49"/>
        <v>0</v>
      </c>
      <c r="AQ106" s="33">
        <f t="shared" si="49"/>
        <v>0</v>
      </c>
      <c r="AR106" s="33" t="str">
        <f t="shared" si="49"/>
        <v>P</v>
      </c>
      <c r="AS106" s="33" t="str">
        <f t="shared" si="49"/>
        <v>P</v>
      </c>
      <c r="AT106" s="33">
        <f t="shared" si="49"/>
        <v>0</v>
      </c>
      <c r="AU106" s="33">
        <f t="shared" si="49"/>
        <v>0</v>
      </c>
      <c r="AV106" s="33">
        <f t="shared" si="49"/>
        <v>0</v>
      </c>
      <c r="AW106" s="33">
        <f t="shared" si="49"/>
        <v>0</v>
      </c>
      <c r="AX106" s="33">
        <f t="shared" si="49"/>
        <v>0</v>
      </c>
      <c r="AY106" s="33">
        <f t="shared" si="49"/>
        <v>0</v>
      </c>
      <c r="AZ106" s="33">
        <f t="shared" si="49"/>
        <v>0</v>
      </c>
      <c r="BA106" s="33">
        <f t="shared" si="49"/>
        <v>0</v>
      </c>
      <c r="BB106" s="33">
        <f t="shared" si="49"/>
        <v>0</v>
      </c>
      <c r="BC106" s="33">
        <f t="shared" si="49"/>
        <v>0</v>
      </c>
      <c r="BD106" s="33">
        <f t="shared" si="49"/>
        <v>0</v>
      </c>
      <c r="BE106" s="33">
        <f t="shared" si="49"/>
        <v>0</v>
      </c>
      <c r="BF106" s="33">
        <f t="shared" si="49"/>
        <v>0</v>
      </c>
      <c r="BG106" s="33">
        <f t="shared" si="49"/>
        <v>0</v>
      </c>
      <c r="BH106" s="33">
        <f t="shared" si="49"/>
        <v>0</v>
      </c>
      <c r="BI106" s="33">
        <f t="shared" si="49"/>
        <v>0</v>
      </c>
      <c r="BJ106" s="33">
        <f t="shared" si="49"/>
        <v>0</v>
      </c>
      <c r="BK106" s="33">
        <f t="shared" si="49"/>
        <v>0</v>
      </c>
      <c r="BL106" s="33">
        <f t="shared" si="49"/>
        <v>0</v>
      </c>
      <c r="BM106" s="38">
        <f t="shared" si="49"/>
        <v>0</v>
      </c>
      <c r="BN106" s="43">
        <f t="shared" si="0"/>
        <v>2</v>
      </c>
      <c r="BO106" s="26">
        <f t="shared" si="34"/>
        <v>0</v>
      </c>
      <c r="BP106" s="26">
        <f t="shared" si="34"/>
        <v>0</v>
      </c>
      <c r="BQ106" s="26">
        <f t="shared" si="34"/>
        <v>0</v>
      </c>
      <c r="BR106" s="27">
        <f t="shared" si="20"/>
        <v>0</v>
      </c>
      <c r="BS106" s="184"/>
      <c r="BT106" s="184"/>
      <c r="BU106" s="184"/>
      <c r="BV106" s="184"/>
      <c r="BW106" s="135"/>
    </row>
    <row r="107" spans="1:75" ht="18" x14ac:dyDescent="0.25">
      <c r="A107" s="139"/>
      <c r="B107" s="57" t="s">
        <v>94</v>
      </c>
      <c r="C107" s="58">
        <v>1</v>
      </c>
      <c r="D107" s="59">
        <v>9</v>
      </c>
      <c r="E107" s="60"/>
      <c r="F107" s="25">
        <f>F63</f>
        <v>0</v>
      </c>
      <c r="G107" s="33">
        <f t="shared" ref="G107:BM107" si="50">G63</f>
        <v>0</v>
      </c>
      <c r="H107" s="33">
        <f t="shared" si="50"/>
        <v>0</v>
      </c>
      <c r="I107" s="33">
        <f t="shared" si="50"/>
        <v>0</v>
      </c>
      <c r="J107" s="33">
        <f t="shared" si="50"/>
        <v>0</v>
      </c>
      <c r="K107" s="33">
        <f t="shared" si="50"/>
        <v>0</v>
      </c>
      <c r="L107" s="33">
        <f t="shared" si="50"/>
        <v>0</v>
      </c>
      <c r="M107" s="33">
        <f t="shared" si="50"/>
        <v>0</v>
      </c>
      <c r="N107" s="33">
        <f t="shared" si="50"/>
        <v>0</v>
      </c>
      <c r="O107" s="33">
        <f t="shared" si="50"/>
        <v>0</v>
      </c>
      <c r="P107" s="33">
        <f t="shared" si="50"/>
        <v>0</v>
      </c>
      <c r="Q107" s="33">
        <f t="shared" si="50"/>
        <v>0</v>
      </c>
      <c r="R107" s="33">
        <f t="shared" si="50"/>
        <v>0</v>
      </c>
      <c r="S107" s="33">
        <f t="shared" si="50"/>
        <v>0</v>
      </c>
      <c r="T107" s="33">
        <f t="shared" si="50"/>
        <v>0</v>
      </c>
      <c r="U107" s="33" t="str">
        <f t="shared" si="50"/>
        <v>E</v>
      </c>
      <c r="V107" s="33">
        <f t="shared" si="50"/>
        <v>0</v>
      </c>
      <c r="W107" s="33">
        <f t="shared" si="50"/>
        <v>0</v>
      </c>
      <c r="X107" s="33">
        <f t="shared" si="50"/>
        <v>0</v>
      </c>
      <c r="Y107" s="33">
        <f t="shared" si="50"/>
        <v>0</v>
      </c>
      <c r="Z107" s="33">
        <f t="shared" si="50"/>
        <v>0</v>
      </c>
      <c r="AA107" s="33">
        <f t="shared" si="50"/>
        <v>0</v>
      </c>
      <c r="AB107" s="33">
        <f t="shared" si="50"/>
        <v>0</v>
      </c>
      <c r="AC107" s="33">
        <f t="shared" si="50"/>
        <v>0</v>
      </c>
      <c r="AD107" s="33">
        <f t="shared" si="50"/>
        <v>0</v>
      </c>
      <c r="AE107" s="33">
        <f t="shared" si="50"/>
        <v>0</v>
      </c>
      <c r="AF107" s="33">
        <f t="shared" si="50"/>
        <v>0</v>
      </c>
      <c r="AG107" s="33">
        <f t="shared" si="50"/>
        <v>0</v>
      </c>
      <c r="AH107" s="33">
        <f t="shared" si="50"/>
        <v>0</v>
      </c>
      <c r="AI107" s="33">
        <f t="shared" si="50"/>
        <v>0</v>
      </c>
      <c r="AJ107" s="33">
        <f t="shared" si="50"/>
        <v>0</v>
      </c>
      <c r="AK107" s="33">
        <f t="shared" si="50"/>
        <v>0</v>
      </c>
      <c r="AL107" s="33">
        <f t="shared" si="50"/>
        <v>0</v>
      </c>
      <c r="AM107" s="33">
        <f t="shared" si="50"/>
        <v>0</v>
      </c>
      <c r="AN107" s="33">
        <f t="shared" si="50"/>
        <v>0</v>
      </c>
      <c r="AO107" s="33">
        <f t="shared" si="50"/>
        <v>0</v>
      </c>
      <c r="AP107" s="33">
        <f t="shared" si="50"/>
        <v>0</v>
      </c>
      <c r="AQ107" s="33">
        <f t="shared" si="50"/>
        <v>0</v>
      </c>
      <c r="AR107" s="33">
        <f t="shared" si="50"/>
        <v>0</v>
      </c>
      <c r="AS107" s="33">
        <f t="shared" si="50"/>
        <v>0</v>
      </c>
      <c r="AT107" s="33">
        <f t="shared" si="50"/>
        <v>0</v>
      </c>
      <c r="AU107" s="33">
        <f t="shared" si="50"/>
        <v>0</v>
      </c>
      <c r="AV107" s="33">
        <f t="shared" si="50"/>
        <v>0</v>
      </c>
      <c r="AW107" s="33">
        <f t="shared" si="50"/>
        <v>0</v>
      </c>
      <c r="AX107" s="33">
        <f t="shared" si="50"/>
        <v>0</v>
      </c>
      <c r="AY107" s="33">
        <f t="shared" si="50"/>
        <v>0</v>
      </c>
      <c r="AZ107" s="33">
        <f t="shared" si="50"/>
        <v>0</v>
      </c>
      <c r="BA107" s="33">
        <f t="shared" si="50"/>
        <v>0</v>
      </c>
      <c r="BB107" s="33">
        <f t="shared" si="50"/>
        <v>0</v>
      </c>
      <c r="BC107" s="33">
        <f t="shared" si="50"/>
        <v>0</v>
      </c>
      <c r="BD107" s="33">
        <f t="shared" si="50"/>
        <v>0</v>
      </c>
      <c r="BE107" s="33">
        <f t="shared" si="50"/>
        <v>0</v>
      </c>
      <c r="BF107" s="33">
        <f t="shared" si="50"/>
        <v>0</v>
      </c>
      <c r="BG107" s="33">
        <f t="shared" si="50"/>
        <v>0</v>
      </c>
      <c r="BH107" s="33">
        <f t="shared" si="50"/>
        <v>0</v>
      </c>
      <c r="BI107" s="33">
        <f t="shared" si="50"/>
        <v>0</v>
      </c>
      <c r="BJ107" s="33">
        <f t="shared" si="50"/>
        <v>0</v>
      </c>
      <c r="BK107" s="33">
        <f t="shared" si="50"/>
        <v>0</v>
      </c>
      <c r="BL107" s="33">
        <f t="shared" si="50"/>
        <v>0</v>
      </c>
      <c r="BM107" s="38">
        <f t="shared" si="50"/>
        <v>0</v>
      </c>
      <c r="BN107" s="43">
        <f t="shared" si="0"/>
        <v>1</v>
      </c>
      <c r="BO107" s="26">
        <f t="shared" si="34"/>
        <v>1</v>
      </c>
      <c r="BP107" s="26">
        <f t="shared" si="34"/>
        <v>0</v>
      </c>
      <c r="BQ107" s="26">
        <f t="shared" si="34"/>
        <v>0</v>
      </c>
      <c r="BR107" s="27">
        <f t="shared" si="20"/>
        <v>1</v>
      </c>
      <c r="BS107" s="184"/>
      <c r="BT107" s="184"/>
      <c r="BU107" s="184"/>
      <c r="BV107" s="184"/>
      <c r="BW107" s="135"/>
    </row>
    <row r="108" spans="1:75" ht="32.25" customHeight="1" x14ac:dyDescent="0.25">
      <c r="A108" s="139"/>
      <c r="B108" s="57" t="s">
        <v>164</v>
      </c>
      <c r="C108" s="58">
        <v>1</v>
      </c>
      <c r="D108" s="59">
        <v>10</v>
      </c>
      <c r="E108" s="60"/>
      <c r="F108" s="25">
        <f>F46</f>
        <v>0</v>
      </c>
      <c r="G108" s="33">
        <f t="shared" ref="G108:BM108" si="51">G46</f>
        <v>0</v>
      </c>
      <c r="H108" s="33">
        <f t="shared" si="51"/>
        <v>0</v>
      </c>
      <c r="I108" s="33">
        <f t="shared" si="51"/>
        <v>0</v>
      </c>
      <c r="J108" s="33">
        <f t="shared" si="51"/>
        <v>0</v>
      </c>
      <c r="K108" s="33">
        <f t="shared" si="51"/>
        <v>0</v>
      </c>
      <c r="L108" s="33">
        <f t="shared" si="51"/>
        <v>0</v>
      </c>
      <c r="M108" s="33">
        <f t="shared" si="51"/>
        <v>0</v>
      </c>
      <c r="N108" s="33">
        <f t="shared" si="51"/>
        <v>0</v>
      </c>
      <c r="O108" s="33">
        <f t="shared" si="51"/>
        <v>0</v>
      </c>
      <c r="P108" s="33">
        <f t="shared" si="51"/>
        <v>0</v>
      </c>
      <c r="Q108" s="33">
        <f t="shared" si="51"/>
        <v>0</v>
      </c>
      <c r="R108" s="33">
        <f t="shared" si="51"/>
        <v>0</v>
      </c>
      <c r="S108" s="33">
        <f t="shared" si="51"/>
        <v>0</v>
      </c>
      <c r="T108" s="33">
        <f t="shared" si="51"/>
        <v>0</v>
      </c>
      <c r="U108" s="33">
        <f t="shared" si="51"/>
        <v>0</v>
      </c>
      <c r="V108" s="33">
        <f t="shared" si="51"/>
        <v>0</v>
      </c>
      <c r="W108" s="33">
        <f t="shared" si="51"/>
        <v>0</v>
      </c>
      <c r="X108" s="33">
        <f t="shared" si="51"/>
        <v>0</v>
      </c>
      <c r="Y108" s="33">
        <f t="shared" si="51"/>
        <v>0</v>
      </c>
      <c r="Z108" s="33">
        <f t="shared" si="51"/>
        <v>0</v>
      </c>
      <c r="AA108" s="33">
        <f t="shared" si="51"/>
        <v>0</v>
      </c>
      <c r="AB108" s="33">
        <f t="shared" si="51"/>
        <v>0</v>
      </c>
      <c r="AC108" s="33">
        <f t="shared" si="51"/>
        <v>0</v>
      </c>
      <c r="AD108" s="33" t="str">
        <f t="shared" si="51"/>
        <v>E</v>
      </c>
      <c r="AE108" s="33">
        <f t="shared" si="51"/>
        <v>0</v>
      </c>
      <c r="AF108" s="33">
        <f t="shared" si="51"/>
        <v>0</v>
      </c>
      <c r="AG108" s="33">
        <f t="shared" si="51"/>
        <v>0</v>
      </c>
      <c r="AH108" s="33">
        <f t="shared" si="51"/>
        <v>0</v>
      </c>
      <c r="AI108" s="33">
        <f t="shared" si="51"/>
        <v>0</v>
      </c>
      <c r="AJ108" s="33">
        <f t="shared" si="51"/>
        <v>0</v>
      </c>
      <c r="AK108" s="33">
        <f t="shared" si="51"/>
        <v>0</v>
      </c>
      <c r="AL108" s="33">
        <f t="shared" si="51"/>
        <v>0</v>
      </c>
      <c r="AM108" s="33">
        <f t="shared" si="51"/>
        <v>0</v>
      </c>
      <c r="AN108" s="33">
        <f t="shared" si="51"/>
        <v>0</v>
      </c>
      <c r="AO108" s="33">
        <f t="shared" si="51"/>
        <v>0</v>
      </c>
      <c r="AP108" s="33">
        <f t="shared" si="51"/>
        <v>0</v>
      </c>
      <c r="AQ108" s="33">
        <f t="shared" si="51"/>
        <v>0</v>
      </c>
      <c r="AR108" s="33">
        <f t="shared" si="51"/>
        <v>0</v>
      </c>
      <c r="AS108" s="33">
        <f t="shared" si="51"/>
        <v>0</v>
      </c>
      <c r="AT108" s="33">
        <f t="shared" si="51"/>
        <v>0</v>
      </c>
      <c r="AU108" s="33">
        <f t="shared" si="51"/>
        <v>0</v>
      </c>
      <c r="AV108" s="33">
        <f t="shared" si="51"/>
        <v>0</v>
      </c>
      <c r="AW108" s="33">
        <f t="shared" si="51"/>
        <v>0</v>
      </c>
      <c r="AX108" s="33">
        <f t="shared" si="51"/>
        <v>0</v>
      </c>
      <c r="AY108" s="33">
        <f t="shared" si="51"/>
        <v>0</v>
      </c>
      <c r="AZ108" s="33">
        <f t="shared" si="51"/>
        <v>0</v>
      </c>
      <c r="BA108" s="33">
        <f t="shared" si="51"/>
        <v>0</v>
      </c>
      <c r="BB108" s="33">
        <f t="shared" si="51"/>
        <v>0</v>
      </c>
      <c r="BC108" s="33">
        <f t="shared" si="51"/>
        <v>0</v>
      </c>
      <c r="BD108" s="33">
        <f t="shared" si="51"/>
        <v>0</v>
      </c>
      <c r="BE108" s="33">
        <f t="shared" si="51"/>
        <v>0</v>
      </c>
      <c r="BF108" s="33">
        <f t="shared" si="51"/>
        <v>0</v>
      </c>
      <c r="BG108" s="33">
        <f t="shared" si="51"/>
        <v>0</v>
      </c>
      <c r="BH108" s="33">
        <f t="shared" si="51"/>
        <v>0</v>
      </c>
      <c r="BI108" s="33">
        <f t="shared" si="51"/>
        <v>0</v>
      </c>
      <c r="BJ108" s="33">
        <f t="shared" si="51"/>
        <v>0</v>
      </c>
      <c r="BK108" s="33">
        <f t="shared" si="51"/>
        <v>0</v>
      </c>
      <c r="BL108" s="33">
        <f t="shared" si="51"/>
        <v>0</v>
      </c>
      <c r="BM108" s="38">
        <f t="shared" si="51"/>
        <v>0</v>
      </c>
      <c r="BN108" s="43">
        <f t="shared" si="0"/>
        <v>1</v>
      </c>
      <c r="BO108" s="26">
        <f t="shared" si="34"/>
        <v>1</v>
      </c>
      <c r="BP108" s="26">
        <f t="shared" si="34"/>
        <v>0</v>
      </c>
      <c r="BQ108" s="26">
        <f t="shared" si="34"/>
        <v>0</v>
      </c>
      <c r="BR108" s="27">
        <f t="shared" si="20"/>
        <v>1</v>
      </c>
      <c r="BS108" s="184"/>
      <c r="BT108" s="184"/>
      <c r="BU108" s="184"/>
      <c r="BV108" s="184"/>
      <c r="BW108" s="135"/>
    </row>
    <row r="109" spans="1:75" ht="36" customHeight="1" x14ac:dyDescent="0.25">
      <c r="A109" s="142" t="s">
        <v>187</v>
      </c>
      <c r="B109" s="61" t="s">
        <v>105</v>
      </c>
      <c r="C109" s="62"/>
      <c r="D109" s="126"/>
      <c r="E109" s="127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4"/>
      <c r="AB109" s="23"/>
      <c r="AC109" s="24" t="s">
        <v>24</v>
      </c>
      <c r="AD109" s="23"/>
      <c r="AE109" s="24"/>
      <c r="AF109" s="23"/>
      <c r="AG109" s="23" t="s">
        <v>24</v>
      </c>
      <c r="AH109" s="23"/>
      <c r="AI109" s="23"/>
      <c r="AJ109" s="23"/>
      <c r="AK109" s="24" t="s">
        <v>23</v>
      </c>
      <c r="AL109" s="23"/>
      <c r="AM109" s="24"/>
      <c r="AN109" s="23"/>
      <c r="AO109" s="24" t="s">
        <v>23</v>
      </c>
      <c r="AP109" s="23"/>
      <c r="AQ109" s="24"/>
      <c r="AR109" s="23"/>
      <c r="AS109" s="24" t="s">
        <v>23</v>
      </c>
      <c r="AT109" s="23"/>
      <c r="AU109" s="24"/>
      <c r="AV109" s="23"/>
      <c r="AW109" s="24" t="s">
        <v>23</v>
      </c>
      <c r="AX109" s="23"/>
      <c r="AY109" s="24"/>
      <c r="AZ109" s="23"/>
      <c r="BA109" s="24" t="s">
        <v>23</v>
      </c>
      <c r="BB109" s="23"/>
      <c r="BC109" s="24"/>
      <c r="BD109" s="23"/>
      <c r="BE109" s="24" t="s">
        <v>23</v>
      </c>
      <c r="BF109" s="23"/>
      <c r="BG109" s="24"/>
      <c r="BH109" s="23"/>
      <c r="BI109" s="24" t="s">
        <v>23</v>
      </c>
      <c r="BJ109" s="23"/>
      <c r="BK109" s="24"/>
      <c r="BL109" s="23"/>
      <c r="BM109" s="39" t="s">
        <v>23</v>
      </c>
      <c r="BN109" s="44">
        <f t="shared" si="0"/>
        <v>10</v>
      </c>
      <c r="BO109" s="21">
        <f t="shared" si="34"/>
        <v>2</v>
      </c>
      <c r="BP109" s="21">
        <f t="shared" si="34"/>
        <v>0</v>
      </c>
      <c r="BQ109" s="21">
        <f t="shared" si="34"/>
        <v>0</v>
      </c>
      <c r="BR109" s="22">
        <f t="shared" si="20"/>
        <v>0.2</v>
      </c>
      <c r="BS109" s="175">
        <f>SUM(BN109:BN111)</f>
        <v>21</v>
      </c>
      <c r="BT109" s="175">
        <f t="shared" ref="BT109:BV109" si="52">SUM(BO109:BO111)</f>
        <v>4</v>
      </c>
      <c r="BU109" s="175">
        <f t="shared" si="52"/>
        <v>0</v>
      </c>
      <c r="BV109" s="175">
        <f t="shared" si="52"/>
        <v>0</v>
      </c>
      <c r="BW109" s="135">
        <f>AVERAGE(BR109:BR111)</f>
        <v>0.13333333333333333</v>
      </c>
    </row>
    <row r="110" spans="1:75" ht="37.5" customHeight="1" x14ac:dyDescent="0.25">
      <c r="A110" s="142"/>
      <c r="B110" s="61" t="s">
        <v>106</v>
      </c>
      <c r="C110" s="62">
        <v>10</v>
      </c>
      <c r="D110" s="126"/>
      <c r="E110" s="127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4"/>
      <c r="AB110" s="23"/>
      <c r="AC110" s="24" t="s">
        <v>24</v>
      </c>
      <c r="AD110" s="23"/>
      <c r="AE110" s="24"/>
      <c r="AF110" s="23"/>
      <c r="AG110" s="24" t="s">
        <v>24</v>
      </c>
      <c r="AH110" s="23"/>
      <c r="AI110" s="24"/>
      <c r="AJ110" s="23"/>
      <c r="AK110" s="24" t="s">
        <v>23</v>
      </c>
      <c r="AL110" s="23"/>
      <c r="AM110" s="24"/>
      <c r="AN110" s="23"/>
      <c r="AO110" s="24" t="s">
        <v>23</v>
      </c>
      <c r="AP110" s="23"/>
      <c r="AQ110" s="24"/>
      <c r="AR110" s="23"/>
      <c r="AS110" s="24" t="s">
        <v>23</v>
      </c>
      <c r="AT110" s="23"/>
      <c r="AU110" s="24"/>
      <c r="AV110" s="23"/>
      <c r="AW110" s="24" t="s">
        <v>23</v>
      </c>
      <c r="AX110" s="23"/>
      <c r="AY110" s="24"/>
      <c r="AZ110" s="23"/>
      <c r="BA110" s="24" t="s">
        <v>23</v>
      </c>
      <c r="BB110" s="23"/>
      <c r="BC110" s="24"/>
      <c r="BD110" s="23"/>
      <c r="BE110" s="24" t="s">
        <v>23</v>
      </c>
      <c r="BF110" s="23"/>
      <c r="BG110" s="24"/>
      <c r="BH110" s="23"/>
      <c r="BI110" s="24" t="s">
        <v>23</v>
      </c>
      <c r="BJ110" s="23"/>
      <c r="BK110" s="24"/>
      <c r="BL110" s="23"/>
      <c r="BM110" s="39" t="s">
        <v>23</v>
      </c>
      <c r="BN110" s="44">
        <f t="shared" si="0"/>
        <v>10</v>
      </c>
      <c r="BO110" s="21">
        <f t="shared" si="34"/>
        <v>2</v>
      </c>
      <c r="BP110" s="21">
        <f t="shared" si="34"/>
        <v>0</v>
      </c>
      <c r="BQ110" s="21">
        <f t="shared" si="34"/>
        <v>0</v>
      </c>
      <c r="BR110" s="22">
        <f t="shared" si="20"/>
        <v>0.2</v>
      </c>
      <c r="BS110" s="175"/>
      <c r="BT110" s="175"/>
      <c r="BU110" s="175"/>
      <c r="BV110" s="175"/>
      <c r="BW110" s="135"/>
    </row>
    <row r="111" spans="1:75" ht="41.25" customHeight="1" x14ac:dyDescent="0.25">
      <c r="A111" s="142"/>
      <c r="B111" s="61" t="s">
        <v>107</v>
      </c>
      <c r="C111" s="62">
        <v>1</v>
      </c>
      <c r="D111" s="126"/>
      <c r="E111" s="127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39" t="s">
        <v>23</v>
      </c>
      <c r="BN111" s="44">
        <f t="shared" si="0"/>
        <v>1</v>
      </c>
      <c r="BO111" s="21">
        <f t="shared" si="34"/>
        <v>0</v>
      </c>
      <c r="BP111" s="21">
        <f t="shared" si="34"/>
        <v>0</v>
      </c>
      <c r="BQ111" s="21">
        <f t="shared" si="34"/>
        <v>0</v>
      </c>
      <c r="BR111" s="22">
        <f t="shared" si="20"/>
        <v>0</v>
      </c>
      <c r="BS111" s="175"/>
      <c r="BT111" s="175"/>
      <c r="BU111" s="175"/>
      <c r="BV111" s="175"/>
      <c r="BW111" s="135"/>
    </row>
    <row r="112" spans="1:75" ht="30" customHeight="1" x14ac:dyDescent="0.25">
      <c r="A112" s="139" t="s">
        <v>188</v>
      </c>
      <c r="B112" s="90" t="s">
        <v>108</v>
      </c>
      <c r="C112" s="91"/>
      <c r="D112" s="59"/>
      <c r="E112" s="60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 t="s">
        <v>24</v>
      </c>
      <c r="AA112" s="33" t="s">
        <v>24</v>
      </c>
      <c r="AB112" s="33" t="s">
        <v>24</v>
      </c>
      <c r="AC112" s="33" t="s">
        <v>24</v>
      </c>
      <c r="AD112" s="25" t="s">
        <v>24</v>
      </c>
      <c r="AE112" s="33" t="s">
        <v>24</v>
      </c>
      <c r="AF112" s="33" t="s">
        <v>24</v>
      </c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38"/>
      <c r="BN112" s="43">
        <f t="shared" si="0"/>
        <v>7</v>
      </c>
      <c r="BO112" s="26">
        <f t="shared" si="34"/>
        <v>7</v>
      </c>
      <c r="BP112" s="26">
        <f t="shared" si="34"/>
        <v>0</v>
      </c>
      <c r="BQ112" s="26">
        <f t="shared" si="34"/>
        <v>0</v>
      </c>
      <c r="BR112" s="27">
        <f t="shared" si="20"/>
        <v>1</v>
      </c>
      <c r="BS112" s="184">
        <f>SUM(BN112:BN124)</f>
        <v>66</v>
      </c>
      <c r="BT112" s="184">
        <f t="shared" ref="BT112:BV112" si="53">SUM(BO112:BO124)</f>
        <v>41</v>
      </c>
      <c r="BU112" s="184">
        <f t="shared" si="53"/>
        <v>0</v>
      </c>
      <c r="BV112" s="184">
        <f t="shared" si="53"/>
        <v>0</v>
      </c>
      <c r="BW112" s="135">
        <f>AVERAGE(BR112:BR124)</f>
        <v>0.74487179487179489</v>
      </c>
    </row>
    <row r="113" spans="1:75" ht="18" x14ac:dyDescent="0.25">
      <c r="A113" s="139"/>
      <c r="B113" s="90" t="s">
        <v>109</v>
      </c>
      <c r="C113" s="91"/>
      <c r="D113" s="59"/>
      <c r="E113" s="60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33" t="s">
        <v>24</v>
      </c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38"/>
      <c r="BN113" s="43">
        <f t="shared" si="0"/>
        <v>1</v>
      </c>
      <c r="BO113" s="26">
        <f t="shared" si="34"/>
        <v>1</v>
      </c>
      <c r="BP113" s="26">
        <f t="shared" si="34"/>
        <v>0</v>
      </c>
      <c r="BQ113" s="26">
        <f t="shared" si="34"/>
        <v>0</v>
      </c>
      <c r="BR113" s="27">
        <f t="shared" si="20"/>
        <v>1</v>
      </c>
      <c r="BS113" s="184"/>
      <c r="BT113" s="184"/>
      <c r="BU113" s="184"/>
      <c r="BV113" s="184"/>
      <c r="BW113" s="135"/>
    </row>
    <row r="114" spans="1:75" ht="32.25" customHeight="1" x14ac:dyDescent="0.25">
      <c r="A114" s="139"/>
      <c r="B114" s="90" t="s">
        <v>110</v>
      </c>
      <c r="C114" s="91"/>
      <c r="D114" s="59"/>
      <c r="E114" s="60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 t="s">
        <v>24</v>
      </c>
      <c r="AD114" s="33" t="s">
        <v>24</v>
      </c>
      <c r="AE114" s="33" t="s">
        <v>24</v>
      </c>
      <c r="AF114" s="33" t="s">
        <v>24</v>
      </c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38"/>
      <c r="BN114" s="43">
        <f t="shared" si="0"/>
        <v>4</v>
      </c>
      <c r="BO114" s="26">
        <f t="shared" si="34"/>
        <v>4</v>
      </c>
      <c r="BP114" s="26">
        <f t="shared" si="34"/>
        <v>0</v>
      </c>
      <c r="BQ114" s="26">
        <f t="shared" si="34"/>
        <v>0</v>
      </c>
      <c r="BR114" s="27">
        <f t="shared" si="20"/>
        <v>1</v>
      </c>
      <c r="BS114" s="184"/>
      <c r="BT114" s="184"/>
      <c r="BU114" s="184"/>
      <c r="BV114" s="184"/>
      <c r="BW114" s="135"/>
    </row>
    <row r="115" spans="1:75" ht="18" x14ac:dyDescent="0.25">
      <c r="A115" s="139"/>
      <c r="B115" s="90" t="s">
        <v>111</v>
      </c>
      <c r="C115" s="91"/>
      <c r="D115" s="59"/>
      <c r="E115" s="60"/>
      <c r="F115" s="25"/>
      <c r="G115" s="25"/>
      <c r="H115" s="25"/>
      <c r="I115" s="25"/>
      <c r="J115" s="25"/>
      <c r="K115" s="25"/>
      <c r="L115" s="32"/>
      <c r="M115" s="47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 t="s">
        <v>24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38"/>
      <c r="BN115" s="43">
        <f t="shared" si="0"/>
        <v>1</v>
      </c>
      <c r="BO115" s="26">
        <f t="shared" si="34"/>
        <v>1</v>
      </c>
      <c r="BP115" s="26">
        <f t="shared" si="34"/>
        <v>0</v>
      </c>
      <c r="BQ115" s="26">
        <f t="shared" si="34"/>
        <v>0</v>
      </c>
      <c r="BR115" s="27">
        <f t="shared" si="20"/>
        <v>1</v>
      </c>
      <c r="BS115" s="184"/>
      <c r="BT115" s="184"/>
      <c r="BU115" s="184"/>
      <c r="BV115" s="184"/>
      <c r="BW115" s="135"/>
    </row>
    <row r="116" spans="1:75" ht="18" x14ac:dyDescent="0.25">
      <c r="A116" s="139"/>
      <c r="B116" s="90" t="s">
        <v>112</v>
      </c>
      <c r="C116" s="91"/>
      <c r="D116" s="59"/>
      <c r="E116" s="60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33" t="s">
        <v>24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38"/>
      <c r="BN116" s="43">
        <f t="shared" si="0"/>
        <v>1</v>
      </c>
      <c r="BO116" s="26">
        <f t="shared" si="34"/>
        <v>1</v>
      </c>
      <c r="BP116" s="26">
        <f t="shared" si="34"/>
        <v>0</v>
      </c>
      <c r="BQ116" s="26">
        <f t="shared" si="34"/>
        <v>0</v>
      </c>
      <c r="BR116" s="27">
        <f t="shared" si="20"/>
        <v>1</v>
      </c>
      <c r="BS116" s="184"/>
      <c r="BT116" s="184"/>
      <c r="BU116" s="184"/>
      <c r="BV116" s="184"/>
      <c r="BW116" s="135"/>
    </row>
    <row r="117" spans="1:75" ht="18" x14ac:dyDescent="0.25">
      <c r="A117" s="139"/>
      <c r="B117" s="90" t="s">
        <v>113</v>
      </c>
      <c r="C117" s="91"/>
      <c r="D117" s="59"/>
      <c r="E117" s="60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 t="s">
        <v>24</v>
      </c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38"/>
      <c r="BN117" s="43">
        <f t="shared" si="0"/>
        <v>1</v>
      </c>
      <c r="BO117" s="26">
        <f t="shared" si="34"/>
        <v>1</v>
      </c>
      <c r="BP117" s="26">
        <f t="shared" si="34"/>
        <v>0</v>
      </c>
      <c r="BQ117" s="26">
        <f t="shared" si="34"/>
        <v>0</v>
      </c>
      <c r="BR117" s="27">
        <f t="shared" si="20"/>
        <v>1</v>
      </c>
      <c r="BS117" s="184"/>
      <c r="BT117" s="184"/>
      <c r="BU117" s="184"/>
      <c r="BV117" s="184"/>
      <c r="BW117" s="135"/>
    </row>
    <row r="118" spans="1:75" ht="18" x14ac:dyDescent="0.25">
      <c r="A118" s="139"/>
      <c r="B118" s="90" t="s">
        <v>114</v>
      </c>
      <c r="C118" s="91"/>
      <c r="D118" s="59"/>
      <c r="E118" s="60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 t="s">
        <v>24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38"/>
      <c r="BN118" s="43">
        <f t="shared" si="0"/>
        <v>1</v>
      </c>
      <c r="BO118" s="26">
        <f t="shared" si="34"/>
        <v>1</v>
      </c>
      <c r="BP118" s="26">
        <f t="shared" si="34"/>
        <v>0</v>
      </c>
      <c r="BQ118" s="26">
        <f t="shared" si="34"/>
        <v>0</v>
      </c>
      <c r="BR118" s="27">
        <f t="shared" si="20"/>
        <v>1</v>
      </c>
      <c r="BS118" s="184"/>
      <c r="BT118" s="184"/>
      <c r="BU118" s="184"/>
      <c r="BV118" s="184"/>
      <c r="BW118" s="135"/>
    </row>
    <row r="119" spans="1:75" ht="18" x14ac:dyDescent="0.25">
      <c r="A119" s="139"/>
      <c r="B119" s="90" t="s">
        <v>115</v>
      </c>
      <c r="C119" s="91"/>
      <c r="D119" s="59"/>
      <c r="E119" s="60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 t="s">
        <v>24</v>
      </c>
      <c r="AE119" s="33" t="s">
        <v>24</v>
      </c>
      <c r="AF119" s="33" t="s">
        <v>24</v>
      </c>
      <c r="AG119" s="33" t="s">
        <v>24</v>
      </c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38"/>
      <c r="BN119" s="43">
        <f t="shared" si="0"/>
        <v>4</v>
      </c>
      <c r="BO119" s="26">
        <f t="shared" si="34"/>
        <v>4</v>
      </c>
      <c r="BP119" s="26">
        <f t="shared" si="34"/>
        <v>0</v>
      </c>
      <c r="BQ119" s="26">
        <f t="shared" si="34"/>
        <v>0</v>
      </c>
      <c r="BR119" s="27">
        <f t="shared" si="20"/>
        <v>1</v>
      </c>
      <c r="BS119" s="184"/>
      <c r="BT119" s="184"/>
      <c r="BU119" s="184"/>
      <c r="BV119" s="184"/>
      <c r="BW119" s="135"/>
    </row>
    <row r="120" spans="1:75" ht="18" x14ac:dyDescent="0.25">
      <c r="A120" s="139"/>
      <c r="B120" s="90" t="s">
        <v>116</v>
      </c>
      <c r="C120" s="91"/>
      <c r="D120" s="59"/>
      <c r="E120" s="60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 t="s">
        <v>24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33" t="s">
        <v>23</v>
      </c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33" t="s">
        <v>23</v>
      </c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33" t="s">
        <v>23</v>
      </c>
      <c r="BN120" s="43">
        <f t="shared" si="0"/>
        <v>4</v>
      </c>
      <c r="BO120" s="26">
        <f t="shared" si="34"/>
        <v>1</v>
      </c>
      <c r="BP120" s="26">
        <f t="shared" si="34"/>
        <v>0</v>
      </c>
      <c r="BQ120" s="26">
        <f t="shared" si="34"/>
        <v>0</v>
      </c>
      <c r="BR120" s="27">
        <f t="shared" si="20"/>
        <v>0.25</v>
      </c>
      <c r="BS120" s="184"/>
      <c r="BT120" s="184"/>
      <c r="BU120" s="184"/>
      <c r="BV120" s="184"/>
      <c r="BW120" s="135"/>
    </row>
    <row r="121" spans="1:75" ht="18" x14ac:dyDescent="0.25">
      <c r="A121" s="139"/>
      <c r="B121" s="90" t="s">
        <v>189</v>
      </c>
      <c r="C121" s="91"/>
      <c r="D121" s="59"/>
      <c r="E121" s="60"/>
      <c r="F121" s="25"/>
      <c r="G121" s="25"/>
      <c r="H121" s="25"/>
      <c r="I121" s="25" t="s">
        <v>24</v>
      </c>
      <c r="J121" s="25"/>
      <c r="K121" s="25"/>
      <c r="L121" s="25"/>
      <c r="M121" s="33" t="s">
        <v>24</v>
      </c>
      <c r="N121" s="25"/>
      <c r="O121" s="25"/>
      <c r="P121" s="25"/>
      <c r="Q121" s="33" t="s">
        <v>24</v>
      </c>
      <c r="R121" s="25"/>
      <c r="S121" s="25"/>
      <c r="T121" s="25"/>
      <c r="U121" s="33" t="s">
        <v>24</v>
      </c>
      <c r="V121" s="25"/>
      <c r="W121" s="25"/>
      <c r="X121" s="25"/>
      <c r="Y121" s="33" t="s">
        <v>24</v>
      </c>
      <c r="Z121" s="25"/>
      <c r="AA121" s="25"/>
      <c r="AB121" s="25"/>
      <c r="AC121" s="33" t="s">
        <v>24</v>
      </c>
      <c r="AD121" s="25"/>
      <c r="AE121" s="25"/>
      <c r="AF121" s="25"/>
      <c r="AG121" s="33" t="s">
        <v>24</v>
      </c>
      <c r="AH121" s="25"/>
      <c r="AI121" s="25"/>
      <c r="AJ121" s="25"/>
      <c r="AK121" s="33" t="s">
        <v>23</v>
      </c>
      <c r="AL121" s="25"/>
      <c r="AM121" s="25"/>
      <c r="AN121" s="25"/>
      <c r="AO121" s="33" t="s">
        <v>23</v>
      </c>
      <c r="AP121" s="25"/>
      <c r="AQ121" s="25"/>
      <c r="AR121" s="25"/>
      <c r="AS121" s="33" t="s">
        <v>23</v>
      </c>
      <c r="AT121" s="25"/>
      <c r="AU121" s="25"/>
      <c r="AV121" s="25"/>
      <c r="AW121" s="33" t="s">
        <v>23</v>
      </c>
      <c r="AX121" s="25"/>
      <c r="AY121" s="25"/>
      <c r="AZ121" s="25"/>
      <c r="BA121" s="33" t="s">
        <v>23</v>
      </c>
      <c r="BB121" s="25"/>
      <c r="BC121" s="25"/>
      <c r="BD121" s="25"/>
      <c r="BE121" s="33" t="s">
        <v>23</v>
      </c>
      <c r="BF121" s="25"/>
      <c r="BG121" s="25"/>
      <c r="BH121" s="25"/>
      <c r="BI121" s="33" t="s">
        <v>23</v>
      </c>
      <c r="BJ121" s="25"/>
      <c r="BK121" s="25"/>
      <c r="BL121" s="25"/>
      <c r="BM121" s="33" t="s">
        <v>23</v>
      </c>
      <c r="BN121" s="43">
        <f t="shared" si="0"/>
        <v>15</v>
      </c>
      <c r="BO121" s="26">
        <f t="shared" si="34"/>
        <v>7</v>
      </c>
      <c r="BP121" s="26">
        <f t="shared" si="34"/>
        <v>0</v>
      </c>
      <c r="BQ121" s="26">
        <f t="shared" si="34"/>
        <v>0</v>
      </c>
      <c r="BR121" s="27">
        <f t="shared" si="20"/>
        <v>0.46666666666666667</v>
      </c>
      <c r="BS121" s="184"/>
      <c r="BT121" s="184"/>
      <c r="BU121" s="184"/>
      <c r="BV121" s="184"/>
      <c r="BW121" s="135"/>
    </row>
    <row r="122" spans="1:75" ht="18" x14ac:dyDescent="0.25">
      <c r="A122" s="139"/>
      <c r="B122" s="90" t="s">
        <v>126</v>
      </c>
      <c r="C122" s="91"/>
      <c r="D122" s="59"/>
      <c r="E122" s="60"/>
      <c r="F122" s="25"/>
      <c r="G122" s="25"/>
      <c r="H122" s="25"/>
      <c r="I122" s="33" t="s">
        <v>24</v>
      </c>
      <c r="J122" s="33"/>
      <c r="K122" s="33"/>
      <c r="L122" s="33"/>
      <c r="M122" s="33" t="s">
        <v>24</v>
      </c>
      <c r="N122" s="33"/>
      <c r="O122" s="33"/>
      <c r="P122" s="33"/>
      <c r="Q122" s="33" t="s">
        <v>24</v>
      </c>
      <c r="R122" s="33"/>
      <c r="S122" s="33"/>
      <c r="T122" s="33"/>
      <c r="U122" s="33" t="s">
        <v>24</v>
      </c>
      <c r="V122" s="33"/>
      <c r="W122" s="33"/>
      <c r="X122" s="33"/>
      <c r="Y122" s="33" t="s">
        <v>24</v>
      </c>
      <c r="Z122" s="33"/>
      <c r="AA122" s="33"/>
      <c r="AB122" s="33"/>
      <c r="AC122" s="33" t="s">
        <v>24</v>
      </c>
      <c r="AD122" s="33"/>
      <c r="AE122" s="33"/>
      <c r="AF122" s="33"/>
      <c r="AG122" s="33" t="s">
        <v>24</v>
      </c>
      <c r="AH122" s="33"/>
      <c r="AI122" s="33"/>
      <c r="AJ122" s="33"/>
      <c r="AK122" s="33" t="s">
        <v>23</v>
      </c>
      <c r="AL122" s="33"/>
      <c r="AM122" s="33"/>
      <c r="AN122" s="33"/>
      <c r="AO122" s="33" t="s">
        <v>23</v>
      </c>
      <c r="AP122" s="33"/>
      <c r="AQ122" s="33"/>
      <c r="AR122" s="33"/>
      <c r="AS122" s="33" t="s">
        <v>23</v>
      </c>
      <c r="AT122" s="33"/>
      <c r="AU122" s="33"/>
      <c r="AV122" s="33"/>
      <c r="AW122" s="33" t="s">
        <v>23</v>
      </c>
      <c r="AX122" s="33"/>
      <c r="AY122" s="33"/>
      <c r="AZ122" s="33"/>
      <c r="BA122" s="33" t="s">
        <v>23</v>
      </c>
      <c r="BB122" s="33"/>
      <c r="BC122" s="33"/>
      <c r="BD122" s="33"/>
      <c r="BE122" s="33" t="s">
        <v>23</v>
      </c>
      <c r="BF122" s="33"/>
      <c r="BG122" s="33"/>
      <c r="BH122" s="33"/>
      <c r="BI122" s="33" t="s">
        <v>23</v>
      </c>
      <c r="BJ122" s="33"/>
      <c r="BK122" s="33"/>
      <c r="BL122" s="33"/>
      <c r="BM122" s="33" t="s">
        <v>23</v>
      </c>
      <c r="BN122" s="43">
        <f t="shared" si="0"/>
        <v>15</v>
      </c>
      <c r="BO122" s="26">
        <f t="shared" si="34"/>
        <v>7</v>
      </c>
      <c r="BP122" s="26">
        <f t="shared" si="34"/>
        <v>0</v>
      </c>
      <c r="BQ122" s="26">
        <f t="shared" si="34"/>
        <v>0</v>
      </c>
      <c r="BR122" s="27">
        <f t="shared" si="20"/>
        <v>0.46666666666666667</v>
      </c>
      <c r="BS122" s="184"/>
      <c r="BT122" s="184"/>
      <c r="BU122" s="184"/>
      <c r="BV122" s="184"/>
      <c r="BW122" s="135"/>
    </row>
    <row r="123" spans="1:75" ht="30" customHeight="1" x14ac:dyDescent="0.25">
      <c r="A123" s="139"/>
      <c r="B123" s="90" t="s">
        <v>125</v>
      </c>
      <c r="C123" s="91"/>
      <c r="D123" s="59"/>
      <c r="E123" s="60"/>
      <c r="F123" s="25"/>
      <c r="G123" s="25"/>
      <c r="H123" s="25"/>
      <c r="I123" s="33" t="s">
        <v>24</v>
      </c>
      <c r="J123" s="33"/>
      <c r="K123" s="33"/>
      <c r="L123" s="33"/>
      <c r="M123" s="33" t="s">
        <v>24</v>
      </c>
      <c r="N123" s="33"/>
      <c r="O123" s="33"/>
      <c r="P123" s="33"/>
      <c r="Q123" s="33" t="s">
        <v>24</v>
      </c>
      <c r="R123" s="33"/>
      <c r="S123" s="33"/>
      <c r="T123" s="33"/>
      <c r="U123" s="33" t="s">
        <v>24</v>
      </c>
      <c r="V123" s="33"/>
      <c r="W123" s="33"/>
      <c r="X123" s="33"/>
      <c r="Y123" s="33"/>
      <c r="Z123" s="33"/>
      <c r="AA123" s="33"/>
      <c r="AB123" s="33"/>
      <c r="AC123" s="33" t="s">
        <v>24</v>
      </c>
      <c r="AD123" s="33"/>
      <c r="AE123" s="33"/>
      <c r="AF123" s="33"/>
      <c r="AG123" s="33"/>
      <c r="AH123" s="33"/>
      <c r="AI123" s="33"/>
      <c r="AJ123" s="33"/>
      <c r="AK123" s="33" t="s">
        <v>24</v>
      </c>
      <c r="AL123" s="33"/>
      <c r="AM123" s="33"/>
      <c r="AN123" s="33"/>
      <c r="AO123" s="33"/>
      <c r="AP123" s="33"/>
      <c r="AQ123" s="33"/>
      <c r="AR123" s="33"/>
      <c r="AS123" s="33" t="s">
        <v>23</v>
      </c>
      <c r="AT123" s="33"/>
      <c r="AU123" s="33"/>
      <c r="AV123" s="33"/>
      <c r="AW123" s="33" t="s">
        <v>23</v>
      </c>
      <c r="AX123" s="33"/>
      <c r="AY123" s="33"/>
      <c r="AZ123" s="33"/>
      <c r="BA123" s="33" t="s">
        <v>23</v>
      </c>
      <c r="BB123" s="33"/>
      <c r="BC123" s="33"/>
      <c r="BD123" s="33"/>
      <c r="BE123" s="33" t="s">
        <v>23</v>
      </c>
      <c r="BF123" s="33"/>
      <c r="BG123" s="33"/>
      <c r="BH123" s="33"/>
      <c r="BI123" s="33" t="s">
        <v>23</v>
      </c>
      <c r="BJ123" s="33"/>
      <c r="BK123" s="33"/>
      <c r="BL123" s="33" t="s">
        <v>23</v>
      </c>
      <c r="BM123" s="33"/>
      <c r="BN123" s="43">
        <f t="shared" si="0"/>
        <v>12</v>
      </c>
      <c r="BO123" s="26">
        <f t="shared" si="34"/>
        <v>6</v>
      </c>
      <c r="BP123" s="26">
        <f t="shared" si="34"/>
        <v>0</v>
      </c>
      <c r="BQ123" s="26">
        <f t="shared" si="34"/>
        <v>0</v>
      </c>
      <c r="BR123" s="27">
        <f t="shared" si="20"/>
        <v>0.5</v>
      </c>
      <c r="BS123" s="184"/>
      <c r="BT123" s="184"/>
      <c r="BU123" s="184"/>
      <c r="BV123" s="184"/>
      <c r="BW123" s="135"/>
    </row>
    <row r="124" spans="1:75" ht="19.5" customHeight="1" x14ac:dyDescent="0.25">
      <c r="A124" s="139"/>
      <c r="B124" s="90" t="s">
        <v>124</v>
      </c>
      <c r="C124" s="91"/>
      <c r="D124" s="59"/>
      <c r="E124" s="60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38"/>
      <c r="BN124" s="43">
        <f t="shared" si="0"/>
        <v>0</v>
      </c>
      <c r="BO124" s="26">
        <f t="shared" si="34"/>
        <v>0</v>
      </c>
      <c r="BP124" s="26">
        <f t="shared" si="34"/>
        <v>0</v>
      </c>
      <c r="BQ124" s="26">
        <f t="shared" si="34"/>
        <v>0</v>
      </c>
      <c r="BR124" s="27">
        <f t="shared" si="20"/>
        <v>0</v>
      </c>
      <c r="BS124" s="184"/>
      <c r="BT124" s="184"/>
      <c r="BU124" s="184"/>
      <c r="BV124" s="184"/>
      <c r="BW124" s="135"/>
    </row>
    <row r="125" spans="1:75" ht="30" customHeight="1" x14ac:dyDescent="0.25">
      <c r="A125" s="177" t="s">
        <v>121</v>
      </c>
      <c r="B125" s="61" t="s">
        <v>1</v>
      </c>
      <c r="C125" s="62"/>
      <c r="D125" s="132"/>
      <c r="E125" s="133"/>
      <c r="F125" s="23"/>
      <c r="G125" s="23"/>
      <c r="H125" s="23"/>
      <c r="I125" s="23"/>
      <c r="J125" s="23"/>
      <c r="K125" s="23"/>
      <c r="L125" s="23" t="s">
        <v>24</v>
      </c>
      <c r="M125" s="23" t="s">
        <v>24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39"/>
      <c r="BN125" s="44">
        <f t="shared" si="0"/>
        <v>2</v>
      </c>
      <c r="BO125" s="21">
        <f t="shared" ref="BO125:BQ170" si="54">COUNTIF($F125:$BM125,BO$10)</f>
        <v>2</v>
      </c>
      <c r="BP125" s="21">
        <f t="shared" si="54"/>
        <v>0</v>
      </c>
      <c r="BQ125" s="21">
        <f t="shared" si="54"/>
        <v>0</v>
      </c>
      <c r="BR125" s="22">
        <f t="shared" ref="BR125:BR170" si="55">IF(ISERROR(BO125/BN125),0,BO125/BN125)</f>
        <v>1</v>
      </c>
      <c r="BS125" s="134">
        <f>SUM(BN125:BN129)</f>
        <v>23</v>
      </c>
      <c r="BT125" s="134">
        <f t="shared" ref="BT125:BV125" si="56">SUM(BO125:BO129)</f>
        <v>13</v>
      </c>
      <c r="BU125" s="134">
        <f t="shared" si="56"/>
        <v>0</v>
      </c>
      <c r="BV125" s="134">
        <f t="shared" si="56"/>
        <v>0</v>
      </c>
      <c r="BW125" s="135">
        <f>(100/(COUNTA(B125:B129))/100)*BR125+(100/(COUNTA(B125:B129))/100)*BR126+(100/(COUNTA(B125:B129))/100)*BR127+(100/(COUNTA(B125:B129))/100)*BR128+(100/(COUNTA(B125:B129))/100)*BR129</f>
        <v>0.64666666666666672</v>
      </c>
    </row>
    <row r="126" spans="1:75" ht="15.75" x14ac:dyDescent="0.25">
      <c r="A126" s="178"/>
      <c r="B126" s="61" t="s">
        <v>2</v>
      </c>
      <c r="C126" s="62"/>
      <c r="D126" s="132"/>
      <c r="E126" s="13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 t="s">
        <v>24</v>
      </c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 t="s">
        <v>24</v>
      </c>
      <c r="AD126" s="23"/>
      <c r="AE126" s="23"/>
      <c r="AF126" s="23"/>
      <c r="AG126" s="23"/>
      <c r="AH126" s="23"/>
      <c r="AI126" s="23" t="s">
        <v>23</v>
      </c>
      <c r="AJ126" s="23" t="s">
        <v>23</v>
      </c>
      <c r="AK126" s="23" t="s">
        <v>23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39"/>
      <c r="BN126" s="44">
        <f t="shared" si="0"/>
        <v>5</v>
      </c>
      <c r="BO126" s="21">
        <f t="shared" si="54"/>
        <v>2</v>
      </c>
      <c r="BP126" s="21">
        <f t="shared" si="54"/>
        <v>0</v>
      </c>
      <c r="BQ126" s="21">
        <f t="shared" si="54"/>
        <v>0</v>
      </c>
      <c r="BR126" s="22">
        <f t="shared" si="55"/>
        <v>0.4</v>
      </c>
      <c r="BS126" s="134"/>
      <c r="BT126" s="134"/>
      <c r="BU126" s="134"/>
      <c r="BV126" s="134"/>
      <c r="BW126" s="135"/>
    </row>
    <row r="127" spans="1:75" ht="15.75" x14ac:dyDescent="0.25">
      <c r="A127" s="178"/>
      <c r="B127" s="61" t="s">
        <v>3</v>
      </c>
      <c r="C127" s="62"/>
      <c r="D127" s="132"/>
      <c r="E127" s="133"/>
      <c r="F127" s="23"/>
      <c r="G127" s="23" t="s">
        <v>24</v>
      </c>
      <c r="H127" s="23" t="s">
        <v>24</v>
      </c>
      <c r="I127" s="23" t="s">
        <v>24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39"/>
      <c r="BN127" s="44">
        <f t="shared" si="0"/>
        <v>3</v>
      </c>
      <c r="BO127" s="21">
        <f t="shared" si="54"/>
        <v>3</v>
      </c>
      <c r="BP127" s="21">
        <f t="shared" si="54"/>
        <v>0</v>
      </c>
      <c r="BQ127" s="21">
        <f t="shared" si="54"/>
        <v>0</v>
      </c>
      <c r="BR127" s="22">
        <f t="shared" si="55"/>
        <v>1</v>
      </c>
      <c r="BS127" s="134"/>
      <c r="BT127" s="134"/>
      <c r="BU127" s="134"/>
      <c r="BV127" s="134"/>
      <c r="BW127" s="135"/>
    </row>
    <row r="128" spans="1:75" ht="33" customHeight="1" x14ac:dyDescent="0.25">
      <c r="A128" s="178"/>
      <c r="B128" s="61" t="s">
        <v>4</v>
      </c>
      <c r="C128" s="62"/>
      <c r="D128" s="132"/>
      <c r="E128" s="133"/>
      <c r="F128" s="23"/>
      <c r="G128" s="23"/>
      <c r="H128" s="23"/>
      <c r="I128" s="23"/>
      <c r="J128" s="23"/>
      <c r="K128" s="23"/>
      <c r="L128" s="23" t="s">
        <v>24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 t="s">
        <v>23</v>
      </c>
      <c r="AJ128" s="23" t="s">
        <v>23</v>
      </c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39"/>
      <c r="BN128" s="44">
        <f t="shared" si="0"/>
        <v>3</v>
      </c>
      <c r="BO128" s="21">
        <f t="shared" si="54"/>
        <v>1</v>
      </c>
      <c r="BP128" s="21">
        <f t="shared" si="54"/>
        <v>0</v>
      </c>
      <c r="BQ128" s="21">
        <f t="shared" si="54"/>
        <v>0</v>
      </c>
      <c r="BR128" s="22">
        <f t="shared" si="55"/>
        <v>0.33333333333333331</v>
      </c>
      <c r="BS128" s="134"/>
      <c r="BT128" s="134"/>
      <c r="BU128" s="134"/>
      <c r="BV128" s="134"/>
      <c r="BW128" s="135"/>
    </row>
    <row r="129" spans="1:76" ht="36.75" customHeight="1" x14ac:dyDescent="0.25">
      <c r="A129" s="179"/>
      <c r="B129" s="61" t="s">
        <v>5</v>
      </c>
      <c r="C129" s="62"/>
      <c r="D129" s="132"/>
      <c r="E129" s="13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 t="s">
        <v>24</v>
      </c>
      <c r="X129" s="23" t="s">
        <v>24</v>
      </c>
      <c r="Y129" s="23" t="s">
        <v>24</v>
      </c>
      <c r="Z129" s="23" t="s">
        <v>24</v>
      </c>
      <c r="AA129" s="23"/>
      <c r="AB129" s="23"/>
      <c r="AC129" s="23" t="s">
        <v>24</v>
      </c>
      <c r="AD129" s="23"/>
      <c r="AE129" s="23"/>
      <c r="AF129" s="23"/>
      <c r="AG129" s="23"/>
      <c r="AH129" s="23"/>
      <c r="AI129" s="23" t="s">
        <v>23</v>
      </c>
      <c r="AJ129" s="23" t="s">
        <v>23</v>
      </c>
      <c r="AK129" s="23" t="s">
        <v>23</v>
      </c>
      <c r="AL129" s="23" t="s">
        <v>23</v>
      </c>
      <c r="AM129" s="23" t="s">
        <v>23</v>
      </c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39"/>
      <c r="BN129" s="44">
        <f t="shared" si="0"/>
        <v>10</v>
      </c>
      <c r="BO129" s="21">
        <f t="shared" si="54"/>
        <v>5</v>
      </c>
      <c r="BP129" s="21">
        <f t="shared" si="54"/>
        <v>0</v>
      </c>
      <c r="BQ129" s="21">
        <f t="shared" si="54"/>
        <v>0</v>
      </c>
      <c r="BR129" s="22">
        <f t="shared" si="55"/>
        <v>0.5</v>
      </c>
      <c r="BS129" s="134"/>
      <c r="BT129" s="134"/>
      <c r="BU129" s="134"/>
      <c r="BV129" s="134"/>
      <c r="BW129" s="135"/>
    </row>
    <row r="130" spans="1:76" ht="15.75" x14ac:dyDescent="0.25">
      <c r="A130" s="180" t="s">
        <v>63</v>
      </c>
      <c r="B130" s="90" t="s">
        <v>6</v>
      </c>
      <c r="C130" s="91"/>
      <c r="D130" s="90"/>
      <c r="E130" s="91"/>
      <c r="F130" s="25"/>
      <c r="G130" s="25"/>
      <c r="H130" s="25"/>
      <c r="I130" s="25"/>
      <c r="J130" s="25"/>
      <c r="K130" s="25" t="s">
        <v>24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 t="s">
        <v>24</v>
      </c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38"/>
      <c r="BN130" s="43">
        <f t="shared" si="0"/>
        <v>2</v>
      </c>
      <c r="BO130" s="26">
        <f t="shared" si="54"/>
        <v>2</v>
      </c>
      <c r="BP130" s="26">
        <f t="shared" si="54"/>
        <v>0</v>
      </c>
      <c r="BQ130" s="26">
        <f t="shared" si="54"/>
        <v>0</v>
      </c>
      <c r="BR130" s="27">
        <f t="shared" si="55"/>
        <v>1</v>
      </c>
      <c r="BS130" s="150">
        <f>SUM(BN130:BN136)</f>
        <v>19</v>
      </c>
      <c r="BT130" s="150">
        <f t="shared" ref="BT130:BV130" si="57">SUM(BO130:BO136)</f>
        <v>11</v>
      </c>
      <c r="BU130" s="150">
        <f t="shared" si="57"/>
        <v>5</v>
      </c>
      <c r="BV130" s="150">
        <f t="shared" si="57"/>
        <v>0</v>
      </c>
      <c r="BW130" s="135">
        <f>(100/(COUNTA(B130:B136))/100)*BR130+(100/(COUNTA(B130:B136))/100)*BR131+(100/(COUNTA(B130:B136))/100)*BR132+(100/(COUNTA(B130:B136))/100)*BR133+(100/(COUNTA(B130:B136))/100)*BR134+(100/(COUNTA(B130:B136))/100)*BR135++(100/(COUNTA(B130:B136))/100)*BR136</f>
        <v>0.66666666666666674</v>
      </c>
      <c r="BX130" s="136"/>
    </row>
    <row r="131" spans="1:76" ht="15.75" x14ac:dyDescent="0.25">
      <c r="A131" s="180"/>
      <c r="B131" s="90" t="s">
        <v>7</v>
      </c>
      <c r="C131" s="91"/>
      <c r="D131" s="90"/>
      <c r="E131" s="91"/>
      <c r="F131" s="25"/>
      <c r="G131" s="25"/>
      <c r="H131" s="25"/>
      <c r="I131" s="25"/>
      <c r="J131" s="25"/>
      <c r="K131" s="25" t="s">
        <v>24</v>
      </c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 t="s">
        <v>24</v>
      </c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38"/>
      <c r="BN131" s="43">
        <f t="shared" si="0"/>
        <v>2</v>
      </c>
      <c r="BO131" s="26">
        <f t="shared" si="54"/>
        <v>2</v>
      </c>
      <c r="BP131" s="26">
        <f t="shared" si="54"/>
        <v>0</v>
      </c>
      <c r="BQ131" s="26">
        <f t="shared" si="54"/>
        <v>0</v>
      </c>
      <c r="BR131" s="27">
        <f t="shared" si="55"/>
        <v>1</v>
      </c>
      <c r="BS131" s="150"/>
      <c r="BT131" s="150"/>
      <c r="BU131" s="150"/>
      <c r="BV131" s="150"/>
      <c r="BW131" s="135"/>
      <c r="BX131" s="136"/>
    </row>
    <row r="132" spans="1:76" ht="15.75" x14ac:dyDescent="0.25">
      <c r="A132" s="180"/>
      <c r="B132" s="90" t="s">
        <v>8</v>
      </c>
      <c r="C132" s="91"/>
      <c r="D132" s="90"/>
      <c r="E132" s="91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 t="s">
        <v>24</v>
      </c>
      <c r="S132" s="25" t="s">
        <v>24</v>
      </c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38"/>
      <c r="BN132" s="43">
        <f t="shared" si="0"/>
        <v>2</v>
      </c>
      <c r="BO132" s="26">
        <f t="shared" si="54"/>
        <v>2</v>
      </c>
      <c r="BP132" s="26">
        <f t="shared" si="54"/>
        <v>0</v>
      </c>
      <c r="BQ132" s="26">
        <f t="shared" si="54"/>
        <v>0</v>
      </c>
      <c r="BR132" s="27">
        <f t="shared" si="55"/>
        <v>1</v>
      </c>
      <c r="BS132" s="150"/>
      <c r="BT132" s="150"/>
      <c r="BU132" s="150"/>
      <c r="BV132" s="150"/>
      <c r="BW132" s="135"/>
      <c r="BX132" s="136"/>
    </row>
    <row r="133" spans="1:76" ht="31.5" customHeight="1" x14ac:dyDescent="0.25">
      <c r="A133" s="180"/>
      <c r="B133" s="90" t="s">
        <v>9</v>
      </c>
      <c r="C133" s="91"/>
      <c r="D133" s="90"/>
      <c r="E133" s="91"/>
      <c r="F133" s="25"/>
      <c r="G133" s="25"/>
      <c r="H133" s="25"/>
      <c r="I133" s="25"/>
      <c r="J133" s="25"/>
      <c r="K133" s="25"/>
      <c r="L133" s="25"/>
      <c r="M133" s="25"/>
      <c r="N133" s="25" t="s">
        <v>24</v>
      </c>
      <c r="O133" s="25"/>
      <c r="P133" s="25"/>
      <c r="Q133" s="25"/>
      <c r="R133" s="25"/>
      <c r="S133" s="25" t="s">
        <v>50</v>
      </c>
      <c r="T133" s="25"/>
      <c r="U133" s="25"/>
      <c r="V133" s="25"/>
      <c r="W133" s="25" t="s">
        <v>50</v>
      </c>
      <c r="X133" s="25"/>
      <c r="Y133" s="25"/>
      <c r="Z133" s="25"/>
      <c r="AA133" s="25" t="s">
        <v>50</v>
      </c>
      <c r="AB133" s="25"/>
      <c r="AC133" s="25"/>
      <c r="AD133" s="25"/>
      <c r="AE133" s="25" t="s">
        <v>50</v>
      </c>
      <c r="AF133" s="25"/>
      <c r="AG133" s="25"/>
      <c r="AH133" s="25"/>
      <c r="AI133" s="25" t="s">
        <v>23</v>
      </c>
      <c r="AJ133" s="25"/>
      <c r="AK133" s="25"/>
      <c r="AL133" s="25"/>
      <c r="AM133" s="25" t="s">
        <v>23</v>
      </c>
      <c r="AN133" s="25"/>
      <c r="AO133" s="25"/>
      <c r="AP133" s="25"/>
      <c r="AQ133" s="25" t="s">
        <v>23</v>
      </c>
      <c r="AR133" s="25"/>
      <c r="AS133" s="25"/>
      <c r="AT133" s="25"/>
      <c r="AU133" s="25" t="s">
        <v>23</v>
      </c>
      <c r="AV133" s="25"/>
      <c r="AW133" s="25"/>
      <c r="AX133" s="25"/>
      <c r="AY133" s="25" t="s">
        <v>23</v>
      </c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38"/>
      <c r="BN133" s="43">
        <f>(COUNTIF($F133:$BM133,BN$10))+BO133</f>
        <v>6</v>
      </c>
      <c r="BO133" s="26">
        <f t="shared" si="54"/>
        <v>1</v>
      </c>
      <c r="BP133" s="26">
        <f t="shared" si="54"/>
        <v>4</v>
      </c>
      <c r="BQ133" s="26">
        <f t="shared" si="54"/>
        <v>0</v>
      </c>
      <c r="BR133" s="27">
        <f t="shared" si="55"/>
        <v>0.16666666666666666</v>
      </c>
      <c r="BS133" s="150"/>
      <c r="BT133" s="150"/>
      <c r="BU133" s="150"/>
      <c r="BV133" s="150"/>
      <c r="BW133" s="135"/>
      <c r="BX133" s="136"/>
    </row>
    <row r="134" spans="1:76" ht="33" customHeight="1" x14ac:dyDescent="0.25">
      <c r="A134" s="180"/>
      <c r="B134" s="90" t="s">
        <v>1</v>
      </c>
      <c r="C134" s="91"/>
      <c r="D134" s="90"/>
      <c r="E134" s="91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 t="s">
        <v>24</v>
      </c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 t="s">
        <v>23</v>
      </c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38"/>
      <c r="BN134" s="43">
        <f t="shared" ref="BN134:BN170" si="58">(COUNTIF($F134:$BM134,BN$10))+BO134</f>
        <v>2</v>
      </c>
      <c r="BO134" s="26">
        <f t="shared" si="54"/>
        <v>1</v>
      </c>
      <c r="BP134" s="26">
        <f t="shared" si="54"/>
        <v>0</v>
      </c>
      <c r="BQ134" s="26">
        <f t="shared" si="54"/>
        <v>0</v>
      </c>
      <c r="BR134" s="27">
        <f t="shared" si="55"/>
        <v>0.5</v>
      </c>
      <c r="BS134" s="150"/>
      <c r="BT134" s="150"/>
      <c r="BU134" s="150"/>
      <c r="BV134" s="150"/>
      <c r="BW134" s="135"/>
      <c r="BX134" s="136"/>
    </row>
    <row r="135" spans="1:76" ht="34.5" customHeight="1" x14ac:dyDescent="0.25">
      <c r="A135" s="180"/>
      <c r="B135" s="90" t="s">
        <v>38</v>
      </c>
      <c r="C135" s="91"/>
      <c r="D135" s="90"/>
      <c r="E135" s="91"/>
      <c r="F135" s="25"/>
      <c r="G135" s="25"/>
      <c r="H135" s="25"/>
      <c r="I135" s="25"/>
      <c r="J135" s="25"/>
      <c r="K135" s="25" t="s">
        <v>24</v>
      </c>
      <c r="L135" s="25" t="s">
        <v>24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 t="s">
        <v>24</v>
      </c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38"/>
      <c r="BN135" s="43">
        <f t="shared" si="58"/>
        <v>3</v>
      </c>
      <c r="BO135" s="26">
        <f t="shared" si="54"/>
        <v>3</v>
      </c>
      <c r="BP135" s="26">
        <f t="shared" si="54"/>
        <v>0</v>
      </c>
      <c r="BQ135" s="26">
        <f t="shared" si="54"/>
        <v>0</v>
      </c>
      <c r="BR135" s="27">
        <f t="shared" si="55"/>
        <v>1</v>
      </c>
      <c r="BS135" s="150"/>
      <c r="BT135" s="150"/>
      <c r="BU135" s="150"/>
      <c r="BV135" s="150"/>
      <c r="BW135" s="135"/>
      <c r="BX135" s="136"/>
    </row>
    <row r="136" spans="1:76" ht="32.25" customHeight="1" x14ac:dyDescent="0.25">
      <c r="A136" s="180"/>
      <c r="B136" s="90" t="s">
        <v>64</v>
      </c>
      <c r="C136" s="91"/>
      <c r="D136" s="90"/>
      <c r="E136" s="91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 t="s">
        <v>50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 t="s">
        <v>23</v>
      </c>
      <c r="AJ136" s="25" t="s">
        <v>23</v>
      </c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38"/>
      <c r="BN136" s="43">
        <f t="shared" si="58"/>
        <v>2</v>
      </c>
      <c r="BO136" s="26">
        <f t="shared" si="54"/>
        <v>0</v>
      </c>
      <c r="BP136" s="26">
        <f t="shared" si="54"/>
        <v>1</v>
      </c>
      <c r="BQ136" s="26">
        <f t="shared" si="54"/>
        <v>0</v>
      </c>
      <c r="BR136" s="27">
        <f t="shared" si="55"/>
        <v>0</v>
      </c>
      <c r="BS136" s="150"/>
      <c r="BT136" s="150"/>
      <c r="BU136" s="150"/>
      <c r="BV136" s="150"/>
      <c r="BW136" s="135"/>
      <c r="BX136" s="136"/>
    </row>
    <row r="137" spans="1:76" ht="15.75" x14ac:dyDescent="0.25">
      <c r="A137" s="183" t="s">
        <v>65</v>
      </c>
      <c r="B137" s="61" t="s">
        <v>17</v>
      </c>
      <c r="C137" s="62"/>
      <c r="D137" s="132"/>
      <c r="E137" s="133"/>
      <c r="F137" s="23"/>
      <c r="G137" s="23"/>
      <c r="H137" s="23"/>
      <c r="I137" s="23"/>
      <c r="J137" s="23" t="s">
        <v>24</v>
      </c>
      <c r="K137" s="23"/>
      <c r="L137" s="23"/>
      <c r="M137" s="23"/>
      <c r="N137" s="23" t="s">
        <v>24</v>
      </c>
      <c r="O137" s="23"/>
      <c r="P137" s="23"/>
      <c r="Q137" s="23"/>
      <c r="R137" s="23"/>
      <c r="S137" s="23" t="s">
        <v>24</v>
      </c>
      <c r="T137" s="23" t="s">
        <v>24</v>
      </c>
      <c r="U137" s="23"/>
      <c r="V137" s="23" t="s">
        <v>24</v>
      </c>
      <c r="W137" s="23"/>
      <c r="X137" s="23" t="s">
        <v>24</v>
      </c>
      <c r="Y137" s="23"/>
      <c r="Z137" s="23"/>
      <c r="AA137" s="23" t="s">
        <v>24</v>
      </c>
      <c r="AB137" s="23" t="s">
        <v>24</v>
      </c>
      <c r="AC137" s="23"/>
      <c r="AD137" s="23"/>
      <c r="AE137" s="23"/>
      <c r="AF137" s="23"/>
      <c r="AG137" s="23"/>
      <c r="AH137" s="23"/>
      <c r="AI137" s="23" t="s">
        <v>23</v>
      </c>
      <c r="AJ137" s="23"/>
      <c r="AK137" s="23"/>
      <c r="AL137" s="23"/>
      <c r="AM137" s="23" t="s">
        <v>23</v>
      </c>
      <c r="AN137" s="23"/>
      <c r="AO137" s="23"/>
      <c r="AP137" s="23"/>
      <c r="AQ137" s="23"/>
      <c r="AR137" s="23" t="s">
        <v>23</v>
      </c>
      <c r="AS137" s="23"/>
      <c r="AT137" s="23"/>
      <c r="AU137" s="23" t="s">
        <v>23</v>
      </c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39"/>
      <c r="BN137" s="44">
        <f t="shared" si="58"/>
        <v>12</v>
      </c>
      <c r="BO137" s="21">
        <f t="shared" si="54"/>
        <v>8</v>
      </c>
      <c r="BP137" s="21">
        <f t="shared" si="54"/>
        <v>0</v>
      </c>
      <c r="BQ137" s="21">
        <f t="shared" si="54"/>
        <v>0</v>
      </c>
      <c r="BR137" s="22">
        <f t="shared" si="55"/>
        <v>0.66666666666666663</v>
      </c>
      <c r="BS137" s="134">
        <f>SUM(BN137:BN150)</f>
        <v>71</v>
      </c>
      <c r="BT137" s="134">
        <f t="shared" ref="BT137:BV137" si="59">SUM(BO137:BO150)</f>
        <v>39</v>
      </c>
      <c r="BU137" s="134">
        <f t="shared" si="59"/>
        <v>7</v>
      </c>
      <c r="BV137" s="134">
        <f t="shared" si="59"/>
        <v>0</v>
      </c>
      <c r="BW137" s="135">
        <f>AVERAGE(BR137:BR150)</f>
        <v>0.51547619047619042</v>
      </c>
    </row>
    <row r="138" spans="1:76" ht="15.75" x14ac:dyDescent="0.25">
      <c r="A138" s="183"/>
      <c r="B138" s="61" t="s">
        <v>10</v>
      </c>
      <c r="C138" s="62"/>
      <c r="D138" s="132"/>
      <c r="E138" s="13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 t="s">
        <v>24</v>
      </c>
      <c r="U138" s="23"/>
      <c r="V138" s="23"/>
      <c r="W138" s="23"/>
      <c r="X138" s="23"/>
      <c r="Y138" s="23"/>
      <c r="Z138" s="23"/>
      <c r="AA138" s="23"/>
      <c r="AB138" s="23"/>
      <c r="AC138" s="23"/>
      <c r="AD138" s="23" t="s">
        <v>50</v>
      </c>
      <c r="AE138" s="23"/>
      <c r="AF138" s="23"/>
      <c r="AG138" s="23"/>
      <c r="AH138" s="23"/>
      <c r="AI138" s="23"/>
      <c r="AJ138" s="23"/>
      <c r="AK138" s="23" t="s">
        <v>23</v>
      </c>
      <c r="AL138" s="23"/>
      <c r="AM138" s="23"/>
      <c r="AN138" s="23"/>
      <c r="AO138" s="23" t="s">
        <v>23</v>
      </c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 t="s">
        <v>23</v>
      </c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39"/>
      <c r="BN138" s="44">
        <f t="shared" si="58"/>
        <v>4</v>
      </c>
      <c r="BO138" s="21">
        <f t="shared" si="54"/>
        <v>1</v>
      </c>
      <c r="BP138" s="21">
        <f t="shared" si="54"/>
        <v>1</v>
      </c>
      <c r="BQ138" s="21">
        <f t="shared" si="54"/>
        <v>0</v>
      </c>
      <c r="BR138" s="22">
        <f t="shared" si="55"/>
        <v>0.25</v>
      </c>
      <c r="BS138" s="134"/>
      <c r="BT138" s="134"/>
      <c r="BU138" s="134"/>
      <c r="BV138" s="134"/>
      <c r="BW138" s="135"/>
    </row>
    <row r="139" spans="1:76" ht="30.75" customHeight="1" x14ac:dyDescent="0.25">
      <c r="A139" s="183"/>
      <c r="B139" s="61" t="s">
        <v>11</v>
      </c>
      <c r="C139" s="62"/>
      <c r="D139" s="132"/>
      <c r="E139" s="133"/>
      <c r="F139" s="23"/>
      <c r="G139" s="23"/>
      <c r="H139" s="23"/>
      <c r="I139" s="23"/>
      <c r="J139" s="23"/>
      <c r="K139" s="23"/>
      <c r="L139" s="23" t="s">
        <v>24</v>
      </c>
      <c r="M139" s="23"/>
      <c r="N139" s="23"/>
      <c r="O139" s="23"/>
      <c r="P139" s="23"/>
      <c r="Q139" s="23"/>
      <c r="R139" s="23" t="s">
        <v>24</v>
      </c>
      <c r="S139" s="23" t="s">
        <v>24</v>
      </c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 t="s">
        <v>23</v>
      </c>
      <c r="AN139" s="23" t="s">
        <v>23</v>
      </c>
      <c r="AO139" s="23" t="s">
        <v>23</v>
      </c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39"/>
      <c r="BN139" s="44">
        <f t="shared" si="58"/>
        <v>6</v>
      </c>
      <c r="BO139" s="21">
        <f t="shared" si="54"/>
        <v>3</v>
      </c>
      <c r="BP139" s="21">
        <f t="shared" si="54"/>
        <v>0</v>
      </c>
      <c r="BQ139" s="21">
        <f t="shared" si="54"/>
        <v>0</v>
      </c>
      <c r="BR139" s="22">
        <f t="shared" si="55"/>
        <v>0.5</v>
      </c>
      <c r="BS139" s="134"/>
      <c r="BT139" s="134"/>
      <c r="BU139" s="134"/>
      <c r="BV139" s="134"/>
      <c r="BW139" s="135"/>
    </row>
    <row r="140" spans="1:76" ht="15.75" x14ac:dyDescent="0.25">
      <c r="A140" s="183"/>
      <c r="B140" s="61" t="s">
        <v>8</v>
      </c>
      <c r="C140" s="62"/>
      <c r="D140" s="132"/>
      <c r="E140" s="13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 t="s">
        <v>24</v>
      </c>
      <c r="S140" s="23" t="s">
        <v>24</v>
      </c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39"/>
      <c r="BN140" s="44">
        <f t="shared" si="58"/>
        <v>2</v>
      </c>
      <c r="BO140" s="21">
        <f t="shared" si="54"/>
        <v>2</v>
      </c>
      <c r="BP140" s="21">
        <f t="shared" si="54"/>
        <v>0</v>
      </c>
      <c r="BQ140" s="21">
        <f t="shared" si="54"/>
        <v>0</v>
      </c>
      <c r="BR140" s="22">
        <f t="shared" si="55"/>
        <v>1</v>
      </c>
      <c r="BS140" s="134"/>
      <c r="BT140" s="134"/>
      <c r="BU140" s="134"/>
      <c r="BV140" s="134"/>
      <c r="BW140" s="135"/>
    </row>
    <row r="141" spans="1:76" ht="30.75" customHeight="1" x14ac:dyDescent="0.25">
      <c r="A141" s="183"/>
      <c r="B141" s="61" t="s">
        <v>1</v>
      </c>
      <c r="C141" s="62"/>
      <c r="D141" s="132"/>
      <c r="E141" s="13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 t="s">
        <v>24</v>
      </c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 t="str">
        <f>AI134</f>
        <v>P</v>
      </c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39"/>
      <c r="BN141" s="44">
        <f t="shared" si="58"/>
        <v>2</v>
      </c>
      <c r="BO141" s="21">
        <f t="shared" si="54"/>
        <v>1</v>
      </c>
      <c r="BP141" s="21">
        <f t="shared" si="54"/>
        <v>0</v>
      </c>
      <c r="BQ141" s="21">
        <f t="shared" si="54"/>
        <v>0</v>
      </c>
      <c r="BR141" s="22">
        <f t="shared" si="55"/>
        <v>0.5</v>
      </c>
      <c r="BS141" s="134"/>
      <c r="BT141" s="134"/>
      <c r="BU141" s="134"/>
      <c r="BV141" s="134"/>
      <c r="BW141" s="135"/>
    </row>
    <row r="142" spans="1:76" ht="30.75" customHeight="1" x14ac:dyDescent="0.25">
      <c r="A142" s="183"/>
      <c r="B142" s="61" t="s">
        <v>12</v>
      </c>
      <c r="C142" s="62"/>
      <c r="D142" s="132"/>
      <c r="E142" s="13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 t="s">
        <v>24</v>
      </c>
      <c r="V142" s="23" t="s">
        <v>24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 t="s">
        <v>23</v>
      </c>
      <c r="AJ142" s="23" t="s">
        <v>23</v>
      </c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39"/>
      <c r="BN142" s="44">
        <f t="shared" si="58"/>
        <v>4</v>
      </c>
      <c r="BO142" s="21">
        <f t="shared" si="54"/>
        <v>2</v>
      </c>
      <c r="BP142" s="21">
        <f t="shared" si="54"/>
        <v>0</v>
      </c>
      <c r="BQ142" s="21">
        <f t="shared" si="54"/>
        <v>0</v>
      </c>
      <c r="BR142" s="22">
        <f t="shared" si="55"/>
        <v>0.5</v>
      </c>
      <c r="BS142" s="134"/>
      <c r="BT142" s="134"/>
      <c r="BU142" s="134"/>
      <c r="BV142" s="134"/>
      <c r="BW142" s="135"/>
    </row>
    <row r="143" spans="1:76" ht="30.75" customHeight="1" x14ac:dyDescent="0.25">
      <c r="A143" s="183"/>
      <c r="B143" s="61" t="s">
        <v>13</v>
      </c>
      <c r="C143" s="62"/>
      <c r="D143" s="132"/>
      <c r="E143" s="133"/>
      <c r="F143" s="23"/>
      <c r="G143" s="23"/>
      <c r="H143" s="23"/>
      <c r="I143" s="23"/>
      <c r="J143" s="23"/>
      <c r="K143" s="23"/>
      <c r="L143" s="23" t="s">
        <v>24</v>
      </c>
      <c r="M143" s="23" t="s">
        <v>24</v>
      </c>
      <c r="N143" s="23" t="s">
        <v>24</v>
      </c>
      <c r="O143" s="23" t="s">
        <v>24</v>
      </c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39"/>
      <c r="BN143" s="44">
        <f t="shared" si="58"/>
        <v>4</v>
      </c>
      <c r="BO143" s="21">
        <f t="shared" si="54"/>
        <v>4</v>
      </c>
      <c r="BP143" s="21">
        <f t="shared" si="54"/>
        <v>0</v>
      </c>
      <c r="BQ143" s="21">
        <f t="shared" si="54"/>
        <v>0</v>
      </c>
      <c r="BR143" s="22">
        <f t="shared" si="55"/>
        <v>1</v>
      </c>
      <c r="BS143" s="134"/>
      <c r="BT143" s="134"/>
      <c r="BU143" s="134"/>
      <c r="BV143" s="134"/>
      <c r="BW143" s="135"/>
    </row>
    <row r="144" spans="1:76" ht="15.75" x14ac:dyDescent="0.25">
      <c r="A144" s="183"/>
      <c r="B144" s="61" t="s">
        <v>14</v>
      </c>
      <c r="C144" s="62"/>
      <c r="D144" s="132"/>
      <c r="E144" s="133"/>
      <c r="F144" s="23"/>
      <c r="G144" s="23"/>
      <c r="H144" s="23"/>
      <c r="I144" s="23"/>
      <c r="J144" s="23" t="s">
        <v>24</v>
      </c>
      <c r="K144" s="23" t="s">
        <v>24</v>
      </c>
      <c r="L144" s="23" t="s">
        <v>24</v>
      </c>
      <c r="M144" s="23" t="s">
        <v>24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 t="s">
        <v>23</v>
      </c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39"/>
      <c r="BN144" s="44">
        <f t="shared" si="58"/>
        <v>5</v>
      </c>
      <c r="BO144" s="21">
        <f t="shared" si="54"/>
        <v>4</v>
      </c>
      <c r="BP144" s="21">
        <f t="shared" si="54"/>
        <v>0</v>
      </c>
      <c r="BQ144" s="21">
        <f t="shared" si="54"/>
        <v>0</v>
      </c>
      <c r="BR144" s="22">
        <f t="shared" si="55"/>
        <v>0.8</v>
      </c>
      <c r="BS144" s="134"/>
      <c r="BT144" s="134"/>
      <c r="BU144" s="134"/>
      <c r="BV144" s="134"/>
      <c r="BW144" s="135"/>
    </row>
    <row r="145" spans="1:75" ht="33.75" customHeight="1" x14ac:dyDescent="0.25">
      <c r="A145" s="183"/>
      <c r="B145" s="61" t="s">
        <v>39</v>
      </c>
      <c r="C145" s="62"/>
      <c r="D145" s="132"/>
      <c r="E145" s="133"/>
      <c r="F145" s="23"/>
      <c r="G145" s="23"/>
      <c r="H145" s="23"/>
      <c r="I145" s="23"/>
      <c r="J145" s="23"/>
      <c r="K145" s="23"/>
      <c r="L145" s="23" t="s">
        <v>24</v>
      </c>
      <c r="M145" s="23" t="s">
        <v>24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39"/>
      <c r="BN145" s="44">
        <f t="shared" si="58"/>
        <v>2</v>
      </c>
      <c r="BO145" s="21">
        <f t="shared" si="54"/>
        <v>2</v>
      </c>
      <c r="BP145" s="21">
        <f t="shared" si="54"/>
        <v>0</v>
      </c>
      <c r="BQ145" s="21">
        <f t="shared" si="54"/>
        <v>0</v>
      </c>
      <c r="BR145" s="22">
        <f t="shared" si="55"/>
        <v>1</v>
      </c>
      <c r="BS145" s="134"/>
      <c r="BT145" s="134"/>
      <c r="BU145" s="134"/>
      <c r="BV145" s="134"/>
      <c r="BW145" s="135"/>
    </row>
    <row r="146" spans="1:75" ht="33" customHeight="1" x14ac:dyDescent="0.25">
      <c r="A146" s="183"/>
      <c r="B146" s="61" t="s">
        <v>40</v>
      </c>
      <c r="C146" s="62"/>
      <c r="D146" s="132"/>
      <c r="E146" s="13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 t="s">
        <v>50</v>
      </c>
      <c r="Y146" s="23" t="s">
        <v>50</v>
      </c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 t="s">
        <v>23</v>
      </c>
      <c r="AN146" s="23" t="s">
        <v>23</v>
      </c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39"/>
      <c r="BN146" s="44">
        <f t="shared" si="58"/>
        <v>2</v>
      </c>
      <c r="BO146" s="21">
        <f t="shared" si="54"/>
        <v>0</v>
      </c>
      <c r="BP146" s="21">
        <f t="shared" si="54"/>
        <v>2</v>
      </c>
      <c r="BQ146" s="21">
        <f t="shared" si="54"/>
        <v>0</v>
      </c>
      <c r="BR146" s="22">
        <f t="shared" si="55"/>
        <v>0</v>
      </c>
      <c r="BS146" s="134"/>
      <c r="BT146" s="134"/>
      <c r="BU146" s="134"/>
      <c r="BV146" s="134"/>
      <c r="BW146" s="135"/>
    </row>
    <row r="147" spans="1:75" ht="35.25" customHeight="1" x14ac:dyDescent="0.25">
      <c r="A147" s="183"/>
      <c r="B147" s="61" t="s">
        <v>41</v>
      </c>
      <c r="C147" s="62"/>
      <c r="D147" s="132"/>
      <c r="E147" s="13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 t="s">
        <v>50</v>
      </c>
      <c r="Y147" s="23" t="s">
        <v>50</v>
      </c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 t="s">
        <v>23</v>
      </c>
      <c r="AN147" s="23" t="s">
        <v>23</v>
      </c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39"/>
      <c r="BN147" s="44">
        <f t="shared" si="58"/>
        <v>2</v>
      </c>
      <c r="BO147" s="21">
        <f t="shared" si="54"/>
        <v>0</v>
      </c>
      <c r="BP147" s="21">
        <f t="shared" si="54"/>
        <v>2</v>
      </c>
      <c r="BQ147" s="21">
        <f t="shared" si="54"/>
        <v>0</v>
      </c>
      <c r="BR147" s="22">
        <f t="shared" si="55"/>
        <v>0</v>
      </c>
      <c r="BS147" s="134"/>
      <c r="BT147" s="134"/>
      <c r="BU147" s="134"/>
      <c r="BV147" s="134"/>
      <c r="BW147" s="135"/>
    </row>
    <row r="148" spans="1:75" ht="36.75" customHeight="1" x14ac:dyDescent="0.25">
      <c r="A148" s="183"/>
      <c r="B148" s="61" t="s">
        <v>42</v>
      </c>
      <c r="C148" s="62"/>
      <c r="D148" s="132"/>
      <c r="E148" s="13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 t="s">
        <v>50</v>
      </c>
      <c r="Y148" s="23" t="s">
        <v>50</v>
      </c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 t="s">
        <v>23</v>
      </c>
      <c r="AN148" s="23" t="s">
        <v>23</v>
      </c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39"/>
      <c r="BN148" s="44">
        <f t="shared" si="58"/>
        <v>2</v>
      </c>
      <c r="BO148" s="21">
        <f t="shared" si="54"/>
        <v>0</v>
      </c>
      <c r="BP148" s="21">
        <f t="shared" si="54"/>
        <v>2</v>
      </c>
      <c r="BQ148" s="21">
        <f t="shared" si="54"/>
        <v>0</v>
      </c>
      <c r="BR148" s="22">
        <f t="shared" si="55"/>
        <v>0</v>
      </c>
      <c r="BS148" s="134"/>
      <c r="BT148" s="134"/>
      <c r="BU148" s="134"/>
      <c r="BV148" s="134"/>
      <c r="BW148" s="135"/>
    </row>
    <row r="149" spans="1:75" ht="48" customHeight="1" x14ac:dyDescent="0.25">
      <c r="A149" s="183"/>
      <c r="B149" s="61" t="s">
        <v>15</v>
      </c>
      <c r="C149" s="62"/>
      <c r="D149" s="132"/>
      <c r="E149" s="133"/>
      <c r="F149" s="23"/>
      <c r="G149" s="23"/>
      <c r="H149" s="23"/>
      <c r="I149" s="23" t="s">
        <v>24</v>
      </c>
      <c r="J149" s="23"/>
      <c r="K149" s="23"/>
      <c r="L149" s="23"/>
      <c r="M149" s="23" t="s">
        <v>24</v>
      </c>
      <c r="N149" s="23"/>
      <c r="O149" s="23"/>
      <c r="P149" s="23"/>
      <c r="Q149" s="23" t="s">
        <v>24</v>
      </c>
      <c r="R149" s="23"/>
      <c r="S149" s="23"/>
      <c r="T149" s="23"/>
      <c r="U149" s="23" t="s">
        <v>24</v>
      </c>
      <c r="V149" s="23"/>
      <c r="W149" s="23"/>
      <c r="X149" s="23"/>
      <c r="Y149" s="23"/>
      <c r="Z149" s="23"/>
      <c r="AA149" s="23"/>
      <c r="AB149" s="23"/>
      <c r="AC149" s="23" t="s">
        <v>24</v>
      </c>
      <c r="AD149" s="23"/>
      <c r="AE149" s="23"/>
      <c r="AF149" s="23"/>
      <c r="AG149" s="23"/>
      <c r="AH149" s="23"/>
      <c r="AI149" s="23"/>
      <c r="AJ149" s="23"/>
      <c r="AK149" s="23" t="s">
        <v>24</v>
      </c>
      <c r="AL149" s="23"/>
      <c r="AM149" s="23"/>
      <c r="AN149" s="23"/>
      <c r="AO149" s="23"/>
      <c r="AP149" s="23"/>
      <c r="AQ149" s="23"/>
      <c r="AR149" s="23"/>
      <c r="AS149" s="23" t="s">
        <v>23</v>
      </c>
      <c r="AT149" s="23"/>
      <c r="AU149" s="23"/>
      <c r="AV149" s="23"/>
      <c r="AW149" s="23" t="s">
        <v>23</v>
      </c>
      <c r="AX149" s="23"/>
      <c r="AY149" s="23"/>
      <c r="AZ149" s="23"/>
      <c r="BA149" s="23" t="s">
        <v>23</v>
      </c>
      <c r="BB149" s="23"/>
      <c r="BC149" s="23"/>
      <c r="BD149" s="23"/>
      <c r="BE149" s="23" t="s">
        <v>23</v>
      </c>
      <c r="BF149" s="23"/>
      <c r="BG149" s="23"/>
      <c r="BH149" s="23"/>
      <c r="BI149" s="23" t="s">
        <v>23</v>
      </c>
      <c r="BJ149" s="23"/>
      <c r="BK149" s="23"/>
      <c r="BL149" s="23" t="s">
        <v>23</v>
      </c>
      <c r="BM149" s="39"/>
      <c r="BN149" s="44">
        <f t="shared" si="58"/>
        <v>12</v>
      </c>
      <c r="BO149" s="21">
        <f t="shared" si="54"/>
        <v>6</v>
      </c>
      <c r="BP149" s="21">
        <f t="shared" si="54"/>
        <v>0</v>
      </c>
      <c r="BQ149" s="21">
        <f t="shared" si="54"/>
        <v>0</v>
      </c>
      <c r="BR149" s="22">
        <f t="shared" si="55"/>
        <v>0.5</v>
      </c>
      <c r="BS149" s="134"/>
      <c r="BT149" s="134"/>
      <c r="BU149" s="134"/>
      <c r="BV149" s="134"/>
      <c r="BW149" s="135"/>
    </row>
    <row r="150" spans="1:75" ht="47.25" customHeight="1" x14ac:dyDescent="0.25">
      <c r="A150" s="183"/>
      <c r="B150" s="61" t="s">
        <v>16</v>
      </c>
      <c r="C150" s="62"/>
      <c r="D150" s="132"/>
      <c r="E150" s="133"/>
      <c r="F150" s="23"/>
      <c r="G150" s="23"/>
      <c r="H150" s="23"/>
      <c r="I150" s="23" t="s">
        <v>24</v>
      </c>
      <c r="J150" s="23"/>
      <c r="K150" s="23"/>
      <c r="L150" s="23"/>
      <c r="M150" s="23" t="s">
        <v>24</v>
      </c>
      <c r="N150" s="23"/>
      <c r="O150" s="23"/>
      <c r="P150" s="23"/>
      <c r="Q150" s="23" t="s">
        <v>24</v>
      </c>
      <c r="R150" s="23"/>
      <c r="S150" s="23"/>
      <c r="T150" s="23"/>
      <c r="U150" s="23" t="s">
        <v>24</v>
      </c>
      <c r="V150" s="23"/>
      <c r="W150" s="23"/>
      <c r="X150" s="23"/>
      <c r="Y150" s="23"/>
      <c r="Z150" s="23"/>
      <c r="AA150" s="23"/>
      <c r="AB150" s="23"/>
      <c r="AC150" s="23" t="s">
        <v>24</v>
      </c>
      <c r="AD150" s="23"/>
      <c r="AE150" s="23"/>
      <c r="AF150" s="23"/>
      <c r="AG150" s="23"/>
      <c r="AH150" s="23"/>
      <c r="AI150" s="23"/>
      <c r="AJ150" s="23"/>
      <c r="AK150" s="23" t="s">
        <v>24</v>
      </c>
      <c r="AL150" s="23"/>
      <c r="AM150" s="23"/>
      <c r="AN150" s="23"/>
      <c r="AO150" s="23"/>
      <c r="AP150" s="23"/>
      <c r="AQ150" s="23"/>
      <c r="AR150" s="23"/>
      <c r="AS150" s="23" t="s">
        <v>23</v>
      </c>
      <c r="AT150" s="23"/>
      <c r="AU150" s="23"/>
      <c r="AV150" s="23"/>
      <c r="AW150" s="23" t="s">
        <v>23</v>
      </c>
      <c r="AX150" s="23"/>
      <c r="AY150" s="23"/>
      <c r="AZ150" s="23"/>
      <c r="BA150" s="23" t="s">
        <v>23</v>
      </c>
      <c r="BB150" s="23"/>
      <c r="BC150" s="23"/>
      <c r="BD150" s="23"/>
      <c r="BE150" s="23" t="s">
        <v>23</v>
      </c>
      <c r="BF150" s="23"/>
      <c r="BG150" s="23"/>
      <c r="BH150" s="23"/>
      <c r="BI150" s="23" t="s">
        <v>23</v>
      </c>
      <c r="BJ150" s="23"/>
      <c r="BK150" s="23"/>
      <c r="BL150" s="23" t="s">
        <v>23</v>
      </c>
      <c r="BM150" s="39"/>
      <c r="BN150" s="44">
        <f t="shared" si="58"/>
        <v>12</v>
      </c>
      <c r="BO150" s="21">
        <f t="shared" si="54"/>
        <v>6</v>
      </c>
      <c r="BP150" s="21">
        <f t="shared" si="54"/>
        <v>0</v>
      </c>
      <c r="BQ150" s="21">
        <f t="shared" si="54"/>
        <v>0</v>
      </c>
      <c r="BR150" s="22">
        <f t="shared" si="55"/>
        <v>0.5</v>
      </c>
      <c r="BS150" s="134"/>
      <c r="BT150" s="134"/>
      <c r="BU150" s="134"/>
      <c r="BV150" s="134"/>
      <c r="BW150" s="135"/>
    </row>
    <row r="151" spans="1:75" ht="15.75" x14ac:dyDescent="0.25">
      <c r="A151" s="181" t="s">
        <v>66</v>
      </c>
      <c r="B151" s="90" t="s">
        <v>10</v>
      </c>
      <c r="C151" s="91">
        <v>4</v>
      </c>
      <c r="D151" s="128"/>
      <c r="E151" s="129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 t="s">
        <v>24</v>
      </c>
      <c r="U151" s="25"/>
      <c r="V151" s="25"/>
      <c r="W151" s="25"/>
      <c r="X151" s="25"/>
      <c r="Y151" s="25"/>
      <c r="Z151" s="25"/>
      <c r="AA151" s="25"/>
      <c r="AB151" s="25"/>
      <c r="AC151" s="25"/>
      <c r="AD151" s="25" t="s">
        <v>50</v>
      </c>
      <c r="AE151" s="25"/>
      <c r="AF151" s="25"/>
      <c r="AG151" s="25"/>
      <c r="AH151" s="25"/>
      <c r="AI151" s="25"/>
      <c r="AJ151" s="25"/>
      <c r="AK151" s="25" t="s">
        <v>23</v>
      </c>
      <c r="AL151" s="25"/>
      <c r="AM151" s="25"/>
      <c r="AN151" s="25"/>
      <c r="AO151" s="25" t="s">
        <v>23</v>
      </c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 t="s">
        <v>23</v>
      </c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38"/>
      <c r="BN151" s="43">
        <f t="shared" si="58"/>
        <v>4</v>
      </c>
      <c r="BO151" s="26">
        <f t="shared" si="54"/>
        <v>1</v>
      </c>
      <c r="BP151" s="26">
        <f t="shared" si="54"/>
        <v>1</v>
      </c>
      <c r="BQ151" s="26">
        <f t="shared" si="54"/>
        <v>0</v>
      </c>
      <c r="BR151" s="27">
        <f t="shared" si="55"/>
        <v>0.25</v>
      </c>
      <c r="BS151" s="150">
        <f>SUM(BN151:BN161)</f>
        <v>46</v>
      </c>
      <c r="BT151" s="150">
        <f t="shared" ref="BT151:BV151" si="60">SUM(BO151:BO161)</f>
        <v>25</v>
      </c>
      <c r="BU151" s="150">
        <f t="shared" si="60"/>
        <v>3</v>
      </c>
      <c r="BV151" s="150">
        <f t="shared" si="60"/>
        <v>0</v>
      </c>
      <c r="BW151" s="135">
        <f>AVERAGE(BR151:BR161)</f>
        <v>0.65129870129870138</v>
      </c>
    </row>
    <row r="152" spans="1:75" ht="15.75" x14ac:dyDescent="0.25">
      <c r="A152" s="182"/>
      <c r="B152" s="90" t="s">
        <v>8</v>
      </c>
      <c r="C152" s="91">
        <v>2</v>
      </c>
      <c r="D152" s="128"/>
      <c r="E152" s="129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 t="s">
        <v>24</v>
      </c>
      <c r="S152" s="25" t="s">
        <v>24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38"/>
      <c r="BN152" s="43">
        <f t="shared" si="58"/>
        <v>2</v>
      </c>
      <c r="BO152" s="26">
        <f t="shared" si="54"/>
        <v>2</v>
      </c>
      <c r="BP152" s="26">
        <f t="shared" si="54"/>
        <v>0</v>
      </c>
      <c r="BQ152" s="26">
        <f t="shared" si="54"/>
        <v>0</v>
      </c>
      <c r="BR152" s="27">
        <f t="shared" si="55"/>
        <v>1</v>
      </c>
      <c r="BS152" s="150"/>
      <c r="BT152" s="150"/>
      <c r="BU152" s="150"/>
      <c r="BV152" s="150"/>
      <c r="BW152" s="135"/>
    </row>
    <row r="153" spans="1:75" ht="31.5" customHeight="1" x14ac:dyDescent="0.25">
      <c r="A153" s="182"/>
      <c r="B153" s="90" t="s">
        <v>1</v>
      </c>
      <c r="C153" s="91">
        <v>2</v>
      </c>
      <c r="D153" s="128"/>
      <c r="E153" s="129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 t="s">
        <v>24</v>
      </c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 t="str">
        <f>AI134</f>
        <v>P</v>
      </c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38"/>
      <c r="BN153" s="43">
        <f t="shared" si="58"/>
        <v>2</v>
      </c>
      <c r="BO153" s="26">
        <f t="shared" si="54"/>
        <v>1</v>
      </c>
      <c r="BP153" s="26">
        <f t="shared" si="54"/>
        <v>0</v>
      </c>
      <c r="BQ153" s="26">
        <f t="shared" si="54"/>
        <v>0</v>
      </c>
      <c r="BR153" s="27">
        <f t="shared" si="55"/>
        <v>0.5</v>
      </c>
      <c r="BS153" s="150"/>
      <c r="BT153" s="150"/>
      <c r="BU153" s="150"/>
      <c r="BV153" s="150"/>
      <c r="BW153" s="135"/>
    </row>
    <row r="154" spans="1:75" ht="31.5" customHeight="1" x14ac:dyDescent="0.25">
      <c r="A154" s="182"/>
      <c r="B154" s="90" t="s">
        <v>43</v>
      </c>
      <c r="C154" s="91">
        <v>12</v>
      </c>
      <c r="D154" s="128"/>
      <c r="E154" s="129"/>
      <c r="F154" s="25"/>
      <c r="G154" s="25"/>
      <c r="H154" s="25"/>
      <c r="I154" s="25" t="s">
        <v>24</v>
      </c>
      <c r="J154" s="25"/>
      <c r="K154" s="25"/>
      <c r="L154" s="25"/>
      <c r="M154" s="25" t="s">
        <v>24</v>
      </c>
      <c r="N154" s="25"/>
      <c r="O154" s="25"/>
      <c r="P154" s="25"/>
      <c r="Q154" s="25" t="s">
        <v>24</v>
      </c>
      <c r="R154" s="25"/>
      <c r="S154" s="25"/>
      <c r="T154" s="25"/>
      <c r="U154" s="25" t="s">
        <v>24</v>
      </c>
      <c r="V154" s="25"/>
      <c r="W154" s="25"/>
      <c r="X154" s="25"/>
      <c r="Y154" s="25"/>
      <c r="Z154" s="25"/>
      <c r="AA154" s="25"/>
      <c r="AB154" s="25"/>
      <c r="AC154" s="25" t="s">
        <v>24</v>
      </c>
      <c r="AD154" s="25"/>
      <c r="AE154" s="25"/>
      <c r="AF154" s="25"/>
      <c r="AG154" s="25"/>
      <c r="AH154" s="25"/>
      <c r="AI154" s="25"/>
      <c r="AJ154" s="25"/>
      <c r="AK154" s="25" t="s">
        <v>23</v>
      </c>
      <c r="AL154" s="25"/>
      <c r="AM154" s="25"/>
      <c r="AN154" s="25"/>
      <c r="AO154" s="25"/>
      <c r="AP154" s="25"/>
      <c r="AQ154" s="25"/>
      <c r="AR154" s="25"/>
      <c r="AS154" s="25" t="s">
        <v>23</v>
      </c>
      <c r="AT154" s="25"/>
      <c r="AU154" s="25"/>
      <c r="AV154" s="25"/>
      <c r="AW154" s="25" t="s">
        <v>23</v>
      </c>
      <c r="AX154" s="25"/>
      <c r="AY154" s="25"/>
      <c r="AZ154" s="25"/>
      <c r="BA154" s="25" t="s">
        <v>23</v>
      </c>
      <c r="BB154" s="25"/>
      <c r="BC154" s="25"/>
      <c r="BD154" s="25"/>
      <c r="BE154" s="25" t="s">
        <v>23</v>
      </c>
      <c r="BF154" s="25"/>
      <c r="BG154" s="25"/>
      <c r="BH154" s="25"/>
      <c r="BI154" s="25" t="s">
        <v>23</v>
      </c>
      <c r="BJ154" s="25"/>
      <c r="BK154" s="25"/>
      <c r="BL154" s="25" t="s">
        <v>23</v>
      </c>
      <c r="BM154" s="38"/>
      <c r="BN154" s="43">
        <f t="shared" si="58"/>
        <v>12</v>
      </c>
      <c r="BO154" s="26">
        <f t="shared" si="54"/>
        <v>5</v>
      </c>
      <c r="BP154" s="26">
        <f t="shared" si="54"/>
        <v>0</v>
      </c>
      <c r="BQ154" s="26">
        <f t="shared" si="54"/>
        <v>0</v>
      </c>
      <c r="BR154" s="27">
        <f t="shared" si="55"/>
        <v>0.41666666666666669</v>
      </c>
      <c r="BS154" s="150"/>
      <c r="BT154" s="150"/>
      <c r="BU154" s="150"/>
      <c r="BV154" s="150"/>
      <c r="BW154" s="135"/>
    </row>
    <row r="155" spans="1:75" ht="31.5" customHeight="1" x14ac:dyDescent="0.25">
      <c r="A155" s="182"/>
      <c r="B155" s="90" t="s">
        <v>44</v>
      </c>
      <c r="C155" s="91">
        <v>3</v>
      </c>
      <c r="D155" s="128"/>
      <c r="E155" s="129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 t="s">
        <v>50</v>
      </c>
      <c r="AC155" s="25"/>
      <c r="AD155" s="25"/>
      <c r="AE155" s="25" t="s">
        <v>24</v>
      </c>
      <c r="AF155" s="25"/>
      <c r="AG155" s="25" t="s">
        <v>50</v>
      </c>
      <c r="AH155" s="25"/>
      <c r="AI155" s="25"/>
      <c r="AJ155" s="25" t="s">
        <v>23</v>
      </c>
      <c r="AK155" s="25"/>
      <c r="AL155" s="25" t="s">
        <v>23</v>
      </c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38"/>
      <c r="BN155" s="43">
        <f t="shared" si="58"/>
        <v>3</v>
      </c>
      <c r="BO155" s="26">
        <f t="shared" si="54"/>
        <v>1</v>
      </c>
      <c r="BP155" s="26">
        <f t="shared" si="54"/>
        <v>2</v>
      </c>
      <c r="BQ155" s="26">
        <f t="shared" si="54"/>
        <v>0</v>
      </c>
      <c r="BR155" s="27">
        <f t="shared" si="55"/>
        <v>0.33333333333333331</v>
      </c>
      <c r="BS155" s="150"/>
      <c r="BT155" s="150"/>
      <c r="BU155" s="150"/>
      <c r="BV155" s="150"/>
      <c r="BW155" s="135"/>
    </row>
    <row r="156" spans="1:75" ht="47.25" customHeight="1" x14ac:dyDescent="0.25">
      <c r="A156" s="182"/>
      <c r="B156" s="90" t="s">
        <v>158</v>
      </c>
      <c r="C156" s="91">
        <v>1</v>
      </c>
      <c r="D156" s="128"/>
      <c r="E156" s="129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 t="str">
        <f>U33</f>
        <v>E</v>
      </c>
      <c r="V156" s="33">
        <f t="shared" ref="V156:BM156" si="61">V33</f>
        <v>0</v>
      </c>
      <c r="W156" s="33">
        <f t="shared" si="61"/>
        <v>0</v>
      </c>
      <c r="X156" s="33">
        <f t="shared" si="61"/>
        <v>0</v>
      </c>
      <c r="Y156" s="33">
        <f t="shared" si="61"/>
        <v>0</v>
      </c>
      <c r="Z156" s="33">
        <f t="shared" si="61"/>
        <v>0</v>
      </c>
      <c r="AA156" s="33">
        <f t="shared" si="61"/>
        <v>0</v>
      </c>
      <c r="AB156" s="33">
        <f t="shared" si="61"/>
        <v>0</v>
      </c>
      <c r="AC156" s="33">
        <f t="shared" si="61"/>
        <v>0</v>
      </c>
      <c r="AD156" s="33">
        <f t="shared" si="61"/>
        <v>0</v>
      </c>
      <c r="AE156" s="33">
        <f t="shared" si="61"/>
        <v>0</v>
      </c>
      <c r="AF156" s="33">
        <f t="shared" si="61"/>
        <v>0</v>
      </c>
      <c r="AG156" s="33">
        <f t="shared" si="61"/>
        <v>0</v>
      </c>
      <c r="AH156" s="33">
        <f t="shared" si="61"/>
        <v>0</v>
      </c>
      <c r="AI156" s="33">
        <f t="shared" si="61"/>
        <v>0</v>
      </c>
      <c r="AJ156" s="33">
        <f t="shared" si="61"/>
        <v>0</v>
      </c>
      <c r="AK156" s="33">
        <f t="shared" si="61"/>
        <v>0</v>
      </c>
      <c r="AL156" s="33">
        <f t="shared" si="61"/>
        <v>0</v>
      </c>
      <c r="AM156" s="33">
        <f t="shared" si="61"/>
        <v>0</v>
      </c>
      <c r="AN156" s="33">
        <f t="shared" si="61"/>
        <v>0</v>
      </c>
      <c r="AO156" s="33">
        <f t="shared" si="61"/>
        <v>0</v>
      </c>
      <c r="AP156" s="33">
        <f t="shared" si="61"/>
        <v>0</v>
      </c>
      <c r="AQ156" s="33">
        <f t="shared" si="61"/>
        <v>0</v>
      </c>
      <c r="AR156" s="33">
        <f t="shared" si="61"/>
        <v>0</v>
      </c>
      <c r="AS156" s="33">
        <f t="shared" si="61"/>
        <v>0</v>
      </c>
      <c r="AT156" s="33">
        <f t="shared" si="61"/>
        <v>0</v>
      </c>
      <c r="AU156" s="33">
        <f t="shared" si="61"/>
        <v>0</v>
      </c>
      <c r="AV156" s="33">
        <f t="shared" si="61"/>
        <v>0</v>
      </c>
      <c r="AW156" s="33">
        <f t="shared" si="61"/>
        <v>0</v>
      </c>
      <c r="AX156" s="33">
        <f t="shared" si="61"/>
        <v>0</v>
      </c>
      <c r="AY156" s="33">
        <f t="shared" si="61"/>
        <v>0</v>
      </c>
      <c r="AZ156" s="33">
        <f t="shared" si="61"/>
        <v>0</v>
      </c>
      <c r="BA156" s="33">
        <f t="shared" si="61"/>
        <v>0</v>
      </c>
      <c r="BB156" s="33">
        <f t="shared" si="61"/>
        <v>0</v>
      </c>
      <c r="BC156" s="33">
        <f t="shared" si="61"/>
        <v>0</v>
      </c>
      <c r="BD156" s="33">
        <f t="shared" si="61"/>
        <v>0</v>
      </c>
      <c r="BE156" s="33">
        <f t="shared" si="61"/>
        <v>0</v>
      </c>
      <c r="BF156" s="33">
        <f t="shared" si="61"/>
        <v>0</v>
      </c>
      <c r="BG156" s="33">
        <f t="shared" si="61"/>
        <v>0</v>
      </c>
      <c r="BH156" s="33">
        <f t="shared" si="61"/>
        <v>0</v>
      </c>
      <c r="BI156" s="33">
        <f t="shared" si="61"/>
        <v>0</v>
      </c>
      <c r="BJ156" s="33">
        <f t="shared" si="61"/>
        <v>0</v>
      </c>
      <c r="BK156" s="33">
        <f t="shared" si="61"/>
        <v>0</v>
      </c>
      <c r="BL156" s="33">
        <f t="shared" si="61"/>
        <v>0</v>
      </c>
      <c r="BM156" s="38">
        <f t="shared" si="61"/>
        <v>0</v>
      </c>
      <c r="BN156" s="43">
        <f t="shared" si="58"/>
        <v>1</v>
      </c>
      <c r="BO156" s="26">
        <f t="shared" si="54"/>
        <v>1</v>
      </c>
      <c r="BP156" s="26">
        <f t="shared" si="54"/>
        <v>0</v>
      </c>
      <c r="BQ156" s="26">
        <f t="shared" si="54"/>
        <v>0</v>
      </c>
      <c r="BR156" s="27">
        <f t="shared" si="55"/>
        <v>1</v>
      </c>
      <c r="BS156" s="150"/>
      <c r="BT156" s="150"/>
      <c r="BU156" s="150"/>
      <c r="BV156" s="150"/>
      <c r="BW156" s="135"/>
    </row>
    <row r="157" spans="1:75" ht="31.5" customHeight="1" x14ac:dyDescent="0.25">
      <c r="A157" s="182"/>
      <c r="B157" s="90" t="s">
        <v>45</v>
      </c>
      <c r="C157" s="91">
        <v>1</v>
      </c>
      <c r="D157" s="128"/>
      <c r="E157" s="129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 t="s">
        <v>24</v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38"/>
      <c r="BN157" s="43">
        <f t="shared" si="58"/>
        <v>1</v>
      </c>
      <c r="BO157" s="26">
        <f t="shared" si="54"/>
        <v>1</v>
      </c>
      <c r="BP157" s="26">
        <f t="shared" si="54"/>
        <v>0</v>
      </c>
      <c r="BQ157" s="26">
        <f t="shared" si="54"/>
        <v>0</v>
      </c>
      <c r="BR157" s="27">
        <f t="shared" si="55"/>
        <v>1</v>
      </c>
      <c r="BS157" s="150"/>
      <c r="BT157" s="150"/>
      <c r="BU157" s="150"/>
      <c r="BV157" s="150"/>
      <c r="BW157" s="135"/>
    </row>
    <row r="158" spans="1:75" ht="31.5" customHeight="1" x14ac:dyDescent="0.25">
      <c r="A158" s="182"/>
      <c r="B158" s="90" t="s">
        <v>67</v>
      </c>
      <c r="C158" s="91">
        <v>12</v>
      </c>
      <c r="D158" s="128"/>
      <c r="E158" s="129"/>
      <c r="F158" s="25"/>
      <c r="G158" s="25"/>
      <c r="H158" s="25"/>
      <c r="I158" s="25"/>
      <c r="J158" s="25" t="s">
        <v>24</v>
      </c>
      <c r="K158" s="25" t="s">
        <v>24</v>
      </c>
      <c r="L158" s="25" t="s">
        <v>24</v>
      </c>
      <c r="M158" s="25" t="s">
        <v>24</v>
      </c>
      <c r="N158" s="25" t="s">
        <v>24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 t="s">
        <v>23</v>
      </c>
      <c r="AN158" s="25"/>
      <c r="AO158" s="25"/>
      <c r="AP158" s="25"/>
      <c r="AQ158" s="25"/>
      <c r="AR158" s="25"/>
      <c r="AS158" s="25"/>
      <c r="AT158" s="25" t="s">
        <v>23</v>
      </c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38"/>
      <c r="BN158" s="43">
        <f t="shared" si="58"/>
        <v>7</v>
      </c>
      <c r="BO158" s="26">
        <f t="shared" si="54"/>
        <v>5</v>
      </c>
      <c r="BP158" s="26">
        <f t="shared" si="54"/>
        <v>0</v>
      </c>
      <c r="BQ158" s="26">
        <f t="shared" si="54"/>
        <v>0</v>
      </c>
      <c r="BR158" s="27">
        <f t="shared" si="55"/>
        <v>0.7142857142857143</v>
      </c>
      <c r="BS158" s="150"/>
      <c r="BT158" s="150"/>
      <c r="BU158" s="150"/>
      <c r="BV158" s="150"/>
      <c r="BW158" s="135"/>
    </row>
    <row r="159" spans="1:75" ht="31.5" customHeight="1" x14ac:dyDescent="0.25">
      <c r="A159" s="182"/>
      <c r="B159" s="90" t="s">
        <v>68</v>
      </c>
      <c r="C159" s="91">
        <v>12</v>
      </c>
      <c r="D159" s="128"/>
      <c r="E159" s="129"/>
      <c r="F159" s="25"/>
      <c r="G159" s="25"/>
      <c r="H159" s="25"/>
      <c r="I159" s="25"/>
      <c r="J159" s="33" t="s">
        <v>24</v>
      </c>
      <c r="K159" s="33" t="s">
        <v>24</v>
      </c>
      <c r="L159" s="33" t="s">
        <v>24</v>
      </c>
      <c r="M159" s="33" t="s">
        <v>24</v>
      </c>
      <c r="N159" s="33" t="s">
        <v>24</v>
      </c>
      <c r="O159" s="25" t="s">
        <v>24</v>
      </c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33" t="s">
        <v>23</v>
      </c>
      <c r="AN159" s="25"/>
      <c r="AO159" s="25"/>
      <c r="AP159" s="25"/>
      <c r="AQ159" s="25"/>
      <c r="AR159" s="25"/>
      <c r="AS159" s="25"/>
      <c r="AT159" s="33" t="s">
        <v>23</v>
      </c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38"/>
      <c r="BN159" s="43">
        <f t="shared" si="58"/>
        <v>8</v>
      </c>
      <c r="BO159" s="26">
        <f t="shared" si="54"/>
        <v>6</v>
      </c>
      <c r="BP159" s="26">
        <f t="shared" si="54"/>
        <v>0</v>
      </c>
      <c r="BQ159" s="26">
        <f t="shared" si="54"/>
        <v>0</v>
      </c>
      <c r="BR159" s="27">
        <f t="shared" si="55"/>
        <v>0.75</v>
      </c>
      <c r="BS159" s="150"/>
      <c r="BT159" s="150"/>
      <c r="BU159" s="150"/>
      <c r="BV159" s="150"/>
      <c r="BW159" s="135"/>
    </row>
    <row r="160" spans="1:75" ht="31.5" customHeight="1" x14ac:dyDescent="0.25">
      <c r="A160" s="182"/>
      <c r="B160" s="90" t="s">
        <v>69</v>
      </c>
      <c r="C160" s="91">
        <v>10</v>
      </c>
      <c r="D160" s="128"/>
      <c r="E160" s="129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33" t="s">
        <v>24</v>
      </c>
      <c r="AG160" s="25"/>
      <c r="AH160" s="25" t="s">
        <v>23</v>
      </c>
      <c r="AI160" s="33" t="s">
        <v>23</v>
      </c>
      <c r="AJ160" s="33" t="s">
        <v>23</v>
      </c>
      <c r="AK160" s="33" t="s">
        <v>23</v>
      </c>
      <c r="AL160" s="33"/>
      <c r="AM160" s="33"/>
      <c r="AN160" s="33"/>
      <c r="AO160" s="33"/>
      <c r="AP160" s="33"/>
      <c r="AQ160" s="33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38"/>
      <c r="BN160" s="43">
        <f t="shared" si="58"/>
        <v>5</v>
      </c>
      <c r="BO160" s="26">
        <f t="shared" si="54"/>
        <v>1</v>
      </c>
      <c r="BP160" s="26">
        <f t="shared" si="54"/>
        <v>0</v>
      </c>
      <c r="BQ160" s="26">
        <f t="shared" si="54"/>
        <v>0</v>
      </c>
      <c r="BR160" s="27">
        <f t="shared" si="55"/>
        <v>0.2</v>
      </c>
      <c r="BS160" s="150"/>
      <c r="BT160" s="150"/>
      <c r="BU160" s="150"/>
      <c r="BV160" s="150"/>
      <c r="BW160" s="135"/>
    </row>
    <row r="161" spans="1:75" ht="31.5" customHeight="1" x14ac:dyDescent="0.25">
      <c r="A161" s="182"/>
      <c r="B161" s="90" t="s">
        <v>46</v>
      </c>
      <c r="C161" s="91">
        <v>1</v>
      </c>
      <c r="D161" s="128"/>
      <c r="E161" s="129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 t="s">
        <v>24</v>
      </c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38"/>
      <c r="BN161" s="43">
        <f t="shared" si="58"/>
        <v>1</v>
      </c>
      <c r="BO161" s="26">
        <f t="shared" si="54"/>
        <v>1</v>
      </c>
      <c r="BP161" s="26">
        <f t="shared" si="54"/>
        <v>0</v>
      </c>
      <c r="BQ161" s="26">
        <f t="shared" si="54"/>
        <v>0</v>
      </c>
      <c r="BR161" s="27">
        <f t="shared" si="55"/>
        <v>1</v>
      </c>
      <c r="BS161" s="150"/>
      <c r="BT161" s="150"/>
      <c r="BU161" s="150"/>
      <c r="BV161" s="150"/>
      <c r="BW161" s="135"/>
    </row>
    <row r="162" spans="1:75" ht="33" customHeight="1" x14ac:dyDescent="0.25">
      <c r="A162" s="183" t="s">
        <v>190</v>
      </c>
      <c r="B162" s="61" t="s">
        <v>117</v>
      </c>
      <c r="C162" s="62"/>
      <c r="D162" s="130"/>
      <c r="E162" s="131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 t="s">
        <v>24</v>
      </c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39"/>
      <c r="BN162" s="44">
        <f>(COUNTIF($F162:$BM162,BN$10))+BO162</f>
        <v>1</v>
      </c>
      <c r="BO162" s="21">
        <f t="shared" ref="BO162:BQ165" si="62">COUNTIF($F162:$BM162,BO$10)</f>
        <v>1</v>
      </c>
      <c r="BP162" s="21">
        <f t="shared" si="62"/>
        <v>0</v>
      </c>
      <c r="BQ162" s="21">
        <f t="shared" si="62"/>
        <v>0</v>
      </c>
      <c r="BR162" s="22">
        <f>IF(ISERROR(BO162/BN162),0,BO162/BN162)</f>
        <v>1</v>
      </c>
      <c r="BS162" s="134">
        <f>SUM(BN162:BN165)</f>
        <v>7</v>
      </c>
      <c r="BT162" s="134">
        <f t="shared" ref="BT162:BV162" si="63">SUM(BO162:BO165)</f>
        <v>3</v>
      </c>
      <c r="BU162" s="134">
        <f t="shared" si="63"/>
        <v>0</v>
      </c>
      <c r="BV162" s="134">
        <f t="shared" si="63"/>
        <v>0</v>
      </c>
      <c r="BW162" s="135">
        <f>AVERAGE(BR162:BR165)</f>
        <v>0.5</v>
      </c>
    </row>
    <row r="163" spans="1:75" ht="40.5" customHeight="1" x14ac:dyDescent="0.25">
      <c r="A163" s="183"/>
      <c r="B163" s="61" t="s">
        <v>191</v>
      </c>
      <c r="C163" s="62"/>
      <c r="D163" s="130"/>
      <c r="E163" s="131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 t="s">
        <v>24</v>
      </c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 t="s">
        <v>23</v>
      </c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39"/>
      <c r="BN163" s="44">
        <f>(COUNTIF($F163:$BM163,BN$10))+BO163</f>
        <v>2</v>
      </c>
      <c r="BO163" s="21">
        <f t="shared" si="62"/>
        <v>1</v>
      </c>
      <c r="BP163" s="21">
        <f t="shared" si="62"/>
        <v>0</v>
      </c>
      <c r="BQ163" s="21">
        <f t="shared" si="62"/>
        <v>0</v>
      </c>
      <c r="BR163" s="22">
        <f>IF(ISERROR(BO163/BN163),0,BO163/BN163)</f>
        <v>0.5</v>
      </c>
      <c r="BS163" s="134"/>
      <c r="BT163" s="134"/>
      <c r="BU163" s="134"/>
      <c r="BV163" s="134"/>
      <c r="BW163" s="135"/>
    </row>
    <row r="164" spans="1:75" ht="37.5" customHeight="1" x14ac:dyDescent="0.25">
      <c r="A164" s="183"/>
      <c r="B164" s="61" t="s">
        <v>192</v>
      </c>
      <c r="C164" s="62"/>
      <c r="D164" s="130"/>
      <c r="E164" s="131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 t="s">
        <v>24</v>
      </c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 t="s">
        <v>23</v>
      </c>
      <c r="BD164" s="23"/>
      <c r="BE164" s="23"/>
      <c r="BF164" s="23"/>
      <c r="BG164" s="23"/>
      <c r="BH164" s="23"/>
      <c r="BI164" s="23"/>
      <c r="BJ164" s="23"/>
      <c r="BK164" s="23"/>
      <c r="BL164" s="23"/>
      <c r="BM164" s="39"/>
      <c r="BN164" s="44">
        <f>(COUNTIF($F164:$BM164,BN$10))+BO164</f>
        <v>2</v>
      </c>
      <c r="BO164" s="21">
        <f t="shared" si="62"/>
        <v>1</v>
      </c>
      <c r="BP164" s="21">
        <f t="shared" si="62"/>
        <v>0</v>
      </c>
      <c r="BQ164" s="21">
        <f t="shared" si="62"/>
        <v>0</v>
      </c>
      <c r="BR164" s="22">
        <f>IF(ISERROR(BO164/BN164),0,BO164/BN164)</f>
        <v>0.5</v>
      </c>
      <c r="BS164" s="134"/>
      <c r="BT164" s="134"/>
      <c r="BU164" s="134"/>
      <c r="BV164" s="134"/>
      <c r="BW164" s="135"/>
    </row>
    <row r="165" spans="1:75" ht="27" customHeight="1" x14ac:dyDescent="0.25">
      <c r="A165" s="183"/>
      <c r="B165" s="61" t="s">
        <v>193</v>
      </c>
      <c r="C165" s="62"/>
      <c r="D165" s="130"/>
      <c r="E165" s="131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 t="s">
        <v>23</v>
      </c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39" t="s">
        <v>23</v>
      </c>
      <c r="BN165" s="44">
        <f>(COUNTIF($F165:$BM165,BN$10))+BO165</f>
        <v>2</v>
      </c>
      <c r="BO165" s="21">
        <f t="shared" si="62"/>
        <v>0</v>
      </c>
      <c r="BP165" s="21">
        <f t="shared" si="62"/>
        <v>0</v>
      </c>
      <c r="BQ165" s="21">
        <f t="shared" si="62"/>
        <v>0</v>
      </c>
      <c r="BR165" s="22">
        <f>IF(ISERROR(BO165/BN165),0,BO165/BN165)</f>
        <v>0</v>
      </c>
      <c r="BS165" s="134"/>
      <c r="BT165" s="134"/>
      <c r="BU165" s="134"/>
      <c r="BV165" s="134"/>
      <c r="BW165" s="135"/>
    </row>
    <row r="166" spans="1:75" ht="18.75" x14ac:dyDescent="0.25">
      <c r="A166" s="184" t="s">
        <v>118</v>
      </c>
      <c r="B166" s="90" t="s">
        <v>119</v>
      </c>
      <c r="C166" s="91"/>
      <c r="D166" s="128"/>
      <c r="E166" s="129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 t="s">
        <v>24</v>
      </c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 t="s">
        <v>23</v>
      </c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 t="s">
        <v>23</v>
      </c>
      <c r="BE166" s="25"/>
      <c r="BF166" s="25"/>
      <c r="BG166" s="25"/>
      <c r="BH166" s="25"/>
      <c r="BI166" s="25"/>
      <c r="BJ166" s="25"/>
      <c r="BK166" s="25"/>
      <c r="BL166" s="25"/>
      <c r="BM166" s="38"/>
      <c r="BN166" s="43">
        <f t="shared" si="58"/>
        <v>3</v>
      </c>
      <c r="BO166" s="26">
        <f t="shared" ref="BO166:BQ170" si="64">COUNTIF($F166:$BM166,BO$10)</f>
        <v>1</v>
      </c>
      <c r="BP166" s="26">
        <f t="shared" si="64"/>
        <v>0</v>
      </c>
      <c r="BQ166" s="26">
        <f t="shared" si="64"/>
        <v>0</v>
      </c>
      <c r="BR166" s="27">
        <f t="shared" si="55"/>
        <v>0.33333333333333331</v>
      </c>
      <c r="BS166" s="35">
        <f>BN166</f>
        <v>3</v>
      </c>
      <c r="BT166" s="35">
        <f t="shared" ref="BT166:BV166" si="65">BO166</f>
        <v>1</v>
      </c>
      <c r="BU166" s="35">
        <f t="shared" si="65"/>
        <v>0</v>
      </c>
      <c r="BV166" s="35">
        <f t="shared" si="65"/>
        <v>0</v>
      </c>
      <c r="BW166" s="45">
        <f>BR166</f>
        <v>0.33333333333333331</v>
      </c>
    </row>
    <row r="167" spans="1:75" ht="18.75" x14ac:dyDescent="0.25">
      <c r="A167" s="184"/>
      <c r="B167" s="90" t="s">
        <v>120</v>
      </c>
      <c r="C167" s="91"/>
      <c r="D167" s="128"/>
      <c r="E167" s="129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 t="s">
        <v>24</v>
      </c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33" t="s">
        <v>23</v>
      </c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33" t="s">
        <v>23</v>
      </c>
      <c r="BE167" s="25"/>
      <c r="BF167" s="25"/>
      <c r="BG167" s="25"/>
      <c r="BH167" s="25"/>
      <c r="BI167" s="25"/>
      <c r="BJ167" s="25"/>
      <c r="BK167" s="25"/>
      <c r="BL167" s="25"/>
      <c r="BM167" s="38"/>
      <c r="BN167" s="43">
        <f t="shared" si="58"/>
        <v>3</v>
      </c>
      <c r="BO167" s="26">
        <f t="shared" si="64"/>
        <v>1</v>
      </c>
      <c r="BP167" s="26">
        <f t="shared" si="64"/>
        <v>0</v>
      </c>
      <c r="BQ167" s="26">
        <f t="shared" si="64"/>
        <v>0</v>
      </c>
      <c r="BR167" s="27">
        <f t="shared" si="55"/>
        <v>0.33333333333333331</v>
      </c>
      <c r="BS167" s="35">
        <f t="shared" ref="BS167:BS170" si="66">BN167</f>
        <v>3</v>
      </c>
      <c r="BT167" s="35">
        <f t="shared" ref="BT167:BT170" si="67">BO167</f>
        <v>1</v>
      </c>
      <c r="BU167" s="35">
        <f t="shared" ref="BU167:BU170" si="68">BP167</f>
        <v>0</v>
      </c>
      <c r="BV167" s="35">
        <f t="shared" ref="BV167:BV170" si="69">BQ167</f>
        <v>0</v>
      </c>
      <c r="BW167" s="45">
        <f t="shared" ref="BW167:BW169" si="70">BR167</f>
        <v>0.33333333333333331</v>
      </c>
    </row>
    <row r="168" spans="1:75" ht="18.75" x14ac:dyDescent="0.25">
      <c r="A168" s="184"/>
      <c r="B168" s="90" t="s">
        <v>79</v>
      </c>
      <c r="C168" s="91"/>
      <c r="D168" s="128"/>
      <c r="E168" s="129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 t="s">
        <v>24</v>
      </c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 t="s">
        <v>23</v>
      </c>
      <c r="BJ168" s="25"/>
      <c r="BK168" s="25"/>
      <c r="BL168" s="25"/>
      <c r="BM168" s="38"/>
      <c r="BN168" s="43">
        <f t="shared" si="58"/>
        <v>2</v>
      </c>
      <c r="BO168" s="26">
        <f t="shared" si="64"/>
        <v>1</v>
      </c>
      <c r="BP168" s="26">
        <f t="shared" si="64"/>
        <v>0</v>
      </c>
      <c r="BQ168" s="26">
        <f t="shared" si="64"/>
        <v>0</v>
      </c>
      <c r="BR168" s="27">
        <f t="shared" si="55"/>
        <v>0.5</v>
      </c>
      <c r="BS168" s="35">
        <f t="shared" si="66"/>
        <v>2</v>
      </c>
      <c r="BT168" s="35">
        <f t="shared" si="67"/>
        <v>1</v>
      </c>
      <c r="BU168" s="35">
        <f t="shared" si="68"/>
        <v>0</v>
      </c>
      <c r="BV168" s="35">
        <f t="shared" si="69"/>
        <v>0</v>
      </c>
      <c r="BW168" s="45">
        <f t="shared" si="70"/>
        <v>0.5</v>
      </c>
    </row>
    <row r="169" spans="1:75" ht="18.75" x14ac:dyDescent="0.25">
      <c r="A169" s="184"/>
      <c r="B169" s="90" t="s">
        <v>194</v>
      </c>
      <c r="C169" s="91"/>
      <c r="D169" s="128"/>
      <c r="E169" s="129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 t="s">
        <v>24</v>
      </c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 t="s">
        <v>23</v>
      </c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 t="s">
        <v>23</v>
      </c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38" t="s">
        <v>23</v>
      </c>
      <c r="BN169" s="43">
        <f t="shared" si="58"/>
        <v>4</v>
      </c>
      <c r="BO169" s="26">
        <f t="shared" si="64"/>
        <v>1</v>
      </c>
      <c r="BP169" s="26">
        <f t="shared" si="64"/>
        <v>0</v>
      </c>
      <c r="BQ169" s="26">
        <f t="shared" si="64"/>
        <v>0</v>
      </c>
      <c r="BR169" s="27">
        <f t="shared" si="55"/>
        <v>0.25</v>
      </c>
      <c r="BS169" s="35">
        <f t="shared" si="66"/>
        <v>4</v>
      </c>
      <c r="BT169" s="35">
        <f t="shared" si="67"/>
        <v>1</v>
      </c>
      <c r="BU169" s="35">
        <f t="shared" si="68"/>
        <v>0</v>
      </c>
      <c r="BV169" s="35">
        <f t="shared" si="69"/>
        <v>0</v>
      </c>
      <c r="BW169" s="45">
        <f t="shared" si="70"/>
        <v>0.25</v>
      </c>
    </row>
    <row r="170" spans="1:75" ht="15.75" x14ac:dyDescent="0.25">
      <c r="A170" s="34"/>
      <c r="B170" s="90"/>
      <c r="C170" s="91"/>
      <c r="D170" s="128"/>
      <c r="E170" s="129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38"/>
      <c r="BN170" s="43">
        <f t="shared" si="58"/>
        <v>0</v>
      </c>
      <c r="BO170" s="26">
        <f t="shared" si="64"/>
        <v>0</v>
      </c>
      <c r="BP170" s="26">
        <f t="shared" si="54"/>
        <v>0</v>
      </c>
      <c r="BQ170" s="26">
        <f t="shared" si="54"/>
        <v>0</v>
      </c>
      <c r="BR170" s="27">
        <f t="shared" si="55"/>
        <v>0</v>
      </c>
      <c r="BS170" s="35">
        <f t="shared" si="66"/>
        <v>0</v>
      </c>
      <c r="BT170" s="35">
        <f t="shared" si="67"/>
        <v>0</v>
      </c>
      <c r="BU170" s="35">
        <f t="shared" si="68"/>
        <v>0</v>
      </c>
      <c r="BV170" s="35">
        <f t="shared" si="69"/>
        <v>0</v>
      </c>
      <c r="BW170" s="46"/>
    </row>
    <row r="171" spans="1:75" ht="18" customHeight="1" x14ac:dyDescent="0.25">
      <c r="B171" s="157" t="s">
        <v>53</v>
      </c>
      <c r="C171" s="157"/>
      <c r="D171" s="157"/>
      <c r="E171" s="7" t="s">
        <v>23</v>
      </c>
      <c r="F171" s="161">
        <f>(COUNTIF(F11:I170,(Hoja2!$D$8))+F172+F173+F174)</f>
        <v>10</v>
      </c>
      <c r="G171" s="161"/>
      <c r="H171" s="161"/>
      <c r="I171" s="161"/>
      <c r="J171" s="161">
        <f>(COUNTIF(J11:M170,(Hoja2!$D$8))+J172+J173+J174)</f>
        <v>36</v>
      </c>
      <c r="K171" s="161"/>
      <c r="L171" s="161"/>
      <c r="M171" s="161"/>
      <c r="N171" s="161">
        <f>(COUNTIF(N11:Q170,(Hoja2!$D$8))+N172+N173+N174)</f>
        <v>18</v>
      </c>
      <c r="O171" s="161"/>
      <c r="P171" s="161"/>
      <c r="Q171" s="161"/>
      <c r="R171" s="161">
        <f>(COUNTIF(R11:U170,(Hoja2!$D$8))+R172+R173+R174)</f>
        <v>53</v>
      </c>
      <c r="S171" s="161"/>
      <c r="T171" s="161"/>
      <c r="U171" s="161"/>
      <c r="V171" s="161">
        <f>(COUNTIF(V11:Y170,(Hoja2!$D$8))+V172+V173+V174)</f>
        <v>44</v>
      </c>
      <c r="W171" s="161"/>
      <c r="X171" s="161"/>
      <c r="Y171" s="161"/>
      <c r="Z171" s="161">
        <f>(COUNTIF(Z11:AC170,(Hoja2!$D$8))+Z172+Z173+Z174)</f>
        <v>38</v>
      </c>
      <c r="AA171" s="161"/>
      <c r="AB171" s="161"/>
      <c r="AC171" s="161"/>
      <c r="AD171" s="161">
        <f>(COUNTIF(AD11:AG170,(Hoja2!$D$8))+AD172+AD173+AD174)</f>
        <v>54</v>
      </c>
      <c r="AE171" s="161"/>
      <c r="AF171" s="161"/>
      <c r="AG171" s="161"/>
      <c r="AH171" s="161">
        <f>(COUNTIF(AH11:AK170,(Hoja2!$D$8))+AH172+AH173+AH174)</f>
        <v>57</v>
      </c>
      <c r="AI171" s="161"/>
      <c r="AJ171" s="161"/>
      <c r="AK171" s="161"/>
      <c r="AL171" s="161">
        <f>(COUNTIF(AL11:AO170,(Hoja2!$D$8))+AL172+AL173+AL174)</f>
        <v>59</v>
      </c>
      <c r="AM171" s="161"/>
      <c r="AN171" s="161"/>
      <c r="AO171" s="161"/>
      <c r="AP171" s="161">
        <f>(COUNTIF(AP11:AS170,(Hoja2!$D$8))+AP172+AP173+AP174)</f>
        <v>29</v>
      </c>
      <c r="AQ171" s="161"/>
      <c r="AR171" s="161"/>
      <c r="AS171" s="161"/>
      <c r="AT171" s="161">
        <f>(COUNTIF(AT11:AW170,(Hoja2!$D$8))+AT172+AT173+AT174)</f>
        <v>20</v>
      </c>
      <c r="AU171" s="161"/>
      <c r="AV171" s="161"/>
      <c r="AW171" s="161"/>
      <c r="AX171" s="161">
        <f>(COUNTIF(AX11:BA170,(Hoja2!$D$8))+AX172+AX173+AX174)</f>
        <v>21</v>
      </c>
      <c r="AY171" s="161"/>
      <c r="AZ171" s="161"/>
      <c r="BA171" s="161"/>
      <c r="BB171" s="161">
        <f>(COUNTIF(BB11:BE170,(Hoja2!$D$8))+BB172+BB173+BB174)</f>
        <v>18</v>
      </c>
      <c r="BC171" s="161"/>
      <c r="BD171" s="161"/>
      <c r="BE171" s="161"/>
      <c r="BF171" s="161">
        <f>(COUNTIF(BF11:BI170,(Hoja2!$D$8))+BF172+BF173+BF174)</f>
        <v>15</v>
      </c>
      <c r="BG171" s="161"/>
      <c r="BH171" s="161"/>
      <c r="BI171" s="161"/>
      <c r="BJ171" s="161">
        <f>(COUNTIF(BJ11:BM170,(Hoja2!$D$8))+BJ172+BJ173+BJ174)</f>
        <v>26</v>
      </c>
      <c r="BK171" s="161"/>
      <c r="BL171" s="161"/>
      <c r="BM171" s="172"/>
      <c r="BN171" s="164">
        <f>SUM(F171:BM171)</f>
        <v>498</v>
      </c>
      <c r="BO171" s="165"/>
      <c r="BP171" s="165"/>
      <c r="BQ171" s="165"/>
      <c r="BR171" s="143">
        <f>BN172/BN171</f>
        <v>0.48393574297188757</v>
      </c>
      <c r="BS171" s="143"/>
      <c r="BT171" s="143"/>
      <c r="BU171" s="143"/>
      <c r="BV171" s="143"/>
      <c r="BW171" s="144"/>
    </row>
    <row r="172" spans="1:75" ht="18" customHeight="1" x14ac:dyDescent="0.25">
      <c r="B172" s="157" t="s">
        <v>54</v>
      </c>
      <c r="C172" s="157"/>
      <c r="D172" s="157"/>
      <c r="E172" s="8" t="s">
        <v>24</v>
      </c>
      <c r="F172" s="161">
        <f>COUNTIF(F11:I170,Hoja2!$D$9)</f>
        <v>10</v>
      </c>
      <c r="G172" s="161"/>
      <c r="H172" s="161"/>
      <c r="I172" s="161"/>
      <c r="J172" s="161">
        <f>COUNTIF(J11:M170,Hoja2!$D$9)</f>
        <v>36</v>
      </c>
      <c r="K172" s="161"/>
      <c r="L172" s="161"/>
      <c r="M172" s="161"/>
      <c r="N172" s="161">
        <f>COUNTIF(N11:Q170,Hoja2!$D$9)</f>
        <v>18</v>
      </c>
      <c r="O172" s="161"/>
      <c r="P172" s="161"/>
      <c r="Q172" s="161"/>
      <c r="R172" s="161">
        <f>COUNTIF(R11:U170,Hoja2!$D$9)</f>
        <v>51</v>
      </c>
      <c r="S172" s="161"/>
      <c r="T172" s="161"/>
      <c r="U172" s="161"/>
      <c r="V172" s="161">
        <f>COUNTIF(V11:Y170,Hoja2!$D$9)</f>
        <v>37</v>
      </c>
      <c r="W172" s="161"/>
      <c r="X172" s="161"/>
      <c r="Y172" s="161"/>
      <c r="Z172" s="161">
        <f>COUNTIF(Z11:AC170,Hoja2!$D$9)</f>
        <v>36</v>
      </c>
      <c r="AA172" s="161"/>
      <c r="AB172" s="161"/>
      <c r="AC172" s="161"/>
      <c r="AD172" s="161">
        <f>COUNTIF(AD11:AG170,Hoja2!$D$9)</f>
        <v>50</v>
      </c>
      <c r="AE172" s="161"/>
      <c r="AF172" s="161"/>
      <c r="AG172" s="161"/>
      <c r="AH172" s="161">
        <f>COUNTIF(AH11:AK170,Hoja2!$D$9)</f>
        <v>3</v>
      </c>
      <c r="AI172" s="161"/>
      <c r="AJ172" s="161"/>
      <c r="AK172" s="161"/>
      <c r="AL172" s="161">
        <f>COUNTIF(AL11:AO170,Hoja2!$D$9)</f>
        <v>0</v>
      </c>
      <c r="AM172" s="161"/>
      <c r="AN172" s="161"/>
      <c r="AO172" s="161"/>
      <c r="AP172" s="161">
        <f>COUNTIF(AP11:AS170,Hoja2!$D$9)</f>
        <v>0</v>
      </c>
      <c r="AQ172" s="161"/>
      <c r="AR172" s="161"/>
      <c r="AS172" s="161"/>
      <c r="AT172" s="161">
        <f>COUNTIF(AT11:AW170,Hoja2!$D$9)</f>
        <v>0</v>
      </c>
      <c r="AU172" s="161"/>
      <c r="AV172" s="161"/>
      <c r="AW172" s="161"/>
      <c r="AX172" s="161">
        <f>COUNTIF(AX11:BA170,Hoja2!$D$9)</f>
        <v>0</v>
      </c>
      <c r="AY172" s="161"/>
      <c r="AZ172" s="161"/>
      <c r="BA172" s="161"/>
      <c r="BB172" s="161">
        <f>COUNTIF(BB11:BE170,Hoja2!$D$9)</f>
        <v>0</v>
      </c>
      <c r="BC172" s="161"/>
      <c r="BD172" s="161"/>
      <c r="BE172" s="161"/>
      <c r="BF172" s="161">
        <f>COUNTIF(BF11:BI170,Hoja2!$D$9)</f>
        <v>0</v>
      </c>
      <c r="BG172" s="161"/>
      <c r="BH172" s="161"/>
      <c r="BI172" s="161"/>
      <c r="BJ172" s="161">
        <f>COUNTIF(BJ11:BM170,Hoja2!$D$9)</f>
        <v>0</v>
      </c>
      <c r="BK172" s="161"/>
      <c r="BL172" s="161"/>
      <c r="BM172" s="172"/>
      <c r="BN172" s="166">
        <f>SUM(F172:BM172)</f>
        <v>241</v>
      </c>
      <c r="BO172" s="167"/>
      <c r="BP172" s="167"/>
      <c r="BQ172" s="167"/>
      <c r="BR172" s="143"/>
      <c r="BS172" s="143"/>
      <c r="BT172" s="143"/>
      <c r="BU172" s="143"/>
      <c r="BV172" s="143"/>
      <c r="BW172" s="144"/>
    </row>
    <row r="173" spans="1:75" ht="18" customHeight="1" x14ac:dyDescent="0.25">
      <c r="B173" s="157" t="s">
        <v>70</v>
      </c>
      <c r="C173" s="157"/>
      <c r="D173" s="157"/>
      <c r="E173" s="12" t="s">
        <v>50</v>
      </c>
      <c r="F173" s="161">
        <f>COUNTIF(F11:I170,Hoja2!$D$10)</f>
        <v>0</v>
      </c>
      <c r="G173" s="161"/>
      <c r="H173" s="161"/>
      <c r="I173" s="161"/>
      <c r="J173" s="161">
        <f>COUNTIF(J11:M170,Hoja2!$D$10)</f>
        <v>0</v>
      </c>
      <c r="K173" s="161"/>
      <c r="L173" s="161"/>
      <c r="M173" s="161"/>
      <c r="N173" s="161">
        <f>COUNTIF(N11:Q170,Hoja2!$D$10)</f>
        <v>0</v>
      </c>
      <c r="O173" s="161"/>
      <c r="P173" s="161"/>
      <c r="Q173" s="161"/>
      <c r="R173" s="161">
        <f>COUNTIF(R11:U170,Hoja2!$D$10)</f>
        <v>2</v>
      </c>
      <c r="S173" s="161"/>
      <c r="T173" s="161"/>
      <c r="U173" s="161"/>
      <c r="V173" s="161">
        <f>COUNTIF(V11:Y170,Hoja2!$D$10)</f>
        <v>7</v>
      </c>
      <c r="W173" s="161"/>
      <c r="X173" s="161"/>
      <c r="Y173" s="161"/>
      <c r="Z173" s="161">
        <f>COUNTIF(Z11:AC170,Hoja2!$D$10)</f>
        <v>2</v>
      </c>
      <c r="AA173" s="161"/>
      <c r="AB173" s="161"/>
      <c r="AC173" s="161"/>
      <c r="AD173" s="161">
        <f>COUNTIF(AD11:AG170,Hoja2!$D$10)</f>
        <v>4</v>
      </c>
      <c r="AE173" s="161"/>
      <c r="AF173" s="161"/>
      <c r="AG173" s="161"/>
      <c r="AH173" s="161">
        <f>COUNTIF(AH11:AK170,Hoja2!$D$10)</f>
        <v>0</v>
      </c>
      <c r="AI173" s="161"/>
      <c r="AJ173" s="161"/>
      <c r="AK173" s="161"/>
      <c r="AL173" s="161">
        <f>COUNTIF(AL11:AO170,Hoja2!$D$10)</f>
        <v>0</v>
      </c>
      <c r="AM173" s="161"/>
      <c r="AN173" s="161"/>
      <c r="AO173" s="161"/>
      <c r="AP173" s="161">
        <f>COUNTIF(AP11:AS170,Hoja2!$D$10)</f>
        <v>0</v>
      </c>
      <c r="AQ173" s="161"/>
      <c r="AR173" s="161"/>
      <c r="AS173" s="161"/>
      <c r="AT173" s="161">
        <f>COUNTIF(AT11:AW170,Hoja2!$D$10)</f>
        <v>0</v>
      </c>
      <c r="AU173" s="161"/>
      <c r="AV173" s="161"/>
      <c r="AW173" s="161"/>
      <c r="AX173" s="161">
        <f>COUNTIF(AX11:BA170,Hoja2!$D$10)</f>
        <v>0</v>
      </c>
      <c r="AY173" s="161"/>
      <c r="AZ173" s="161"/>
      <c r="BA173" s="161"/>
      <c r="BB173" s="161">
        <f>COUNTIF(BB11:BE170,Hoja2!$D$10)</f>
        <v>0</v>
      </c>
      <c r="BC173" s="161"/>
      <c r="BD173" s="161"/>
      <c r="BE173" s="161"/>
      <c r="BF173" s="161">
        <f>COUNTIF(BF11:BI170,Hoja2!$D$10)</f>
        <v>0</v>
      </c>
      <c r="BG173" s="161"/>
      <c r="BH173" s="161"/>
      <c r="BI173" s="161"/>
      <c r="BJ173" s="161">
        <f>COUNTIF(BJ11:BM170,Hoja2!$D$10)</f>
        <v>0</v>
      </c>
      <c r="BK173" s="161"/>
      <c r="BL173" s="161"/>
      <c r="BM173" s="172"/>
      <c r="BN173" s="168">
        <f>SUM(F173:BM173)</f>
        <v>15</v>
      </c>
      <c r="BO173" s="169"/>
      <c r="BP173" s="169"/>
      <c r="BQ173" s="169"/>
      <c r="BR173" s="143"/>
      <c r="BS173" s="143"/>
      <c r="BT173" s="143"/>
      <c r="BU173" s="143"/>
      <c r="BV173" s="143"/>
      <c r="BW173" s="144"/>
    </row>
    <row r="174" spans="1:75" ht="18" customHeight="1" x14ac:dyDescent="0.25">
      <c r="B174" s="157" t="s">
        <v>71</v>
      </c>
      <c r="C174" s="157"/>
      <c r="D174" s="157"/>
      <c r="E174" s="11" t="s">
        <v>52</v>
      </c>
      <c r="F174" s="161">
        <f>COUNTIF(F11:I170,Hoja2!$D$11)</f>
        <v>0</v>
      </c>
      <c r="G174" s="161"/>
      <c r="H174" s="161"/>
      <c r="I174" s="161"/>
      <c r="J174" s="161">
        <f>COUNTIF(J11:M170,Hoja2!$D$11)</f>
        <v>0</v>
      </c>
      <c r="K174" s="161"/>
      <c r="L174" s="161"/>
      <c r="M174" s="161"/>
      <c r="N174" s="161">
        <f>COUNTIF(N11:Q170,Hoja2!$D$11)</f>
        <v>0</v>
      </c>
      <c r="O174" s="161"/>
      <c r="P174" s="161"/>
      <c r="Q174" s="161"/>
      <c r="R174" s="161">
        <f>COUNTIF(R11:U170,Hoja2!$D$11)</f>
        <v>0</v>
      </c>
      <c r="S174" s="161"/>
      <c r="T174" s="161"/>
      <c r="U174" s="161"/>
      <c r="V174" s="161">
        <f>COUNTIF(V11:Y170,Hoja2!$D$11)</f>
        <v>0</v>
      </c>
      <c r="W174" s="161"/>
      <c r="X174" s="161"/>
      <c r="Y174" s="161"/>
      <c r="Z174" s="161">
        <f>COUNTIF(Z11:AC170,Hoja2!$D$11)</f>
        <v>0</v>
      </c>
      <c r="AA174" s="161"/>
      <c r="AB174" s="161"/>
      <c r="AC174" s="161"/>
      <c r="AD174" s="161">
        <f>COUNTIF(AD11:AG170,Hoja2!$D$11)</f>
        <v>0</v>
      </c>
      <c r="AE174" s="161"/>
      <c r="AF174" s="161"/>
      <c r="AG174" s="161"/>
      <c r="AH174" s="161">
        <f>COUNTIF(AH11:AK170,Hoja2!$D$11)</f>
        <v>0</v>
      </c>
      <c r="AI174" s="161"/>
      <c r="AJ174" s="161"/>
      <c r="AK174" s="161"/>
      <c r="AL174" s="161">
        <f>COUNTIF(AL11:AO170,Hoja2!$D$11)</f>
        <v>0</v>
      </c>
      <c r="AM174" s="161"/>
      <c r="AN174" s="161"/>
      <c r="AO174" s="161"/>
      <c r="AP174" s="161">
        <f>COUNTIF(AP11:AS170,Hoja2!$D$11)</f>
        <v>0</v>
      </c>
      <c r="AQ174" s="161"/>
      <c r="AR174" s="161"/>
      <c r="AS174" s="161"/>
      <c r="AT174" s="161">
        <f>COUNTIF(AT11:AW170,Hoja2!$D$11)</f>
        <v>0</v>
      </c>
      <c r="AU174" s="161"/>
      <c r="AV174" s="161"/>
      <c r="AW174" s="161"/>
      <c r="AX174" s="161">
        <f>COUNTIF(AX11:BA170,Hoja2!$D$11)</f>
        <v>0</v>
      </c>
      <c r="AY174" s="161"/>
      <c r="AZ174" s="161"/>
      <c r="BA174" s="161"/>
      <c r="BB174" s="161">
        <f>COUNTIF(BB11:BE170,Hoja2!$D$11)</f>
        <v>0</v>
      </c>
      <c r="BC174" s="161"/>
      <c r="BD174" s="161"/>
      <c r="BE174" s="161"/>
      <c r="BF174" s="161">
        <f>COUNTIF(BF11:BI170,Hoja2!$D$11)</f>
        <v>0</v>
      </c>
      <c r="BG174" s="161"/>
      <c r="BH174" s="161"/>
      <c r="BI174" s="161"/>
      <c r="BJ174" s="161">
        <f>COUNTIF(BJ11:BM170,Hoja2!$D$11)</f>
        <v>0</v>
      </c>
      <c r="BK174" s="161"/>
      <c r="BL174" s="161"/>
      <c r="BM174" s="172"/>
      <c r="BN174" s="170">
        <f>SUM(F174:BM174)</f>
        <v>0</v>
      </c>
      <c r="BO174" s="171"/>
      <c r="BP174" s="171"/>
      <c r="BQ174" s="171"/>
      <c r="BR174" s="143"/>
      <c r="BS174" s="143"/>
      <c r="BT174" s="143"/>
      <c r="BU174" s="143"/>
      <c r="BV174" s="143"/>
      <c r="BW174" s="144"/>
    </row>
    <row r="175" spans="1:75" ht="16.5" customHeight="1" thickBot="1" x14ac:dyDescent="0.3">
      <c r="B175" s="157" t="s">
        <v>60</v>
      </c>
      <c r="C175" s="157"/>
      <c r="D175" s="157"/>
      <c r="E175" s="157"/>
      <c r="F175" s="158">
        <f>IF(ISERROR(F172/F171),0,(F172/F171))</f>
        <v>1</v>
      </c>
      <c r="G175" s="159"/>
      <c r="H175" s="159"/>
      <c r="I175" s="160"/>
      <c r="J175" s="158">
        <f t="shared" ref="J175" si="71">IF(ISERROR(J172/J171),0,J172/J171)</f>
        <v>1</v>
      </c>
      <c r="K175" s="159"/>
      <c r="L175" s="159"/>
      <c r="M175" s="160"/>
      <c r="N175" s="158">
        <f t="shared" ref="N175" si="72">IF(ISERROR(N172/N171),0,N172/N171)</f>
        <v>1</v>
      </c>
      <c r="O175" s="159"/>
      <c r="P175" s="159"/>
      <c r="Q175" s="160"/>
      <c r="R175" s="158">
        <f t="shared" ref="R175" si="73">IF(ISERROR(R172/R171),0,R172/R171)</f>
        <v>0.96226415094339623</v>
      </c>
      <c r="S175" s="159"/>
      <c r="T175" s="159"/>
      <c r="U175" s="160"/>
      <c r="V175" s="158">
        <f t="shared" ref="V175" si="74">IF(ISERROR(V172/V171),0,V172/V171)</f>
        <v>0.84090909090909094</v>
      </c>
      <c r="W175" s="159"/>
      <c r="X175" s="159"/>
      <c r="Y175" s="160"/>
      <c r="Z175" s="158">
        <f t="shared" ref="Z175" si="75">IF(ISERROR(Z172/Z171),0,Z172/Z171)</f>
        <v>0.94736842105263153</v>
      </c>
      <c r="AA175" s="159"/>
      <c r="AB175" s="159"/>
      <c r="AC175" s="160"/>
      <c r="AD175" s="158">
        <f t="shared" ref="AD175" si="76">IF(ISERROR(AD172/AD171),0,AD172/AD171)</f>
        <v>0.92592592592592593</v>
      </c>
      <c r="AE175" s="159"/>
      <c r="AF175" s="159"/>
      <c r="AG175" s="160"/>
      <c r="AH175" s="158">
        <f t="shared" ref="AH175" si="77">IF(ISERROR(AH172/AH171),0,AH172/AH171)</f>
        <v>5.2631578947368418E-2</v>
      </c>
      <c r="AI175" s="159"/>
      <c r="AJ175" s="159"/>
      <c r="AK175" s="160"/>
      <c r="AL175" s="158">
        <f t="shared" ref="AL175" si="78">IF(ISERROR(AL172/AL171),0,AL172/AL171)</f>
        <v>0</v>
      </c>
      <c r="AM175" s="159"/>
      <c r="AN175" s="159"/>
      <c r="AO175" s="160"/>
      <c r="AP175" s="158">
        <f t="shared" ref="AP175" si="79">IF(ISERROR(AP172/AP171),0,AP172/AP171)</f>
        <v>0</v>
      </c>
      <c r="AQ175" s="159"/>
      <c r="AR175" s="159"/>
      <c r="AS175" s="160"/>
      <c r="AT175" s="158">
        <f t="shared" ref="AT175" si="80">IF(ISERROR(AT172/AT171),0,AT172/AT171)</f>
        <v>0</v>
      </c>
      <c r="AU175" s="159"/>
      <c r="AV175" s="159"/>
      <c r="AW175" s="160"/>
      <c r="AX175" s="158">
        <f t="shared" ref="AX175" si="81">IF(ISERROR(AX172/AX171),0,AX172/AX171)</f>
        <v>0</v>
      </c>
      <c r="AY175" s="159"/>
      <c r="AZ175" s="159"/>
      <c r="BA175" s="160"/>
      <c r="BB175" s="158">
        <f t="shared" ref="BB175" si="82">IF(ISERROR(BB172/BB171),0,BB172/BB171)</f>
        <v>0</v>
      </c>
      <c r="BC175" s="159"/>
      <c r="BD175" s="159"/>
      <c r="BE175" s="160"/>
      <c r="BF175" s="158">
        <f t="shared" ref="BF175" si="83">IF(ISERROR(BF172/BF171),0,BF172/BF171)</f>
        <v>0</v>
      </c>
      <c r="BG175" s="159"/>
      <c r="BH175" s="159"/>
      <c r="BI175" s="160"/>
      <c r="BJ175" s="158">
        <f t="shared" ref="BJ175" si="84">IF(ISERROR(BJ172/BJ171),0,BJ172/BJ171)</f>
        <v>0</v>
      </c>
      <c r="BK175" s="159"/>
      <c r="BL175" s="159"/>
      <c r="BM175" s="159"/>
      <c r="BN175" s="162"/>
      <c r="BO175" s="163"/>
      <c r="BP175" s="163"/>
      <c r="BQ175" s="163"/>
      <c r="BR175" s="145"/>
      <c r="BS175" s="145"/>
      <c r="BT175" s="145"/>
      <c r="BU175" s="145"/>
      <c r="BV175" s="145"/>
      <c r="BW175" s="146"/>
    </row>
    <row r="178" spans="1:75" s="16" customFormat="1" ht="22.5" customHeight="1" x14ac:dyDescent="0.25">
      <c r="A178" s="56" t="s">
        <v>72</v>
      </c>
      <c r="B178" s="56"/>
      <c r="C178" s="56"/>
      <c r="D178" s="56"/>
      <c r="E178" s="56"/>
      <c r="F178" s="56"/>
      <c r="G178" s="56"/>
      <c r="H178" s="56"/>
      <c r="I178" s="56"/>
      <c r="J178" s="56"/>
      <c r="K178" s="56" t="s">
        <v>73</v>
      </c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 t="s">
        <v>61</v>
      </c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</row>
    <row r="179" spans="1:75" ht="15.75" x14ac:dyDescent="0.25">
      <c r="E179" s="9"/>
    </row>
    <row r="180" spans="1:75" ht="15.75" x14ac:dyDescent="0.25">
      <c r="E180" s="9"/>
    </row>
    <row r="181" spans="1:75" ht="15.75" x14ac:dyDescent="0.25">
      <c r="E181" s="9"/>
    </row>
    <row r="189" spans="1:75" x14ac:dyDescent="0.25">
      <c r="B189" s="10"/>
      <c r="C189" s="10"/>
    </row>
  </sheetData>
  <autoFilter ref="A8:BW175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</autoFilter>
  <mergeCells count="781">
    <mergeCell ref="BS112:BS124"/>
    <mergeCell ref="BT112:BT124"/>
    <mergeCell ref="BU112:BU124"/>
    <mergeCell ref="BV112:BV124"/>
    <mergeCell ref="BW98:BW108"/>
    <mergeCell ref="BS98:BS108"/>
    <mergeCell ref="BT98:BT108"/>
    <mergeCell ref="BU98:BU108"/>
    <mergeCell ref="BV98:BV108"/>
    <mergeCell ref="BW109:BW111"/>
    <mergeCell ref="BS109:BS111"/>
    <mergeCell ref="BT109:BT111"/>
    <mergeCell ref="BU109:BU111"/>
    <mergeCell ref="BV109:BV111"/>
    <mergeCell ref="BS81:BS86"/>
    <mergeCell ref="BT81:BT86"/>
    <mergeCell ref="BU81:BU86"/>
    <mergeCell ref="BV81:BV86"/>
    <mergeCell ref="BW81:BW86"/>
    <mergeCell ref="BW87:BW97"/>
    <mergeCell ref="BS87:BS97"/>
    <mergeCell ref="BT87:BT97"/>
    <mergeCell ref="BU87:BU97"/>
    <mergeCell ref="BV87:BV97"/>
    <mergeCell ref="BW64:BW72"/>
    <mergeCell ref="BS64:BS72"/>
    <mergeCell ref="BT64:BT72"/>
    <mergeCell ref="BU64:BU72"/>
    <mergeCell ref="BV64:BV72"/>
    <mergeCell ref="BS73:BS80"/>
    <mergeCell ref="BT73:BT80"/>
    <mergeCell ref="BU73:BU80"/>
    <mergeCell ref="BV73:BV80"/>
    <mergeCell ref="BW73:BW80"/>
    <mergeCell ref="BS23:BS46"/>
    <mergeCell ref="BT23:BT46"/>
    <mergeCell ref="BU23:BU46"/>
    <mergeCell ref="BV23:BV46"/>
    <mergeCell ref="BW23:BW46"/>
    <mergeCell ref="BS47:BS63"/>
    <mergeCell ref="BT47:BT63"/>
    <mergeCell ref="BU47:BU63"/>
    <mergeCell ref="BV47:BV63"/>
    <mergeCell ref="BW47:BW63"/>
    <mergeCell ref="A8:A10"/>
    <mergeCell ref="A125:A129"/>
    <mergeCell ref="A130:A136"/>
    <mergeCell ref="F172:I172"/>
    <mergeCell ref="F173:I173"/>
    <mergeCell ref="F174:I174"/>
    <mergeCell ref="A151:A161"/>
    <mergeCell ref="F171:I171"/>
    <mergeCell ref="F8:Q8"/>
    <mergeCell ref="F9:I9"/>
    <mergeCell ref="J9:M9"/>
    <mergeCell ref="N9:Q9"/>
    <mergeCell ref="A137:A150"/>
    <mergeCell ref="J171:M171"/>
    <mergeCell ref="J172:M172"/>
    <mergeCell ref="N172:Q172"/>
    <mergeCell ref="A162:A165"/>
    <mergeCell ref="A166:A169"/>
    <mergeCell ref="N171:Q171"/>
    <mergeCell ref="B125:C125"/>
    <mergeCell ref="B126:C126"/>
    <mergeCell ref="B127:C127"/>
    <mergeCell ref="B128:C128"/>
    <mergeCell ref="B129:C129"/>
    <mergeCell ref="BF9:BI9"/>
    <mergeCell ref="BJ9:BM9"/>
    <mergeCell ref="R8:BM8"/>
    <mergeCell ref="Z9:AC9"/>
    <mergeCell ref="AD9:AG9"/>
    <mergeCell ref="AH9:AK9"/>
    <mergeCell ref="AL9:AO9"/>
    <mergeCell ref="AP9:AS9"/>
    <mergeCell ref="AT9:AW9"/>
    <mergeCell ref="R9:U9"/>
    <mergeCell ref="V9:Y9"/>
    <mergeCell ref="AX9:BA9"/>
    <mergeCell ref="BB9:BE9"/>
    <mergeCell ref="AX171:BA171"/>
    <mergeCell ref="BB171:BE171"/>
    <mergeCell ref="BF171:BI171"/>
    <mergeCell ref="BJ171:BM171"/>
    <mergeCell ref="R172:U172"/>
    <mergeCell ref="V172:Y172"/>
    <mergeCell ref="Z172:AC172"/>
    <mergeCell ref="AD172:AG172"/>
    <mergeCell ref="AH172:AK172"/>
    <mergeCell ref="AL172:AO172"/>
    <mergeCell ref="AP172:AS172"/>
    <mergeCell ref="AT172:AW172"/>
    <mergeCell ref="AX172:BA172"/>
    <mergeCell ref="BB172:BE172"/>
    <mergeCell ref="BF172:BI172"/>
    <mergeCell ref="BJ172:BM172"/>
    <mergeCell ref="R171:U171"/>
    <mergeCell ref="V171:Y171"/>
    <mergeCell ref="Z171:AC171"/>
    <mergeCell ref="AD171:AG171"/>
    <mergeCell ref="AH171:AK171"/>
    <mergeCell ref="AL171:AO171"/>
    <mergeCell ref="AP171:AS171"/>
    <mergeCell ref="N173:Q173"/>
    <mergeCell ref="R173:U173"/>
    <mergeCell ref="V173:Y173"/>
    <mergeCell ref="Z173:AC173"/>
    <mergeCell ref="AD173:AG173"/>
    <mergeCell ref="AH173:AK173"/>
    <mergeCell ref="AL173:AO173"/>
    <mergeCell ref="AP173:AS173"/>
    <mergeCell ref="AT171:AW171"/>
    <mergeCell ref="BN175:BQ175"/>
    <mergeCell ref="BN171:BQ171"/>
    <mergeCell ref="BN172:BQ172"/>
    <mergeCell ref="BN173:BQ173"/>
    <mergeCell ref="BN174:BQ174"/>
    <mergeCell ref="B171:D171"/>
    <mergeCell ref="B172:D172"/>
    <mergeCell ref="B173:D173"/>
    <mergeCell ref="B174:D174"/>
    <mergeCell ref="AT173:AW173"/>
    <mergeCell ref="AX173:BA173"/>
    <mergeCell ref="BB173:BE173"/>
    <mergeCell ref="BF173:BI173"/>
    <mergeCell ref="BJ173:BM173"/>
    <mergeCell ref="J174:M174"/>
    <mergeCell ref="N174:Q174"/>
    <mergeCell ref="R174:U174"/>
    <mergeCell ref="V174:Y174"/>
    <mergeCell ref="Z174:AC174"/>
    <mergeCell ref="AD174:AG174"/>
    <mergeCell ref="AH174:AK174"/>
    <mergeCell ref="AL174:AO174"/>
    <mergeCell ref="AP174:AS174"/>
    <mergeCell ref="AT174:AW174"/>
    <mergeCell ref="A6:BJ6"/>
    <mergeCell ref="A178:J178"/>
    <mergeCell ref="K178:AP178"/>
    <mergeCell ref="B175:E175"/>
    <mergeCell ref="F175:I175"/>
    <mergeCell ref="J175:M175"/>
    <mergeCell ref="N175:Q175"/>
    <mergeCell ref="R175:U175"/>
    <mergeCell ref="V175:Y175"/>
    <mergeCell ref="Z175:AC175"/>
    <mergeCell ref="AD175:AG175"/>
    <mergeCell ref="AH175:AK175"/>
    <mergeCell ref="AL175:AO175"/>
    <mergeCell ref="AP175:AS175"/>
    <mergeCell ref="AT175:AW175"/>
    <mergeCell ref="AX175:BA175"/>
    <mergeCell ref="BB175:BE175"/>
    <mergeCell ref="BF175:BI175"/>
    <mergeCell ref="BJ175:BM175"/>
    <mergeCell ref="AX174:BA174"/>
    <mergeCell ref="BB174:BE174"/>
    <mergeCell ref="BF174:BI174"/>
    <mergeCell ref="BJ174:BM174"/>
    <mergeCell ref="J173:M173"/>
    <mergeCell ref="BR171:BW175"/>
    <mergeCell ref="BN8:BW8"/>
    <mergeCell ref="BS151:BS161"/>
    <mergeCell ref="BT151:BT161"/>
    <mergeCell ref="BU151:BU161"/>
    <mergeCell ref="BV151:BV161"/>
    <mergeCell ref="BW151:BW161"/>
    <mergeCell ref="BS137:BS150"/>
    <mergeCell ref="BT137:BT150"/>
    <mergeCell ref="BU137:BU150"/>
    <mergeCell ref="BV137:BV150"/>
    <mergeCell ref="BW137:BW150"/>
    <mergeCell ref="BN9:BR9"/>
    <mergeCell ref="BS9:BW9"/>
    <mergeCell ref="BS125:BS129"/>
    <mergeCell ref="BT125:BT129"/>
    <mergeCell ref="BU125:BU129"/>
    <mergeCell ref="BV125:BV129"/>
    <mergeCell ref="BW125:BW129"/>
    <mergeCell ref="BS130:BS136"/>
    <mergeCell ref="BT130:BT136"/>
    <mergeCell ref="BU130:BU136"/>
    <mergeCell ref="BV130:BV136"/>
    <mergeCell ref="BW130:BW136"/>
    <mergeCell ref="BX130:BX136"/>
    <mergeCell ref="A11:A22"/>
    <mergeCell ref="BS11:BS22"/>
    <mergeCell ref="BT11:BT22"/>
    <mergeCell ref="BU11:BU22"/>
    <mergeCell ref="BV11:BV22"/>
    <mergeCell ref="BW11:BW22"/>
    <mergeCell ref="A23:A46"/>
    <mergeCell ref="A47:A63"/>
    <mergeCell ref="A64:A72"/>
    <mergeCell ref="A73:A80"/>
    <mergeCell ref="A81:A86"/>
    <mergeCell ref="A87:A97"/>
    <mergeCell ref="A98:A108"/>
    <mergeCell ref="A109:A111"/>
    <mergeCell ref="A112:A124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BS162:BS165"/>
    <mergeCell ref="BT162:BT165"/>
    <mergeCell ref="BU162:BU165"/>
    <mergeCell ref="BV162:BV165"/>
    <mergeCell ref="BW162:BW165"/>
    <mergeCell ref="B112:C112"/>
    <mergeCell ref="D112:E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D113:E113"/>
    <mergeCell ref="D114:E114"/>
    <mergeCell ref="D115:E115"/>
    <mergeCell ref="D116:E116"/>
    <mergeCell ref="BW112:BW124"/>
    <mergeCell ref="D125:E125"/>
    <mergeCell ref="D126:E126"/>
    <mergeCell ref="D127:E127"/>
    <mergeCell ref="D128:E128"/>
    <mergeCell ref="D129:E129"/>
    <mergeCell ref="B130:C130"/>
    <mergeCell ref="B131:C131"/>
    <mergeCell ref="B132:C132"/>
    <mergeCell ref="B133:C133"/>
    <mergeCell ref="B134:C134"/>
    <mergeCell ref="B135:C135"/>
    <mergeCell ref="B136:C136"/>
    <mergeCell ref="D130:E130"/>
    <mergeCell ref="D131:E131"/>
    <mergeCell ref="D132:E132"/>
    <mergeCell ref="D133:E133"/>
    <mergeCell ref="D134:E134"/>
    <mergeCell ref="D135:E135"/>
    <mergeCell ref="D136:E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52:C152"/>
    <mergeCell ref="B153:C153"/>
    <mergeCell ref="B154:C154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B160:C160"/>
    <mergeCell ref="B161:C161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55:E155"/>
    <mergeCell ref="D156:E156"/>
    <mergeCell ref="D157:E157"/>
    <mergeCell ref="D158:E158"/>
    <mergeCell ref="D159:E159"/>
    <mergeCell ref="D160:E160"/>
    <mergeCell ref="D161:E161"/>
    <mergeCell ref="B146:C146"/>
    <mergeCell ref="B147:C147"/>
    <mergeCell ref="B148:C148"/>
    <mergeCell ref="B149:C149"/>
    <mergeCell ref="B150:C150"/>
    <mergeCell ref="B151:C151"/>
    <mergeCell ref="D154:E154"/>
    <mergeCell ref="B166:C166"/>
    <mergeCell ref="B167:C167"/>
    <mergeCell ref="B168:C168"/>
    <mergeCell ref="B169:C169"/>
    <mergeCell ref="B170:C170"/>
    <mergeCell ref="D166:E166"/>
    <mergeCell ref="D167:E167"/>
    <mergeCell ref="D168:E168"/>
    <mergeCell ref="D169:E169"/>
    <mergeCell ref="D170:E170"/>
    <mergeCell ref="B162:C162"/>
    <mergeCell ref="B163:C163"/>
    <mergeCell ref="B164:C164"/>
    <mergeCell ref="B165:C165"/>
    <mergeCell ref="D162:E162"/>
    <mergeCell ref="D163:E163"/>
    <mergeCell ref="D164:E164"/>
    <mergeCell ref="D165:E165"/>
    <mergeCell ref="B155:C155"/>
    <mergeCell ref="B156:C156"/>
    <mergeCell ref="B157:C157"/>
    <mergeCell ref="B158:C158"/>
    <mergeCell ref="B159:C159"/>
    <mergeCell ref="B109:C109"/>
    <mergeCell ref="B110:C110"/>
    <mergeCell ref="B111:C111"/>
    <mergeCell ref="D109:E109"/>
    <mergeCell ref="D110:E110"/>
    <mergeCell ref="D111:E111"/>
    <mergeCell ref="R12:R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B14:C14"/>
    <mergeCell ref="B15:C15"/>
    <mergeCell ref="D14:E14"/>
    <mergeCell ref="D15:E15"/>
    <mergeCell ref="B20:C20"/>
    <mergeCell ref="AF12:AF13"/>
    <mergeCell ref="AG12:AG13"/>
    <mergeCell ref="AH12:AH13"/>
    <mergeCell ref="AI12:AI13"/>
    <mergeCell ref="AJ12:AJ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BN12:BN13"/>
    <mergeCell ref="BO12:BO13"/>
    <mergeCell ref="BP12:BP13"/>
    <mergeCell ref="BQ12:BQ13"/>
    <mergeCell ref="BR12:BR13"/>
    <mergeCell ref="B11:C11"/>
    <mergeCell ref="B12:C13"/>
    <mergeCell ref="D12:E13"/>
    <mergeCell ref="D11:E11"/>
    <mergeCell ref="BC12:BC13"/>
    <mergeCell ref="BD12:BD13"/>
    <mergeCell ref="BE12:BE13"/>
    <mergeCell ref="BF12:BF13"/>
    <mergeCell ref="BG12:BG13"/>
    <mergeCell ref="BH12:BH13"/>
    <mergeCell ref="BI12:BI13"/>
    <mergeCell ref="BJ12:BJ13"/>
    <mergeCell ref="BK12:BK13"/>
    <mergeCell ref="AT12:AT13"/>
    <mergeCell ref="AU12:AU13"/>
    <mergeCell ref="AV12:AV13"/>
    <mergeCell ref="AW12:AW13"/>
    <mergeCell ref="AX12:AX13"/>
    <mergeCell ref="AY12:AY13"/>
    <mergeCell ref="B8:C10"/>
    <mergeCell ref="D8:E10"/>
    <mergeCell ref="B16:C16"/>
    <mergeCell ref="B17:C17"/>
    <mergeCell ref="B18:C18"/>
    <mergeCell ref="B19:C19"/>
    <mergeCell ref="BL12:BL13"/>
    <mergeCell ref="BM12:BM13"/>
    <mergeCell ref="AZ12:AZ13"/>
    <mergeCell ref="BA12:BA13"/>
    <mergeCell ref="BB12:BB13"/>
    <mergeCell ref="AK12:AK13"/>
    <mergeCell ref="AL12:AL13"/>
    <mergeCell ref="AM12:AM13"/>
    <mergeCell ref="AN12:AN13"/>
    <mergeCell ref="AO12:AO13"/>
    <mergeCell ref="AP12:AP13"/>
    <mergeCell ref="AQ12:AQ13"/>
    <mergeCell ref="AR12:AR13"/>
    <mergeCell ref="AS12:AS13"/>
    <mergeCell ref="AB12:AB13"/>
    <mergeCell ref="AC12:AC13"/>
    <mergeCell ref="AD12:AD13"/>
    <mergeCell ref="AE12:AE13"/>
    <mergeCell ref="B21:C21"/>
    <mergeCell ref="B22:C22"/>
    <mergeCell ref="D23:E23"/>
    <mergeCell ref="B23:C23"/>
    <mergeCell ref="B24:C24"/>
    <mergeCell ref="D24:E24"/>
    <mergeCell ref="B25:C25"/>
    <mergeCell ref="D26:E26"/>
    <mergeCell ref="D25:E25"/>
    <mergeCell ref="B26:C26"/>
    <mergeCell ref="B27:C28"/>
    <mergeCell ref="D27:E28"/>
    <mergeCell ref="R27:R28"/>
    <mergeCell ref="V27:V28"/>
    <mergeCell ref="S27:S28"/>
    <mergeCell ref="D29:E29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T27:T28"/>
    <mergeCell ref="U27:U28"/>
    <mergeCell ref="B29:C29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BC27:BC28"/>
    <mergeCell ref="BD27:BD28"/>
    <mergeCell ref="BE27:BE28"/>
    <mergeCell ref="BF27:BF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BP27:BP28"/>
    <mergeCell ref="BQ27:BQ28"/>
    <mergeCell ref="BR27:BR28"/>
    <mergeCell ref="D16:E16"/>
    <mergeCell ref="D17:E17"/>
    <mergeCell ref="D18:E18"/>
    <mergeCell ref="D19:E19"/>
    <mergeCell ref="D20:E20"/>
    <mergeCell ref="D21:E21"/>
    <mergeCell ref="D22:E22"/>
    <mergeCell ref="BG27:BG28"/>
    <mergeCell ref="BH27:BH28"/>
    <mergeCell ref="BI27:BI28"/>
    <mergeCell ref="BJ27:BJ28"/>
    <mergeCell ref="BK27:BK28"/>
    <mergeCell ref="BL27:BL28"/>
    <mergeCell ref="BM27:BM28"/>
    <mergeCell ref="BN27:BN28"/>
    <mergeCell ref="BO27:BO28"/>
    <mergeCell ref="AX27:AX28"/>
    <mergeCell ref="AY27:AY28"/>
    <mergeCell ref="AZ27:AZ28"/>
    <mergeCell ref="BA27:BA28"/>
    <mergeCell ref="BB27:BB28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6:E46"/>
    <mergeCell ref="B47:C47"/>
    <mergeCell ref="B48:C48"/>
    <mergeCell ref="B49:C49"/>
    <mergeCell ref="B50:C50"/>
    <mergeCell ref="D52:E52"/>
    <mergeCell ref="D53:E53"/>
    <mergeCell ref="B39:C39"/>
    <mergeCell ref="B40:C40"/>
    <mergeCell ref="B41:C41"/>
    <mergeCell ref="B42:C42"/>
    <mergeCell ref="B43:C43"/>
    <mergeCell ref="B44:C44"/>
    <mergeCell ref="B45:C45"/>
    <mergeCell ref="B46:C46"/>
    <mergeCell ref="D39:E39"/>
    <mergeCell ref="D40:E40"/>
    <mergeCell ref="D41:E41"/>
    <mergeCell ref="D42:E42"/>
    <mergeCell ref="D43:E43"/>
    <mergeCell ref="D44:E44"/>
    <mergeCell ref="D45:E45"/>
    <mergeCell ref="D47:E47"/>
    <mergeCell ref="D48:E48"/>
    <mergeCell ref="D49:E49"/>
    <mergeCell ref="D50:E50"/>
    <mergeCell ref="B51:C51"/>
    <mergeCell ref="B52:C52"/>
    <mergeCell ref="B54:C54"/>
    <mergeCell ref="B55:C55"/>
    <mergeCell ref="B56:C56"/>
    <mergeCell ref="F65:F66"/>
    <mergeCell ref="G65:G66"/>
    <mergeCell ref="B64:C64"/>
    <mergeCell ref="B57:C57"/>
    <mergeCell ref="B58:C58"/>
    <mergeCell ref="B59:C59"/>
    <mergeCell ref="B53:C53"/>
    <mergeCell ref="B60:C60"/>
    <mergeCell ref="B61:C61"/>
    <mergeCell ref="B62:C62"/>
    <mergeCell ref="B63:C63"/>
    <mergeCell ref="D54:E54"/>
    <mergeCell ref="D55:E55"/>
    <mergeCell ref="D56:E56"/>
    <mergeCell ref="D57:E57"/>
    <mergeCell ref="D58:E58"/>
    <mergeCell ref="D59:E59"/>
    <mergeCell ref="H65:H66"/>
    <mergeCell ref="I65:I66"/>
    <mergeCell ref="J65:J66"/>
    <mergeCell ref="K65:K66"/>
    <mergeCell ref="L65:L66"/>
    <mergeCell ref="D63:E63"/>
    <mergeCell ref="D51:E51"/>
    <mergeCell ref="M65:M66"/>
    <mergeCell ref="N65:N66"/>
    <mergeCell ref="D64:E64"/>
    <mergeCell ref="D65:E66"/>
    <mergeCell ref="D60:E60"/>
    <mergeCell ref="D61:E61"/>
    <mergeCell ref="D62:E62"/>
    <mergeCell ref="O65:O66"/>
    <mergeCell ref="P65:P66"/>
    <mergeCell ref="Q65:Q66"/>
    <mergeCell ref="R65:R66"/>
    <mergeCell ref="S65:S66"/>
    <mergeCell ref="T65:T66"/>
    <mergeCell ref="U65:U66"/>
    <mergeCell ref="AK65:AK66"/>
    <mergeCell ref="AL65:AL66"/>
    <mergeCell ref="V65:V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BL65:BL66"/>
    <mergeCell ref="BM65:BM66"/>
    <mergeCell ref="AW65:AW66"/>
    <mergeCell ref="AX65:AX66"/>
    <mergeCell ref="AY65:AY66"/>
    <mergeCell ref="AZ65:AZ66"/>
    <mergeCell ref="BA65:BA66"/>
    <mergeCell ref="BB65:BB66"/>
    <mergeCell ref="BC65:BC66"/>
    <mergeCell ref="BD65:BD66"/>
    <mergeCell ref="BE65:BE66"/>
    <mergeCell ref="AE65:AE66"/>
    <mergeCell ref="AF65:AF66"/>
    <mergeCell ref="AG65:AG66"/>
    <mergeCell ref="AH65:AH66"/>
    <mergeCell ref="AI65:AI66"/>
    <mergeCell ref="AJ65:AJ66"/>
    <mergeCell ref="BI65:BI66"/>
    <mergeCell ref="BJ65:BJ66"/>
    <mergeCell ref="BK65:BK66"/>
    <mergeCell ref="AM65:AM66"/>
    <mergeCell ref="BF65:BF66"/>
    <mergeCell ref="BG65:BG66"/>
    <mergeCell ref="BH65:BH66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V65:AV66"/>
    <mergeCell ref="D72:E72"/>
    <mergeCell ref="B69:C69"/>
    <mergeCell ref="B70:C70"/>
    <mergeCell ref="B71:C71"/>
    <mergeCell ref="B72:C72"/>
    <mergeCell ref="B67:C67"/>
    <mergeCell ref="B68:C68"/>
    <mergeCell ref="B75:C75"/>
    <mergeCell ref="B73:C73"/>
    <mergeCell ref="B74:C74"/>
    <mergeCell ref="D67:E67"/>
    <mergeCell ref="D68:E68"/>
    <mergeCell ref="D69:E69"/>
    <mergeCell ref="D70:E70"/>
    <mergeCell ref="D71:E71"/>
    <mergeCell ref="B82:C82"/>
    <mergeCell ref="D82:E82"/>
    <mergeCell ref="D81:E81"/>
    <mergeCell ref="D83:E83"/>
    <mergeCell ref="D84:E84"/>
    <mergeCell ref="D85:E85"/>
    <mergeCell ref="D86:E86"/>
    <mergeCell ref="B81:C81"/>
    <mergeCell ref="B83:C83"/>
    <mergeCell ref="B84:C84"/>
    <mergeCell ref="B85:C85"/>
    <mergeCell ref="B86:C86"/>
    <mergeCell ref="B76:C77"/>
    <mergeCell ref="D76:E77"/>
    <mergeCell ref="D73:E73"/>
    <mergeCell ref="D74:E74"/>
    <mergeCell ref="D75:E75"/>
    <mergeCell ref="D78:E78"/>
    <mergeCell ref="D79:E79"/>
    <mergeCell ref="D80:E80"/>
    <mergeCell ref="B78:C78"/>
    <mergeCell ref="B79:C79"/>
    <mergeCell ref="B80:C80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BE76:BE77"/>
    <mergeCell ref="BF76:BF77"/>
    <mergeCell ref="BG76:BG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BQ76:BQ77"/>
    <mergeCell ref="BR76:BR77"/>
    <mergeCell ref="BN65:BN66"/>
    <mergeCell ref="BO65:BO66"/>
    <mergeCell ref="BP65:BP66"/>
    <mergeCell ref="BQ65:BQ66"/>
    <mergeCell ref="BR65:BR66"/>
    <mergeCell ref="B65:C66"/>
    <mergeCell ref="B87:C8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BP76:BP77"/>
    <mergeCell ref="AY76:AY77"/>
    <mergeCell ref="AZ76:AZ77"/>
    <mergeCell ref="BA76:BA77"/>
    <mergeCell ref="BB76:BB77"/>
    <mergeCell ref="BC76:BC77"/>
    <mergeCell ref="BD76:BD77"/>
    <mergeCell ref="B104:C104"/>
    <mergeCell ref="B105:C105"/>
    <mergeCell ref="B106:C106"/>
    <mergeCell ref="B97:C97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AR2:BW2"/>
    <mergeCell ref="BU3:BW3"/>
    <mergeCell ref="BT4:BW4"/>
    <mergeCell ref="BK6:BW6"/>
    <mergeCell ref="AQ178:BW178"/>
    <mergeCell ref="B107:C107"/>
    <mergeCell ref="B108:C108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B98:C98"/>
    <mergeCell ref="B99:C99"/>
    <mergeCell ref="B100:C100"/>
    <mergeCell ref="B101:C101"/>
    <mergeCell ref="B102:C102"/>
    <mergeCell ref="B103:C103"/>
  </mergeCells>
  <conditionalFormatting sqref="BW125 BW130">
    <cfRule type="cellIs" dxfId="47" priority="57" operator="lessThanOrEqual">
      <formula>0.2</formula>
    </cfRule>
    <cfRule type="cellIs" dxfId="46" priority="58" operator="between">
      <formula>0.2</formula>
      <formula>0.49</formula>
    </cfRule>
    <cfRule type="cellIs" dxfId="45" priority="59" operator="between">
      <formula>0.5</formula>
      <formula>0.99</formula>
    </cfRule>
    <cfRule type="cellIs" dxfId="44" priority="60" operator="greaterThanOrEqual">
      <formula>1</formula>
    </cfRule>
  </conditionalFormatting>
  <conditionalFormatting sqref="BW137">
    <cfRule type="cellIs" dxfId="43" priority="49" operator="lessThanOrEqual">
      <formula>0.2</formula>
    </cfRule>
    <cfRule type="cellIs" dxfId="42" priority="50" operator="between">
      <formula>0.2</formula>
      <formula>0.49</formula>
    </cfRule>
    <cfRule type="cellIs" dxfId="41" priority="51" operator="between">
      <formula>0.5</formula>
      <formula>0.99</formula>
    </cfRule>
    <cfRule type="cellIs" dxfId="40" priority="52" operator="greaterThanOrEqual">
      <formula>1</formula>
    </cfRule>
  </conditionalFormatting>
  <conditionalFormatting sqref="BW151">
    <cfRule type="cellIs" dxfId="39" priority="45" operator="lessThanOrEqual">
      <formula>0.2</formula>
    </cfRule>
    <cfRule type="cellIs" dxfId="38" priority="46" operator="between">
      <formula>0.2</formula>
      <formula>0.49</formula>
    </cfRule>
    <cfRule type="cellIs" dxfId="37" priority="47" operator="between">
      <formula>0.5</formula>
      <formula>0.99</formula>
    </cfRule>
    <cfRule type="cellIs" dxfId="36" priority="48" operator="greaterThanOrEqual">
      <formula>1</formula>
    </cfRule>
  </conditionalFormatting>
  <conditionalFormatting sqref="F175">
    <cfRule type="cellIs" dxfId="35" priority="37" operator="lessThanOrEqual">
      <formula>0.2</formula>
    </cfRule>
    <cfRule type="cellIs" dxfId="34" priority="38" operator="between">
      <formula>0.2</formula>
      <formula>0.49</formula>
    </cfRule>
    <cfRule type="cellIs" dxfId="33" priority="39" operator="between">
      <formula>0.5</formula>
      <formula>0.99</formula>
    </cfRule>
    <cfRule type="cellIs" dxfId="32" priority="40" operator="greaterThanOrEqual">
      <formula>1</formula>
    </cfRule>
  </conditionalFormatting>
  <conditionalFormatting sqref="J175 N175 R175 V175 Z175 AD175 AH175 AL175 AP175 AT175 AX175 BB175 BF175 BJ175">
    <cfRule type="cellIs" dxfId="31" priority="33" operator="lessThanOrEqual">
      <formula>0.2</formula>
    </cfRule>
    <cfRule type="cellIs" dxfId="30" priority="34" operator="between">
      <formula>0.2</formula>
      <formula>0.49</formula>
    </cfRule>
    <cfRule type="cellIs" dxfId="29" priority="35" operator="between">
      <formula>0.5</formula>
      <formula>0.99</formula>
    </cfRule>
    <cfRule type="cellIs" dxfId="28" priority="36" operator="greaterThanOrEqual">
      <formula>1</formula>
    </cfRule>
  </conditionalFormatting>
  <conditionalFormatting sqref="BW11">
    <cfRule type="cellIs" dxfId="27" priority="29" operator="lessThanOrEqual">
      <formula>0.2</formula>
    </cfRule>
    <cfRule type="cellIs" dxfId="26" priority="30" operator="between">
      <formula>0.2</formula>
      <formula>0.49</formula>
    </cfRule>
    <cfRule type="cellIs" dxfId="25" priority="31" operator="between">
      <formula>0.5</formula>
      <formula>0.99</formula>
    </cfRule>
    <cfRule type="cellIs" dxfId="24" priority="32" operator="greaterThanOrEqual">
      <formula>1</formula>
    </cfRule>
  </conditionalFormatting>
  <conditionalFormatting sqref="BW23">
    <cfRule type="cellIs" dxfId="23" priority="25" operator="lessThanOrEqual">
      <formula>0.2</formula>
    </cfRule>
    <cfRule type="cellIs" dxfId="22" priority="26" operator="between">
      <formula>0.2</formula>
      <formula>0.49</formula>
    </cfRule>
    <cfRule type="cellIs" dxfId="21" priority="27" operator="between">
      <formula>0.5</formula>
      <formula>0.99</formula>
    </cfRule>
    <cfRule type="cellIs" dxfId="20" priority="28" operator="greaterThanOrEqual">
      <formula>1</formula>
    </cfRule>
  </conditionalFormatting>
  <conditionalFormatting sqref="BW162">
    <cfRule type="cellIs" dxfId="19" priority="21" operator="lessThanOrEqual">
      <formula>0.2</formula>
    </cfRule>
    <cfRule type="cellIs" dxfId="18" priority="22" operator="between">
      <formula>0.2</formula>
      <formula>0.49</formula>
    </cfRule>
    <cfRule type="cellIs" dxfId="17" priority="23" operator="between">
      <formula>0.5</formula>
      <formula>0.99</formula>
    </cfRule>
    <cfRule type="cellIs" dxfId="16" priority="24" operator="greaterThanOrEqual">
      <formula>1</formula>
    </cfRule>
  </conditionalFormatting>
  <conditionalFormatting sqref="BW166:BW169">
    <cfRule type="cellIs" dxfId="15" priority="17" operator="lessThanOrEqual">
      <formula>0.2</formula>
    </cfRule>
    <cfRule type="cellIs" dxfId="14" priority="18" operator="between">
      <formula>0.2</formula>
      <formula>0.49</formula>
    </cfRule>
    <cfRule type="cellIs" dxfId="13" priority="19" operator="between">
      <formula>0.5</formula>
      <formula>0.99</formula>
    </cfRule>
    <cfRule type="cellIs" dxfId="12" priority="20" operator="greaterThanOrEqual">
      <formula>1</formula>
    </cfRule>
  </conditionalFormatting>
  <conditionalFormatting sqref="BW47 BW64 BW73 BW81 BW87 BW98 BW109 BW112">
    <cfRule type="cellIs" dxfId="11" priority="13" operator="lessThanOrEqual">
      <formula>0.2</formula>
    </cfRule>
    <cfRule type="cellIs" dxfId="10" priority="14" operator="between">
      <formula>0.2</formula>
      <formula>0.49</formula>
    </cfRule>
    <cfRule type="cellIs" dxfId="9" priority="15" operator="between">
      <formula>0.5</formula>
      <formula>0.99</formula>
    </cfRule>
    <cfRule type="cellIs" dxfId="8" priority="16" operator="greaterThanOrEqual">
      <formula>1</formula>
    </cfRule>
  </conditionalFormatting>
  <conditionalFormatting sqref="BR171">
    <cfRule type="cellIs" dxfId="7" priority="1" operator="lessThanOrEqual">
      <formula>0.2</formula>
    </cfRule>
    <cfRule type="cellIs" dxfId="6" priority="2" operator="between">
      <formula>0.2</formula>
      <formula>0.49</formula>
    </cfRule>
    <cfRule type="cellIs" dxfId="5" priority="3" operator="between">
      <formula>0.5</formula>
      <formula>0.99</formula>
    </cfRule>
    <cfRule type="cellIs" dxfId="4" priority="4" operator="greaterThanOrEqual">
      <formula>1</formula>
    </cfRule>
  </conditionalFormatting>
  <dataValidations count="11">
    <dataValidation type="list" allowBlank="1" showInputMessage="1" showErrorMessage="1" sqref="F166:BM170">
      <formula1>$D$6:$D$9</formula1>
    </dataValidation>
    <dataValidation type="list" allowBlank="1" showInputMessage="1" showErrorMessage="1" sqref="F11:BM12">
      <formula1>$D$6:$D$9</formula1>
    </dataValidation>
    <dataValidation type="list" allowBlank="1" showInputMessage="1" showErrorMessage="1" sqref="F14:BM27">
      <formula1>$D$6:$D$9</formula1>
    </dataValidation>
    <dataValidation type="list" allowBlank="1" showInputMessage="1" showErrorMessage="1" sqref="F67:BM76">
      <formula1>$D$6:$D$9</formula1>
    </dataValidation>
    <dataValidation type="list" allowBlank="1" showInputMessage="1" showErrorMessage="1" sqref="F29:BM65">
      <formula1>$D$6:$D$9</formula1>
    </dataValidation>
    <dataValidation type="list" allowBlank="1" showInputMessage="1" showErrorMessage="1" sqref="F78:BM164">
      <formula1>$D$6:$D$9</formula1>
    </dataValidation>
    <dataValidation type="list" allowBlank="1" showInputMessage="1" showErrorMessage="1" sqref="E14:E64">
      <formula1>$C$12:$C$27</formula1>
    </dataValidation>
    <dataValidation type="list" allowBlank="1" showInputMessage="1" showErrorMessage="1" sqref="D14:D65">
      <formula1>$C$12:$C$27</formula1>
    </dataValidation>
    <dataValidation type="list" allowBlank="1" showInputMessage="1" showErrorMessage="1" sqref="E67:E75">
      <formula1>$C$12:$C$27</formula1>
    </dataValidation>
    <dataValidation type="list" allowBlank="1" showInputMessage="1" showErrorMessage="1" sqref="D67:D76">
      <formula1>$C$12:$C$27</formula1>
    </dataValidation>
    <dataValidation type="list" allowBlank="1" showInputMessage="1" showErrorMessage="1" sqref="D78:E97">
      <formula1>$C$12:$C$27</formula1>
    </dataValidation>
  </dataValidations>
  <pageMargins left="0.7" right="0.7" top="0.75" bottom="0.75" header="0.3" footer="0.3"/>
  <pageSetup orientation="portrait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operator="equal" id="{3F1982A1-F117-48BE-9DD4-44960164EBB3}">
            <xm:f>Hoja2!$D$9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88" operator="equal" id="{62E5C38F-A8A6-4D69-902B-2CD77FB752E9}">
            <xm:f>Hoja2!$D$8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F115:K115 N115:BM115 F11:BM12 F14:BM27 F67:BM76 F29:BM65 F78:BM114 F116:BM170</xm:sqref>
        </x14:conditionalFormatting>
        <x14:conditionalFormatting xmlns:xm="http://schemas.microsoft.com/office/excel/2006/main">
          <x14:cfRule type="cellIs" priority="89" operator="equal" id="{8A427F82-92CD-4C59-9CBF-EFC64A3CAD56}">
            <xm:f>Hoja2!$D$11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705A588C-A7FB-4777-A3FD-14BACA1F24C3}">
            <xm:f>Hoja2!$D$10</xm:f>
            <x14:dxf>
              <fill>
                <patternFill>
                  <bgColor rgb="FFFFFF00"/>
                </patternFill>
              </fill>
            </x14:dxf>
          </x14:cfRule>
          <xm:sqref>M165:BM165 F115:K115 N115:BM115 F11:BM12 F14:BM27 F166:BM170 F67:BM76 F29:BM65 F78:BM114 F116:BM164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Hoja2!$D$8:$D$9</xm:f>
          </x14:formula1>
          <xm:sqref>F165:L165</xm:sqref>
        </x14:dataValidation>
        <x14:dataValidation type="list" allowBlank="1" showInputMessage="1" showErrorMessage="1">
          <x14:formula1>
            <xm:f>Hoja2!$D$8:$D$11</xm:f>
          </x14:formula1>
          <xm:sqref>M165:BM165</xm:sqref>
        </x14:dataValidation>
        <x14:dataValidation type="list" allowBlank="1" showInputMessage="1" showErrorMessage="1">
          <x14:formula1>
            <xm:f>Hoja2!$C$14:$C$29</xm:f>
          </x14:formula1>
          <xm:sqref>D11:E11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C25" sqref="C25"/>
    </sheetView>
  </sheetViews>
  <sheetFormatPr baseColWidth="10" defaultRowHeight="15" x14ac:dyDescent="0.25"/>
  <cols>
    <col min="3" max="3" width="16" customWidth="1"/>
  </cols>
  <sheetData>
    <row r="1" spans="3:9" x14ac:dyDescent="0.25">
      <c r="G1" s="185" t="s">
        <v>195</v>
      </c>
      <c r="H1" s="185"/>
      <c r="I1" s="185"/>
    </row>
    <row r="2" spans="3:9" x14ac:dyDescent="0.25">
      <c r="G2" s="48"/>
      <c r="H2" s="185" t="s">
        <v>196</v>
      </c>
      <c r="I2" s="185"/>
    </row>
    <row r="3" spans="3:9" x14ac:dyDescent="0.25">
      <c r="G3" s="48"/>
      <c r="H3" s="185" t="s">
        <v>197</v>
      </c>
      <c r="I3" s="185"/>
    </row>
    <row r="7" spans="3:9" ht="15.75" x14ac:dyDescent="0.25">
      <c r="C7" s="5" t="s">
        <v>56</v>
      </c>
      <c r="D7" s="13" t="s">
        <v>57</v>
      </c>
      <c r="E7" s="6" t="s">
        <v>58</v>
      </c>
      <c r="F7" s="1" t="s">
        <v>59</v>
      </c>
    </row>
    <row r="8" spans="3:9" ht="15.75" x14ac:dyDescent="0.25">
      <c r="C8" s="4" t="s">
        <v>55</v>
      </c>
      <c r="D8" s="7" t="s">
        <v>23</v>
      </c>
      <c r="E8" s="6">
        <f>COUNTIF(Hoja1!$F$11:$BM$163,D8)</f>
        <v>231</v>
      </c>
      <c r="F8" s="14">
        <v>1</v>
      </c>
    </row>
    <row r="9" spans="3:9" ht="15.75" x14ac:dyDescent="0.25">
      <c r="C9" s="4" t="s">
        <v>48</v>
      </c>
      <c r="D9" s="8" t="s">
        <v>24</v>
      </c>
      <c r="E9" s="6">
        <f>COUNTIF(Hoja1!$F$11:$BM$163,D9)</f>
        <v>236</v>
      </c>
      <c r="F9" s="15">
        <f>E9/$E$8</f>
        <v>1.0216450216450217</v>
      </c>
    </row>
    <row r="10" spans="3:9" ht="15.75" x14ac:dyDescent="0.25">
      <c r="C10" s="4" t="s">
        <v>49</v>
      </c>
      <c r="D10" s="12" t="s">
        <v>50</v>
      </c>
      <c r="E10" s="6">
        <f>COUNTIF(Hoja1!$F$11:$BM$163,D10)</f>
        <v>15</v>
      </c>
      <c r="F10" s="15">
        <f>E10/$E$8</f>
        <v>6.4935064935064929E-2</v>
      </c>
    </row>
    <row r="11" spans="3:9" ht="15.75" x14ac:dyDescent="0.25">
      <c r="C11" s="4" t="s">
        <v>51</v>
      </c>
      <c r="D11" s="11" t="s">
        <v>52</v>
      </c>
      <c r="E11" s="6">
        <f>COUNTIF(Hoja1!$F$11:$BM$163,D11)</f>
        <v>0</v>
      </c>
      <c r="F11" s="15">
        <f>E11/$E$8</f>
        <v>0</v>
      </c>
    </row>
    <row r="14" spans="3:9" ht="15.75" x14ac:dyDescent="0.25">
      <c r="C14" s="4" t="s">
        <v>129</v>
      </c>
    </row>
    <row r="15" spans="3:9" ht="15.75" x14ac:dyDescent="0.25">
      <c r="C15" s="4" t="s">
        <v>130</v>
      </c>
    </row>
    <row r="16" spans="3:9" ht="15.75" x14ac:dyDescent="0.25">
      <c r="C16" s="4" t="s">
        <v>131</v>
      </c>
    </row>
    <row r="17" spans="3:3" ht="15.75" x14ac:dyDescent="0.25">
      <c r="C17" s="4" t="s">
        <v>135</v>
      </c>
    </row>
    <row r="18" spans="3:3" ht="15.75" x14ac:dyDescent="0.25">
      <c r="C18" s="4" t="s">
        <v>136</v>
      </c>
    </row>
    <row r="19" spans="3:3" ht="15.75" x14ac:dyDescent="0.25">
      <c r="C19" s="4" t="s">
        <v>132</v>
      </c>
    </row>
    <row r="20" spans="3:3" ht="15.75" x14ac:dyDescent="0.25">
      <c r="C20" s="4" t="s">
        <v>133</v>
      </c>
    </row>
    <row r="21" spans="3:3" ht="15.75" x14ac:dyDescent="0.25">
      <c r="C21" s="4" t="s">
        <v>134</v>
      </c>
    </row>
    <row r="22" spans="3:3" ht="15.75" x14ac:dyDescent="0.25">
      <c r="C22" s="4" t="s">
        <v>137</v>
      </c>
    </row>
    <row r="23" spans="3:3" ht="15.75" x14ac:dyDescent="0.25">
      <c r="C23" s="4" t="s">
        <v>138</v>
      </c>
    </row>
    <row r="24" spans="3:3" ht="15.75" x14ac:dyDescent="0.25">
      <c r="C24" s="4" t="s">
        <v>139</v>
      </c>
    </row>
    <row r="25" spans="3:3" ht="15.75" x14ac:dyDescent="0.25">
      <c r="C25" s="4" t="s">
        <v>142</v>
      </c>
    </row>
    <row r="26" spans="3:3" ht="15.75" x14ac:dyDescent="0.25">
      <c r="C26" s="4" t="s">
        <v>143</v>
      </c>
    </row>
    <row r="27" spans="3:3" ht="15.75" x14ac:dyDescent="0.25">
      <c r="C27" s="4" t="s">
        <v>144</v>
      </c>
    </row>
    <row r="28" spans="3:3" ht="15.75" x14ac:dyDescent="0.25">
      <c r="C28" s="4" t="s">
        <v>145</v>
      </c>
    </row>
    <row r="29" spans="3:3" ht="15.75" x14ac:dyDescent="0.25">
      <c r="C29" s="4" t="s">
        <v>140</v>
      </c>
    </row>
  </sheetData>
  <mergeCells count="3">
    <mergeCell ref="G1:I1"/>
    <mergeCell ref="H2:I2"/>
    <mergeCell ref="H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I4"/>
  <sheetViews>
    <sheetView showGridLines="0" tabSelected="1" workbookViewId="0"/>
  </sheetViews>
  <sheetFormatPr baseColWidth="10" defaultRowHeight="15" x14ac:dyDescent="0.25"/>
  <sheetData>
    <row r="2" spans="7:9" x14ac:dyDescent="0.25">
      <c r="G2" s="185" t="s">
        <v>195</v>
      </c>
      <c r="H2" s="185"/>
      <c r="I2" s="185"/>
    </row>
    <row r="3" spans="7:9" x14ac:dyDescent="0.25">
      <c r="G3" s="48"/>
      <c r="H3" s="185" t="s">
        <v>196</v>
      </c>
      <c r="I3" s="185"/>
    </row>
    <row r="4" spans="7:9" x14ac:dyDescent="0.25">
      <c r="G4" s="48"/>
      <c r="H4" s="185" t="s">
        <v>197</v>
      </c>
      <c r="I4" s="185"/>
    </row>
  </sheetData>
  <mergeCells count="3">
    <mergeCell ref="G2:I2"/>
    <mergeCell ref="H3:I3"/>
    <mergeCell ref="H4:I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8</xdr:col>
                <xdr:colOff>371475</xdr:colOff>
                <xdr:row>27</xdr:row>
                <xdr:rowOff>85725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Cuadro de Actualizaciones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dcterms:created xsi:type="dcterms:W3CDTF">2013-04-27T02:23:59Z</dcterms:created>
  <dcterms:modified xsi:type="dcterms:W3CDTF">2016-07-09T14:44:12Z</dcterms:modified>
</cp:coreProperties>
</file>