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Hoja1" sheetId="1" r:id="rId1"/>
    <sheet name="Hoja2" sheetId="2" r:id="rId2"/>
    <sheet name="Cuadro de Actualizaciones" sheetId="3" r:id="rId3"/>
  </sheets>
  <definedNames>
    <definedName name="_xlnm._FilterDatabase" localSheetId="0" hidden="1">Hoja1!$A$7:$BW$174</definedName>
  </definedNames>
  <calcPr calcId="144525"/>
</workbook>
</file>

<file path=xl/calcChain.xml><?xml version="1.0" encoding="utf-8"?>
<calcChain xmlns="http://schemas.openxmlformats.org/spreadsheetml/2006/main">
  <c r="BQ75" i="1" l="1"/>
  <c r="BP75" i="1"/>
  <c r="BO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75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F64" i="1"/>
  <c r="V44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U44" i="1"/>
  <c r="G63" i="1" l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F63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2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F77" i="1"/>
  <c r="F75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F101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F86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F85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F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F70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F68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F90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F104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F73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F89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F105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F100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F96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F102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U155" i="1"/>
  <c r="U82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F99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F87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F83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F78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F71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F88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G93" i="1"/>
  <c r="H93" i="1"/>
  <c r="I93" i="1"/>
  <c r="J93" i="1"/>
  <c r="K93" i="1"/>
  <c r="F93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F10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F98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F80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F72" i="1"/>
  <c r="AI152" i="1"/>
  <c r="AI140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F103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F10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F97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G94" i="1"/>
  <c r="H94" i="1"/>
  <c r="I94" i="1"/>
  <c r="J94" i="1"/>
  <c r="K94" i="1"/>
  <c r="L94" i="1"/>
  <c r="M94" i="1"/>
  <c r="N94" i="1"/>
  <c r="O94" i="1"/>
  <c r="P94" i="1"/>
  <c r="Q94" i="1"/>
  <c r="F94" i="1"/>
  <c r="BQ165" i="1" l="1"/>
  <c r="BV165" i="1" s="1"/>
  <c r="BQ166" i="1"/>
  <c r="BV166" i="1" s="1"/>
  <c r="BQ167" i="1"/>
  <c r="BV167" i="1" s="1"/>
  <c r="BQ168" i="1"/>
  <c r="BV168" i="1" s="1"/>
  <c r="BP165" i="1"/>
  <c r="BU165" i="1" s="1"/>
  <c r="BP166" i="1"/>
  <c r="BU166" i="1" s="1"/>
  <c r="BP167" i="1"/>
  <c r="BU167" i="1" s="1"/>
  <c r="BP168" i="1"/>
  <c r="BU168" i="1" s="1"/>
  <c r="BO165" i="1"/>
  <c r="BT165" i="1" s="1"/>
  <c r="BO166" i="1"/>
  <c r="BT166" i="1" s="1"/>
  <c r="BO167" i="1"/>
  <c r="BT167" i="1" s="1"/>
  <c r="BO168" i="1"/>
  <c r="BT168" i="1" s="1"/>
  <c r="BO169" i="1"/>
  <c r="BT169" i="1" s="1"/>
  <c r="BQ161" i="1" l="1"/>
  <c r="BP161" i="1"/>
  <c r="BO161" i="1"/>
  <c r="BN161" i="1" l="1"/>
  <c r="BR161" i="1" l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6" i="1"/>
  <c r="BQ67" i="1"/>
  <c r="BQ68" i="1"/>
  <c r="BQ69" i="1"/>
  <c r="BQ70" i="1"/>
  <c r="BQ71" i="1"/>
  <c r="BQ72" i="1"/>
  <c r="BQ73" i="1"/>
  <c r="BQ74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6" i="1"/>
  <c r="BP67" i="1"/>
  <c r="BP68" i="1"/>
  <c r="BP69" i="1"/>
  <c r="BP70" i="1"/>
  <c r="BP71" i="1"/>
  <c r="BP72" i="1"/>
  <c r="BP73" i="1"/>
  <c r="BP74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O22" i="1"/>
  <c r="BO23" i="1"/>
  <c r="BN23" i="1" s="1"/>
  <c r="BO24" i="1"/>
  <c r="BN24" i="1" s="1"/>
  <c r="BO25" i="1"/>
  <c r="BO26" i="1"/>
  <c r="BN26" i="1" s="1"/>
  <c r="BO27" i="1"/>
  <c r="BO28" i="1"/>
  <c r="BN28" i="1" s="1"/>
  <c r="BO29" i="1"/>
  <c r="BO30" i="1"/>
  <c r="BN30" i="1" s="1"/>
  <c r="BO31" i="1"/>
  <c r="BN31" i="1" s="1"/>
  <c r="BO32" i="1"/>
  <c r="BN32" i="1" s="1"/>
  <c r="BO33" i="1"/>
  <c r="BO34" i="1"/>
  <c r="BO35" i="1"/>
  <c r="BO36" i="1"/>
  <c r="BN36" i="1" s="1"/>
  <c r="BO37" i="1"/>
  <c r="BN37" i="1" s="1"/>
  <c r="BR37" i="1" s="1"/>
  <c r="BO38" i="1"/>
  <c r="BN38" i="1" s="1"/>
  <c r="BO39" i="1"/>
  <c r="BN39" i="1" s="1"/>
  <c r="BO40" i="1"/>
  <c r="BN40" i="1" s="1"/>
  <c r="BO41" i="1"/>
  <c r="BN41" i="1" s="1"/>
  <c r="BO42" i="1"/>
  <c r="BN42" i="1" s="1"/>
  <c r="BO43" i="1"/>
  <c r="BO44" i="1"/>
  <c r="BO45" i="1"/>
  <c r="BO46" i="1"/>
  <c r="BO47" i="1"/>
  <c r="BN47" i="1" s="1"/>
  <c r="BO48" i="1"/>
  <c r="BN48" i="1" s="1"/>
  <c r="BO49" i="1"/>
  <c r="BN49" i="1" s="1"/>
  <c r="BO50" i="1"/>
  <c r="BN50" i="1" s="1"/>
  <c r="BO51" i="1"/>
  <c r="BN51" i="1" s="1"/>
  <c r="BO52" i="1"/>
  <c r="BN52" i="1" s="1"/>
  <c r="BO53" i="1"/>
  <c r="BN53" i="1" s="1"/>
  <c r="BR53" i="1" s="1"/>
  <c r="BO54" i="1"/>
  <c r="BN54" i="1" s="1"/>
  <c r="BO55" i="1"/>
  <c r="BN55" i="1" s="1"/>
  <c r="BO56" i="1"/>
  <c r="BN56" i="1" s="1"/>
  <c r="BO57" i="1"/>
  <c r="BN57" i="1" s="1"/>
  <c r="BO58" i="1"/>
  <c r="BN58" i="1" s="1"/>
  <c r="BO59" i="1"/>
  <c r="BN59" i="1" s="1"/>
  <c r="BO60" i="1"/>
  <c r="BN60" i="1" s="1"/>
  <c r="BO61" i="1"/>
  <c r="BN61" i="1" s="1"/>
  <c r="BR61" i="1" s="1"/>
  <c r="BO62" i="1"/>
  <c r="BN62" i="1" s="1"/>
  <c r="BO63" i="1"/>
  <c r="BO64" i="1"/>
  <c r="BN64" i="1" s="1"/>
  <c r="BO66" i="1"/>
  <c r="BN66" i="1" s="1"/>
  <c r="BO67" i="1"/>
  <c r="BN67" i="1" s="1"/>
  <c r="BO68" i="1"/>
  <c r="BN68" i="1" s="1"/>
  <c r="BO69" i="1"/>
  <c r="BN69" i="1" s="1"/>
  <c r="BR69" i="1" s="1"/>
  <c r="BO70" i="1"/>
  <c r="BN70" i="1" s="1"/>
  <c r="BO71" i="1"/>
  <c r="BN71" i="1" s="1"/>
  <c r="BO72" i="1"/>
  <c r="BO73" i="1"/>
  <c r="BN73" i="1" s="1"/>
  <c r="BO74" i="1"/>
  <c r="BN74" i="1" s="1"/>
  <c r="BO77" i="1"/>
  <c r="BN77" i="1" s="1"/>
  <c r="BR77" i="1" s="1"/>
  <c r="BO78" i="1"/>
  <c r="BN78" i="1" s="1"/>
  <c r="BO79" i="1"/>
  <c r="BN79" i="1" s="1"/>
  <c r="BO80" i="1"/>
  <c r="BO81" i="1"/>
  <c r="BN81" i="1" s="1"/>
  <c r="BO82" i="1"/>
  <c r="BN82" i="1" s="1"/>
  <c r="BO83" i="1"/>
  <c r="BN83" i="1" s="1"/>
  <c r="BO84" i="1"/>
  <c r="BN84" i="1" s="1"/>
  <c r="BO85" i="1"/>
  <c r="BN85" i="1" s="1"/>
  <c r="BR85" i="1" s="1"/>
  <c r="BO86" i="1"/>
  <c r="BO87" i="1"/>
  <c r="BN87" i="1" s="1"/>
  <c r="BO88" i="1"/>
  <c r="BN88" i="1" s="1"/>
  <c r="BO89" i="1"/>
  <c r="BN89" i="1" s="1"/>
  <c r="BO90" i="1"/>
  <c r="BN90" i="1" s="1"/>
  <c r="BO91" i="1"/>
  <c r="BN91" i="1" s="1"/>
  <c r="BO92" i="1"/>
  <c r="BN92" i="1" s="1"/>
  <c r="BO93" i="1"/>
  <c r="BN93" i="1" s="1"/>
  <c r="BR93" i="1" s="1"/>
  <c r="BO94" i="1"/>
  <c r="BN94" i="1" s="1"/>
  <c r="BO95" i="1"/>
  <c r="BN95" i="1" s="1"/>
  <c r="BO96" i="1"/>
  <c r="BN96" i="1" s="1"/>
  <c r="BO97" i="1"/>
  <c r="BN97" i="1" s="1"/>
  <c r="BO98" i="1"/>
  <c r="BN98" i="1" s="1"/>
  <c r="BO99" i="1"/>
  <c r="BN99" i="1" s="1"/>
  <c r="BO100" i="1"/>
  <c r="BN100" i="1" s="1"/>
  <c r="BO101" i="1"/>
  <c r="BN101" i="1" s="1"/>
  <c r="BR101" i="1" s="1"/>
  <c r="BO102" i="1"/>
  <c r="BN102" i="1" s="1"/>
  <c r="BO103" i="1"/>
  <c r="BN103" i="1" s="1"/>
  <c r="BO104" i="1"/>
  <c r="BN104" i="1" s="1"/>
  <c r="BO105" i="1"/>
  <c r="BN105" i="1" s="1"/>
  <c r="BO106" i="1"/>
  <c r="BN106" i="1" s="1"/>
  <c r="BO107" i="1"/>
  <c r="BN107" i="1" s="1"/>
  <c r="BO108" i="1"/>
  <c r="BO109" i="1"/>
  <c r="BN109" i="1" s="1"/>
  <c r="BR109" i="1" s="1"/>
  <c r="BO110" i="1"/>
  <c r="BN110" i="1" s="1"/>
  <c r="BO111" i="1"/>
  <c r="BO112" i="1"/>
  <c r="BN112" i="1" s="1"/>
  <c r="BO113" i="1"/>
  <c r="BN113" i="1" s="1"/>
  <c r="BO114" i="1"/>
  <c r="BN114" i="1" s="1"/>
  <c r="BO115" i="1"/>
  <c r="BN115" i="1" s="1"/>
  <c r="BO116" i="1"/>
  <c r="BN116" i="1" s="1"/>
  <c r="BO117" i="1"/>
  <c r="BN117" i="1" s="1"/>
  <c r="BR117" i="1" s="1"/>
  <c r="BO118" i="1"/>
  <c r="BN118" i="1" s="1"/>
  <c r="BO119" i="1"/>
  <c r="BN119" i="1" s="1"/>
  <c r="BO120" i="1"/>
  <c r="BN120" i="1" s="1"/>
  <c r="BO121" i="1"/>
  <c r="BN121" i="1" s="1"/>
  <c r="BO122" i="1"/>
  <c r="BN122" i="1" s="1"/>
  <c r="BO123" i="1"/>
  <c r="BN123" i="1" s="1"/>
  <c r="BN45" i="1" l="1"/>
  <c r="BN43" i="1"/>
  <c r="BN44" i="1"/>
  <c r="BN35" i="1"/>
  <c r="BN34" i="1"/>
  <c r="BN33" i="1"/>
  <c r="BN29" i="1"/>
  <c r="BN25" i="1"/>
  <c r="BU108" i="1"/>
  <c r="BT86" i="1"/>
  <c r="BT46" i="1"/>
  <c r="BT22" i="1"/>
  <c r="BV86" i="1"/>
  <c r="BV22" i="1"/>
  <c r="BS97" i="1"/>
  <c r="BT97" i="1"/>
  <c r="BU111" i="1"/>
  <c r="BU63" i="1"/>
  <c r="BN86" i="1"/>
  <c r="BS86" i="1" s="1"/>
  <c r="BN46" i="1"/>
  <c r="BS46" i="1" s="1"/>
  <c r="BN22" i="1"/>
  <c r="BN108" i="1"/>
  <c r="BS108" i="1" s="1"/>
  <c r="BT108" i="1"/>
  <c r="BN80" i="1"/>
  <c r="BS80" i="1" s="1"/>
  <c r="BT80" i="1"/>
  <c r="BU86" i="1"/>
  <c r="BU46" i="1"/>
  <c r="BU22" i="1"/>
  <c r="BV108" i="1"/>
  <c r="BV80" i="1"/>
  <c r="BU80" i="1"/>
  <c r="BV46" i="1"/>
  <c r="BV97" i="1"/>
  <c r="BN72" i="1"/>
  <c r="BN111" i="1"/>
  <c r="BS111" i="1" s="1"/>
  <c r="BT111" i="1"/>
  <c r="BN63" i="1"/>
  <c r="BS63" i="1" s="1"/>
  <c r="BT63" i="1"/>
  <c r="BU97" i="1"/>
  <c r="BV111" i="1"/>
  <c r="BV63" i="1"/>
  <c r="BR121" i="1"/>
  <c r="BR113" i="1"/>
  <c r="BR105" i="1"/>
  <c r="BR97" i="1"/>
  <c r="BR89" i="1"/>
  <c r="BR81" i="1"/>
  <c r="BR73" i="1"/>
  <c r="BR57" i="1"/>
  <c r="BR49" i="1"/>
  <c r="BR41" i="1"/>
  <c r="BR115" i="1"/>
  <c r="BR95" i="1"/>
  <c r="BR83" i="1"/>
  <c r="BR51" i="1"/>
  <c r="BR31" i="1"/>
  <c r="BR123" i="1"/>
  <c r="BR103" i="1"/>
  <c r="BR91" i="1"/>
  <c r="BR71" i="1"/>
  <c r="BR59" i="1"/>
  <c r="BR39" i="1"/>
  <c r="BR99" i="1"/>
  <c r="BR79" i="1"/>
  <c r="BR67" i="1"/>
  <c r="BR47" i="1"/>
  <c r="BR35" i="1"/>
  <c r="BR122" i="1"/>
  <c r="BR118" i="1"/>
  <c r="BR114" i="1"/>
  <c r="BR110" i="1"/>
  <c r="BR106" i="1"/>
  <c r="BR102" i="1"/>
  <c r="BR98" i="1"/>
  <c r="BR94" i="1"/>
  <c r="BR90" i="1"/>
  <c r="BR82" i="1"/>
  <c r="BR78" i="1"/>
  <c r="BR74" i="1"/>
  <c r="BR70" i="1"/>
  <c r="BR66" i="1"/>
  <c r="BR62" i="1"/>
  <c r="BR58" i="1"/>
  <c r="BR54" i="1"/>
  <c r="BR50" i="1"/>
  <c r="BR42" i="1"/>
  <c r="BR38" i="1"/>
  <c r="BR30" i="1"/>
  <c r="BR26" i="1"/>
  <c r="BR119" i="1"/>
  <c r="BR107" i="1"/>
  <c r="BR87" i="1"/>
  <c r="BR55" i="1"/>
  <c r="BR23" i="1"/>
  <c r="BR120" i="1"/>
  <c r="BR116" i="1"/>
  <c r="BR112" i="1"/>
  <c r="BR104" i="1"/>
  <c r="BR100" i="1"/>
  <c r="BR96" i="1"/>
  <c r="BR92" i="1"/>
  <c r="BR88" i="1"/>
  <c r="BR84" i="1"/>
  <c r="BR68" i="1"/>
  <c r="BR64" i="1"/>
  <c r="BR60" i="1"/>
  <c r="BR56" i="1"/>
  <c r="BR52" i="1"/>
  <c r="BR48" i="1"/>
  <c r="BR44" i="1"/>
  <c r="BR40" i="1"/>
  <c r="BR36" i="1"/>
  <c r="BR32" i="1"/>
  <c r="BR28" i="1"/>
  <c r="BR24" i="1"/>
  <c r="BQ11" i="1"/>
  <c r="BQ12" i="1"/>
  <c r="BQ13" i="1"/>
  <c r="BQ14" i="1"/>
  <c r="BQ15" i="1"/>
  <c r="BQ16" i="1"/>
  <c r="BQ17" i="1"/>
  <c r="BQ18" i="1"/>
  <c r="BQ19" i="1"/>
  <c r="BQ20" i="1"/>
  <c r="BP11" i="1"/>
  <c r="BP12" i="1"/>
  <c r="BP13" i="1"/>
  <c r="BP14" i="1"/>
  <c r="BP15" i="1"/>
  <c r="BP16" i="1"/>
  <c r="BP17" i="1"/>
  <c r="BP18" i="1"/>
  <c r="BP19" i="1"/>
  <c r="BP20" i="1"/>
  <c r="BP21" i="1"/>
  <c r="BO11" i="1"/>
  <c r="BN11" i="1" s="1"/>
  <c r="BO12" i="1"/>
  <c r="BO13" i="1"/>
  <c r="BO14" i="1"/>
  <c r="BO15" i="1"/>
  <c r="BO16" i="1"/>
  <c r="BO17" i="1"/>
  <c r="BO18" i="1"/>
  <c r="BO19" i="1"/>
  <c r="BO20" i="1"/>
  <c r="BO21" i="1"/>
  <c r="BR45" i="1" l="1"/>
  <c r="BR43" i="1"/>
  <c r="BR34" i="1"/>
  <c r="BR33" i="1"/>
  <c r="BR29" i="1"/>
  <c r="BR25" i="1"/>
  <c r="BS22" i="1"/>
  <c r="BN21" i="1"/>
  <c r="BN20" i="1"/>
  <c r="BN19" i="1"/>
  <c r="BN18" i="1"/>
  <c r="BN17" i="1"/>
  <c r="BN16" i="1"/>
  <c r="BN15" i="1"/>
  <c r="BN14" i="1"/>
  <c r="BN13" i="1"/>
  <c r="BR86" i="1"/>
  <c r="BW86" i="1" s="1"/>
  <c r="BR22" i="1"/>
  <c r="BR108" i="1"/>
  <c r="BW108" i="1" s="1"/>
  <c r="BR80" i="1"/>
  <c r="BW80" i="1" s="1"/>
  <c r="BR46" i="1"/>
  <c r="BW46" i="1" s="1"/>
  <c r="BR72" i="1"/>
  <c r="BR63" i="1"/>
  <c r="BW63" i="1" s="1"/>
  <c r="BW97" i="1"/>
  <c r="BR111" i="1"/>
  <c r="BW111" i="1" s="1"/>
  <c r="BR16" i="1"/>
  <c r="BR11" i="1"/>
  <c r="BW22" i="1" l="1"/>
  <c r="BR21" i="1"/>
  <c r="BR20" i="1"/>
  <c r="BR19" i="1"/>
  <c r="BR18" i="1"/>
  <c r="BR17" i="1"/>
  <c r="BR15" i="1"/>
  <c r="BR14" i="1"/>
  <c r="BR13" i="1"/>
  <c r="BN165" i="1"/>
  <c r="BN166" i="1"/>
  <c r="BN167" i="1"/>
  <c r="BN168" i="1"/>
  <c r="BO163" i="1"/>
  <c r="BN163" i="1" s="1"/>
  <c r="BP163" i="1"/>
  <c r="BQ163" i="1"/>
  <c r="BR168" i="1" l="1"/>
  <c r="BW168" i="1" s="1"/>
  <c r="BS168" i="1"/>
  <c r="BR167" i="1"/>
  <c r="BW167" i="1" s="1"/>
  <c r="BS167" i="1"/>
  <c r="BR166" i="1"/>
  <c r="BW166" i="1" s="1"/>
  <c r="BS166" i="1"/>
  <c r="BR165" i="1"/>
  <c r="BW165" i="1" s="1"/>
  <c r="BS165" i="1"/>
  <c r="BR163" i="1"/>
  <c r="E7" i="2" l="1"/>
  <c r="E6" i="2"/>
  <c r="E5" i="2"/>
  <c r="E4" i="2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9" i="1"/>
  <c r="BV169" i="1" s="1"/>
  <c r="BQ162" i="1"/>
  <c r="BQ164" i="1"/>
  <c r="BP164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9" i="1"/>
  <c r="BU169" i="1" s="1"/>
  <c r="BP162" i="1"/>
  <c r="BO124" i="1"/>
  <c r="BO125" i="1"/>
  <c r="BO126" i="1"/>
  <c r="BO127" i="1"/>
  <c r="BO128" i="1"/>
  <c r="BO129" i="1"/>
  <c r="BN129" i="1" s="1"/>
  <c r="BO130" i="1"/>
  <c r="BN130" i="1" s="1"/>
  <c r="BO131" i="1"/>
  <c r="BN131" i="1" s="1"/>
  <c r="BO132" i="1"/>
  <c r="BN132" i="1" s="1"/>
  <c r="BO133" i="1"/>
  <c r="BN133" i="1" s="1"/>
  <c r="BO134" i="1"/>
  <c r="BN134" i="1" s="1"/>
  <c r="BO135" i="1"/>
  <c r="BN135" i="1" s="1"/>
  <c r="BO136" i="1"/>
  <c r="BN136" i="1" s="1"/>
  <c r="BO137" i="1"/>
  <c r="BN137" i="1" s="1"/>
  <c r="BO138" i="1"/>
  <c r="BN138" i="1" s="1"/>
  <c r="BO139" i="1"/>
  <c r="BN139" i="1" s="1"/>
  <c r="BO140" i="1"/>
  <c r="BN140" i="1" s="1"/>
  <c r="BO141" i="1"/>
  <c r="BN141" i="1" s="1"/>
  <c r="BO142" i="1"/>
  <c r="BN142" i="1" s="1"/>
  <c r="BO143" i="1"/>
  <c r="BN143" i="1" s="1"/>
  <c r="BO144" i="1"/>
  <c r="BN144" i="1" s="1"/>
  <c r="BO145" i="1"/>
  <c r="BN145" i="1" s="1"/>
  <c r="BO146" i="1"/>
  <c r="BN146" i="1" s="1"/>
  <c r="BO147" i="1"/>
  <c r="BN147" i="1" s="1"/>
  <c r="BO148" i="1"/>
  <c r="BN148" i="1" s="1"/>
  <c r="BO149" i="1"/>
  <c r="BN149" i="1" s="1"/>
  <c r="BO150" i="1"/>
  <c r="BO151" i="1"/>
  <c r="BO152" i="1"/>
  <c r="BO153" i="1"/>
  <c r="BO154" i="1"/>
  <c r="BO155" i="1"/>
  <c r="BO156" i="1"/>
  <c r="BO157" i="1"/>
  <c r="BO158" i="1"/>
  <c r="BO159" i="1"/>
  <c r="BO160" i="1"/>
  <c r="BN169" i="1"/>
  <c r="BS169" i="1" s="1"/>
  <c r="BO162" i="1"/>
  <c r="BO164" i="1"/>
  <c r="BN164" i="1" s="1"/>
  <c r="BQ10" i="1"/>
  <c r="BV10" i="1" s="1"/>
  <c r="BP10" i="1"/>
  <c r="BU10" i="1" s="1"/>
  <c r="BO10" i="1"/>
  <c r="J173" i="1"/>
  <c r="N173" i="1"/>
  <c r="R173" i="1"/>
  <c r="V173" i="1"/>
  <c r="Z173" i="1"/>
  <c r="AD173" i="1"/>
  <c r="AH173" i="1"/>
  <c r="AL173" i="1"/>
  <c r="AP173" i="1"/>
  <c r="AT173" i="1"/>
  <c r="AX173" i="1"/>
  <c r="BB173" i="1"/>
  <c r="BF173" i="1"/>
  <c r="BJ173" i="1"/>
  <c r="J172" i="1"/>
  <c r="N172" i="1"/>
  <c r="R172" i="1"/>
  <c r="V172" i="1"/>
  <c r="Z172" i="1"/>
  <c r="AD172" i="1"/>
  <c r="AH172" i="1"/>
  <c r="AL172" i="1"/>
  <c r="AP172" i="1"/>
  <c r="AT172" i="1"/>
  <c r="AX172" i="1"/>
  <c r="BB172" i="1"/>
  <c r="BF172" i="1"/>
  <c r="BJ172" i="1"/>
  <c r="J171" i="1"/>
  <c r="N171" i="1"/>
  <c r="R171" i="1"/>
  <c r="V171" i="1"/>
  <c r="Z171" i="1"/>
  <c r="AD171" i="1"/>
  <c r="AH171" i="1"/>
  <c r="AL171" i="1"/>
  <c r="AP171" i="1"/>
  <c r="AT171" i="1"/>
  <c r="AX171" i="1"/>
  <c r="BB171" i="1"/>
  <c r="BF171" i="1"/>
  <c r="BJ171" i="1"/>
  <c r="F173" i="1"/>
  <c r="F172" i="1"/>
  <c r="F171" i="1"/>
  <c r="BU161" i="1" l="1"/>
  <c r="BN162" i="1"/>
  <c r="BS161" i="1" s="1"/>
  <c r="BT161" i="1"/>
  <c r="BV161" i="1"/>
  <c r="BN10" i="1"/>
  <c r="BT10" i="1"/>
  <c r="BN124" i="1"/>
  <c r="BN157" i="1"/>
  <c r="BR157" i="1" s="1"/>
  <c r="BN153" i="1"/>
  <c r="BN158" i="1"/>
  <c r="BR158" i="1" s="1"/>
  <c r="BN154" i="1"/>
  <c r="BR154" i="1" s="1"/>
  <c r="BN150" i="1"/>
  <c r="BN160" i="1"/>
  <c r="BN156" i="1"/>
  <c r="BR156" i="1" s="1"/>
  <c r="BN152" i="1"/>
  <c r="BN159" i="1"/>
  <c r="BR159" i="1" s="1"/>
  <c r="BN155" i="1"/>
  <c r="BN151" i="1"/>
  <c r="BR151" i="1" s="1"/>
  <c r="BN128" i="1"/>
  <c r="BN126" i="1"/>
  <c r="BN125" i="1"/>
  <c r="BN127" i="1"/>
  <c r="BT150" i="1"/>
  <c r="BT136" i="1"/>
  <c r="BT124" i="1"/>
  <c r="BU150" i="1"/>
  <c r="BU136" i="1"/>
  <c r="BU124" i="1"/>
  <c r="BV129" i="1"/>
  <c r="BT129" i="1"/>
  <c r="BV136" i="1"/>
  <c r="BV124" i="1"/>
  <c r="BU129" i="1"/>
  <c r="BV150" i="1"/>
  <c r="AP170" i="1"/>
  <c r="AP174" i="1" s="1"/>
  <c r="BR164" i="1"/>
  <c r="J170" i="1"/>
  <c r="BJ170" i="1"/>
  <c r="BJ174" i="1" s="1"/>
  <c r="AD170" i="1"/>
  <c r="AD174" i="1" s="1"/>
  <c r="BR169" i="1"/>
  <c r="BR148" i="1"/>
  <c r="BR140" i="1"/>
  <c r="BR132" i="1"/>
  <c r="BR147" i="1"/>
  <c r="BR139" i="1"/>
  <c r="BR131" i="1"/>
  <c r="AL170" i="1"/>
  <c r="AL174" i="1" s="1"/>
  <c r="V170" i="1"/>
  <c r="V174" i="1" s="1"/>
  <c r="BR146" i="1"/>
  <c r="BR142" i="1"/>
  <c r="BR138" i="1"/>
  <c r="BR134" i="1"/>
  <c r="BR130" i="1"/>
  <c r="AT170" i="1"/>
  <c r="AT174" i="1" s="1"/>
  <c r="N170" i="1"/>
  <c r="N174" i="1" s="1"/>
  <c r="BR144" i="1"/>
  <c r="Z170" i="1"/>
  <c r="Z174" i="1" s="1"/>
  <c r="BR143" i="1"/>
  <c r="BR135" i="1"/>
  <c r="AX170" i="1"/>
  <c r="AX174" i="1" s="1"/>
  <c r="AH170" i="1"/>
  <c r="AH174" i="1" s="1"/>
  <c r="R170" i="1"/>
  <c r="R174" i="1" s="1"/>
  <c r="BR149" i="1"/>
  <c r="BR145" i="1"/>
  <c r="BR141" i="1"/>
  <c r="BR137" i="1"/>
  <c r="BR133" i="1"/>
  <c r="BF170" i="1"/>
  <c r="BF174" i="1" s="1"/>
  <c r="BB170" i="1"/>
  <c r="BB174" i="1" s="1"/>
  <c r="F170" i="1"/>
  <c r="F174" i="1" s="1"/>
  <c r="F5" i="2"/>
  <c r="F7" i="2"/>
  <c r="F6" i="2"/>
  <c r="BN171" i="1"/>
  <c r="BN172" i="1"/>
  <c r="BN173" i="1"/>
  <c r="BS10" i="1" l="1"/>
  <c r="BR10" i="1"/>
  <c r="BW10" i="1" s="1"/>
  <c r="BR162" i="1"/>
  <c r="BW161" i="1" s="1"/>
  <c r="BR153" i="1"/>
  <c r="BR155" i="1"/>
  <c r="BR152" i="1"/>
  <c r="BR160" i="1"/>
  <c r="BR124" i="1"/>
  <c r="BS124" i="1"/>
  <c r="BR136" i="1"/>
  <c r="BW136" i="1" s="1"/>
  <c r="BS136" i="1"/>
  <c r="BR150" i="1"/>
  <c r="BS150" i="1"/>
  <c r="BR125" i="1"/>
  <c r="BR126" i="1"/>
  <c r="BR127" i="1"/>
  <c r="BR129" i="1"/>
  <c r="BW129" i="1" s="1"/>
  <c r="BS129" i="1"/>
  <c r="BR128" i="1"/>
  <c r="BN170" i="1"/>
  <c r="BR170" i="1" s="1"/>
  <c r="J174" i="1"/>
  <c r="BW150" i="1" l="1"/>
  <c r="BW124" i="1"/>
  <c r="BT72" i="1" l="1"/>
  <c r="BN75" i="1"/>
  <c r="BR75" i="1" s="1"/>
  <c r="BS72" i="1"/>
  <c r="BW72" i="1" l="1"/>
  <c r="BU72" i="1" l="1"/>
  <c r="BV72" i="1"/>
</calcChain>
</file>

<file path=xl/comments1.xml><?xml version="1.0" encoding="utf-8"?>
<comments xmlns="http://schemas.openxmlformats.org/spreadsheetml/2006/main">
  <authors>
    <author>WIN uE10</author>
    <author>Julieth</author>
    <author>Soffy</author>
  </authors>
  <commentList>
    <comment ref="B28" authorId="0">
      <text>
        <r>
          <rPr>
            <b/>
            <sz val="8"/>
            <color indexed="81"/>
            <rFont val="Tahoma"/>
            <family val="2"/>
          </rPr>
          <t>WIN uE10:</t>
        </r>
        <r>
          <rPr>
            <sz val="8"/>
            <color indexed="81"/>
            <rFont val="Tahoma"/>
            <family val="2"/>
          </rPr>
          <t xml:space="preserve">
ARRIERO
ESTROBADOR
COTERO
DESCORTEZADOR</t>
        </r>
      </text>
    </comment>
    <comment ref="C73" authorId="0">
      <text>
        <r>
          <rPr>
            <b/>
            <sz val="8"/>
            <color indexed="81"/>
            <rFont val="Tahoma"/>
            <family val="2"/>
          </rPr>
          <t>WIN uE10:</t>
        </r>
        <r>
          <rPr>
            <sz val="8"/>
            <color indexed="81"/>
            <rFont val="Tahoma"/>
            <family val="2"/>
          </rPr>
          <t xml:space="preserve">
ARRIERO
ESTROBADOR
COTERO
DESCORTEZADOR</t>
        </r>
      </text>
    </comment>
    <comment ref="B93" authorId="1">
      <text>
        <r>
          <rPr>
            <b/>
            <sz val="9"/>
            <color indexed="81"/>
            <rFont val="Tahoma"/>
            <family val="2"/>
          </rPr>
          <t>Julieth: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Inspecciones de uso, mediante listas de chequeo, cuando se compraron, antecedentes de choques, historial</t>
        </r>
      </text>
    </comment>
    <comment ref="B100" authorId="2">
      <text>
        <r>
          <rPr>
            <b/>
            <sz val="9"/>
            <color indexed="81"/>
            <rFont val="Tahoma"/>
            <family val="2"/>
          </rPr>
          <t>Sofí: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Esta actividad debe desarrollarla entre el sicólogo y el profesional en salud ocupacional.</t>
        </r>
      </text>
    </comment>
  </commentList>
</comments>
</file>

<file path=xl/sharedStrings.xml><?xml version="1.0" encoding="utf-8"?>
<sst xmlns="http://schemas.openxmlformats.org/spreadsheetml/2006/main" count="796" uniqueCount="196">
  <si>
    <t>ACTIVIDAD</t>
  </si>
  <si>
    <t>Designar el personal responsable en cada uno de los sitios de trabajo.</t>
  </si>
  <si>
    <t>Implementar avisos de sensibilización en reciclaje y reúso de elementos.</t>
  </si>
  <si>
    <t>Realizar caracterización de residuos en cada núcleo</t>
  </si>
  <si>
    <t>Jornada de concientización en reciclaje, consumismo y hábitos de basura.</t>
  </si>
  <si>
    <t>Implementar puntos verdes de reciclaje en el 100% de los sitios de trabajo.</t>
  </si>
  <si>
    <t xml:space="preserve">Caracterización de fuentes de consumo de energía eléctrica </t>
  </si>
  <si>
    <t>Calculo de consumos teóricos de cada fuente</t>
  </si>
  <si>
    <t>Socialización del Programa</t>
  </si>
  <si>
    <t xml:space="preserve">Capacitación en Uso eficiente y ahorro de energía al 100% de los trabajadores </t>
  </si>
  <si>
    <t>Verificación en campo de las condiciones ambientales</t>
  </si>
  <si>
    <t xml:space="preserve">Capacitación en Uso eficiente y ahorro de agua al 100% de los trabajadores </t>
  </si>
  <si>
    <t>Inspecciones ambientales para determinar fugas o perdidas de agua en las instalaciones administrativas</t>
  </si>
  <si>
    <t xml:space="preserve">Implementación de medidas de ahorro en cada unidad sanitaria </t>
  </si>
  <si>
    <t>Implementar avisos de sensibilización en ahorro de agua.</t>
  </si>
  <si>
    <t>Realizar visitas a campo para inspeccionar que el 100% de las mitigaciones al suelo se realizaron en los lotes aprovechados.</t>
  </si>
  <si>
    <t>Realizar visitas a campo para inspeccionar que el 100% de las riveras de las fuentes hídricas, cuenten con franjas de protección.</t>
  </si>
  <si>
    <t xml:space="preserve">Identificación de la cartografía o plano del área de trabajo </t>
  </si>
  <si>
    <t>OCTUBRE</t>
  </si>
  <si>
    <t>S 1</t>
  </si>
  <si>
    <t>S 2</t>
  </si>
  <si>
    <t>S 3</t>
  </si>
  <si>
    <t>S 4</t>
  </si>
  <si>
    <t>P</t>
  </si>
  <si>
    <t>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</si>
  <si>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</si>
  <si>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</si>
  <si>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</si>
  <si>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</si>
  <si>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</si>
  <si>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</si>
  <si>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</si>
  <si>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</si>
  <si>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</si>
  <si>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</si>
  <si>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</si>
  <si>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AÑO 2012</t>
  </si>
  <si>
    <t>AÑO 2013</t>
  </si>
  <si>
    <t xml:space="preserve">Implementar Mecanismos de Sensibilización  en Uso eficiente y ahorro de energía </t>
  </si>
  <si>
    <t xml:space="preserve">Capacitación en Importancia de conservación de los recursos naturales </t>
  </si>
  <si>
    <t xml:space="preserve">Implementar Mecanismos de Sensibilización  en conservación de fauna silvestre </t>
  </si>
  <si>
    <t xml:space="preserve">Implementar Mecanismos de Sensibilización en conservación y mitigación de impactos al recurso suelos y agua </t>
  </si>
  <si>
    <t>Implementar Mecanismos de Sensibilización en conservación y mitigación de impactos al recurso Flora</t>
  </si>
  <si>
    <t>Inspecciones ambientales para determinar fugas o perdidas de combustibles en los equipos</t>
  </si>
  <si>
    <t>Capacitación en mecanismos de control de derrames al 100% del personal involucrado.</t>
  </si>
  <si>
    <t>Diseñar e implementar el procedimiento para el transporte y manipulación de sustancias peligrosas</t>
  </si>
  <si>
    <t>Implementar la lista de chequeo para la aplicación de herbicida</t>
  </si>
  <si>
    <t>PROG</t>
  </si>
  <si>
    <t>ACTIVIDADES EJECUTADAS (E):</t>
  </si>
  <si>
    <t>REPROGRMADAS (R):</t>
  </si>
  <si>
    <t>R</t>
  </si>
  <si>
    <t>CANCELADA (C):</t>
  </si>
  <si>
    <t>C</t>
  </si>
  <si>
    <t>NUMERO DE ACTIVIDADES PLANEADAS PARA EL MES:</t>
  </si>
  <si>
    <t>NUMERO DE ACTIVIDADES EJECUTADAS EN EL MES:</t>
  </si>
  <si>
    <t>ACTIVIDADES PLANEADAS (P)</t>
  </si>
  <si>
    <t>DESCRIPCION DE ACTIVIDADES</t>
  </si>
  <si>
    <t>CONVENCION</t>
  </si>
  <si>
    <t>TOTAL</t>
  </si>
  <si>
    <t>%</t>
  </si>
  <si>
    <t>% CUMPLIMIENTO</t>
  </si>
  <si>
    <r>
      <rPr>
        <b/>
        <i/>
        <sz val="12"/>
        <color theme="1"/>
        <rFont val="Arial"/>
        <family val="2"/>
      </rPr>
      <t>Vigente desde:</t>
    </r>
    <r>
      <rPr>
        <sz val="12"/>
        <color theme="1"/>
        <rFont val="Arial"/>
        <family val="2"/>
      </rPr>
      <t xml:space="preserve"> 01/10/2012</t>
    </r>
  </si>
  <si>
    <t>CRONOGRAMA DE ACTIVIDADES DEL SISTEMA DE GESTIÓN EN ISO 14001 Y OHSAS 18001</t>
  </si>
  <si>
    <r>
      <rPr>
        <b/>
        <sz val="12"/>
        <color theme="1"/>
        <rFont val="Arial"/>
        <family val="2"/>
      </rPr>
      <t>AHORRO DE ENERGÍA</t>
    </r>
    <r>
      <rPr>
        <b/>
        <sz val="12"/>
        <color theme="1"/>
        <rFont val="Calibri"/>
        <family val="2"/>
        <scheme val="minor"/>
      </rPr>
      <t xml:space="preserve">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</t>
    </r>
    <r>
      <rPr>
        <b/>
        <sz val="11"/>
        <color theme="1"/>
        <rFont val="Arial"/>
        <family val="2"/>
      </rPr>
      <t>CÓDIGO: 60-700-03</t>
    </r>
  </si>
  <si>
    <t xml:space="preserve">Inspecciones ambientales para determinar estado de  fuentes de consumo </t>
  </si>
  <si>
    <r>
      <rPr>
        <b/>
        <sz val="12"/>
        <color theme="1"/>
        <rFont val="Arial"/>
        <family val="2"/>
      </rPr>
      <t xml:space="preserve">PROTECCIÓN DE RECURSOS NATURALES   </t>
    </r>
    <r>
      <rPr>
        <b/>
        <sz val="11"/>
        <color theme="1"/>
        <rFont val="Arial"/>
        <family val="2"/>
      </rPr>
      <t xml:space="preserve">                                                                                                                             CÓDIGO: 60-700-05</t>
    </r>
  </si>
  <si>
    <r>
      <rPr>
        <b/>
        <sz val="12"/>
        <color theme="1"/>
        <rFont val="Arial"/>
        <family val="2"/>
      </rPr>
      <t>SEGURIDAD QUÍMICA                                                                                                                                         CÓDIGO: 60-100-06</t>
    </r>
    <r>
      <rPr>
        <sz val="11"/>
        <color theme="1"/>
        <rFont val="Calibri"/>
        <family val="2"/>
        <scheme val="minor"/>
      </rPr>
      <t xml:space="preserve">
</t>
    </r>
  </si>
  <si>
    <t>Implementar mecanismo o sistemas de contención para derrames en las casetas de combustibles</t>
  </si>
  <si>
    <t>Implementación de kit de derrames por caseta de combustible</t>
  </si>
  <si>
    <t>Instalación de manijas para transporte menor de las canecas de combustible de 55 galones.</t>
  </si>
  <si>
    <t>NUMERO DE ACTIVIDADES REPROGRAMADAS EN EL MES:</t>
  </si>
  <si>
    <t>NUMERO DE ACTIVIDADES CANCELADAS EN EL MES:</t>
  </si>
  <si>
    <r>
      <rPr>
        <b/>
        <i/>
        <sz val="12"/>
        <color theme="1"/>
        <rFont val="Arial"/>
        <family val="2"/>
      </rPr>
      <t xml:space="preserve">Elaboro: </t>
    </r>
    <r>
      <rPr>
        <sz val="12"/>
        <color theme="1"/>
        <rFont val="Arial"/>
        <family val="2"/>
      </rPr>
      <t>Jhony Leandro Valencia Rojas</t>
    </r>
  </si>
  <si>
    <r>
      <rPr>
        <b/>
        <i/>
        <sz val="12"/>
        <color theme="1"/>
        <rFont val="Arial"/>
        <family val="2"/>
      </rPr>
      <t xml:space="preserve">Aprobó: </t>
    </r>
    <r>
      <rPr>
        <sz val="12"/>
        <color theme="1"/>
        <rFont val="Arial"/>
        <family val="2"/>
      </rPr>
      <t>Mario Ernesto Chaves paz</t>
    </r>
  </si>
  <si>
    <t>CUMPLI</t>
  </si>
  <si>
    <t xml:space="preserve"> CUMPLI</t>
  </si>
  <si>
    <t xml:space="preserve"> ACTIVIDAD</t>
  </si>
  <si>
    <t>PROGRAMA</t>
  </si>
  <si>
    <t>TOTALES</t>
  </si>
  <si>
    <t>Auditoria Interna al SGI</t>
  </si>
  <si>
    <t>Promover la participación de los trabajadores en las actividades sociales y familiares a desarrollar</t>
  </si>
  <si>
    <t>Identificar la formación y las competencias laborales de los trabajadores</t>
  </si>
  <si>
    <t>Diseñar e implementar el plan de emergencia.</t>
  </si>
  <si>
    <t>Caracterización de la problemática de accidentalidad</t>
  </si>
  <si>
    <t>Seguimiento a accidente de trabajo graves</t>
  </si>
  <si>
    <t>Reforzar la formación del personal según sus habilidades y competencias</t>
  </si>
  <si>
    <t>Realizar procedimiento para manipulación de cargas, posturas y movimientos repetitivos en cargos críticos que involucren el riesgo</t>
  </si>
  <si>
    <t>diagnosticar los equipos y herramientas críticas utilizadas en los diferentes procesos y determinar su mantenimiento</t>
  </si>
  <si>
    <t>implementar listas de chequeo para cargos críticos especificando el buen manejo de las herramientas y/o los equipos.</t>
  </si>
  <si>
    <t xml:space="preserve">Realizar reentrenamiento para el personal certificado </t>
  </si>
  <si>
    <t>Actualizar permisos y listas de chequeo para dar cumplimiento a los requisitos legales</t>
  </si>
  <si>
    <t>Realizar evaluaciones médicas específicas al personal que desarrollará trabajo en alturas.</t>
  </si>
  <si>
    <t>Realizar el diagnostico del clima laboral</t>
  </si>
  <si>
    <t>Implementar el plan de acción para la intervención del clima laboral, según los resultados del diagnostico</t>
  </si>
  <si>
    <t>Conformación del comité de convivencia</t>
  </si>
  <si>
    <t>Diseñar e implementar programa de mantenimiento preventivo y correctivo para equipos y maquinaria que generan ruido</t>
  </si>
  <si>
    <t>Aplicación de encuesta de morbilidad sentida, tabulación y divulgación de resultados</t>
  </si>
  <si>
    <t>Diagnosticar los equipos y herramientas críticas utilizadas en los diferentes procesos y determinar su mantenimiento</t>
  </si>
  <si>
    <t>Realizar e implementar procedimiento de seguridad para manipulación de herramientas de mano críticos o potencialmente críticos, equipos y maquinaria</t>
  </si>
  <si>
    <t>Implementar listas de chequeo para  herramientas y/o equipos utilizados en cargos críticos .</t>
  </si>
  <si>
    <t>Realizar inventario de las actividades que impliquen trabajo en alturas</t>
  </si>
  <si>
    <t>Diseñar e implementar procedimientos operativos para trabajos en alturas por actividad de acuerdo al inventario realizado, incluyendo los procedimientos que se deben implementar en caso de emergencias</t>
  </si>
  <si>
    <t>Realizar entrenamiento del personal faltante y a los coordinadores de trabajo en alturas. Certificación</t>
  </si>
  <si>
    <t>Diseñar e implementar la hoja de vida de los equipos utilizados para trabajo en alturas</t>
  </si>
  <si>
    <t>Inspección de equipos para trabajo en alturas por personal calificado</t>
  </si>
  <si>
    <t>Reconocimientos mensual Individual al trabajador destacado por unidad productiva del mes</t>
  </si>
  <si>
    <t>Reconocimiento mensual a la unidad productiva destacada en SISO y A</t>
  </si>
  <si>
    <t>Reconocimiento Anual al trabajador destacado en todo el año en SISO y A</t>
  </si>
  <si>
    <t>Actualización de listas de chequeo para los cargos de la empresa</t>
  </si>
  <si>
    <t>Actualización de listas de chequeo para equipos</t>
  </si>
  <si>
    <t>Actualización de tarjetas de observación de comportamiento para los cargos de la empresa</t>
  </si>
  <si>
    <t>Diseñar formato de inspecciones en campo</t>
  </si>
  <si>
    <t>Diseñar formato de inspecciones locativas administrativas</t>
  </si>
  <si>
    <t>Diseñar lista de chequeo para motocicletas</t>
  </si>
  <si>
    <t>Actualizar lista de chequeo para vehículos</t>
  </si>
  <si>
    <t>Divulgar formatos de inspecciones</t>
  </si>
  <si>
    <t>Realizar inspecciones planeadas gerenciales</t>
  </si>
  <si>
    <t>Diseñar procedimiento para revisiones por la gerencia</t>
  </si>
  <si>
    <t>OTROS</t>
  </si>
  <si>
    <t>Simulacros en SISO</t>
  </si>
  <si>
    <t>Simulacros en Ambiente</t>
  </si>
  <si>
    <r>
      <rPr>
        <b/>
        <sz val="12"/>
        <color theme="1"/>
        <rFont val="Arial"/>
        <family val="2"/>
      </rPr>
      <t>MANEJO DE RESIDUOS SOLIDOS</t>
    </r>
    <r>
      <rPr>
        <b/>
        <sz val="11"/>
        <color theme="1"/>
        <rFont val="Calibri"/>
        <family val="2"/>
        <scheme val="minor"/>
      </rPr>
      <t xml:space="preserve">                                        </t>
    </r>
    <r>
      <rPr>
        <b/>
        <sz val="11"/>
        <color theme="1"/>
        <rFont val="Arial"/>
        <family val="2"/>
      </rPr>
      <t>CÓDIGO 60-700-02</t>
    </r>
  </si>
  <si>
    <t>Diseñar e implementar tarjeta de observación de comportamiento  para cargos críticos con manipulación de cargas</t>
  </si>
  <si>
    <t xml:space="preserve">Realizar entrenamiento del personal faltante y a los coordinadores de trabajo en alturas. </t>
  </si>
  <si>
    <t>Realizar inspecciones no planeadas</t>
  </si>
  <si>
    <t>Realizar inspecciones planeadas por el coordinador AMBIENTAL</t>
  </si>
  <si>
    <t>Realizar inspecciones planeadas por el coordinador SISO</t>
  </si>
  <si>
    <t>Actualizar los procedimientos de las actividades incluyendo lineamientos en seguridad industrial, salud ocupacional y ambiente por proceso</t>
  </si>
  <si>
    <t>RESPONSABLE</t>
  </si>
  <si>
    <t xml:space="preserve">Gerente </t>
  </si>
  <si>
    <t>Director GE</t>
  </si>
  <si>
    <t>Gestor del Riesgo</t>
  </si>
  <si>
    <t>Gestor Operativo</t>
  </si>
  <si>
    <t>Gestor de la Informacion</t>
  </si>
  <si>
    <t>Gestor Administrativo</t>
  </si>
  <si>
    <t>Coordinador SISO</t>
  </si>
  <si>
    <t>Coordinador Ambiental</t>
  </si>
  <si>
    <t>Monitor</t>
  </si>
  <si>
    <t>Supervisor</t>
  </si>
  <si>
    <t>Jefe de Linea</t>
  </si>
  <si>
    <t>.</t>
  </si>
  <si>
    <t>Establecer procedimiento de investigación y análisis de accidentes de trabajo</t>
  </si>
  <si>
    <t>ARL</t>
  </si>
  <si>
    <t>EPS</t>
  </si>
  <si>
    <t>SKCC</t>
  </si>
  <si>
    <t>C.C.F.</t>
  </si>
  <si>
    <t>CRONOGRAMA</t>
  </si>
  <si>
    <t>Código: 10-1300-02                                           Versión: 01                                                  Pagina: 1 DE 1</t>
  </si>
  <si>
    <r>
      <rPr>
        <b/>
        <sz val="12"/>
        <color theme="1"/>
        <rFont val="Arial"/>
        <family val="2"/>
      </rPr>
      <t xml:space="preserve">PROCESO: </t>
    </r>
    <r>
      <rPr>
        <sz val="12"/>
        <color theme="1"/>
        <rFont val="Arial"/>
        <family val="2"/>
      </rPr>
      <t>DIRECCIONAMIENTO ESTRATÉGICO</t>
    </r>
  </si>
  <si>
    <t xml:space="preserve">SISTEMA DE GESTIÓN EN SEGURIDAD INDUSTRIAL Y SALUD OCUPACIONAL CÓDIGO: 60-700-07
</t>
  </si>
  <si>
    <t xml:space="preserve">Implementación, desarrollo y ejecución  de los subprogramas de salud ocupacional y otros programas de gestión. </t>
  </si>
  <si>
    <t>Realizar seguimiento a los planes de acción establecidos para la ejecución de las AP AC AM generados.</t>
  </si>
  <si>
    <t>Capacitar y asesorar el desarrollo de la gestión operativa del COPASO</t>
  </si>
  <si>
    <t>SUB PROGRAMA DE SEGURIDAD INDUSTRIAL Y SALUD OCUPACIONAL                                                                                                                                                                                    CÓDIGO: 60-300-01</t>
  </si>
  <si>
    <t>Realizar un diagnostico para identificar los puestos de trabajo que generan ruido en la organización (mediciones ambientales o dosimetrías de ruido) y ejecutar recomendaciones</t>
  </si>
  <si>
    <t>Realizar un diagnostico para identificar los puestos de trabajo que están más expuestos a ruido en la organización (dosimetrías de ruido) y ejecutar recomendaciones</t>
  </si>
  <si>
    <t>Realizar análisis de puestos de trabajo a nivel biomecánico.</t>
  </si>
  <si>
    <t xml:space="preserve">Comprometer al 100% de los trabajadores en la realización de calentamiento antes de iniciar  y pausas activas en el transcurso del las labores  </t>
  </si>
  <si>
    <t>realizar e implementar procedimiento de seguridad para manipulación de herramientas de mano críticos, equipos y maquinaria</t>
  </si>
  <si>
    <t>Establecer los criterios necesarios para la implementación de los elementos de protección personal acordes a cada maquina y equipo utilizado</t>
  </si>
  <si>
    <t>Diseñar e implementar tarjetas de observación de comportamiento en tareas críticas según los estándares</t>
  </si>
  <si>
    <t>Realizar inspecciones de seguridad para el cumplimiento de estándares (gerenciales, siso, ARL)</t>
  </si>
  <si>
    <t>Diseñar la metodología de reentrenamiento a través de procedimiento estandarizado</t>
  </si>
  <si>
    <t>Incluir en el perfil del cargo de estrobador, operador, jefe de línea, las funciones, responsabilidades, epp, exámenes médicos para trabajo en alturas.</t>
  </si>
  <si>
    <t>Evidenciar el cumplimiento del 100% los estándares establecidos mediante inspecciones programadas</t>
  </si>
  <si>
    <t>Diseñar e implementar el programa  "menos accidentes, mas alegría"</t>
  </si>
  <si>
    <t>SUB PROGRAMA DE MEDICINA PREVENTIVA Y DEL TRABAJO                                                                                    CÓDIGO: 60-300-02</t>
  </si>
  <si>
    <t>Realizar exámenes médicos (audiometría) de ingreso al 100% de los trabajadores</t>
  </si>
  <si>
    <t>Realizar exámenes médicos (audiometría) periódicos al 100% de los trabajadores</t>
  </si>
  <si>
    <t>Realizar exámenes médicos (audiometría) de retiro al 100% de los trabajadores</t>
  </si>
  <si>
    <t>Diagnosticar el estado de Salud en relación con eventos osteomusculares</t>
  </si>
  <si>
    <t>Aplicación de los cuestionarios de los factores de riesgo Sico laboral intralaboral, extra laboral e individual estableciendo con anterioridad consentimiento informado por cada uno de los colaboradores.</t>
  </si>
  <si>
    <t>Digitar los resultados de los cuestionarios en una base de datos para consolidar toda la información</t>
  </si>
  <si>
    <t>Establecer  un informe de evaluación subjetivo del riesgo Sico laboral intralaboral, extra laboral e individual acorde con los hallazgos significativos encontrados.</t>
  </si>
  <si>
    <t>Identificar las dimensiones y programar las observaciones y entrevistas  para realizar el análisis de riesgo sicosocial en los puestos de trabajo.</t>
  </si>
  <si>
    <t>Realizar las entrevistas a los colaboradores y analizar los puestos de trabajo de acuerdo a la guía para evidenciar objetivamente el riesgo.</t>
  </si>
  <si>
    <t>Establecer los grupos focales para la evaluación e intervención en los factores de riesgo Sico laboral.</t>
  </si>
  <si>
    <t>Desarrollar e implementar plan de trabajo para la intervención en los hallazgos encontrados de acuerdo a  los análisis realizados.</t>
  </si>
  <si>
    <t>Documentación Programa de Hábitos y Estilos de Vida Saludable (Nutrición, Hidratación, Control talla y peso corporal, Complejo B) Familiar</t>
  </si>
  <si>
    <t>Mejoramiento de condiciones nutricionales en ámbito familiar</t>
  </si>
  <si>
    <t>GESTIÓN DEL RIESGO RUIDO                                                                 CÓDIGO: 60-700-11</t>
  </si>
  <si>
    <t>Reevaluar los puestos de trabajo que están expuestos a ruido en la organización (mediciones ambientales o dosimetrías de ruido) y ejecutar recomendaciones</t>
  </si>
  <si>
    <t>Análisis de recomendaciones informes anteriores</t>
  </si>
  <si>
    <t>GESTIÓN DEL RIESGO BIOMECÁNICO                                    CÓDIGO: 60-700-09</t>
  </si>
  <si>
    <t>Implementar pausas activas al 100% de las áreas de trabajo</t>
  </si>
  <si>
    <t>GESTIÓN DEL RIESGO MECÁNICO                                    CÓDIGO: 60-700-10</t>
  </si>
  <si>
    <t>GESTIÓN DEL RIESGO TRABAJO EN ALTURAS                                    CÓDIGO: 60-700-13</t>
  </si>
  <si>
    <t>GESTIÓN DEL RIESGO PSICOLABORAL                                                                          CÓDIGO: 60-700-12</t>
  </si>
  <si>
    <t>MENOS ACCIDENTES MAS ALEGRÍA                                      CÓDIGO: 60-700-16</t>
  </si>
  <si>
    <t>INSPECCIONES AL SISTEMA DE GESTIÓN CÓDIGO: 60-700-17</t>
  </si>
  <si>
    <t>Realizar inspecciones planeadas por gestión del riesgo</t>
  </si>
  <si>
    <t xml:space="preserve">REVISIÓN GERENCIAL CÓDIGO: 10-700-15 </t>
  </si>
  <si>
    <t>Revisiones por la Gerencia del desempeño del sistema de gestión en SISO y Ambiente</t>
  </si>
  <si>
    <t>General y publicar el informe con los resultados de la revisión por la gerencia</t>
  </si>
  <si>
    <t>Rendición de Cuentas</t>
  </si>
  <si>
    <t>Medición y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</si>
</sst>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4"/>
      <color theme="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sz val="10"/>
      <name val="Arial"/>
      <family val="2"/>
    </font>
    <font>
      <b/>
      <i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9" fontId="1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textRotation="90"/>
    </xf>
    <xf numFmtId="0" fontId="5" fillId="7" borderId="1" xfId="0" applyFont="1" applyFill="1" applyBorder="1"/>
    <xf numFmtId="0" fontId="8" fillId="0" borderId="5" xfId="0" applyFont="1" applyBorder="1"/>
    <xf numFmtId="0" fontId="5" fillId="0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9" fontId="7" fillId="0" borderId="12" xfId="1" applyFont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19" fillId="6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3" fillId="7" borderId="6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1" fillId="7" borderId="5" xfId="0" applyFont="1" applyFill="1" applyBorder="1" applyAlignment="1">
      <alignment horizontal="left" vertical="center" wrapText="1"/>
    </xf>
    <xf numFmtId="0" fontId="21" fillId="7" borderId="6" xfId="0" applyFont="1" applyFill="1" applyBorder="1" applyAlignment="1">
      <alignment horizontal="left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3" xfId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9" fontId="4" fillId="7" borderId="3" xfId="1" applyFont="1" applyFill="1" applyBorder="1" applyAlignment="1">
      <alignment horizontal="center" vertical="center"/>
    </xf>
    <xf numFmtId="9" fontId="4" fillId="7" borderId="2" xfId="1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 wrapText="1"/>
    </xf>
    <xf numFmtId="0" fontId="3" fillId="7" borderId="22" xfId="0" applyFont="1" applyFill="1" applyBorder="1" applyAlignment="1">
      <alignment horizontal="left" vertical="center" wrapText="1"/>
    </xf>
    <xf numFmtId="0" fontId="3" fillId="7" borderId="23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9" fontId="19" fillId="6" borderId="1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 textRotation="90" wrapText="1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9" fontId="26" fillId="6" borderId="1" xfId="0" applyNumberFormat="1" applyFont="1" applyFill="1" applyBorder="1" applyAlignment="1">
      <alignment horizontal="center" vertical="center" wrapText="1"/>
    </xf>
    <xf numFmtId="9" fontId="26" fillId="6" borderId="12" xfId="0" applyNumberFormat="1" applyFont="1" applyFill="1" applyBorder="1" applyAlignment="1">
      <alignment horizontal="center" vertical="center" wrapText="1"/>
    </xf>
    <xf numFmtId="9" fontId="26" fillId="6" borderId="14" xfId="0" applyNumberFormat="1" applyFont="1" applyFill="1" applyBorder="1" applyAlignment="1">
      <alignment horizontal="center" vertical="center" wrapText="1"/>
    </xf>
    <xf numFmtId="9" fontId="26" fillId="6" borderId="15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5" fillId="0" borderId="0" xfId="0" applyFont="1" applyFill="1" applyAlignment="1">
      <alignment horizontal="right"/>
    </xf>
    <xf numFmtId="9" fontId="18" fillId="0" borderId="5" xfId="0" applyNumberFormat="1" applyFont="1" applyFill="1" applyBorder="1" applyAlignment="1">
      <alignment horizontal="center" vertical="center" wrapText="1"/>
    </xf>
    <xf numFmtId="9" fontId="18" fillId="0" borderId="7" xfId="0" applyNumberFormat="1" applyFont="1" applyFill="1" applyBorder="1" applyAlignment="1">
      <alignment horizontal="center" vertical="center" wrapText="1"/>
    </xf>
    <xf numFmtId="9" fontId="18" fillId="0" borderId="6" xfId="0" applyNumberFormat="1" applyFont="1" applyFill="1" applyBorder="1" applyAlignment="1">
      <alignment horizontal="center" vertical="center" wrapText="1"/>
    </xf>
    <xf numFmtId="9" fontId="4" fillId="0" borderId="13" xfId="1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16" fillId="2" borderId="1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7" borderId="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right" vertical="center" textRotation="90" wrapText="1"/>
    </xf>
    <xf numFmtId="0" fontId="0" fillId="7" borderId="1" xfId="0" applyFill="1" applyBorder="1" applyAlignment="1">
      <alignment horizontal="right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/>
    </xf>
  </cellXfs>
  <cellStyles count="3">
    <cellStyle name="Normal" xfId="0" builtinId="0"/>
    <cellStyle name="Porcentaje" xfId="1" builtinId="5"/>
    <cellStyle name="Porcentual 2" xfId="2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52917</xdr:rowOff>
    </xdr:from>
    <xdr:to>
      <xdr:col>1</xdr:col>
      <xdr:colOff>2303023</xdr:colOff>
      <xdr:row>3</xdr:row>
      <xdr:rowOff>137583</xdr:rowOff>
    </xdr:to>
    <xdr:pic>
      <xdr:nvPicPr>
        <xdr:cNvPr id="2" name="Picture 15" descr="C:\Users\Diego Trujillo\Documents\Logos Exfor\Logotip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4" y="52917"/>
          <a:ext cx="2303022" cy="656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8</xdr:col>
          <xdr:colOff>381000</xdr:colOff>
          <xdr:row>14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88"/>
  <sheetViews>
    <sheetView tabSelected="1" zoomScale="50" zoomScaleNormal="50" workbookViewId="0">
      <selection activeCell="BR170" sqref="BR170:BW174"/>
    </sheetView>
  </sheetViews>
  <sheetFormatPr baseColWidth="10" defaultRowHeight="15" x14ac:dyDescent="0.25"/>
  <cols>
    <col min="1" max="1" width="14.140625" customWidth="1"/>
    <col min="2" max="2" width="49.5703125" style="3" customWidth="1"/>
    <col min="3" max="3" width="14.85546875" style="1" customWidth="1"/>
    <col min="4" max="4" width="9.42578125" style="1" customWidth="1"/>
    <col min="5" max="5" width="8" style="1" customWidth="1"/>
    <col min="6" max="65" width="3.28515625" bestFit="1" customWidth="1"/>
    <col min="66" max="66" width="4" customWidth="1"/>
    <col min="67" max="69" width="3.42578125" customWidth="1"/>
    <col min="70" max="70" width="9" customWidth="1"/>
    <col min="71" max="74" width="3.7109375" customWidth="1"/>
    <col min="75" max="75" width="10.140625" customWidth="1"/>
  </cols>
  <sheetData>
    <row r="1" spans="1:75" ht="15" customHeight="1" x14ac:dyDescent="0.25">
      <c r="A1" s="148"/>
      <c r="B1" s="148"/>
      <c r="C1" s="149" t="s">
        <v>62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48" t="s">
        <v>147</v>
      </c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</row>
    <row r="2" spans="1:75" ht="15" customHeight="1" x14ac:dyDescent="0.25">
      <c r="A2" s="148"/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</row>
    <row r="3" spans="1:75" ht="15" customHeight="1" x14ac:dyDescent="0.25">
      <c r="A3" s="148"/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</row>
    <row r="4" spans="1:75" ht="15" customHeight="1" x14ac:dyDescent="0.25">
      <c r="A4" s="148"/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</row>
    <row r="5" spans="1:75" ht="15.75" x14ac:dyDescent="0.25">
      <c r="A5" s="150" t="s">
        <v>148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2"/>
      <c r="BK5" s="49" t="s">
        <v>146</v>
      </c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</row>
    <row r="6" spans="1:75" ht="15.75" thickBot="1" x14ac:dyDescent="0.3"/>
    <row r="7" spans="1:75" ht="12.75" customHeight="1" x14ac:dyDescent="0.25">
      <c r="A7" s="171" t="s">
        <v>47</v>
      </c>
      <c r="B7" s="103" t="s">
        <v>0</v>
      </c>
      <c r="C7" s="104"/>
      <c r="D7" s="109" t="s">
        <v>128</v>
      </c>
      <c r="E7" s="110"/>
      <c r="F7" s="171" t="s">
        <v>36</v>
      </c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 t="s">
        <v>37</v>
      </c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2"/>
      <c r="BN7" s="141" t="s">
        <v>78</v>
      </c>
      <c r="BO7" s="142"/>
      <c r="BP7" s="142"/>
      <c r="BQ7" s="142"/>
      <c r="BR7" s="142"/>
      <c r="BS7" s="142"/>
      <c r="BT7" s="142"/>
      <c r="BU7" s="142"/>
      <c r="BV7" s="142"/>
      <c r="BW7" s="143"/>
    </row>
    <row r="8" spans="1:75" ht="15" customHeight="1" x14ac:dyDescent="0.25">
      <c r="A8" s="171"/>
      <c r="B8" s="105"/>
      <c r="C8" s="106"/>
      <c r="D8" s="111"/>
      <c r="E8" s="112"/>
      <c r="F8" s="169" t="s">
        <v>18</v>
      </c>
      <c r="G8" s="169"/>
      <c r="H8" s="169"/>
      <c r="I8" s="169"/>
      <c r="J8" s="169" t="s">
        <v>25</v>
      </c>
      <c r="K8" s="169"/>
      <c r="L8" s="169"/>
      <c r="M8" s="169"/>
      <c r="N8" s="169" t="s">
        <v>26</v>
      </c>
      <c r="O8" s="169"/>
      <c r="P8" s="169"/>
      <c r="Q8" s="169"/>
      <c r="R8" s="169" t="s">
        <v>27</v>
      </c>
      <c r="S8" s="169"/>
      <c r="T8" s="169"/>
      <c r="U8" s="169"/>
      <c r="V8" s="169" t="s">
        <v>28</v>
      </c>
      <c r="W8" s="169"/>
      <c r="X8" s="169"/>
      <c r="Y8" s="169"/>
      <c r="Z8" s="169" t="s">
        <v>29</v>
      </c>
      <c r="AA8" s="169"/>
      <c r="AB8" s="169"/>
      <c r="AC8" s="169"/>
      <c r="AD8" s="169" t="s">
        <v>30</v>
      </c>
      <c r="AE8" s="169"/>
      <c r="AF8" s="169"/>
      <c r="AG8" s="169"/>
      <c r="AH8" s="169" t="s">
        <v>31</v>
      </c>
      <c r="AI8" s="169"/>
      <c r="AJ8" s="169"/>
      <c r="AK8" s="169"/>
      <c r="AL8" s="169" t="s">
        <v>32</v>
      </c>
      <c r="AM8" s="169"/>
      <c r="AN8" s="169"/>
      <c r="AO8" s="169"/>
      <c r="AP8" s="169" t="s">
        <v>33</v>
      </c>
      <c r="AQ8" s="169"/>
      <c r="AR8" s="169"/>
      <c r="AS8" s="169"/>
      <c r="AT8" s="169" t="s">
        <v>34</v>
      </c>
      <c r="AU8" s="169"/>
      <c r="AV8" s="169"/>
      <c r="AW8" s="169"/>
      <c r="AX8" s="169" t="s">
        <v>35</v>
      </c>
      <c r="AY8" s="169"/>
      <c r="AZ8" s="169"/>
      <c r="BA8" s="169"/>
      <c r="BB8" s="169" t="s">
        <v>18</v>
      </c>
      <c r="BC8" s="169"/>
      <c r="BD8" s="169"/>
      <c r="BE8" s="169"/>
      <c r="BF8" s="169" t="s">
        <v>25</v>
      </c>
      <c r="BG8" s="169"/>
      <c r="BH8" s="169"/>
      <c r="BI8" s="169"/>
      <c r="BJ8" s="169" t="s">
        <v>26</v>
      </c>
      <c r="BK8" s="169"/>
      <c r="BL8" s="169"/>
      <c r="BM8" s="170"/>
      <c r="BN8" s="145" t="s">
        <v>76</v>
      </c>
      <c r="BO8" s="146"/>
      <c r="BP8" s="146"/>
      <c r="BQ8" s="146"/>
      <c r="BR8" s="146"/>
      <c r="BS8" s="146" t="s">
        <v>77</v>
      </c>
      <c r="BT8" s="146"/>
      <c r="BU8" s="146"/>
      <c r="BV8" s="146"/>
      <c r="BW8" s="147"/>
    </row>
    <row r="9" spans="1:75" ht="15.75" x14ac:dyDescent="0.25">
      <c r="A9" s="171"/>
      <c r="B9" s="107"/>
      <c r="C9" s="108"/>
      <c r="D9" s="113"/>
      <c r="E9" s="114"/>
      <c r="F9" s="2" t="s">
        <v>19</v>
      </c>
      <c r="G9" s="2" t="s">
        <v>20</v>
      </c>
      <c r="H9" s="2" t="s">
        <v>21</v>
      </c>
      <c r="I9" s="2" t="s">
        <v>22</v>
      </c>
      <c r="J9" s="2" t="s">
        <v>19</v>
      </c>
      <c r="K9" s="2" t="s">
        <v>20</v>
      </c>
      <c r="L9" s="2" t="s">
        <v>21</v>
      </c>
      <c r="M9" s="2" t="s">
        <v>22</v>
      </c>
      <c r="N9" s="2" t="s">
        <v>19</v>
      </c>
      <c r="O9" s="2" t="s">
        <v>20</v>
      </c>
      <c r="P9" s="2" t="s">
        <v>21</v>
      </c>
      <c r="Q9" s="2" t="s">
        <v>22</v>
      </c>
      <c r="R9" s="2" t="s">
        <v>19</v>
      </c>
      <c r="S9" s="2" t="s">
        <v>20</v>
      </c>
      <c r="T9" s="2" t="s">
        <v>21</v>
      </c>
      <c r="U9" s="2" t="s">
        <v>22</v>
      </c>
      <c r="V9" s="2" t="s">
        <v>19</v>
      </c>
      <c r="W9" s="2" t="s">
        <v>20</v>
      </c>
      <c r="X9" s="2" t="s">
        <v>21</v>
      </c>
      <c r="Y9" s="2" t="s">
        <v>22</v>
      </c>
      <c r="Z9" s="2" t="s">
        <v>19</v>
      </c>
      <c r="AA9" s="2" t="s">
        <v>20</v>
      </c>
      <c r="AB9" s="2" t="s">
        <v>21</v>
      </c>
      <c r="AC9" s="2" t="s">
        <v>22</v>
      </c>
      <c r="AD9" s="2" t="s">
        <v>19</v>
      </c>
      <c r="AE9" s="2" t="s">
        <v>20</v>
      </c>
      <c r="AF9" s="2" t="s">
        <v>21</v>
      </c>
      <c r="AG9" s="2" t="s">
        <v>22</v>
      </c>
      <c r="AH9" s="2" t="s">
        <v>19</v>
      </c>
      <c r="AI9" s="2" t="s">
        <v>20</v>
      </c>
      <c r="AJ9" s="2" t="s">
        <v>21</v>
      </c>
      <c r="AK9" s="2" t="s">
        <v>22</v>
      </c>
      <c r="AL9" s="2" t="s">
        <v>19</v>
      </c>
      <c r="AM9" s="2" t="s">
        <v>20</v>
      </c>
      <c r="AN9" s="2" t="s">
        <v>21</v>
      </c>
      <c r="AO9" s="2" t="s">
        <v>22</v>
      </c>
      <c r="AP9" s="2" t="s">
        <v>19</v>
      </c>
      <c r="AQ9" s="2" t="s">
        <v>20</v>
      </c>
      <c r="AR9" s="2" t="s">
        <v>21</v>
      </c>
      <c r="AS9" s="2" t="s">
        <v>22</v>
      </c>
      <c r="AT9" s="2" t="s">
        <v>19</v>
      </c>
      <c r="AU9" s="2" t="s">
        <v>20</v>
      </c>
      <c r="AV9" s="2" t="s">
        <v>21</v>
      </c>
      <c r="AW9" s="2" t="s">
        <v>22</v>
      </c>
      <c r="AX9" s="2" t="s">
        <v>19</v>
      </c>
      <c r="AY9" s="2" t="s">
        <v>20</v>
      </c>
      <c r="AZ9" s="2" t="s">
        <v>21</v>
      </c>
      <c r="BA9" s="2" t="s">
        <v>22</v>
      </c>
      <c r="BB9" s="2" t="s">
        <v>19</v>
      </c>
      <c r="BC9" s="2" t="s">
        <v>20</v>
      </c>
      <c r="BD9" s="2" t="s">
        <v>21</v>
      </c>
      <c r="BE9" s="2" t="s">
        <v>22</v>
      </c>
      <c r="BF9" s="2" t="s">
        <v>19</v>
      </c>
      <c r="BG9" s="2" t="s">
        <v>20</v>
      </c>
      <c r="BH9" s="2" t="s">
        <v>21</v>
      </c>
      <c r="BI9" s="2" t="s">
        <v>22</v>
      </c>
      <c r="BJ9" s="2" t="s">
        <v>19</v>
      </c>
      <c r="BK9" s="2" t="s">
        <v>20</v>
      </c>
      <c r="BL9" s="2" t="s">
        <v>21</v>
      </c>
      <c r="BM9" s="36" t="s">
        <v>22</v>
      </c>
      <c r="BN9" s="40" t="s">
        <v>23</v>
      </c>
      <c r="BO9" s="18" t="s">
        <v>24</v>
      </c>
      <c r="BP9" s="19" t="s">
        <v>50</v>
      </c>
      <c r="BQ9" s="20" t="s">
        <v>52</v>
      </c>
      <c r="BR9" s="30" t="s">
        <v>74</v>
      </c>
      <c r="BS9" s="17" t="s">
        <v>23</v>
      </c>
      <c r="BT9" s="18" t="s">
        <v>24</v>
      </c>
      <c r="BU9" s="19" t="s">
        <v>50</v>
      </c>
      <c r="BV9" s="20" t="s">
        <v>52</v>
      </c>
      <c r="BW9" s="41" t="s">
        <v>75</v>
      </c>
    </row>
    <row r="10" spans="1:75" ht="48" customHeight="1" x14ac:dyDescent="0.25">
      <c r="A10" s="131" t="s">
        <v>149</v>
      </c>
      <c r="B10" s="55" t="s">
        <v>127</v>
      </c>
      <c r="C10" s="56"/>
      <c r="D10" s="57" t="s">
        <v>131</v>
      </c>
      <c r="E10" s="58"/>
      <c r="F10" s="28"/>
      <c r="G10" s="28"/>
      <c r="H10" s="28"/>
      <c r="I10" s="28" t="s">
        <v>24</v>
      </c>
      <c r="J10" s="28"/>
      <c r="K10" s="28"/>
      <c r="L10" s="28"/>
      <c r="M10" s="28" t="s">
        <v>24</v>
      </c>
      <c r="N10" s="28"/>
      <c r="O10" s="28"/>
      <c r="P10" s="28"/>
      <c r="Q10" s="28" t="s">
        <v>24</v>
      </c>
      <c r="R10" s="28"/>
      <c r="S10" s="28"/>
      <c r="T10" s="28"/>
      <c r="U10" s="28" t="s">
        <v>24</v>
      </c>
      <c r="V10" s="28"/>
      <c r="W10" s="28"/>
      <c r="X10" s="28"/>
      <c r="Y10" s="28" t="s">
        <v>24</v>
      </c>
      <c r="Z10" s="28"/>
      <c r="AA10" s="28"/>
      <c r="AB10" s="28"/>
      <c r="AC10" s="28" t="s">
        <v>24</v>
      </c>
      <c r="AD10" s="28"/>
      <c r="AE10" s="28"/>
      <c r="AF10" s="28"/>
      <c r="AG10" s="31" t="s">
        <v>24</v>
      </c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7"/>
      <c r="BN10" s="42">
        <f t="shared" ref="BN10:BN131" si="0">(COUNTIF($F10:$BM10,BN$9))+BO10</f>
        <v>7</v>
      </c>
      <c r="BO10" s="29">
        <f>COUNTIF($F10:$BM10,BO$9)</f>
        <v>7</v>
      </c>
      <c r="BP10" s="29">
        <f>COUNTIF($F10:$BM10,BP$9)</f>
        <v>0</v>
      </c>
      <c r="BQ10" s="29">
        <f>COUNTIF($F10:$BM10,BQ$9)</f>
        <v>0</v>
      </c>
      <c r="BR10" s="22">
        <f>IF(ISERROR(BO10/BN10),0,BO10/BN10)</f>
        <v>1</v>
      </c>
      <c r="BS10" s="132">
        <f>SUM(BN10:BN21)</f>
        <v>41</v>
      </c>
      <c r="BT10" s="132">
        <f t="shared" ref="BT10:BV10" si="1">SUM(BO10:BO21)</f>
        <v>27</v>
      </c>
      <c r="BU10" s="132">
        <f t="shared" si="1"/>
        <v>0</v>
      </c>
      <c r="BV10" s="132">
        <f t="shared" si="1"/>
        <v>0</v>
      </c>
      <c r="BW10" s="129">
        <f>AVERAGE(BR10:BR21)</f>
        <v>0.72272727272727277</v>
      </c>
    </row>
    <row r="11" spans="1:75" ht="17.25" customHeight="1" x14ac:dyDescent="0.25">
      <c r="A11" s="131"/>
      <c r="B11" s="80" t="s">
        <v>150</v>
      </c>
      <c r="C11" s="81"/>
      <c r="D11" s="84" t="s">
        <v>131</v>
      </c>
      <c r="E11" s="8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 t="s">
        <v>24</v>
      </c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7">
        <f t="shared" si="0"/>
        <v>1</v>
      </c>
      <c r="BO11" s="119">
        <f t="shared" ref="BO11:BQ26" si="2">COUNTIF($F11:$BM11,BO$9)</f>
        <v>1</v>
      </c>
      <c r="BP11" s="119">
        <f t="shared" si="2"/>
        <v>0</v>
      </c>
      <c r="BQ11" s="119">
        <f t="shared" si="2"/>
        <v>0</v>
      </c>
      <c r="BR11" s="60">
        <f t="shared" ref="BR11:BR74" si="3">IF(ISERROR(BO11/BN11),0,BO11/BN11)</f>
        <v>1</v>
      </c>
      <c r="BS11" s="132"/>
      <c r="BT11" s="132"/>
      <c r="BU11" s="132"/>
      <c r="BV11" s="132"/>
      <c r="BW11" s="129"/>
    </row>
    <row r="12" spans="1:75" ht="18" customHeight="1" x14ac:dyDescent="0.25">
      <c r="A12" s="131"/>
      <c r="B12" s="82"/>
      <c r="C12" s="83"/>
      <c r="D12" s="86"/>
      <c r="E12" s="87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8"/>
      <c r="BO12" s="119">
        <f t="shared" si="2"/>
        <v>0</v>
      </c>
      <c r="BP12" s="119">
        <f t="shared" si="2"/>
        <v>0</v>
      </c>
      <c r="BQ12" s="119">
        <f t="shared" si="2"/>
        <v>0</v>
      </c>
      <c r="BR12" s="61"/>
      <c r="BS12" s="132"/>
      <c r="BT12" s="132"/>
      <c r="BU12" s="132"/>
      <c r="BV12" s="132"/>
      <c r="BW12" s="129"/>
    </row>
    <row r="13" spans="1:75" ht="35.25" customHeight="1" x14ac:dyDescent="0.25">
      <c r="A13" s="131"/>
      <c r="B13" s="55" t="s">
        <v>80</v>
      </c>
      <c r="C13" s="56"/>
      <c r="D13" s="57" t="s">
        <v>131</v>
      </c>
      <c r="E13" s="5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 t="s">
        <v>24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23</v>
      </c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7"/>
      <c r="BN13" s="42">
        <f t="shared" si="0"/>
        <v>2</v>
      </c>
      <c r="BO13" s="29">
        <f t="shared" si="2"/>
        <v>1</v>
      </c>
      <c r="BP13" s="29">
        <f t="shared" si="2"/>
        <v>0</v>
      </c>
      <c r="BQ13" s="29">
        <f t="shared" si="2"/>
        <v>0</v>
      </c>
      <c r="BR13" s="22">
        <f t="shared" si="3"/>
        <v>0.5</v>
      </c>
      <c r="BS13" s="132"/>
      <c r="BT13" s="132"/>
      <c r="BU13" s="132"/>
      <c r="BV13" s="132"/>
      <c r="BW13" s="129"/>
    </row>
    <row r="14" spans="1:75" ht="33.75" customHeight="1" x14ac:dyDescent="0.25">
      <c r="A14" s="131"/>
      <c r="B14" s="55" t="s">
        <v>151</v>
      </c>
      <c r="C14" s="56"/>
      <c r="D14" s="57" t="s">
        <v>131</v>
      </c>
      <c r="E14" s="5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 t="s">
        <v>24</v>
      </c>
      <c r="AA14" s="28"/>
      <c r="AB14" s="28"/>
      <c r="AC14" s="28"/>
      <c r="AD14" s="28" t="s">
        <v>24</v>
      </c>
      <c r="AE14" s="28"/>
      <c r="AF14" s="28"/>
      <c r="AG14" s="28"/>
      <c r="AH14" s="28" t="s">
        <v>23</v>
      </c>
      <c r="AI14" s="28"/>
      <c r="AJ14" s="28"/>
      <c r="AK14" s="28"/>
      <c r="AL14" s="28" t="s">
        <v>23</v>
      </c>
      <c r="AM14" s="28"/>
      <c r="AN14" s="28"/>
      <c r="AO14" s="28"/>
      <c r="AP14" s="31" t="s">
        <v>23</v>
      </c>
      <c r="AQ14" s="28"/>
      <c r="AR14" s="28"/>
      <c r="AS14" s="28"/>
      <c r="AT14" s="31" t="s">
        <v>23</v>
      </c>
      <c r="AU14" s="28"/>
      <c r="AV14" s="28"/>
      <c r="AW14" s="28"/>
      <c r="AX14" s="31" t="s">
        <v>23</v>
      </c>
      <c r="AY14" s="28"/>
      <c r="AZ14" s="28"/>
      <c r="BA14" s="28"/>
      <c r="BB14" s="31" t="s">
        <v>23</v>
      </c>
      <c r="BC14" s="28"/>
      <c r="BD14" s="28"/>
      <c r="BE14" s="28"/>
      <c r="BF14" s="31" t="s">
        <v>23</v>
      </c>
      <c r="BG14" s="28"/>
      <c r="BH14" s="28"/>
      <c r="BI14" s="28"/>
      <c r="BJ14" s="31" t="s">
        <v>23</v>
      </c>
      <c r="BK14" s="28"/>
      <c r="BL14" s="28"/>
      <c r="BM14" s="37"/>
      <c r="BN14" s="42">
        <f t="shared" si="0"/>
        <v>10</v>
      </c>
      <c r="BO14" s="29">
        <f t="shared" si="2"/>
        <v>2</v>
      </c>
      <c r="BP14" s="29">
        <f t="shared" si="2"/>
        <v>0</v>
      </c>
      <c r="BQ14" s="29">
        <f t="shared" si="2"/>
        <v>0</v>
      </c>
      <c r="BR14" s="22">
        <f t="shared" si="3"/>
        <v>0.2</v>
      </c>
      <c r="BS14" s="132"/>
      <c r="BT14" s="132"/>
      <c r="BU14" s="132"/>
      <c r="BV14" s="132"/>
      <c r="BW14" s="129"/>
    </row>
    <row r="15" spans="1:75" ht="31.5" customHeight="1" x14ac:dyDescent="0.25">
      <c r="A15" s="131"/>
      <c r="B15" s="55" t="s">
        <v>81</v>
      </c>
      <c r="C15" s="56"/>
      <c r="D15" s="57" t="s">
        <v>131</v>
      </c>
      <c r="E15" s="5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 t="s">
        <v>24</v>
      </c>
      <c r="S15" s="31" t="s">
        <v>24</v>
      </c>
      <c r="T15" s="31" t="s">
        <v>24</v>
      </c>
      <c r="U15" s="31" t="s">
        <v>24</v>
      </c>
      <c r="V15" s="31" t="s">
        <v>24</v>
      </c>
      <c r="W15" s="31" t="s">
        <v>24</v>
      </c>
      <c r="X15" s="31" t="s">
        <v>24</v>
      </c>
      <c r="Y15" s="31" t="s">
        <v>24</v>
      </c>
      <c r="Z15" s="31" t="s">
        <v>24</v>
      </c>
      <c r="AA15" s="31" t="s">
        <v>24</v>
      </c>
      <c r="AB15" s="31" t="s">
        <v>24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7"/>
      <c r="BN15" s="42">
        <f t="shared" si="0"/>
        <v>11</v>
      </c>
      <c r="BO15" s="29">
        <f t="shared" si="2"/>
        <v>11</v>
      </c>
      <c r="BP15" s="29">
        <f t="shared" si="2"/>
        <v>0</v>
      </c>
      <c r="BQ15" s="29">
        <f t="shared" si="2"/>
        <v>0</v>
      </c>
      <c r="BR15" s="22">
        <f t="shared" si="3"/>
        <v>1</v>
      </c>
      <c r="BS15" s="132"/>
      <c r="BT15" s="132"/>
      <c r="BU15" s="132"/>
      <c r="BV15" s="132"/>
      <c r="BW15" s="129"/>
    </row>
    <row r="16" spans="1:75" ht="15.75" x14ac:dyDescent="0.25">
      <c r="A16" s="131"/>
      <c r="B16" s="55" t="s">
        <v>82</v>
      </c>
      <c r="C16" s="56">
        <v>1</v>
      </c>
      <c r="D16" s="57" t="s">
        <v>131</v>
      </c>
      <c r="E16" s="5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s">
        <v>24</v>
      </c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7"/>
      <c r="BN16" s="42">
        <f t="shared" si="0"/>
        <v>1</v>
      </c>
      <c r="BO16" s="29">
        <f t="shared" si="2"/>
        <v>1</v>
      </c>
      <c r="BP16" s="29">
        <f t="shared" si="2"/>
        <v>0</v>
      </c>
      <c r="BQ16" s="29">
        <f t="shared" si="2"/>
        <v>0</v>
      </c>
      <c r="BR16" s="22">
        <f t="shared" si="3"/>
        <v>1</v>
      </c>
      <c r="BS16" s="132"/>
      <c r="BT16" s="132"/>
      <c r="BU16" s="132"/>
      <c r="BV16" s="132"/>
      <c r="BW16" s="129"/>
    </row>
    <row r="17" spans="1:75" ht="15.75" x14ac:dyDescent="0.25">
      <c r="A17" s="131"/>
      <c r="B17" s="55" t="s">
        <v>83</v>
      </c>
      <c r="C17" s="56">
        <v>1</v>
      </c>
      <c r="D17" s="57" t="s">
        <v>131</v>
      </c>
      <c r="E17" s="5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 t="s">
        <v>24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7"/>
      <c r="BN17" s="42">
        <f t="shared" si="0"/>
        <v>1</v>
      </c>
      <c r="BO17" s="29">
        <f t="shared" si="2"/>
        <v>1</v>
      </c>
      <c r="BP17" s="29">
        <f t="shared" si="2"/>
        <v>0</v>
      </c>
      <c r="BQ17" s="29">
        <f t="shared" si="2"/>
        <v>0</v>
      </c>
      <c r="BR17" s="22">
        <f t="shared" si="3"/>
        <v>1</v>
      </c>
      <c r="BS17" s="132"/>
      <c r="BT17" s="132"/>
      <c r="BU17" s="132"/>
      <c r="BV17" s="132"/>
      <c r="BW17" s="129"/>
    </row>
    <row r="18" spans="1:75" ht="34.5" customHeight="1" x14ac:dyDescent="0.25">
      <c r="A18" s="131"/>
      <c r="B18" s="55" t="s">
        <v>141</v>
      </c>
      <c r="C18" s="56">
        <v>1</v>
      </c>
      <c r="D18" s="57" t="s">
        <v>131</v>
      </c>
      <c r="E18" s="5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 t="s">
        <v>24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7"/>
      <c r="BN18" s="42">
        <f t="shared" si="0"/>
        <v>1</v>
      </c>
      <c r="BO18" s="29">
        <f t="shared" si="2"/>
        <v>1</v>
      </c>
      <c r="BP18" s="29">
        <f t="shared" si="2"/>
        <v>0</v>
      </c>
      <c r="BQ18" s="29">
        <f t="shared" si="2"/>
        <v>0</v>
      </c>
      <c r="BR18" s="22">
        <f t="shared" si="3"/>
        <v>1</v>
      </c>
      <c r="BS18" s="132"/>
      <c r="BT18" s="132"/>
      <c r="BU18" s="132"/>
      <c r="BV18" s="132"/>
      <c r="BW18" s="129"/>
    </row>
    <row r="19" spans="1:75" ht="15.75" x14ac:dyDescent="0.25">
      <c r="A19" s="131"/>
      <c r="B19" s="55" t="s">
        <v>84</v>
      </c>
      <c r="C19" s="56">
        <v>1</v>
      </c>
      <c r="D19" s="57" t="s">
        <v>131</v>
      </c>
      <c r="E19" s="5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 t="s">
        <v>24</v>
      </c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23</v>
      </c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 t="s">
        <v>23</v>
      </c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37" t="s">
        <v>23</v>
      </c>
      <c r="BN19" s="42">
        <f t="shared" si="0"/>
        <v>4</v>
      </c>
      <c r="BO19" s="29">
        <f t="shared" si="2"/>
        <v>1</v>
      </c>
      <c r="BP19" s="29">
        <f t="shared" si="2"/>
        <v>0</v>
      </c>
      <c r="BQ19" s="29">
        <f t="shared" si="2"/>
        <v>0</v>
      </c>
      <c r="BR19" s="22">
        <f t="shared" si="3"/>
        <v>0.25</v>
      </c>
      <c r="BS19" s="132"/>
      <c r="BT19" s="132"/>
      <c r="BU19" s="132"/>
      <c r="BV19" s="132"/>
      <c r="BW19" s="129"/>
    </row>
    <row r="20" spans="1:75" ht="35.25" customHeight="1" x14ac:dyDescent="0.25">
      <c r="A20" s="131"/>
      <c r="B20" s="55" t="s">
        <v>152</v>
      </c>
      <c r="C20" s="56">
        <v>1</v>
      </c>
      <c r="D20" s="57" t="s">
        <v>131</v>
      </c>
      <c r="E20" s="5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23</v>
      </c>
      <c r="AP20" s="28"/>
      <c r="AQ20" s="28"/>
      <c r="AR20" s="28"/>
      <c r="AS20" s="28"/>
      <c r="AT20" s="28"/>
      <c r="AU20" s="28"/>
      <c r="AV20" s="28"/>
      <c r="AW20" s="28" t="s">
        <v>23</v>
      </c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37"/>
      <c r="BN20" s="42">
        <f t="shared" si="0"/>
        <v>2</v>
      </c>
      <c r="BO20" s="29">
        <f t="shared" si="2"/>
        <v>0</v>
      </c>
      <c r="BP20" s="29">
        <f t="shared" si="2"/>
        <v>0</v>
      </c>
      <c r="BQ20" s="29">
        <f t="shared" si="2"/>
        <v>0</v>
      </c>
      <c r="BR20" s="22">
        <f t="shared" si="3"/>
        <v>0</v>
      </c>
      <c r="BS20" s="132"/>
      <c r="BT20" s="132"/>
      <c r="BU20" s="132"/>
      <c r="BV20" s="132"/>
      <c r="BW20" s="129"/>
    </row>
    <row r="21" spans="1:75" ht="31.5" customHeight="1" x14ac:dyDescent="0.25">
      <c r="A21" s="131"/>
      <c r="B21" s="55" t="s">
        <v>85</v>
      </c>
      <c r="C21" s="56">
        <v>1</v>
      </c>
      <c r="D21" s="57" t="s">
        <v>131</v>
      </c>
      <c r="E21" s="5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 t="s">
        <v>24</v>
      </c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7"/>
      <c r="BN21" s="42">
        <f t="shared" si="0"/>
        <v>1</v>
      </c>
      <c r="BO21" s="29">
        <f t="shared" si="2"/>
        <v>1</v>
      </c>
      <c r="BP21" s="29">
        <f t="shared" si="2"/>
        <v>0</v>
      </c>
      <c r="BQ21" s="29">
        <f t="shared" si="2"/>
        <v>0</v>
      </c>
      <c r="BR21" s="22">
        <f t="shared" si="3"/>
        <v>1</v>
      </c>
      <c r="BS21" s="132"/>
      <c r="BT21" s="132"/>
      <c r="BU21" s="132"/>
      <c r="BV21" s="132"/>
      <c r="BW21" s="129"/>
    </row>
    <row r="22" spans="1:75" ht="64.5" customHeight="1" x14ac:dyDescent="0.25">
      <c r="A22" s="133" t="s">
        <v>153</v>
      </c>
      <c r="B22" s="76" t="s">
        <v>154</v>
      </c>
      <c r="C22" s="77"/>
      <c r="D22" s="78" t="s">
        <v>142</v>
      </c>
      <c r="E22" s="79"/>
      <c r="F22" s="25"/>
      <c r="G22" s="25"/>
      <c r="H22" s="25"/>
      <c r="I22" s="25"/>
      <c r="J22" s="25"/>
      <c r="K22" s="25"/>
      <c r="L22" s="25"/>
      <c r="M22" s="25" t="s">
        <v>24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38"/>
      <c r="BN22" s="43">
        <f t="shared" si="0"/>
        <v>1</v>
      </c>
      <c r="BO22" s="26">
        <f t="shared" si="2"/>
        <v>1</v>
      </c>
      <c r="BP22" s="26">
        <f t="shared" si="2"/>
        <v>0</v>
      </c>
      <c r="BQ22" s="26">
        <f t="shared" si="2"/>
        <v>0</v>
      </c>
      <c r="BR22" s="27">
        <f t="shared" si="3"/>
        <v>1</v>
      </c>
      <c r="BS22" s="180">
        <f>SUM(BN22:BN45)</f>
        <v>54</v>
      </c>
      <c r="BT22" s="180">
        <f t="shared" ref="BT22:BV22" si="4">SUM(BO22:BO45)</f>
        <v>31</v>
      </c>
      <c r="BU22" s="180">
        <f t="shared" si="4"/>
        <v>0</v>
      </c>
      <c r="BV22" s="180">
        <f t="shared" si="4"/>
        <v>0</v>
      </c>
      <c r="BW22" s="129">
        <f>AVERAGE(BR22:BR45)</f>
        <v>0.63768115942028991</v>
      </c>
    </row>
    <row r="23" spans="1:75" ht="46.5" customHeight="1" x14ac:dyDescent="0.25">
      <c r="A23" s="133"/>
      <c r="B23" s="76" t="s">
        <v>155</v>
      </c>
      <c r="C23" s="77"/>
      <c r="D23" s="78" t="s">
        <v>142</v>
      </c>
      <c r="E23" s="79"/>
      <c r="F23" s="25"/>
      <c r="G23" s="25"/>
      <c r="H23" s="25"/>
      <c r="I23" s="25"/>
      <c r="J23" s="25"/>
      <c r="K23" s="25"/>
      <c r="L23" s="25"/>
      <c r="M23" s="33" t="s">
        <v>24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38"/>
      <c r="BN23" s="43">
        <f t="shared" si="0"/>
        <v>1</v>
      </c>
      <c r="BO23" s="26">
        <f t="shared" si="2"/>
        <v>1</v>
      </c>
      <c r="BP23" s="26">
        <f t="shared" si="2"/>
        <v>0</v>
      </c>
      <c r="BQ23" s="26">
        <f t="shared" si="2"/>
        <v>0</v>
      </c>
      <c r="BR23" s="27">
        <f t="shared" si="3"/>
        <v>1</v>
      </c>
      <c r="BS23" s="180"/>
      <c r="BT23" s="180"/>
      <c r="BU23" s="180"/>
      <c r="BV23" s="180"/>
      <c r="BW23" s="129"/>
    </row>
    <row r="24" spans="1:75" ht="35.25" customHeight="1" x14ac:dyDescent="0.25">
      <c r="A24" s="133"/>
      <c r="B24" s="76" t="s">
        <v>95</v>
      </c>
      <c r="C24" s="77">
        <v>1</v>
      </c>
      <c r="D24" s="78" t="s">
        <v>131</v>
      </c>
      <c r="E24" s="79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 t="s">
        <v>24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38"/>
      <c r="BN24" s="43">
        <f t="shared" si="0"/>
        <v>1</v>
      </c>
      <c r="BO24" s="26">
        <f t="shared" si="2"/>
        <v>1</v>
      </c>
      <c r="BP24" s="26">
        <f t="shared" si="2"/>
        <v>0</v>
      </c>
      <c r="BQ24" s="26">
        <f t="shared" si="2"/>
        <v>0</v>
      </c>
      <c r="BR24" s="27">
        <f t="shared" si="3"/>
        <v>1</v>
      </c>
      <c r="BS24" s="180"/>
      <c r="BT24" s="180"/>
      <c r="BU24" s="180"/>
      <c r="BV24" s="180"/>
      <c r="BW24" s="129"/>
    </row>
    <row r="25" spans="1:75" ht="15.75" x14ac:dyDescent="0.25">
      <c r="A25" s="133"/>
      <c r="B25" s="76" t="s">
        <v>156</v>
      </c>
      <c r="C25" s="77"/>
      <c r="D25" s="78" t="s">
        <v>142</v>
      </c>
      <c r="E25" s="79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 t="s">
        <v>24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38"/>
      <c r="BN25" s="43">
        <f t="shared" si="0"/>
        <v>1</v>
      </c>
      <c r="BO25" s="26">
        <f t="shared" si="2"/>
        <v>1</v>
      </c>
      <c r="BP25" s="26">
        <f t="shared" si="2"/>
        <v>0</v>
      </c>
      <c r="BQ25" s="26">
        <f t="shared" si="2"/>
        <v>0</v>
      </c>
      <c r="BR25" s="27">
        <f t="shared" si="3"/>
        <v>1</v>
      </c>
      <c r="BS25" s="180"/>
      <c r="BT25" s="180"/>
      <c r="BU25" s="180"/>
      <c r="BV25" s="180"/>
      <c r="BW25" s="129"/>
    </row>
    <row r="26" spans="1:75" ht="15" customHeight="1" x14ac:dyDescent="0.25">
      <c r="A26" s="133"/>
      <c r="B26" s="99" t="s">
        <v>157</v>
      </c>
      <c r="C26" s="100"/>
      <c r="D26" s="88" t="s">
        <v>131</v>
      </c>
      <c r="E26" s="89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 t="s">
        <v>24</v>
      </c>
      <c r="S26" s="92" t="s">
        <v>24</v>
      </c>
      <c r="T26" s="92"/>
      <c r="U26" s="92"/>
      <c r="V26" s="92" t="s">
        <v>24</v>
      </c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7">
        <f t="shared" si="0"/>
        <v>3</v>
      </c>
      <c r="BO26" s="94">
        <f t="shared" si="2"/>
        <v>3</v>
      </c>
      <c r="BP26" s="94">
        <f t="shared" si="2"/>
        <v>0</v>
      </c>
      <c r="BQ26" s="95">
        <f t="shared" si="2"/>
        <v>0</v>
      </c>
      <c r="BR26" s="66">
        <f t="shared" si="3"/>
        <v>1</v>
      </c>
      <c r="BS26" s="180"/>
      <c r="BT26" s="180"/>
      <c r="BU26" s="180"/>
      <c r="BV26" s="180"/>
      <c r="BW26" s="129"/>
    </row>
    <row r="27" spans="1:75" ht="30" customHeight="1" x14ac:dyDescent="0.25">
      <c r="A27" s="133"/>
      <c r="B27" s="101"/>
      <c r="C27" s="102"/>
      <c r="D27" s="90"/>
      <c r="E27" s="91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8"/>
      <c r="BO27" s="94">
        <f t="shared" ref="BO27:BQ90" si="5">COUNTIF($F27:$BM27,BO$9)</f>
        <v>0</v>
      </c>
      <c r="BP27" s="94">
        <f t="shared" si="5"/>
        <v>0</v>
      </c>
      <c r="BQ27" s="96">
        <f t="shared" si="5"/>
        <v>0</v>
      </c>
      <c r="BR27" s="67"/>
      <c r="BS27" s="180"/>
      <c r="BT27" s="180"/>
      <c r="BU27" s="180"/>
      <c r="BV27" s="180"/>
      <c r="BW27" s="129"/>
    </row>
    <row r="28" spans="1:75" ht="48" customHeight="1" x14ac:dyDescent="0.25">
      <c r="A28" s="133"/>
      <c r="B28" s="76" t="s">
        <v>86</v>
      </c>
      <c r="C28" s="77"/>
      <c r="D28" s="78" t="s">
        <v>131</v>
      </c>
      <c r="E28" s="79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 t="s">
        <v>23</v>
      </c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38"/>
      <c r="BN28" s="43">
        <f t="shared" si="0"/>
        <v>1</v>
      </c>
      <c r="BO28" s="26">
        <f t="shared" si="5"/>
        <v>0</v>
      </c>
      <c r="BP28" s="26">
        <f t="shared" si="5"/>
        <v>0</v>
      </c>
      <c r="BQ28" s="26">
        <f t="shared" si="5"/>
        <v>0</v>
      </c>
      <c r="BR28" s="27">
        <f t="shared" si="3"/>
        <v>0</v>
      </c>
      <c r="BS28" s="180"/>
      <c r="BT28" s="180"/>
      <c r="BU28" s="180"/>
      <c r="BV28" s="180"/>
      <c r="BW28" s="129"/>
    </row>
    <row r="29" spans="1:75" ht="50.25" customHeight="1" x14ac:dyDescent="0.25">
      <c r="A29" s="133"/>
      <c r="B29" s="76" t="s">
        <v>122</v>
      </c>
      <c r="C29" s="77">
        <v>4</v>
      </c>
      <c r="D29" s="78" t="s">
        <v>130</v>
      </c>
      <c r="E29" s="79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33"/>
      <c r="AF29" s="33" t="s">
        <v>24</v>
      </c>
      <c r="AG29" s="33" t="s">
        <v>24</v>
      </c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38"/>
      <c r="BN29" s="43">
        <f t="shared" si="0"/>
        <v>2</v>
      </c>
      <c r="BO29" s="26">
        <f t="shared" si="5"/>
        <v>2</v>
      </c>
      <c r="BP29" s="26">
        <f t="shared" si="5"/>
        <v>0</v>
      </c>
      <c r="BQ29" s="26">
        <f t="shared" si="5"/>
        <v>0</v>
      </c>
      <c r="BR29" s="27">
        <f t="shared" si="3"/>
        <v>1</v>
      </c>
      <c r="BS29" s="180"/>
      <c r="BT29" s="180"/>
      <c r="BU29" s="180"/>
      <c r="BV29" s="180"/>
      <c r="BW29" s="129"/>
    </row>
    <row r="30" spans="1:75" ht="39" customHeight="1" x14ac:dyDescent="0.25">
      <c r="A30" s="133"/>
      <c r="B30" s="76" t="s">
        <v>87</v>
      </c>
      <c r="C30" s="77">
        <v>1</v>
      </c>
      <c r="D30" s="78" t="s">
        <v>131</v>
      </c>
      <c r="E30" s="79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 t="s">
        <v>24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38"/>
      <c r="BN30" s="43">
        <f t="shared" si="0"/>
        <v>1</v>
      </c>
      <c r="BO30" s="26">
        <f t="shared" si="5"/>
        <v>1</v>
      </c>
      <c r="BP30" s="26">
        <f t="shared" si="5"/>
        <v>0</v>
      </c>
      <c r="BQ30" s="26">
        <f t="shared" si="5"/>
        <v>0</v>
      </c>
      <c r="BR30" s="27">
        <f t="shared" si="3"/>
        <v>1</v>
      </c>
      <c r="BS30" s="180"/>
      <c r="BT30" s="180"/>
      <c r="BU30" s="180"/>
      <c r="BV30" s="180"/>
      <c r="BW30" s="129"/>
    </row>
    <row r="31" spans="1:75" ht="48.75" customHeight="1" x14ac:dyDescent="0.25">
      <c r="A31" s="133"/>
      <c r="B31" s="76" t="s">
        <v>158</v>
      </c>
      <c r="C31" s="77">
        <v>5</v>
      </c>
      <c r="D31" s="78" t="s">
        <v>130</v>
      </c>
      <c r="E31" s="7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 t="s">
        <v>23</v>
      </c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38"/>
      <c r="BN31" s="43">
        <f t="shared" si="0"/>
        <v>1</v>
      </c>
      <c r="BO31" s="26">
        <f t="shared" si="5"/>
        <v>0</v>
      </c>
      <c r="BP31" s="26">
        <f t="shared" si="5"/>
        <v>0</v>
      </c>
      <c r="BQ31" s="26">
        <f t="shared" si="5"/>
        <v>0</v>
      </c>
      <c r="BR31" s="27">
        <f t="shared" si="3"/>
        <v>0</v>
      </c>
      <c r="BS31" s="180"/>
      <c r="BT31" s="180"/>
      <c r="BU31" s="180"/>
      <c r="BV31" s="180"/>
      <c r="BW31" s="129"/>
    </row>
    <row r="32" spans="1:75" ht="48" customHeight="1" x14ac:dyDescent="0.25">
      <c r="A32" s="133"/>
      <c r="B32" s="76" t="s">
        <v>159</v>
      </c>
      <c r="C32" s="77">
        <v>1</v>
      </c>
      <c r="D32" s="78" t="s">
        <v>131</v>
      </c>
      <c r="E32" s="79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 t="s">
        <v>24</v>
      </c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38"/>
      <c r="BN32" s="43">
        <f t="shared" si="0"/>
        <v>1</v>
      </c>
      <c r="BO32" s="26">
        <f t="shared" si="5"/>
        <v>1</v>
      </c>
      <c r="BP32" s="26">
        <f t="shared" si="5"/>
        <v>0</v>
      </c>
      <c r="BQ32" s="26">
        <f t="shared" si="5"/>
        <v>0</v>
      </c>
      <c r="BR32" s="27">
        <f t="shared" si="3"/>
        <v>1</v>
      </c>
      <c r="BS32" s="180"/>
      <c r="BT32" s="180"/>
      <c r="BU32" s="180"/>
      <c r="BV32" s="180"/>
      <c r="BW32" s="129"/>
    </row>
    <row r="33" spans="1:75" ht="32.25" customHeight="1" x14ac:dyDescent="0.25">
      <c r="A33" s="133"/>
      <c r="B33" s="76" t="s">
        <v>160</v>
      </c>
      <c r="C33" s="77">
        <v>4</v>
      </c>
      <c r="D33" s="78" t="s">
        <v>131</v>
      </c>
      <c r="E33" s="79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 t="s">
        <v>24</v>
      </c>
      <c r="AE33" s="25" t="s">
        <v>24</v>
      </c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38"/>
      <c r="BN33" s="43">
        <f t="shared" si="0"/>
        <v>2</v>
      </c>
      <c r="BO33" s="26">
        <f t="shared" si="5"/>
        <v>2</v>
      </c>
      <c r="BP33" s="26">
        <f t="shared" si="5"/>
        <v>0</v>
      </c>
      <c r="BQ33" s="26">
        <f t="shared" si="5"/>
        <v>0</v>
      </c>
      <c r="BR33" s="27">
        <f t="shared" si="3"/>
        <v>1</v>
      </c>
      <c r="BS33" s="180"/>
      <c r="BT33" s="180"/>
      <c r="BU33" s="180"/>
      <c r="BV33" s="180"/>
      <c r="BW33" s="129"/>
    </row>
    <row r="34" spans="1:75" ht="48" customHeight="1" x14ac:dyDescent="0.25">
      <c r="A34" s="133"/>
      <c r="B34" s="76" t="s">
        <v>88</v>
      </c>
      <c r="C34" s="77">
        <v>3</v>
      </c>
      <c r="D34" s="78" t="s">
        <v>131</v>
      </c>
      <c r="E34" s="79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 t="s">
        <v>24</v>
      </c>
      <c r="AE34" s="33" t="s">
        <v>24</v>
      </c>
      <c r="AF34" s="33" t="s">
        <v>24</v>
      </c>
      <c r="AG34" s="33" t="s">
        <v>24</v>
      </c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38"/>
      <c r="BN34" s="43">
        <f t="shared" si="0"/>
        <v>4</v>
      </c>
      <c r="BO34" s="26">
        <f t="shared" si="5"/>
        <v>4</v>
      </c>
      <c r="BP34" s="26">
        <f t="shared" si="5"/>
        <v>0</v>
      </c>
      <c r="BQ34" s="26">
        <f t="shared" si="5"/>
        <v>0</v>
      </c>
      <c r="BR34" s="27">
        <f t="shared" si="3"/>
        <v>1</v>
      </c>
      <c r="BS34" s="180"/>
      <c r="BT34" s="180"/>
      <c r="BU34" s="180"/>
      <c r="BV34" s="180"/>
      <c r="BW34" s="129"/>
    </row>
    <row r="35" spans="1:75" ht="36.75" customHeight="1" x14ac:dyDescent="0.25">
      <c r="A35" s="133"/>
      <c r="B35" s="76" t="s">
        <v>161</v>
      </c>
      <c r="C35" s="77">
        <v>20</v>
      </c>
      <c r="D35" s="78" t="s">
        <v>131</v>
      </c>
      <c r="E35" s="79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 t="s">
        <v>24</v>
      </c>
      <c r="V35" s="25"/>
      <c r="W35" s="25"/>
      <c r="X35" s="25"/>
      <c r="Y35" s="25" t="s">
        <v>24</v>
      </c>
      <c r="Z35" s="25"/>
      <c r="AA35" s="25"/>
      <c r="AB35" s="25"/>
      <c r="AC35" s="25" t="s">
        <v>24</v>
      </c>
      <c r="AD35" s="25"/>
      <c r="AE35" s="25"/>
      <c r="AF35" s="25"/>
      <c r="AG35" s="33" t="s">
        <v>24</v>
      </c>
      <c r="AH35" s="25"/>
      <c r="AI35" s="25"/>
      <c r="AJ35" s="25"/>
      <c r="AK35" s="25" t="s">
        <v>23</v>
      </c>
      <c r="AL35" s="25"/>
      <c r="AM35" s="25"/>
      <c r="AN35" s="25"/>
      <c r="AO35" s="33" t="s">
        <v>23</v>
      </c>
      <c r="AP35" s="25"/>
      <c r="AQ35" s="25"/>
      <c r="AR35" s="25"/>
      <c r="AS35" s="33" t="s">
        <v>23</v>
      </c>
      <c r="AT35" s="25"/>
      <c r="AU35" s="25"/>
      <c r="AV35" s="25"/>
      <c r="AW35" s="33" t="s">
        <v>23</v>
      </c>
      <c r="AX35" s="25"/>
      <c r="AY35" s="25"/>
      <c r="AZ35" s="25"/>
      <c r="BA35" s="33" t="s">
        <v>23</v>
      </c>
      <c r="BB35" s="25"/>
      <c r="BC35" s="25"/>
      <c r="BD35" s="25"/>
      <c r="BE35" s="33" t="s">
        <v>23</v>
      </c>
      <c r="BF35" s="25"/>
      <c r="BG35" s="25"/>
      <c r="BH35" s="25"/>
      <c r="BI35" s="33" t="s">
        <v>23</v>
      </c>
      <c r="BJ35" s="25"/>
      <c r="BK35" s="25"/>
      <c r="BL35" s="25"/>
      <c r="BM35" s="33" t="s">
        <v>23</v>
      </c>
      <c r="BN35" s="43">
        <f t="shared" si="0"/>
        <v>12</v>
      </c>
      <c r="BO35" s="26">
        <f t="shared" si="5"/>
        <v>4</v>
      </c>
      <c r="BP35" s="26">
        <f t="shared" si="5"/>
        <v>0</v>
      </c>
      <c r="BQ35" s="26">
        <f t="shared" si="5"/>
        <v>0</v>
      </c>
      <c r="BR35" s="27">
        <f t="shared" si="3"/>
        <v>0.33333333333333331</v>
      </c>
      <c r="BS35" s="180"/>
      <c r="BT35" s="180"/>
      <c r="BU35" s="180"/>
      <c r="BV35" s="180"/>
      <c r="BW35" s="129"/>
    </row>
    <row r="36" spans="1:75" ht="36.75" customHeight="1" x14ac:dyDescent="0.25">
      <c r="A36" s="133"/>
      <c r="B36" s="76" t="s">
        <v>100</v>
      </c>
      <c r="C36" s="77">
        <v>1</v>
      </c>
      <c r="D36" s="78" t="s">
        <v>131</v>
      </c>
      <c r="E36" s="79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 t="s">
        <v>24</v>
      </c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38"/>
      <c r="BN36" s="43">
        <f t="shared" si="0"/>
        <v>1</v>
      </c>
      <c r="BO36" s="26">
        <f t="shared" si="5"/>
        <v>1</v>
      </c>
      <c r="BP36" s="26">
        <f t="shared" si="5"/>
        <v>0</v>
      </c>
      <c r="BQ36" s="26">
        <f t="shared" si="5"/>
        <v>0</v>
      </c>
      <c r="BR36" s="27">
        <f t="shared" si="3"/>
        <v>1</v>
      </c>
      <c r="BS36" s="180"/>
      <c r="BT36" s="180"/>
      <c r="BU36" s="180"/>
      <c r="BV36" s="180"/>
      <c r="BW36" s="129"/>
    </row>
    <row r="37" spans="1:75" ht="36.75" customHeight="1" x14ac:dyDescent="0.25">
      <c r="A37" s="133"/>
      <c r="B37" s="76" t="s">
        <v>162</v>
      </c>
      <c r="C37" s="77">
        <v>1</v>
      </c>
      <c r="D37" s="78" t="s">
        <v>131</v>
      </c>
      <c r="E37" s="79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 t="s">
        <v>23</v>
      </c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38"/>
      <c r="BN37" s="43">
        <f t="shared" si="0"/>
        <v>1</v>
      </c>
      <c r="BO37" s="26">
        <f t="shared" si="5"/>
        <v>0</v>
      </c>
      <c r="BP37" s="26">
        <f t="shared" si="5"/>
        <v>0</v>
      </c>
      <c r="BQ37" s="26">
        <f t="shared" si="5"/>
        <v>0</v>
      </c>
      <c r="BR37" s="27">
        <f t="shared" si="3"/>
        <v>0</v>
      </c>
      <c r="BS37" s="180"/>
      <c r="BT37" s="180"/>
      <c r="BU37" s="180"/>
      <c r="BV37" s="180"/>
      <c r="BW37" s="129"/>
    </row>
    <row r="38" spans="1:75" ht="62.25" customHeight="1" x14ac:dyDescent="0.25">
      <c r="A38" s="133"/>
      <c r="B38" s="76" t="s">
        <v>101</v>
      </c>
      <c r="C38" s="77">
        <v>1</v>
      </c>
      <c r="D38" s="78" t="s">
        <v>131</v>
      </c>
      <c r="E38" s="79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 t="s">
        <v>23</v>
      </c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38"/>
      <c r="BN38" s="43">
        <f t="shared" si="0"/>
        <v>1</v>
      </c>
      <c r="BO38" s="26">
        <f t="shared" si="5"/>
        <v>0</v>
      </c>
      <c r="BP38" s="26">
        <f t="shared" si="5"/>
        <v>0</v>
      </c>
      <c r="BQ38" s="26">
        <f t="shared" si="5"/>
        <v>0</v>
      </c>
      <c r="BR38" s="27">
        <f t="shared" si="3"/>
        <v>0</v>
      </c>
      <c r="BS38" s="180"/>
      <c r="BT38" s="180"/>
      <c r="BU38" s="180"/>
      <c r="BV38" s="180"/>
      <c r="BW38" s="129"/>
    </row>
    <row r="39" spans="1:75" ht="46.5" customHeight="1" x14ac:dyDescent="0.25">
      <c r="A39" s="133"/>
      <c r="B39" s="76" t="s">
        <v>163</v>
      </c>
      <c r="C39" s="77">
        <v>3</v>
      </c>
      <c r="D39" s="78" t="s">
        <v>131</v>
      </c>
      <c r="E39" s="79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 t="s">
        <v>24</v>
      </c>
      <c r="V39" s="33" t="s">
        <v>24</v>
      </c>
      <c r="W39" s="33" t="s">
        <v>24</v>
      </c>
      <c r="X39" s="33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38"/>
      <c r="BN39" s="43">
        <f t="shared" si="0"/>
        <v>3</v>
      </c>
      <c r="BO39" s="26">
        <f t="shared" si="5"/>
        <v>3</v>
      </c>
      <c r="BP39" s="26">
        <f t="shared" si="5"/>
        <v>0</v>
      </c>
      <c r="BQ39" s="26">
        <f t="shared" si="5"/>
        <v>0</v>
      </c>
      <c r="BR39" s="27">
        <f t="shared" si="3"/>
        <v>1</v>
      </c>
      <c r="BS39" s="180"/>
      <c r="BT39" s="180"/>
      <c r="BU39" s="180"/>
      <c r="BV39" s="180"/>
      <c r="BW39" s="129"/>
    </row>
    <row r="40" spans="1:75" ht="36.75" customHeight="1" x14ac:dyDescent="0.25">
      <c r="A40" s="133"/>
      <c r="B40" s="76" t="s">
        <v>123</v>
      </c>
      <c r="C40" s="77">
        <v>1</v>
      </c>
      <c r="D40" s="78" t="s">
        <v>131</v>
      </c>
      <c r="E40" s="79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 t="s">
        <v>23</v>
      </c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38"/>
      <c r="BN40" s="43">
        <f t="shared" si="0"/>
        <v>1</v>
      </c>
      <c r="BO40" s="26">
        <f t="shared" si="5"/>
        <v>0</v>
      </c>
      <c r="BP40" s="26">
        <f t="shared" si="5"/>
        <v>0</v>
      </c>
      <c r="BQ40" s="26">
        <f t="shared" si="5"/>
        <v>0</v>
      </c>
      <c r="BR40" s="27">
        <f t="shared" si="3"/>
        <v>0</v>
      </c>
      <c r="BS40" s="180"/>
      <c r="BT40" s="180"/>
      <c r="BU40" s="180"/>
      <c r="BV40" s="180"/>
      <c r="BW40" s="129"/>
    </row>
    <row r="41" spans="1:75" ht="15.75" x14ac:dyDescent="0.25">
      <c r="A41" s="133"/>
      <c r="B41" s="76" t="s">
        <v>89</v>
      </c>
      <c r="C41" s="77">
        <v>37</v>
      </c>
      <c r="D41" s="78" t="s">
        <v>131</v>
      </c>
      <c r="E41" s="79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33" t="s">
        <v>23</v>
      </c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38"/>
      <c r="BN41" s="43">
        <f t="shared" si="0"/>
        <v>1</v>
      </c>
      <c r="BO41" s="26">
        <f t="shared" si="5"/>
        <v>0</v>
      </c>
      <c r="BP41" s="26">
        <f t="shared" si="5"/>
        <v>0</v>
      </c>
      <c r="BQ41" s="26">
        <f t="shared" si="5"/>
        <v>0</v>
      </c>
      <c r="BR41" s="27">
        <f t="shared" si="3"/>
        <v>0</v>
      </c>
      <c r="BS41" s="180"/>
      <c r="BT41" s="180"/>
      <c r="BU41" s="180"/>
      <c r="BV41" s="180"/>
      <c r="BW41" s="129"/>
    </row>
    <row r="42" spans="1:75" ht="32.25" customHeight="1" x14ac:dyDescent="0.25">
      <c r="A42" s="133"/>
      <c r="B42" s="76" t="s">
        <v>103</v>
      </c>
      <c r="C42" s="77">
        <v>1</v>
      </c>
      <c r="D42" s="78" t="s">
        <v>131</v>
      </c>
      <c r="E42" s="7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 t="s">
        <v>23</v>
      </c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38"/>
      <c r="BN42" s="43">
        <f t="shared" si="0"/>
        <v>1</v>
      </c>
      <c r="BO42" s="26">
        <f t="shared" si="5"/>
        <v>0</v>
      </c>
      <c r="BP42" s="26">
        <f t="shared" si="5"/>
        <v>0</v>
      </c>
      <c r="BQ42" s="26">
        <f t="shared" si="5"/>
        <v>0</v>
      </c>
      <c r="BR42" s="27">
        <f t="shared" si="3"/>
        <v>0</v>
      </c>
      <c r="BS42" s="180"/>
      <c r="BT42" s="180"/>
      <c r="BU42" s="180"/>
      <c r="BV42" s="180"/>
      <c r="BW42" s="129"/>
    </row>
    <row r="43" spans="1:75" ht="36.75" customHeight="1" x14ac:dyDescent="0.25">
      <c r="A43" s="133"/>
      <c r="B43" s="76" t="s">
        <v>90</v>
      </c>
      <c r="C43" s="77">
        <v>2</v>
      </c>
      <c r="D43" s="78" t="s">
        <v>131</v>
      </c>
      <c r="E43" s="79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 t="s">
        <v>24</v>
      </c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38"/>
      <c r="BN43" s="43">
        <f t="shared" si="0"/>
        <v>1</v>
      </c>
      <c r="BO43" s="26">
        <f t="shared" si="5"/>
        <v>1</v>
      </c>
      <c r="BP43" s="26">
        <f t="shared" si="5"/>
        <v>0</v>
      </c>
      <c r="BQ43" s="26">
        <f t="shared" si="5"/>
        <v>0</v>
      </c>
      <c r="BR43" s="27">
        <f t="shared" si="3"/>
        <v>1</v>
      </c>
      <c r="BS43" s="180"/>
      <c r="BT43" s="180"/>
      <c r="BU43" s="180"/>
      <c r="BV43" s="180"/>
      <c r="BW43" s="129"/>
    </row>
    <row r="44" spans="1:75" ht="36.75" customHeight="1" x14ac:dyDescent="0.25">
      <c r="A44" s="133"/>
      <c r="B44" s="76" t="s">
        <v>164</v>
      </c>
      <c r="C44" s="77">
        <v>12</v>
      </c>
      <c r="D44" s="78" t="s">
        <v>131</v>
      </c>
      <c r="E44" s="79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 t="str">
        <f>U35</f>
        <v>E</v>
      </c>
      <c r="V44" s="33">
        <f t="shared" ref="V44:BM44" si="6">V35</f>
        <v>0</v>
      </c>
      <c r="W44" s="33">
        <f t="shared" si="6"/>
        <v>0</v>
      </c>
      <c r="X44" s="33">
        <f t="shared" si="6"/>
        <v>0</v>
      </c>
      <c r="Y44" s="33" t="str">
        <f t="shared" si="6"/>
        <v>E</v>
      </c>
      <c r="Z44" s="33">
        <f t="shared" si="6"/>
        <v>0</v>
      </c>
      <c r="AA44" s="33">
        <f t="shared" si="6"/>
        <v>0</v>
      </c>
      <c r="AB44" s="33">
        <f t="shared" si="6"/>
        <v>0</v>
      </c>
      <c r="AC44" s="33" t="str">
        <f t="shared" si="6"/>
        <v>E</v>
      </c>
      <c r="AD44" s="33">
        <f t="shared" si="6"/>
        <v>0</v>
      </c>
      <c r="AE44" s="33">
        <f t="shared" si="6"/>
        <v>0</v>
      </c>
      <c r="AF44" s="33">
        <f t="shared" si="6"/>
        <v>0</v>
      </c>
      <c r="AG44" s="33" t="str">
        <f t="shared" si="6"/>
        <v>E</v>
      </c>
      <c r="AH44" s="33">
        <f t="shared" si="6"/>
        <v>0</v>
      </c>
      <c r="AI44" s="33">
        <f t="shared" si="6"/>
        <v>0</v>
      </c>
      <c r="AJ44" s="33">
        <f t="shared" si="6"/>
        <v>0</v>
      </c>
      <c r="AK44" s="33" t="str">
        <f t="shared" si="6"/>
        <v>P</v>
      </c>
      <c r="AL44" s="33">
        <f t="shared" si="6"/>
        <v>0</v>
      </c>
      <c r="AM44" s="33">
        <f t="shared" si="6"/>
        <v>0</v>
      </c>
      <c r="AN44" s="33">
        <f t="shared" si="6"/>
        <v>0</v>
      </c>
      <c r="AO44" s="33" t="str">
        <f t="shared" si="6"/>
        <v>P</v>
      </c>
      <c r="AP44" s="33">
        <f t="shared" si="6"/>
        <v>0</v>
      </c>
      <c r="AQ44" s="33">
        <f t="shared" si="6"/>
        <v>0</v>
      </c>
      <c r="AR44" s="33">
        <f t="shared" si="6"/>
        <v>0</v>
      </c>
      <c r="AS44" s="33" t="str">
        <f t="shared" si="6"/>
        <v>P</v>
      </c>
      <c r="AT44" s="33">
        <f t="shared" si="6"/>
        <v>0</v>
      </c>
      <c r="AU44" s="33">
        <f t="shared" si="6"/>
        <v>0</v>
      </c>
      <c r="AV44" s="33">
        <f t="shared" si="6"/>
        <v>0</v>
      </c>
      <c r="AW44" s="33" t="str">
        <f t="shared" si="6"/>
        <v>P</v>
      </c>
      <c r="AX44" s="33">
        <f t="shared" si="6"/>
        <v>0</v>
      </c>
      <c r="AY44" s="33">
        <f t="shared" si="6"/>
        <v>0</v>
      </c>
      <c r="AZ44" s="33">
        <f t="shared" si="6"/>
        <v>0</v>
      </c>
      <c r="BA44" s="33" t="str">
        <f t="shared" si="6"/>
        <v>P</v>
      </c>
      <c r="BB44" s="33">
        <f t="shared" si="6"/>
        <v>0</v>
      </c>
      <c r="BC44" s="33">
        <f t="shared" si="6"/>
        <v>0</v>
      </c>
      <c r="BD44" s="33">
        <f t="shared" si="6"/>
        <v>0</v>
      </c>
      <c r="BE44" s="33" t="str">
        <f t="shared" si="6"/>
        <v>P</v>
      </c>
      <c r="BF44" s="33">
        <f t="shared" si="6"/>
        <v>0</v>
      </c>
      <c r="BG44" s="33">
        <f t="shared" si="6"/>
        <v>0</v>
      </c>
      <c r="BH44" s="33">
        <f t="shared" si="6"/>
        <v>0</v>
      </c>
      <c r="BI44" s="33" t="str">
        <f t="shared" si="6"/>
        <v>P</v>
      </c>
      <c r="BJ44" s="33">
        <f t="shared" si="6"/>
        <v>0</v>
      </c>
      <c r="BK44" s="33">
        <f t="shared" si="6"/>
        <v>0</v>
      </c>
      <c r="BL44" s="33">
        <f t="shared" si="6"/>
        <v>0</v>
      </c>
      <c r="BM44" s="33" t="str">
        <f t="shared" si="6"/>
        <v>P</v>
      </c>
      <c r="BN44" s="43">
        <f t="shared" si="0"/>
        <v>12</v>
      </c>
      <c r="BO44" s="26">
        <f t="shared" si="5"/>
        <v>4</v>
      </c>
      <c r="BP44" s="26">
        <f t="shared" si="5"/>
        <v>0</v>
      </c>
      <c r="BQ44" s="26">
        <f t="shared" si="5"/>
        <v>0</v>
      </c>
      <c r="BR44" s="27">
        <f t="shared" si="3"/>
        <v>0.33333333333333331</v>
      </c>
      <c r="BS44" s="180"/>
      <c r="BT44" s="180"/>
      <c r="BU44" s="180"/>
      <c r="BV44" s="180"/>
      <c r="BW44" s="129"/>
    </row>
    <row r="45" spans="1:75" ht="36.75" customHeight="1" x14ac:dyDescent="0.25">
      <c r="A45" s="133"/>
      <c r="B45" s="76" t="s">
        <v>165</v>
      </c>
      <c r="C45" s="77">
        <v>1</v>
      </c>
      <c r="D45" s="78" t="s">
        <v>130</v>
      </c>
      <c r="E45" s="79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 t="s">
        <v>24</v>
      </c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38"/>
      <c r="BN45" s="43">
        <f t="shared" si="0"/>
        <v>1</v>
      </c>
      <c r="BO45" s="26">
        <f t="shared" si="5"/>
        <v>1</v>
      </c>
      <c r="BP45" s="26">
        <f t="shared" si="5"/>
        <v>0</v>
      </c>
      <c r="BQ45" s="26">
        <f t="shared" si="5"/>
        <v>0</v>
      </c>
      <c r="BR45" s="27">
        <f t="shared" si="3"/>
        <v>1</v>
      </c>
      <c r="BS45" s="180"/>
      <c r="BT45" s="180"/>
      <c r="BU45" s="180"/>
      <c r="BV45" s="180"/>
      <c r="BW45" s="129"/>
    </row>
    <row r="46" spans="1:75" ht="30" customHeight="1" x14ac:dyDescent="0.25">
      <c r="A46" s="134" t="s">
        <v>166</v>
      </c>
      <c r="B46" s="55" t="s">
        <v>167</v>
      </c>
      <c r="C46" s="56"/>
      <c r="D46" s="57" t="s">
        <v>131</v>
      </c>
      <c r="E46" s="5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 t="s">
        <v>24</v>
      </c>
      <c r="R46" s="28" t="s">
        <v>24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7"/>
      <c r="BN46" s="42">
        <f t="shared" si="0"/>
        <v>2</v>
      </c>
      <c r="BO46" s="29">
        <f t="shared" si="5"/>
        <v>2</v>
      </c>
      <c r="BP46" s="29">
        <f t="shared" si="5"/>
        <v>0</v>
      </c>
      <c r="BQ46" s="29">
        <f t="shared" si="5"/>
        <v>0</v>
      </c>
      <c r="BR46" s="22">
        <f t="shared" si="3"/>
        <v>1</v>
      </c>
      <c r="BS46" s="132">
        <f>SUM(BN46:BN62)</f>
        <v>33</v>
      </c>
      <c r="BT46" s="132">
        <f t="shared" ref="BT46:BV46" si="7">SUM(BO46:BO62)</f>
        <v>5</v>
      </c>
      <c r="BU46" s="132">
        <f t="shared" si="7"/>
        <v>0</v>
      </c>
      <c r="BV46" s="132">
        <f t="shared" si="7"/>
        <v>0</v>
      </c>
      <c r="BW46" s="129">
        <f>AVERAGE(BR46:BR62)</f>
        <v>0.17647058823529413</v>
      </c>
    </row>
    <row r="47" spans="1:75" ht="30" customHeight="1" x14ac:dyDescent="0.25">
      <c r="A47" s="134"/>
      <c r="B47" s="55" t="s">
        <v>168</v>
      </c>
      <c r="C47" s="56"/>
      <c r="D47" s="57" t="s">
        <v>131</v>
      </c>
      <c r="E47" s="5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 t="s">
        <v>23</v>
      </c>
      <c r="BM47" s="31" t="s">
        <v>23</v>
      </c>
      <c r="BN47" s="42">
        <f t="shared" si="0"/>
        <v>2</v>
      </c>
      <c r="BO47" s="29">
        <f t="shared" si="5"/>
        <v>0</v>
      </c>
      <c r="BP47" s="29">
        <f t="shared" si="5"/>
        <v>0</v>
      </c>
      <c r="BQ47" s="29">
        <f t="shared" si="5"/>
        <v>0</v>
      </c>
      <c r="BR47" s="22">
        <f t="shared" si="3"/>
        <v>0</v>
      </c>
      <c r="BS47" s="132"/>
      <c r="BT47" s="132"/>
      <c r="BU47" s="132"/>
      <c r="BV47" s="132"/>
      <c r="BW47" s="129"/>
    </row>
    <row r="48" spans="1:75" ht="30" customHeight="1" x14ac:dyDescent="0.25">
      <c r="A48" s="134"/>
      <c r="B48" s="55" t="s">
        <v>169</v>
      </c>
      <c r="C48" s="56"/>
      <c r="D48" s="57" t="s">
        <v>131</v>
      </c>
      <c r="E48" s="5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31" t="s">
        <v>23</v>
      </c>
      <c r="BM48" s="31" t="s">
        <v>23</v>
      </c>
      <c r="BN48" s="42">
        <f t="shared" si="0"/>
        <v>2</v>
      </c>
      <c r="BO48" s="29">
        <f t="shared" si="5"/>
        <v>0</v>
      </c>
      <c r="BP48" s="29">
        <f t="shared" si="5"/>
        <v>0</v>
      </c>
      <c r="BQ48" s="29">
        <f t="shared" si="5"/>
        <v>0</v>
      </c>
      <c r="BR48" s="22">
        <f t="shared" si="3"/>
        <v>0</v>
      </c>
      <c r="BS48" s="132"/>
      <c r="BT48" s="132"/>
      <c r="BU48" s="132"/>
      <c r="BV48" s="132"/>
      <c r="BW48" s="129"/>
    </row>
    <row r="49" spans="1:75" ht="30" customHeight="1" x14ac:dyDescent="0.25">
      <c r="A49" s="134"/>
      <c r="B49" s="55" t="s">
        <v>170</v>
      </c>
      <c r="C49" s="56"/>
      <c r="D49" s="57" t="s">
        <v>142</v>
      </c>
      <c r="E49" s="5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 t="s">
        <v>23</v>
      </c>
      <c r="AK49" s="28" t="s">
        <v>23</v>
      </c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7"/>
      <c r="BN49" s="42">
        <f t="shared" si="0"/>
        <v>2</v>
      </c>
      <c r="BO49" s="29">
        <f t="shared" si="5"/>
        <v>0</v>
      </c>
      <c r="BP49" s="29">
        <f t="shared" si="5"/>
        <v>0</v>
      </c>
      <c r="BQ49" s="29">
        <f t="shared" si="5"/>
        <v>0</v>
      </c>
      <c r="BR49" s="22">
        <f t="shared" si="3"/>
        <v>0</v>
      </c>
      <c r="BS49" s="132"/>
      <c r="BT49" s="132"/>
      <c r="BU49" s="132"/>
      <c r="BV49" s="132"/>
      <c r="BW49" s="129"/>
    </row>
    <row r="50" spans="1:75" ht="33" customHeight="1" x14ac:dyDescent="0.25">
      <c r="A50" s="134"/>
      <c r="B50" s="55" t="s">
        <v>91</v>
      </c>
      <c r="C50" s="56">
        <v>38</v>
      </c>
      <c r="D50" s="57" t="s">
        <v>131</v>
      </c>
      <c r="E50" s="5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 t="s">
        <v>24</v>
      </c>
      <c r="R50" s="28" t="s">
        <v>24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7"/>
      <c r="BN50" s="42">
        <f t="shared" si="0"/>
        <v>2</v>
      </c>
      <c r="BO50" s="29">
        <f t="shared" si="5"/>
        <v>2</v>
      </c>
      <c r="BP50" s="29">
        <f t="shared" si="5"/>
        <v>0</v>
      </c>
      <c r="BQ50" s="29">
        <f t="shared" si="5"/>
        <v>0</v>
      </c>
      <c r="BR50" s="22">
        <f t="shared" si="3"/>
        <v>1</v>
      </c>
      <c r="BS50" s="132"/>
      <c r="BT50" s="132"/>
      <c r="BU50" s="132"/>
      <c r="BV50" s="132"/>
      <c r="BW50" s="129"/>
    </row>
    <row r="51" spans="1:75" ht="63.75" customHeight="1" x14ac:dyDescent="0.25">
      <c r="A51" s="134"/>
      <c r="B51" s="55" t="s">
        <v>171</v>
      </c>
      <c r="C51" s="56">
        <v>1</v>
      </c>
      <c r="D51" s="57" t="s">
        <v>131</v>
      </c>
      <c r="E51" s="5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31" t="s">
        <v>23</v>
      </c>
      <c r="AM51" s="31" t="s">
        <v>23</v>
      </c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7"/>
      <c r="BN51" s="42">
        <f t="shared" si="0"/>
        <v>2</v>
      </c>
      <c r="BO51" s="29">
        <f t="shared" si="5"/>
        <v>0</v>
      </c>
      <c r="BP51" s="29">
        <f t="shared" si="5"/>
        <v>0</v>
      </c>
      <c r="BQ51" s="29">
        <f t="shared" si="5"/>
        <v>0</v>
      </c>
      <c r="BR51" s="22">
        <f t="shared" si="3"/>
        <v>0</v>
      </c>
      <c r="BS51" s="132"/>
      <c r="BT51" s="132"/>
      <c r="BU51" s="132"/>
      <c r="BV51" s="132"/>
      <c r="BW51" s="129"/>
    </row>
    <row r="52" spans="1:75" ht="37.5" customHeight="1" x14ac:dyDescent="0.25">
      <c r="A52" s="134"/>
      <c r="B52" s="55" t="s">
        <v>172</v>
      </c>
      <c r="C52" s="56">
        <v>1</v>
      </c>
      <c r="D52" s="57" t="s">
        <v>131</v>
      </c>
      <c r="E52" s="5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 t="s">
        <v>23</v>
      </c>
      <c r="AM52" s="31" t="s">
        <v>23</v>
      </c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37"/>
      <c r="BN52" s="42">
        <f t="shared" si="0"/>
        <v>2</v>
      </c>
      <c r="BO52" s="29">
        <f t="shared" si="5"/>
        <v>0</v>
      </c>
      <c r="BP52" s="29">
        <f t="shared" si="5"/>
        <v>0</v>
      </c>
      <c r="BQ52" s="29">
        <f t="shared" si="5"/>
        <v>0</v>
      </c>
      <c r="BR52" s="22">
        <f t="shared" si="3"/>
        <v>0</v>
      </c>
      <c r="BS52" s="132"/>
      <c r="BT52" s="132"/>
      <c r="BU52" s="132"/>
      <c r="BV52" s="132"/>
      <c r="BW52" s="129"/>
    </row>
    <row r="53" spans="1:75" ht="48.75" customHeight="1" x14ac:dyDescent="0.25">
      <c r="A53" s="134"/>
      <c r="B53" s="55" t="s">
        <v>173</v>
      </c>
      <c r="C53" s="56">
        <v>1</v>
      </c>
      <c r="D53" s="57" t="s">
        <v>142</v>
      </c>
      <c r="E53" s="5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 t="s">
        <v>23</v>
      </c>
      <c r="AO53" s="31" t="s">
        <v>23</v>
      </c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7"/>
      <c r="BN53" s="42">
        <f t="shared" si="0"/>
        <v>2</v>
      </c>
      <c r="BO53" s="29">
        <f t="shared" si="5"/>
        <v>0</v>
      </c>
      <c r="BP53" s="29">
        <f t="shared" si="5"/>
        <v>0</v>
      </c>
      <c r="BQ53" s="29">
        <f t="shared" si="5"/>
        <v>0</v>
      </c>
      <c r="BR53" s="22">
        <f t="shared" si="3"/>
        <v>0</v>
      </c>
      <c r="BS53" s="132"/>
      <c r="BT53" s="132"/>
      <c r="BU53" s="132"/>
      <c r="BV53" s="132"/>
      <c r="BW53" s="129"/>
    </row>
    <row r="54" spans="1:75" ht="44.25" customHeight="1" x14ac:dyDescent="0.25">
      <c r="A54" s="134"/>
      <c r="B54" s="55" t="s">
        <v>174</v>
      </c>
      <c r="C54" s="56">
        <v>15</v>
      </c>
      <c r="D54" s="57" t="s">
        <v>142</v>
      </c>
      <c r="E54" s="5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31" t="s">
        <v>23</v>
      </c>
      <c r="AO54" s="31" t="s">
        <v>23</v>
      </c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7"/>
      <c r="BN54" s="42">
        <f t="shared" si="0"/>
        <v>2</v>
      </c>
      <c r="BO54" s="29">
        <f t="shared" si="5"/>
        <v>0</v>
      </c>
      <c r="BP54" s="29">
        <f t="shared" si="5"/>
        <v>0</v>
      </c>
      <c r="BQ54" s="29">
        <f t="shared" si="5"/>
        <v>0</v>
      </c>
      <c r="BR54" s="22">
        <f t="shared" si="3"/>
        <v>0</v>
      </c>
      <c r="BS54" s="132"/>
      <c r="BT54" s="132"/>
      <c r="BU54" s="132"/>
      <c r="BV54" s="132"/>
      <c r="BW54" s="129"/>
    </row>
    <row r="55" spans="1:75" ht="45.75" customHeight="1" x14ac:dyDescent="0.25">
      <c r="A55" s="134"/>
      <c r="B55" s="55" t="s">
        <v>175</v>
      </c>
      <c r="C55" s="56">
        <v>1</v>
      </c>
      <c r="D55" s="57" t="s">
        <v>131</v>
      </c>
      <c r="E55" s="5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 t="s">
        <v>23</v>
      </c>
      <c r="AM55" s="28" t="s">
        <v>23</v>
      </c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7"/>
      <c r="BN55" s="42">
        <f t="shared" si="0"/>
        <v>2</v>
      </c>
      <c r="BO55" s="29">
        <f t="shared" si="5"/>
        <v>0</v>
      </c>
      <c r="BP55" s="29">
        <f t="shared" si="5"/>
        <v>0</v>
      </c>
      <c r="BQ55" s="29">
        <f t="shared" si="5"/>
        <v>0</v>
      </c>
      <c r="BR55" s="22">
        <f t="shared" si="3"/>
        <v>0</v>
      </c>
      <c r="BS55" s="132"/>
      <c r="BT55" s="132"/>
      <c r="BU55" s="132"/>
      <c r="BV55" s="132"/>
      <c r="BW55" s="129"/>
    </row>
    <row r="56" spans="1:75" ht="37.5" customHeight="1" x14ac:dyDescent="0.25">
      <c r="A56" s="134"/>
      <c r="B56" s="55" t="s">
        <v>176</v>
      </c>
      <c r="C56" s="56">
        <v>1</v>
      </c>
      <c r="D56" s="57" t="s">
        <v>142</v>
      </c>
      <c r="E56" s="5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 t="s">
        <v>23</v>
      </c>
      <c r="AO56" s="28" t="s">
        <v>23</v>
      </c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37"/>
      <c r="BN56" s="42">
        <f t="shared" si="0"/>
        <v>2</v>
      </c>
      <c r="BO56" s="29">
        <f t="shared" si="5"/>
        <v>0</v>
      </c>
      <c r="BP56" s="29">
        <f t="shared" si="5"/>
        <v>0</v>
      </c>
      <c r="BQ56" s="29">
        <f t="shared" si="5"/>
        <v>0</v>
      </c>
      <c r="BR56" s="22">
        <f t="shared" si="3"/>
        <v>0</v>
      </c>
      <c r="BS56" s="132"/>
      <c r="BT56" s="132"/>
      <c r="BU56" s="132"/>
      <c r="BV56" s="132"/>
      <c r="BW56" s="129"/>
    </row>
    <row r="57" spans="1:75" ht="45" customHeight="1" x14ac:dyDescent="0.25">
      <c r="A57" s="134"/>
      <c r="B57" s="55" t="s">
        <v>177</v>
      </c>
      <c r="C57" s="56">
        <v>1</v>
      </c>
      <c r="D57" s="57" t="s">
        <v>131</v>
      </c>
      <c r="E57" s="5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 t="s">
        <v>23</v>
      </c>
      <c r="AQ57" s="28" t="s">
        <v>23</v>
      </c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37"/>
      <c r="BN57" s="42">
        <f t="shared" si="0"/>
        <v>2</v>
      </c>
      <c r="BO57" s="29">
        <f t="shared" si="5"/>
        <v>0</v>
      </c>
      <c r="BP57" s="29">
        <f t="shared" si="5"/>
        <v>0</v>
      </c>
      <c r="BQ57" s="29">
        <f t="shared" si="5"/>
        <v>0</v>
      </c>
      <c r="BR57" s="22">
        <f t="shared" si="3"/>
        <v>0</v>
      </c>
      <c r="BS57" s="132"/>
      <c r="BT57" s="132"/>
      <c r="BU57" s="132"/>
      <c r="BV57" s="132"/>
      <c r="BW57" s="129"/>
    </row>
    <row r="58" spans="1:75" ht="19.5" customHeight="1" x14ac:dyDescent="0.25">
      <c r="A58" s="134"/>
      <c r="B58" s="55" t="s">
        <v>92</v>
      </c>
      <c r="C58" s="56">
        <v>1</v>
      </c>
      <c r="D58" s="57" t="s">
        <v>142</v>
      </c>
      <c r="E58" s="5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 t="s">
        <v>23</v>
      </c>
      <c r="AQ58" s="28" t="s">
        <v>23</v>
      </c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37"/>
      <c r="BN58" s="42">
        <f t="shared" si="0"/>
        <v>2</v>
      </c>
      <c r="BO58" s="29">
        <f t="shared" si="5"/>
        <v>0</v>
      </c>
      <c r="BP58" s="29">
        <f t="shared" si="5"/>
        <v>0</v>
      </c>
      <c r="BQ58" s="29">
        <f t="shared" si="5"/>
        <v>0</v>
      </c>
      <c r="BR58" s="22">
        <f t="shared" si="3"/>
        <v>0</v>
      </c>
      <c r="BS58" s="132"/>
      <c r="BT58" s="132"/>
      <c r="BU58" s="132"/>
      <c r="BV58" s="132"/>
      <c r="BW58" s="129"/>
    </row>
    <row r="59" spans="1:75" ht="37.5" customHeight="1" x14ac:dyDescent="0.25">
      <c r="A59" s="134"/>
      <c r="B59" s="55" t="s">
        <v>93</v>
      </c>
      <c r="C59" s="56">
        <v>1</v>
      </c>
      <c r="D59" s="57" t="s">
        <v>131</v>
      </c>
      <c r="E59" s="5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 t="s">
        <v>23</v>
      </c>
      <c r="AS59" s="28" t="s">
        <v>23</v>
      </c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37"/>
      <c r="BN59" s="42">
        <f t="shared" si="0"/>
        <v>2</v>
      </c>
      <c r="BO59" s="29">
        <f t="shared" si="5"/>
        <v>0</v>
      </c>
      <c r="BP59" s="29">
        <f t="shared" si="5"/>
        <v>0</v>
      </c>
      <c r="BQ59" s="29">
        <f t="shared" si="5"/>
        <v>0</v>
      </c>
      <c r="BR59" s="22">
        <f t="shared" si="3"/>
        <v>0</v>
      </c>
      <c r="BS59" s="132"/>
      <c r="BT59" s="132"/>
      <c r="BU59" s="132"/>
      <c r="BV59" s="132"/>
      <c r="BW59" s="129"/>
    </row>
    <row r="60" spans="1:75" ht="45" customHeight="1" x14ac:dyDescent="0.25">
      <c r="A60" s="134"/>
      <c r="B60" s="55" t="s">
        <v>178</v>
      </c>
      <c r="C60" s="56">
        <v>1</v>
      </c>
      <c r="D60" s="57" t="s">
        <v>142</v>
      </c>
      <c r="E60" s="5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 t="s">
        <v>23</v>
      </c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37"/>
      <c r="BN60" s="42">
        <f t="shared" si="0"/>
        <v>1</v>
      </c>
      <c r="BO60" s="29">
        <f t="shared" si="5"/>
        <v>0</v>
      </c>
      <c r="BP60" s="29">
        <f t="shared" si="5"/>
        <v>0</v>
      </c>
      <c r="BQ60" s="29">
        <f t="shared" si="5"/>
        <v>0</v>
      </c>
      <c r="BR60" s="22">
        <f t="shared" si="3"/>
        <v>0</v>
      </c>
      <c r="BS60" s="132"/>
      <c r="BT60" s="132"/>
      <c r="BU60" s="132"/>
      <c r="BV60" s="132"/>
      <c r="BW60" s="129"/>
    </row>
    <row r="61" spans="1:75" ht="20.25" customHeight="1" x14ac:dyDescent="0.25">
      <c r="A61" s="134"/>
      <c r="B61" s="55" t="s">
        <v>179</v>
      </c>
      <c r="C61" s="56">
        <v>2</v>
      </c>
      <c r="D61" s="57" t="s">
        <v>131</v>
      </c>
      <c r="E61" s="5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 t="s">
        <v>23</v>
      </c>
      <c r="BB61" s="28"/>
      <c r="BC61" s="28"/>
      <c r="BD61" s="28"/>
      <c r="BE61" s="28" t="s">
        <v>23</v>
      </c>
      <c r="BF61" s="28"/>
      <c r="BG61" s="28"/>
      <c r="BH61" s="28"/>
      <c r="BI61" s="28" t="s">
        <v>23</v>
      </c>
      <c r="BJ61" s="28"/>
      <c r="BK61" s="28"/>
      <c r="BL61" s="28"/>
      <c r="BM61" s="37"/>
      <c r="BN61" s="42">
        <f t="shared" si="0"/>
        <v>3</v>
      </c>
      <c r="BO61" s="29">
        <f t="shared" si="5"/>
        <v>0</v>
      </c>
      <c r="BP61" s="29">
        <f t="shared" si="5"/>
        <v>0</v>
      </c>
      <c r="BQ61" s="29">
        <f t="shared" si="5"/>
        <v>0</v>
      </c>
      <c r="BR61" s="22">
        <f t="shared" si="3"/>
        <v>0</v>
      </c>
      <c r="BS61" s="132"/>
      <c r="BT61" s="132"/>
      <c r="BU61" s="132"/>
      <c r="BV61" s="132"/>
      <c r="BW61" s="129"/>
    </row>
    <row r="62" spans="1:75" ht="15.75" x14ac:dyDescent="0.25">
      <c r="A62" s="134"/>
      <c r="B62" s="55" t="s">
        <v>94</v>
      </c>
      <c r="C62" s="56">
        <v>1</v>
      </c>
      <c r="D62" s="57" t="s">
        <v>131</v>
      </c>
      <c r="E62" s="5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 t="s">
        <v>24</v>
      </c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37"/>
      <c r="BN62" s="42">
        <f t="shared" si="0"/>
        <v>1</v>
      </c>
      <c r="BO62" s="29">
        <f t="shared" si="5"/>
        <v>1</v>
      </c>
      <c r="BP62" s="29">
        <f t="shared" si="5"/>
        <v>0</v>
      </c>
      <c r="BQ62" s="29">
        <f t="shared" si="5"/>
        <v>0</v>
      </c>
      <c r="BR62" s="22">
        <f t="shared" si="3"/>
        <v>1</v>
      </c>
      <c r="BS62" s="132"/>
      <c r="BT62" s="132"/>
      <c r="BU62" s="132"/>
      <c r="BV62" s="132"/>
      <c r="BW62" s="129"/>
    </row>
    <row r="63" spans="1:75" ht="63" customHeight="1" x14ac:dyDescent="0.25">
      <c r="A63" s="133" t="s">
        <v>180</v>
      </c>
      <c r="B63" s="76" t="s">
        <v>154</v>
      </c>
      <c r="C63" s="77"/>
      <c r="D63" s="78" t="s">
        <v>142</v>
      </c>
      <c r="E63" s="79"/>
      <c r="F63" s="25">
        <f>F22</f>
        <v>0</v>
      </c>
      <c r="G63" s="33">
        <f t="shared" ref="G63:BM63" si="8">G22</f>
        <v>0</v>
      </c>
      <c r="H63" s="33">
        <f t="shared" si="8"/>
        <v>0</v>
      </c>
      <c r="I63" s="33">
        <f t="shared" si="8"/>
        <v>0</v>
      </c>
      <c r="J63" s="33">
        <f t="shared" si="8"/>
        <v>0</v>
      </c>
      <c r="K63" s="33">
        <f t="shared" si="8"/>
        <v>0</v>
      </c>
      <c r="L63" s="33">
        <f t="shared" si="8"/>
        <v>0</v>
      </c>
      <c r="M63" s="33" t="str">
        <f t="shared" si="8"/>
        <v>E</v>
      </c>
      <c r="N63" s="33">
        <f t="shared" si="8"/>
        <v>0</v>
      </c>
      <c r="O63" s="33">
        <f t="shared" si="8"/>
        <v>0</v>
      </c>
      <c r="P63" s="33">
        <f t="shared" si="8"/>
        <v>0</v>
      </c>
      <c r="Q63" s="33">
        <f t="shared" si="8"/>
        <v>0</v>
      </c>
      <c r="R63" s="33">
        <f t="shared" si="8"/>
        <v>0</v>
      </c>
      <c r="S63" s="33">
        <f t="shared" si="8"/>
        <v>0</v>
      </c>
      <c r="T63" s="33">
        <f t="shared" si="8"/>
        <v>0</v>
      </c>
      <c r="U63" s="33">
        <f t="shared" si="8"/>
        <v>0</v>
      </c>
      <c r="V63" s="33">
        <f t="shared" si="8"/>
        <v>0</v>
      </c>
      <c r="W63" s="33">
        <f t="shared" si="8"/>
        <v>0</v>
      </c>
      <c r="X63" s="33">
        <f t="shared" si="8"/>
        <v>0</v>
      </c>
      <c r="Y63" s="33">
        <f t="shared" si="8"/>
        <v>0</v>
      </c>
      <c r="Z63" s="33">
        <f t="shared" si="8"/>
        <v>0</v>
      </c>
      <c r="AA63" s="33">
        <f t="shared" si="8"/>
        <v>0</v>
      </c>
      <c r="AB63" s="33">
        <f t="shared" si="8"/>
        <v>0</v>
      </c>
      <c r="AC63" s="33">
        <f t="shared" si="8"/>
        <v>0</v>
      </c>
      <c r="AD63" s="33">
        <f t="shared" si="8"/>
        <v>0</v>
      </c>
      <c r="AE63" s="33">
        <f t="shared" si="8"/>
        <v>0</v>
      </c>
      <c r="AF63" s="33">
        <f t="shared" si="8"/>
        <v>0</v>
      </c>
      <c r="AG63" s="33">
        <f t="shared" si="8"/>
        <v>0</v>
      </c>
      <c r="AH63" s="33">
        <f t="shared" si="8"/>
        <v>0</v>
      </c>
      <c r="AI63" s="33">
        <f t="shared" si="8"/>
        <v>0</v>
      </c>
      <c r="AJ63" s="33">
        <f t="shared" si="8"/>
        <v>0</v>
      </c>
      <c r="AK63" s="33">
        <f t="shared" si="8"/>
        <v>0</v>
      </c>
      <c r="AL63" s="33">
        <f t="shared" si="8"/>
        <v>0</v>
      </c>
      <c r="AM63" s="33">
        <f t="shared" si="8"/>
        <v>0</v>
      </c>
      <c r="AN63" s="33">
        <f t="shared" si="8"/>
        <v>0</v>
      </c>
      <c r="AO63" s="33">
        <f t="shared" si="8"/>
        <v>0</v>
      </c>
      <c r="AP63" s="33">
        <f t="shared" si="8"/>
        <v>0</v>
      </c>
      <c r="AQ63" s="33">
        <f t="shared" si="8"/>
        <v>0</v>
      </c>
      <c r="AR63" s="33">
        <f t="shared" si="8"/>
        <v>0</v>
      </c>
      <c r="AS63" s="33">
        <f t="shared" si="8"/>
        <v>0</v>
      </c>
      <c r="AT63" s="33">
        <f t="shared" si="8"/>
        <v>0</v>
      </c>
      <c r="AU63" s="33">
        <f t="shared" si="8"/>
        <v>0</v>
      </c>
      <c r="AV63" s="33">
        <f t="shared" si="8"/>
        <v>0</v>
      </c>
      <c r="AW63" s="33">
        <f t="shared" si="8"/>
        <v>0</v>
      </c>
      <c r="AX63" s="33">
        <f t="shared" si="8"/>
        <v>0</v>
      </c>
      <c r="AY63" s="33">
        <f t="shared" si="8"/>
        <v>0</v>
      </c>
      <c r="AZ63" s="33">
        <f t="shared" si="8"/>
        <v>0</v>
      </c>
      <c r="BA63" s="33">
        <f t="shared" si="8"/>
        <v>0</v>
      </c>
      <c r="BB63" s="33">
        <f t="shared" si="8"/>
        <v>0</v>
      </c>
      <c r="BC63" s="33">
        <f t="shared" si="8"/>
        <v>0</v>
      </c>
      <c r="BD63" s="33">
        <f t="shared" si="8"/>
        <v>0</v>
      </c>
      <c r="BE63" s="33">
        <f t="shared" si="8"/>
        <v>0</v>
      </c>
      <c r="BF63" s="33">
        <f t="shared" si="8"/>
        <v>0</v>
      </c>
      <c r="BG63" s="33">
        <f t="shared" si="8"/>
        <v>0</v>
      </c>
      <c r="BH63" s="33">
        <f t="shared" si="8"/>
        <v>0</v>
      </c>
      <c r="BI63" s="33">
        <f t="shared" si="8"/>
        <v>0</v>
      </c>
      <c r="BJ63" s="33">
        <f t="shared" si="8"/>
        <v>0</v>
      </c>
      <c r="BK63" s="33">
        <f t="shared" si="8"/>
        <v>0</v>
      </c>
      <c r="BL63" s="33">
        <f t="shared" si="8"/>
        <v>0</v>
      </c>
      <c r="BM63" s="38">
        <f t="shared" si="8"/>
        <v>0</v>
      </c>
      <c r="BN63" s="43">
        <f t="shared" si="0"/>
        <v>1</v>
      </c>
      <c r="BO63" s="26">
        <f t="shared" si="5"/>
        <v>1</v>
      </c>
      <c r="BP63" s="26">
        <f t="shared" si="5"/>
        <v>0</v>
      </c>
      <c r="BQ63" s="26">
        <f t="shared" si="5"/>
        <v>0</v>
      </c>
      <c r="BR63" s="27">
        <f t="shared" si="3"/>
        <v>1</v>
      </c>
      <c r="BS63" s="180">
        <f>SUM(BN63:BN71)</f>
        <v>11</v>
      </c>
      <c r="BT63" s="180">
        <f t="shared" ref="BT63:BV63" si="9">SUM(BO63:BO71)</f>
        <v>5</v>
      </c>
      <c r="BU63" s="180">
        <f t="shared" si="9"/>
        <v>0</v>
      </c>
      <c r="BV63" s="180">
        <f t="shared" si="9"/>
        <v>0</v>
      </c>
      <c r="BW63" s="129">
        <f>AVERAGE(BR63:BR71)</f>
        <v>0.5</v>
      </c>
    </row>
    <row r="64" spans="1:75" ht="28.5" customHeight="1" x14ac:dyDescent="0.25">
      <c r="A64" s="133"/>
      <c r="B64" s="68" t="s">
        <v>155</v>
      </c>
      <c r="C64" s="69"/>
      <c r="D64" s="88" t="s">
        <v>142</v>
      </c>
      <c r="E64" s="89"/>
      <c r="F64" s="92">
        <f t="shared" ref="F64" si="10">F23</f>
        <v>0</v>
      </c>
      <c r="G64" s="92">
        <f t="shared" ref="G64:BM64" si="11">G23</f>
        <v>0</v>
      </c>
      <c r="H64" s="92">
        <f t="shared" si="11"/>
        <v>0</v>
      </c>
      <c r="I64" s="92">
        <f t="shared" si="11"/>
        <v>0</v>
      </c>
      <c r="J64" s="92">
        <f t="shared" si="11"/>
        <v>0</v>
      </c>
      <c r="K64" s="92">
        <f t="shared" si="11"/>
        <v>0</v>
      </c>
      <c r="L64" s="92">
        <f t="shared" si="11"/>
        <v>0</v>
      </c>
      <c r="M64" s="92" t="str">
        <f t="shared" si="11"/>
        <v>E</v>
      </c>
      <c r="N64" s="92">
        <f t="shared" si="11"/>
        <v>0</v>
      </c>
      <c r="O64" s="92">
        <f t="shared" si="11"/>
        <v>0</v>
      </c>
      <c r="P64" s="92">
        <f t="shared" si="11"/>
        <v>0</v>
      </c>
      <c r="Q64" s="92">
        <f t="shared" si="11"/>
        <v>0</v>
      </c>
      <c r="R64" s="92">
        <f t="shared" si="11"/>
        <v>0</v>
      </c>
      <c r="S64" s="92">
        <f t="shared" si="11"/>
        <v>0</v>
      </c>
      <c r="T64" s="92">
        <f t="shared" si="11"/>
        <v>0</v>
      </c>
      <c r="U64" s="92">
        <f t="shared" si="11"/>
        <v>0</v>
      </c>
      <c r="V64" s="92">
        <f t="shared" si="11"/>
        <v>0</v>
      </c>
      <c r="W64" s="92">
        <f t="shared" si="11"/>
        <v>0</v>
      </c>
      <c r="X64" s="92">
        <f t="shared" si="11"/>
        <v>0</v>
      </c>
      <c r="Y64" s="92">
        <f t="shared" si="11"/>
        <v>0</v>
      </c>
      <c r="Z64" s="92">
        <f t="shared" si="11"/>
        <v>0</v>
      </c>
      <c r="AA64" s="92">
        <f t="shared" si="11"/>
        <v>0</v>
      </c>
      <c r="AB64" s="92">
        <f t="shared" si="11"/>
        <v>0</v>
      </c>
      <c r="AC64" s="92">
        <f t="shared" si="11"/>
        <v>0</v>
      </c>
      <c r="AD64" s="92">
        <f t="shared" si="11"/>
        <v>0</v>
      </c>
      <c r="AE64" s="92">
        <f t="shared" si="11"/>
        <v>0</v>
      </c>
      <c r="AF64" s="92">
        <f t="shared" si="11"/>
        <v>0</v>
      </c>
      <c r="AG64" s="92">
        <f t="shared" si="11"/>
        <v>0</v>
      </c>
      <c r="AH64" s="92">
        <f t="shared" si="11"/>
        <v>0</v>
      </c>
      <c r="AI64" s="92">
        <f t="shared" si="11"/>
        <v>0</v>
      </c>
      <c r="AJ64" s="92">
        <f t="shared" si="11"/>
        <v>0</v>
      </c>
      <c r="AK64" s="92">
        <f t="shared" si="11"/>
        <v>0</v>
      </c>
      <c r="AL64" s="92">
        <f t="shared" si="11"/>
        <v>0</v>
      </c>
      <c r="AM64" s="92">
        <f t="shared" si="11"/>
        <v>0</v>
      </c>
      <c r="AN64" s="92">
        <f t="shared" si="11"/>
        <v>0</v>
      </c>
      <c r="AO64" s="92">
        <f t="shared" si="11"/>
        <v>0</v>
      </c>
      <c r="AP64" s="92">
        <f t="shared" si="11"/>
        <v>0</v>
      </c>
      <c r="AQ64" s="92">
        <f t="shared" si="11"/>
        <v>0</v>
      </c>
      <c r="AR64" s="92">
        <f t="shared" si="11"/>
        <v>0</v>
      </c>
      <c r="AS64" s="92">
        <f t="shared" si="11"/>
        <v>0</v>
      </c>
      <c r="AT64" s="92">
        <f t="shared" si="11"/>
        <v>0</v>
      </c>
      <c r="AU64" s="92">
        <f t="shared" si="11"/>
        <v>0</v>
      </c>
      <c r="AV64" s="92">
        <f t="shared" si="11"/>
        <v>0</v>
      </c>
      <c r="AW64" s="92">
        <f t="shared" si="11"/>
        <v>0</v>
      </c>
      <c r="AX64" s="92">
        <f t="shared" si="11"/>
        <v>0</v>
      </c>
      <c r="AY64" s="92">
        <f t="shared" si="11"/>
        <v>0</v>
      </c>
      <c r="AZ64" s="92">
        <f t="shared" si="11"/>
        <v>0</v>
      </c>
      <c r="BA64" s="92">
        <f t="shared" si="11"/>
        <v>0</v>
      </c>
      <c r="BB64" s="92">
        <f t="shared" si="11"/>
        <v>0</v>
      </c>
      <c r="BC64" s="92">
        <f t="shared" si="11"/>
        <v>0</v>
      </c>
      <c r="BD64" s="92">
        <f t="shared" si="11"/>
        <v>0</v>
      </c>
      <c r="BE64" s="92">
        <f t="shared" si="11"/>
        <v>0</v>
      </c>
      <c r="BF64" s="92">
        <f t="shared" si="11"/>
        <v>0</v>
      </c>
      <c r="BG64" s="92">
        <f t="shared" si="11"/>
        <v>0</v>
      </c>
      <c r="BH64" s="92">
        <f t="shared" si="11"/>
        <v>0</v>
      </c>
      <c r="BI64" s="92">
        <f t="shared" si="11"/>
        <v>0</v>
      </c>
      <c r="BJ64" s="92">
        <f t="shared" si="11"/>
        <v>0</v>
      </c>
      <c r="BK64" s="92">
        <f t="shared" si="11"/>
        <v>0</v>
      </c>
      <c r="BL64" s="92">
        <f t="shared" si="11"/>
        <v>0</v>
      </c>
      <c r="BM64" s="92">
        <f t="shared" si="11"/>
        <v>0</v>
      </c>
      <c r="BN64" s="62">
        <f t="shared" si="0"/>
        <v>1</v>
      </c>
      <c r="BO64" s="64">
        <f t="shared" si="5"/>
        <v>1</v>
      </c>
      <c r="BP64" s="64">
        <f t="shared" si="5"/>
        <v>0</v>
      </c>
      <c r="BQ64" s="64">
        <f t="shared" si="5"/>
        <v>0</v>
      </c>
      <c r="BR64" s="66">
        <f t="shared" si="3"/>
        <v>1</v>
      </c>
      <c r="BS64" s="180"/>
      <c r="BT64" s="180"/>
      <c r="BU64" s="180"/>
      <c r="BV64" s="180"/>
      <c r="BW64" s="129"/>
    </row>
    <row r="65" spans="1:75" ht="25.5" customHeight="1" x14ac:dyDescent="0.25">
      <c r="A65" s="133"/>
      <c r="B65" s="70"/>
      <c r="C65" s="71"/>
      <c r="D65" s="90"/>
      <c r="E65" s="91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63"/>
      <c r="BO65" s="65"/>
      <c r="BP65" s="65"/>
      <c r="BQ65" s="65"/>
      <c r="BR65" s="67"/>
      <c r="BS65" s="180"/>
      <c r="BT65" s="180"/>
      <c r="BU65" s="180"/>
      <c r="BV65" s="180"/>
      <c r="BW65" s="129"/>
    </row>
    <row r="66" spans="1:75" ht="50.25" customHeight="1" x14ac:dyDescent="0.25">
      <c r="A66" s="133"/>
      <c r="B66" s="76" t="s">
        <v>181</v>
      </c>
      <c r="C66" s="77">
        <v>3</v>
      </c>
      <c r="D66" s="78" t="s">
        <v>142</v>
      </c>
      <c r="E66" s="79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 t="s">
        <v>23</v>
      </c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38"/>
      <c r="BN66" s="43">
        <f t="shared" si="0"/>
        <v>1</v>
      </c>
      <c r="BO66" s="26">
        <f t="shared" si="5"/>
        <v>0</v>
      </c>
      <c r="BP66" s="26">
        <f t="shared" si="5"/>
        <v>0</v>
      </c>
      <c r="BQ66" s="26">
        <f t="shared" si="5"/>
        <v>0</v>
      </c>
      <c r="BR66" s="27">
        <f t="shared" si="3"/>
        <v>0</v>
      </c>
      <c r="BS66" s="180"/>
      <c r="BT66" s="180"/>
      <c r="BU66" s="180"/>
      <c r="BV66" s="180"/>
      <c r="BW66" s="129"/>
    </row>
    <row r="67" spans="1:75" ht="15.75" x14ac:dyDescent="0.25">
      <c r="A67" s="133"/>
      <c r="B67" s="76" t="s">
        <v>182</v>
      </c>
      <c r="C67" s="77">
        <v>1</v>
      </c>
      <c r="D67" s="78" t="s">
        <v>142</v>
      </c>
      <c r="E67" s="79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 t="s">
        <v>23</v>
      </c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38"/>
      <c r="BN67" s="43">
        <f t="shared" si="0"/>
        <v>1</v>
      </c>
      <c r="BO67" s="26">
        <f t="shared" si="5"/>
        <v>0</v>
      </c>
      <c r="BP67" s="26">
        <f t="shared" si="5"/>
        <v>0</v>
      </c>
      <c r="BQ67" s="26">
        <f t="shared" si="5"/>
        <v>0</v>
      </c>
      <c r="BR67" s="27">
        <f t="shared" si="3"/>
        <v>0</v>
      </c>
      <c r="BS67" s="180"/>
      <c r="BT67" s="180"/>
      <c r="BU67" s="180"/>
      <c r="BV67" s="180"/>
      <c r="BW67" s="129"/>
    </row>
    <row r="68" spans="1:75" ht="31.5" customHeight="1" x14ac:dyDescent="0.25">
      <c r="A68" s="133"/>
      <c r="B68" s="76" t="s">
        <v>167</v>
      </c>
      <c r="C68" s="77"/>
      <c r="D68" s="78" t="s">
        <v>131</v>
      </c>
      <c r="E68" s="79"/>
      <c r="F68" s="25">
        <f>F46</f>
        <v>0</v>
      </c>
      <c r="G68" s="33">
        <f t="shared" ref="G68:BM68" si="12">G46</f>
        <v>0</v>
      </c>
      <c r="H68" s="33">
        <f t="shared" si="12"/>
        <v>0</v>
      </c>
      <c r="I68" s="33">
        <f t="shared" si="12"/>
        <v>0</v>
      </c>
      <c r="J68" s="33">
        <f t="shared" si="12"/>
        <v>0</v>
      </c>
      <c r="K68" s="33">
        <f t="shared" si="12"/>
        <v>0</v>
      </c>
      <c r="L68" s="33">
        <f t="shared" si="12"/>
        <v>0</v>
      </c>
      <c r="M68" s="33">
        <f t="shared" si="12"/>
        <v>0</v>
      </c>
      <c r="N68" s="33">
        <f t="shared" si="12"/>
        <v>0</v>
      </c>
      <c r="O68" s="33">
        <f t="shared" si="12"/>
        <v>0</v>
      </c>
      <c r="P68" s="33">
        <f t="shared" si="12"/>
        <v>0</v>
      </c>
      <c r="Q68" s="33" t="str">
        <f t="shared" si="12"/>
        <v>E</v>
      </c>
      <c r="R68" s="33" t="str">
        <f t="shared" si="12"/>
        <v>E</v>
      </c>
      <c r="S68" s="33">
        <f t="shared" si="12"/>
        <v>0</v>
      </c>
      <c r="T68" s="33">
        <f t="shared" si="12"/>
        <v>0</v>
      </c>
      <c r="U68" s="33">
        <f t="shared" si="12"/>
        <v>0</v>
      </c>
      <c r="V68" s="33">
        <f t="shared" si="12"/>
        <v>0</v>
      </c>
      <c r="W68" s="33">
        <f t="shared" si="12"/>
        <v>0</v>
      </c>
      <c r="X68" s="33">
        <f t="shared" si="12"/>
        <v>0</v>
      </c>
      <c r="Y68" s="33">
        <f t="shared" si="12"/>
        <v>0</v>
      </c>
      <c r="Z68" s="33">
        <f t="shared" si="12"/>
        <v>0</v>
      </c>
      <c r="AA68" s="33">
        <f t="shared" si="12"/>
        <v>0</v>
      </c>
      <c r="AB68" s="33">
        <f t="shared" si="12"/>
        <v>0</v>
      </c>
      <c r="AC68" s="33">
        <f t="shared" si="12"/>
        <v>0</v>
      </c>
      <c r="AD68" s="33">
        <f t="shared" si="12"/>
        <v>0</v>
      </c>
      <c r="AE68" s="33">
        <f t="shared" si="12"/>
        <v>0</v>
      </c>
      <c r="AF68" s="33">
        <f t="shared" si="12"/>
        <v>0</v>
      </c>
      <c r="AG68" s="33">
        <f t="shared" si="12"/>
        <v>0</v>
      </c>
      <c r="AH68" s="33">
        <f t="shared" si="12"/>
        <v>0</v>
      </c>
      <c r="AI68" s="33">
        <f t="shared" si="12"/>
        <v>0</v>
      </c>
      <c r="AJ68" s="33">
        <f t="shared" si="12"/>
        <v>0</v>
      </c>
      <c r="AK68" s="33">
        <f t="shared" si="12"/>
        <v>0</v>
      </c>
      <c r="AL68" s="33">
        <f t="shared" si="12"/>
        <v>0</v>
      </c>
      <c r="AM68" s="33">
        <f t="shared" si="12"/>
        <v>0</v>
      </c>
      <c r="AN68" s="33">
        <f t="shared" si="12"/>
        <v>0</v>
      </c>
      <c r="AO68" s="33">
        <f t="shared" si="12"/>
        <v>0</v>
      </c>
      <c r="AP68" s="33">
        <f t="shared" si="12"/>
        <v>0</v>
      </c>
      <c r="AQ68" s="33">
        <f t="shared" si="12"/>
        <v>0</v>
      </c>
      <c r="AR68" s="33">
        <f t="shared" si="12"/>
        <v>0</v>
      </c>
      <c r="AS68" s="33">
        <f t="shared" si="12"/>
        <v>0</v>
      </c>
      <c r="AT68" s="33">
        <f t="shared" si="12"/>
        <v>0</v>
      </c>
      <c r="AU68" s="33">
        <f t="shared" si="12"/>
        <v>0</v>
      </c>
      <c r="AV68" s="33">
        <f t="shared" si="12"/>
        <v>0</v>
      </c>
      <c r="AW68" s="33">
        <f t="shared" si="12"/>
        <v>0</v>
      </c>
      <c r="AX68" s="33">
        <f t="shared" si="12"/>
        <v>0</v>
      </c>
      <c r="AY68" s="33">
        <f t="shared" si="12"/>
        <v>0</v>
      </c>
      <c r="AZ68" s="33">
        <f t="shared" si="12"/>
        <v>0</v>
      </c>
      <c r="BA68" s="33">
        <f t="shared" si="12"/>
        <v>0</v>
      </c>
      <c r="BB68" s="33">
        <f t="shared" si="12"/>
        <v>0</v>
      </c>
      <c r="BC68" s="33">
        <f t="shared" si="12"/>
        <v>0</v>
      </c>
      <c r="BD68" s="33">
        <f t="shared" si="12"/>
        <v>0</v>
      </c>
      <c r="BE68" s="33">
        <f t="shared" si="12"/>
        <v>0</v>
      </c>
      <c r="BF68" s="33">
        <f t="shared" si="12"/>
        <v>0</v>
      </c>
      <c r="BG68" s="33">
        <f t="shared" si="12"/>
        <v>0</v>
      </c>
      <c r="BH68" s="33">
        <f t="shared" si="12"/>
        <v>0</v>
      </c>
      <c r="BI68" s="33">
        <f t="shared" si="12"/>
        <v>0</v>
      </c>
      <c r="BJ68" s="33">
        <f t="shared" si="12"/>
        <v>0</v>
      </c>
      <c r="BK68" s="33">
        <f t="shared" si="12"/>
        <v>0</v>
      </c>
      <c r="BL68" s="33">
        <f t="shared" si="12"/>
        <v>0</v>
      </c>
      <c r="BM68" s="38">
        <f t="shared" si="12"/>
        <v>0</v>
      </c>
      <c r="BN68" s="43">
        <f t="shared" si="0"/>
        <v>2</v>
      </c>
      <c r="BO68" s="26">
        <f t="shared" si="5"/>
        <v>2</v>
      </c>
      <c r="BP68" s="26">
        <f t="shared" si="5"/>
        <v>0</v>
      </c>
      <c r="BQ68" s="26">
        <f t="shared" si="5"/>
        <v>0</v>
      </c>
      <c r="BR68" s="27">
        <f t="shared" si="3"/>
        <v>1</v>
      </c>
      <c r="BS68" s="180"/>
      <c r="BT68" s="180"/>
      <c r="BU68" s="180"/>
      <c r="BV68" s="180"/>
      <c r="BW68" s="129"/>
    </row>
    <row r="69" spans="1:75" ht="31.5" customHeight="1" x14ac:dyDescent="0.25">
      <c r="A69" s="133"/>
      <c r="B69" s="76" t="s">
        <v>168</v>
      </c>
      <c r="C69" s="77"/>
      <c r="D69" s="78" t="s">
        <v>131</v>
      </c>
      <c r="E69" s="79"/>
      <c r="F69" s="25">
        <f>F47</f>
        <v>0</v>
      </c>
      <c r="G69" s="33">
        <f t="shared" ref="G69:BM69" si="13">G47</f>
        <v>0</v>
      </c>
      <c r="H69" s="33">
        <f t="shared" si="13"/>
        <v>0</v>
      </c>
      <c r="I69" s="33">
        <f t="shared" si="13"/>
        <v>0</v>
      </c>
      <c r="J69" s="33">
        <f t="shared" si="13"/>
        <v>0</v>
      </c>
      <c r="K69" s="33">
        <f t="shared" si="13"/>
        <v>0</v>
      </c>
      <c r="L69" s="33">
        <f t="shared" si="13"/>
        <v>0</v>
      </c>
      <c r="M69" s="33">
        <f t="shared" si="13"/>
        <v>0</v>
      </c>
      <c r="N69" s="33">
        <f t="shared" si="13"/>
        <v>0</v>
      </c>
      <c r="O69" s="33">
        <f t="shared" si="13"/>
        <v>0</v>
      </c>
      <c r="P69" s="33">
        <f t="shared" si="13"/>
        <v>0</v>
      </c>
      <c r="Q69" s="33">
        <f t="shared" si="13"/>
        <v>0</v>
      </c>
      <c r="R69" s="33">
        <f t="shared" si="13"/>
        <v>0</v>
      </c>
      <c r="S69" s="33">
        <f t="shared" si="13"/>
        <v>0</v>
      </c>
      <c r="T69" s="33">
        <f t="shared" si="13"/>
        <v>0</v>
      </c>
      <c r="U69" s="33">
        <f t="shared" si="13"/>
        <v>0</v>
      </c>
      <c r="V69" s="33">
        <f t="shared" si="13"/>
        <v>0</v>
      </c>
      <c r="W69" s="33">
        <f t="shared" si="13"/>
        <v>0</v>
      </c>
      <c r="X69" s="33">
        <f t="shared" si="13"/>
        <v>0</v>
      </c>
      <c r="Y69" s="33">
        <f t="shared" si="13"/>
        <v>0</v>
      </c>
      <c r="Z69" s="33">
        <f t="shared" si="13"/>
        <v>0</v>
      </c>
      <c r="AA69" s="33">
        <f t="shared" si="13"/>
        <v>0</v>
      </c>
      <c r="AB69" s="33">
        <f t="shared" si="13"/>
        <v>0</v>
      </c>
      <c r="AC69" s="33">
        <f t="shared" si="13"/>
        <v>0</v>
      </c>
      <c r="AD69" s="33">
        <f t="shared" si="13"/>
        <v>0</v>
      </c>
      <c r="AE69" s="33">
        <f t="shared" si="13"/>
        <v>0</v>
      </c>
      <c r="AF69" s="33">
        <f t="shared" si="13"/>
        <v>0</v>
      </c>
      <c r="AG69" s="33">
        <f t="shared" si="13"/>
        <v>0</v>
      </c>
      <c r="AH69" s="33">
        <f t="shared" si="13"/>
        <v>0</v>
      </c>
      <c r="AI69" s="33">
        <f t="shared" si="13"/>
        <v>0</v>
      </c>
      <c r="AJ69" s="33">
        <f t="shared" si="13"/>
        <v>0</v>
      </c>
      <c r="AK69" s="33">
        <f t="shared" si="13"/>
        <v>0</v>
      </c>
      <c r="AL69" s="33">
        <f t="shared" si="13"/>
        <v>0</v>
      </c>
      <c r="AM69" s="33">
        <f t="shared" si="13"/>
        <v>0</v>
      </c>
      <c r="AN69" s="33">
        <f t="shared" si="13"/>
        <v>0</v>
      </c>
      <c r="AO69" s="33">
        <f t="shared" si="13"/>
        <v>0</v>
      </c>
      <c r="AP69" s="33">
        <f t="shared" si="13"/>
        <v>0</v>
      </c>
      <c r="AQ69" s="33">
        <f t="shared" si="13"/>
        <v>0</v>
      </c>
      <c r="AR69" s="33">
        <f t="shared" si="13"/>
        <v>0</v>
      </c>
      <c r="AS69" s="33">
        <f t="shared" si="13"/>
        <v>0</v>
      </c>
      <c r="AT69" s="33">
        <f t="shared" si="13"/>
        <v>0</v>
      </c>
      <c r="AU69" s="33">
        <f t="shared" si="13"/>
        <v>0</v>
      </c>
      <c r="AV69" s="33">
        <f t="shared" si="13"/>
        <v>0</v>
      </c>
      <c r="AW69" s="33">
        <f t="shared" si="13"/>
        <v>0</v>
      </c>
      <c r="AX69" s="33">
        <f t="shared" si="13"/>
        <v>0</v>
      </c>
      <c r="AY69" s="33">
        <f t="shared" si="13"/>
        <v>0</v>
      </c>
      <c r="AZ69" s="33">
        <f t="shared" si="13"/>
        <v>0</v>
      </c>
      <c r="BA69" s="33">
        <f t="shared" si="13"/>
        <v>0</v>
      </c>
      <c r="BB69" s="33">
        <f t="shared" si="13"/>
        <v>0</v>
      </c>
      <c r="BC69" s="33">
        <f t="shared" si="13"/>
        <v>0</v>
      </c>
      <c r="BD69" s="33">
        <f t="shared" si="13"/>
        <v>0</v>
      </c>
      <c r="BE69" s="33">
        <f t="shared" si="13"/>
        <v>0</v>
      </c>
      <c r="BF69" s="33">
        <f t="shared" si="13"/>
        <v>0</v>
      </c>
      <c r="BG69" s="33">
        <f t="shared" si="13"/>
        <v>0</v>
      </c>
      <c r="BH69" s="33">
        <f t="shared" si="13"/>
        <v>0</v>
      </c>
      <c r="BI69" s="33">
        <f t="shared" si="13"/>
        <v>0</v>
      </c>
      <c r="BJ69" s="33">
        <f t="shared" si="13"/>
        <v>0</v>
      </c>
      <c r="BK69" s="33">
        <f t="shared" si="13"/>
        <v>0</v>
      </c>
      <c r="BL69" s="33" t="str">
        <f t="shared" si="13"/>
        <v>P</v>
      </c>
      <c r="BM69" s="38" t="str">
        <f t="shared" si="13"/>
        <v>P</v>
      </c>
      <c r="BN69" s="43">
        <f t="shared" si="0"/>
        <v>2</v>
      </c>
      <c r="BO69" s="26">
        <f t="shared" si="5"/>
        <v>0</v>
      </c>
      <c r="BP69" s="26">
        <f t="shared" si="5"/>
        <v>0</v>
      </c>
      <c r="BQ69" s="26">
        <f t="shared" si="5"/>
        <v>0</v>
      </c>
      <c r="BR69" s="27">
        <f t="shared" si="3"/>
        <v>0</v>
      </c>
      <c r="BS69" s="180"/>
      <c r="BT69" s="180"/>
      <c r="BU69" s="180"/>
      <c r="BV69" s="180"/>
      <c r="BW69" s="129"/>
    </row>
    <row r="70" spans="1:75" ht="31.5" customHeight="1" x14ac:dyDescent="0.25">
      <c r="A70" s="133"/>
      <c r="B70" s="76" t="s">
        <v>169</v>
      </c>
      <c r="C70" s="77"/>
      <c r="D70" s="78" t="s">
        <v>131</v>
      </c>
      <c r="E70" s="79"/>
      <c r="F70" s="25">
        <f>F48</f>
        <v>0</v>
      </c>
      <c r="G70" s="33">
        <f t="shared" ref="G70:BM70" si="14">G48</f>
        <v>0</v>
      </c>
      <c r="H70" s="33">
        <f t="shared" si="14"/>
        <v>0</v>
      </c>
      <c r="I70" s="33">
        <f t="shared" si="14"/>
        <v>0</v>
      </c>
      <c r="J70" s="33">
        <f t="shared" si="14"/>
        <v>0</v>
      </c>
      <c r="K70" s="33">
        <f t="shared" si="14"/>
        <v>0</v>
      </c>
      <c r="L70" s="33">
        <f t="shared" si="14"/>
        <v>0</v>
      </c>
      <c r="M70" s="33">
        <f t="shared" si="14"/>
        <v>0</v>
      </c>
      <c r="N70" s="33">
        <f t="shared" si="14"/>
        <v>0</v>
      </c>
      <c r="O70" s="33">
        <f t="shared" si="14"/>
        <v>0</v>
      </c>
      <c r="P70" s="33">
        <f t="shared" si="14"/>
        <v>0</v>
      </c>
      <c r="Q70" s="33">
        <f t="shared" si="14"/>
        <v>0</v>
      </c>
      <c r="R70" s="33">
        <f t="shared" si="14"/>
        <v>0</v>
      </c>
      <c r="S70" s="33">
        <f t="shared" si="14"/>
        <v>0</v>
      </c>
      <c r="T70" s="33">
        <f t="shared" si="14"/>
        <v>0</v>
      </c>
      <c r="U70" s="33">
        <f t="shared" si="14"/>
        <v>0</v>
      </c>
      <c r="V70" s="33">
        <f t="shared" si="14"/>
        <v>0</v>
      </c>
      <c r="W70" s="33">
        <f t="shared" si="14"/>
        <v>0</v>
      </c>
      <c r="X70" s="33">
        <f t="shared" si="14"/>
        <v>0</v>
      </c>
      <c r="Y70" s="33">
        <f t="shared" si="14"/>
        <v>0</v>
      </c>
      <c r="Z70" s="33">
        <f t="shared" si="14"/>
        <v>0</v>
      </c>
      <c r="AA70" s="33">
        <f t="shared" si="14"/>
        <v>0</v>
      </c>
      <c r="AB70" s="33">
        <f t="shared" si="14"/>
        <v>0</v>
      </c>
      <c r="AC70" s="33">
        <f t="shared" si="14"/>
        <v>0</v>
      </c>
      <c r="AD70" s="33">
        <f t="shared" si="14"/>
        <v>0</v>
      </c>
      <c r="AE70" s="33">
        <f t="shared" si="14"/>
        <v>0</v>
      </c>
      <c r="AF70" s="33">
        <f t="shared" si="14"/>
        <v>0</v>
      </c>
      <c r="AG70" s="33">
        <f t="shared" si="14"/>
        <v>0</v>
      </c>
      <c r="AH70" s="33">
        <f t="shared" si="14"/>
        <v>0</v>
      </c>
      <c r="AI70" s="33">
        <f t="shared" si="14"/>
        <v>0</v>
      </c>
      <c r="AJ70" s="33">
        <f t="shared" si="14"/>
        <v>0</v>
      </c>
      <c r="AK70" s="33">
        <f t="shared" si="14"/>
        <v>0</v>
      </c>
      <c r="AL70" s="33">
        <f t="shared" si="14"/>
        <v>0</v>
      </c>
      <c r="AM70" s="33">
        <f t="shared" si="14"/>
        <v>0</v>
      </c>
      <c r="AN70" s="33">
        <f t="shared" si="14"/>
        <v>0</v>
      </c>
      <c r="AO70" s="33">
        <f t="shared" si="14"/>
        <v>0</v>
      </c>
      <c r="AP70" s="33">
        <f t="shared" si="14"/>
        <v>0</v>
      </c>
      <c r="AQ70" s="33">
        <f t="shared" si="14"/>
        <v>0</v>
      </c>
      <c r="AR70" s="33">
        <f t="shared" si="14"/>
        <v>0</v>
      </c>
      <c r="AS70" s="33">
        <f t="shared" si="14"/>
        <v>0</v>
      </c>
      <c r="AT70" s="33">
        <f t="shared" si="14"/>
        <v>0</v>
      </c>
      <c r="AU70" s="33">
        <f t="shared" si="14"/>
        <v>0</v>
      </c>
      <c r="AV70" s="33">
        <f t="shared" si="14"/>
        <v>0</v>
      </c>
      <c r="AW70" s="33">
        <f t="shared" si="14"/>
        <v>0</v>
      </c>
      <c r="AX70" s="33">
        <f t="shared" si="14"/>
        <v>0</v>
      </c>
      <c r="AY70" s="33">
        <f t="shared" si="14"/>
        <v>0</v>
      </c>
      <c r="AZ70" s="33">
        <f t="shared" si="14"/>
        <v>0</v>
      </c>
      <c r="BA70" s="33">
        <f t="shared" si="14"/>
        <v>0</v>
      </c>
      <c r="BB70" s="33">
        <f t="shared" si="14"/>
        <v>0</v>
      </c>
      <c r="BC70" s="33">
        <f t="shared" si="14"/>
        <v>0</v>
      </c>
      <c r="BD70" s="33">
        <f t="shared" si="14"/>
        <v>0</v>
      </c>
      <c r="BE70" s="33">
        <f t="shared" si="14"/>
        <v>0</v>
      </c>
      <c r="BF70" s="33">
        <f t="shared" si="14"/>
        <v>0</v>
      </c>
      <c r="BG70" s="33">
        <f t="shared" si="14"/>
        <v>0</v>
      </c>
      <c r="BH70" s="33">
        <f t="shared" si="14"/>
        <v>0</v>
      </c>
      <c r="BI70" s="33">
        <f t="shared" si="14"/>
        <v>0</v>
      </c>
      <c r="BJ70" s="33">
        <f t="shared" si="14"/>
        <v>0</v>
      </c>
      <c r="BK70" s="33">
        <f t="shared" si="14"/>
        <v>0</v>
      </c>
      <c r="BL70" s="33" t="str">
        <f t="shared" si="14"/>
        <v>P</v>
      </c>
      <c r="BM70" s="38" t="str">
        <f t="shared" si="14"/>
        <v>P</v>
      </c>
      <c r="BN70" s="43">
        <f t="shared" si="0"/>
        <v>2</v>
      </c>
      <c r="BO70" s="26">
        <f t="shared" si="5"/>
        <v>0</v>
      </c>
      <c r="BP70" s="26">
        <f t="shared" si="5"/>
        <v>0</v>
      </c>
      <c r="BQ70" s="26">
        <f t="shared" si="5"/>
        <v>0</v>
      </c>
      <c r="BR70" s="27">
        <f t="shared" si="3"/>
        <v>0</v>
      </c>
      <c r="BS70" s="180"/>
      <c r="BT70" s="180"/>
      <c r="BU70" s="180"/>
      <c r="BV70" s="180"/>
      <c r="BW70" s="129"/>
    </row>
    <row r="71" spans="1:75" ht="37.5" customHeight="1" x14ac:dyDescent="0.25">
      <c r="A71" s="133"/>
      <c r="B71" s="76" t="s">
        <v>95</v>
      </c>
      <c r="C71" s="77"/>
      <c r="D71" s="78" t="s">
        <v>131</v>
      </c>
      <c r="E71" s="79"/>
      <c r="F71" s="25">
        <f>F24</f>
        <v>0</v>
      </c>
      <c r="G71" s="33">
        <f t="shared" ref="G71:BM71" si="15">G24</f>
        <v>0</v>
      </c>
      <c r="H71" s="33">
        <f t="shared" si="15"/>
        <v>0</v>
      </c>
      <c r="I71" s="33">
        <f t="shared" si="15"/>
        <v>0</v>
      </c>
      <c r="J71" s="33">
        <f t="shared" si="15"/>
        <v>0</v>
      </c>
      <c r="K71" s="33">
        <f t="shared" si="15"/>
        <v>0</v>
      </c>
      <c r="L71" s="33">
        <f t="shared" si="15"/>
        <v>0</v>
      </c>
      <c r="M71" s="33">
        <f t="shared" si="15"/>
        <v>0</v>
      </c>
      <c r="N71" s="33">
        <f t="shared" si="15"/>
        <v>0</v>
      </c>
      <c r="O71" s="33">
        <f t="shared" si="15"/>
        <v>0</v>
      </c>
      <c r="P71" s="33">
        <f t="shared" si="15"/>
        <v>0</v>
      </c>
      <c r="Q71" s="33">
        <f t="shared" si="15"/>
        <v>0</v>
      </c>
      <c r="R71" s="33">
        <f t="shared" si="15"/>
        <v>0</v>
      </c>
      <c r="S71" s="33">
        <f t="shared" si="15"/>
        <v>0</v>
      </c>
      <c r="T71" s="33">
        <f t="shared" si="15"/>
        <v>0</v>
      </c>
      <c r="U71" s="33">
        <f t="shared" si="15"/>
        <v>0</v>
      </c>
      <c r="V71" s="33">
        <f t="shared" si="15"/>
        <v>0</v>
      </c>
      <c r="W71" s="33">
        <f t="shared" si="15"/>
        <v>0</v>
      </c>
      <c r="X71" s="33">
        <f t="shared" si="15"/>
        <v>0</v>
      </c>
      <c r="Y71" s="33" t="str">
        <f t="shared" si="15"/>
        <v>E</v>
      </c>
      <c r="Z71" s="33">
        <f t="shared" si="15"/>
        <v>0</v>
      </c>
      <c r="AA71" s="33">
        <f t="shared" si="15"/>
        <v>0</v>
      </c>
      <c r="AB71" s="33">
        <f t="shared" si="15"/>
        <v>0</v>
      </c>
      <c r="AC71" s="33">
        <f t="shared" si="15"/>
        <v>0</v>
      </c>
      <c r="AD71" s="33">
        <f t="shared" si="15"/>
        <v>0</v>
      </c>
      <c r="AE71" s="33">
        <f t="shared" si="15"/>
        <v>0</v>
      </c>
      <c r="AF71" s="33">
        <f t="shared" si="15"/>
        <v>0</v>
      </c>
      <c r="AG71" s="33">
        <f t="shared" si="15"/>
        <v>0</v>
      </c>
      <c r="AH71" s="33">
        <f t="shared" si="15"/>
        <v>0</v>
      </c>
      <c r="AI71" s="33">
        <f t="shared" si="15"/>
        <v>0</v>
      </c>
      <c r="AJ71" s="33">
        <f t="shared" si="15"/>
        <v>0</v>
      </c>
      <c r="AK71" s="33">
        <f t="shared" si="15"/>
        <v>0</v>
      </c>
      <c r="AL71" s="33">
        <f t="shared" si="15"/>
        <v>0</v>
      </c>
      <c r="AM71" s="33">
        <f t="shared" si="15"/>
        <v>0</v>
      </c>
      <c r="AN71" s="33">
        <f t="shared" si="15"/>
        <v>0</v>
      </c>
      <c r="AO71" s="33">
        <f t="shared" si="15"/>
        <v>0</v>
      </c>
      <c r="AP71" s="33">
        <f t="shared" si="15"/>
        <v>0</v>
      </c>
      <c r="AQ71" s="33">
        <f t="shared" si="15"/>
        <v>0</v>
      </c>
      <c r="AR71" s="33">
        <f t="shared" si="15"/>
        <v>0</v>
      </c>
      <c r="AS71" s="33">
        <f t="shared" si="15"/>
        <v>0</v>
      </c>
      <c r="AT71" s="33">
        <f t="shared" si="15"/>
        <v>0</v>
      </c>
      <c r="AU71" s="33">
        <f t="shared" si="15"/>
        <v>0</v>
      </c>
      <c r="AV71" s="33">
        <f t="shared" si="15"/>
        <v>0</v>
      </c>
      <c r="AW71" s="33">
        <f t="shared" si="15"/>
        <v>0</v>
      </c>
      <c r="AX71" s="33">
        <f t="shared" si="15"/>
        <v>0</v>
      </c>
      <c r="AY71" s="33">
        <f t="shared" si="15"/>
        <v>0</v>
      </c>
      <c r="AZ71" s="33">
        <f t="shared" si="15"/>
        <v>0</v>
      </c>
      <c r="BA71" s="33">
        <f t="shared" si="15"/>
        <v>0</v>
      </c>
      <c r="BB71" s="33">
        <f t="shared" si="15"/>
        <v>0</v>
      </c>
      <c r="BC71" s="33">
        <f t="shared" si="15"/>
        <v>0</v>
      </c>
      <c r="BD71" s="33">
        <f t="shared" si="15"/>
        <v>0</v>
      </c>
      <c r="BE71" s="33">
        <f t="shared" si="15"/>
        <v>0</v>
      </c>
      <c r="BF71" s="33">
        <f t="shared" si="15"/>
        <v>0</v>
      </c>
      <c r="BG71" s="33">
        <f t="shared" si="15"/>
        <v>0</v>
      </c>
      <c r="BH71" s="33">
        <f t="shared" si="15"/>
        <v>0</v>
      </c>
      <c r="BI71" s="33">
        <f t="shared" si="15"/>
        <v>0</v>
      </c>
      <c r="BJ71" s="33">
        <f t="shared" si="15"/>
        <v>0</v>
      </c>
      <c r="BK71" s="33">
        <f t="shared" si="15"/>
        <v>0</v>
      </c>
      <c r="BL71" s="33">
        <f t="shared" si="15"/>
        <v>0</v>
      </c>
      <c r="BM71" s="38">
        <f t="shared" si="15"/>
        <v>0</v>
      </c>
      <c r="BN71" s="43">
        <f t="shared" si="0"/>
        <v>1</v>
      </c>
      <c r="BO71" s="26">
        <f t="shared" si="5"/>
        <v>1</v>
      </c>
      <c r="BP71" s="26">
        <f t="shared" si="5"/>
        <v>0</v>
      </c>
      <c r="BQ71" s="26">
        <f t="shared" si="5"/>
        <v>0</v>
      </c>
      <c r="BR71" s="27">
        <f t="shared" si="3"/>
        <v>1</v>
      </c>
      <c r="BS71" s="180"/>
      <c r="BT71" s="180"/>
      <c r="BU71" s="180"/>
      <c r="BV71" s="180"/>
      <c r="BW71" s="129"/>
    </row>
    <row r="72" spans="1:75" ht="32.25" customHeight="1" x14ac:dyDescent="0.25">
      <c r="A72" s="135" t="s">
        <v>183</v>
      </c>
      <c r="B72" s="55" t="s">
        <v>170</v>
      </c>
      <c r="C72" s="56">
        <v>1</v>
      </c>
      <c r="D72" s="57" t="s">
        <v>142</v>
      </c>
      <c r="E72" s="58"/>
      <c r="F72" s="23">
        <f>F49</f>
        <v>0</v>
      </c>
      <c r="G72" s="24">
        <f t="shared" ref="G72:BM72" si="16">G49</f>
        <v>0</v>
      </c>
      <c r="H72" s="24">
        <f t="shared" si="16"/>
        <v>0</v>
      </c>
      <c r="I72" s="24">
        <f t="shared" si="16"/>
        <v>0</v>
      </c>
      <c r="J72" s="24">
        <f t="shared" si="16"/>
        <v>0</v>
      </c>
      <c r="K72" s="24">
        <f t="shared" si="16"/>
        <v>0</v>
      </c>
      <c r="L72" s="24">
        <f t="shared" si="16"/>
        <v>0</v>
      </c>
      <c r="M72" s="24">
        <f t="shared" si="16"/>
        <v>0</v>
      </c>
      <c r="N72" s="24">
        <f t="shared" si="16"/>
        <v>0</v>
      </c>
      <c r="O72" s="24">
        <f t="shared" si="16"/>
        <v>0</v>
      </c>
      <c r="P72" s="24">
        <f t="shared" si="16"/>
        <v>0</v>
      </c>
      <c r="Q72" s="24">
        <f t="shared" si="16"/>
        <v>0</v>
      </c>
      <c r="R72" s="24">
        <f t="shared" si="16"/>
        <v>0</v>
      </c>
      <c r="S72" s="24">
        <f t="shared" si="16"/>
        <v>0</v>
      </c>
      <c r="T72" s="24">
        <f t="shared" si="16"/>
        <v>0</v>
      </c>
      <c r="U72" s="24">
        <f t="shared" si="16"/>
        <v>0</v>
      </c>
      <c r="V72" s="24">
        <f t="shared" si="16"/>
        <v>0</v>
      </c>
      <c r="W72" s="24">
        <f t="shared" si="16"/>
        <v>0</v>
      </c>
      <c r="X72" s="24">
        <f t="shared" si="16"/>
        <v>0</v>
      </c>
      <c r="Y72" s="24">
        <f t="shared" si="16"/>
        <v>0</v>
      </c>
      <c r="Z72" s="24">
        <f t="shared" si="16"/>
        <v>0</v>
      </c>
      <c r="AA72" s="24">
        <f t="shared" si="16"/>
        <v>0</v>
      </c>
      <c r="AB72" s="24">
        <f t="shared" si="16"/>
        <v>0</v>
      </c>
      <c r="AC72" s="24">
        <f t="shared" si="16"/>
        <v>0</v>
      </c>
      <c r="AD72" s="24">
        <f t="shared" si="16"/>
        <v>0</v>
      </c>
      <c r="AE72" s="24">
        <f t="shared" si="16"/>
        <v>0</v>
      </c>
      <c r="AF72" s="24">
        <f t="shared" si="16"/>
        <v>0</v>
      </c>
      <c r="AG72" s="24">
        <f t="shared" si="16"/>
        <v>0</v>
      </c>
      <c r="AH72" s="24">
        <f t="shared" si="16"/>
        <v>0</v>
      </c>
      <c r="AI72" s="24">
        <f t="shared" si="16"/>
        <v>0</v>
      </c>
      <c r="AJ72" s="24" t="str">
        <f t="shared" si="16"/>
        <v>P</v>
      </c>
      <c r="AK72" s="24" t="str">
        <f t="shared" si="16"/>
        <v>P</v>
      </c>
      <c r="AL72" s="24">
        <f t="shared" si="16"/>
        <v>0</v>
      </c>
      <c r="AM72" s="24">
        <f t="shared" si="16"/>
        <v>0</v>
      </c>
      <c r="AN72" s="24">
        <f t="shared" si="16"/>
        <v>0</v>
      </c>
      <c r="AO72" s="24">
        <f t="shared" si="16"/>
        <v>0</v>
      </c>
      <c r="AP72" s="24">
        <f t="shared" si="16"/>
        <v>0</v>
      </c>
      <c r="AQ72" s="24">
        <f t="shared" si="16"/>
        <v>0</v>
      </c>
      <c r="AR72" s="24">
        <f t="shared" si="16"/>
        <v>0</v>
      </c>
      <c r="AS72" s="24">
        <f t="shared" si="16"/>
        <v>0</v>
      </c>
      <c r="AT72" s="24">
        <f t="shared" si="16"/>
        <v>0</v>
      </c>
      <c r="AU72" s="24">
        <f t="shared" si="16"/>
        <v>0</v>
      </c>
      <c r="AV72" s="24">
        <f t="shared" si="16"/>
        <v>0</v>
      </c>
      <c r="AW72" s="24">
        <f t="shared" si="16"/>
        <v>0</v>
      </c>
      <c r="AX72" s="24">
        <f t="shared" si="16"/>
        <v>0</v>
      </c>
      <c r="AY72" s="24">
        <f t="shared" si="16"/>
        <v>0</v>
      </c>
      <c r="AZ72" s="24">
        <f t="shared" si="16"/>
        <v>0</v>
      </c>
      <c r="BA72" s="24">
        <f t="shared" si="16"/>
        <v>0</v>
      </c>
      <c r="BB72" s="24">
        <f t="shared" si="16"/>
        <v>0</v>
      </c>
      <c r="BC72" s="24">
        <f t="shared" si="16"/>
        <v>0</v>
      </c>
      <c r="BD72" s="24">
        <f t="shared" si="16"/>
        <v>0</v>
      </c>
      <c r="BE72" s="24">
        <f t="shared" si="16"/>
        <v>0</v>
      </c>
      <c r="BF72" s="24">
        <f t="shared" si="16"/>
        <v>0</v>
      </c>
      <c r="BG72" s="24">
        <f t="shared" si="16"/>
        <v>0</v>
      </c>
      <c r="BH72" s="24">
        <f t="shared" si="16"/>
        <v>0</v>
      </c>
      <c r="BI72" s="24">
        <f t="shared" si="16"/>
        <v>0</v>
      </c>
      <c r="BJ72" s="24">
        <f t="shared" si="16"/>
        <v>0</v>
      </c>
      <c r="BK72" s="24">
        <f t="shared" si="16"/>
        <v>0</v>
      </c>
      <c r="BL72" s="24">
        <f t="shared" si="16"/>
        <v>0</v>
      </c>
      <c r="BM72" s="39">
        <f t="shared" si="16"/>
        <v>0</v>
      </c>
      <c r="BN72" s="44">
        <f t="shared" si="0"/>
        <v>2</v>
      </c>
      <c r="BO72" s="21">
        <f t="shared" si="5"/>
        <v>0</v>
      </c>
      <c r="BP72" s="21">
        <f t="shared" si="5"/>
        <v>0</v>
      </c>
      <c r="BQ72" s="21">
        <f t="shared" si="5"/>
        <v>0</v>
      </c>
      <c r="BR72" s="22">
        <f t="shared" si="3"/>
        <v>0</v>
      </c>
      <c r="BS72" s="171">
        <f>SUM(BN72:BN79)</f>
        <v>16</v>
      </c>
      <c r="BT72" s="171">
        <f t="shared" ref="BT72:BV72" si="17">SUM(BO72:BO79)</f>
        <v>11</v>
      </c>
      <c r="BU72" s="171">
        <f t="shared" si="17"/>
        <v>0</v>
      </c>
      <c r="BV72" s="171">
        <f t="shared" si="17"/>
        <v>0</v>
      </c>
      <c r="BW72" s="129">
        <f>AVERAGE(BR72:BR79)</f>
        <v>0.5714285714285714</v>
      </c>
    </row>
    <row r="73" spans="1:75" ht="15.75" x14ac:dyDescent="0.25">
      <c r="A73" s="135"/>
      <c r="B73" s="55" t="s">
        <v>156</v>
      </c>
      <c r="C73" s="56">
        <v>4</v>
      </c>
      <c r="D73" s="57" t="s">
        <v>142</v>
      </c>
      <c r="E73" s="58"/>
      <c r="F73" s="23">
        <f>F25</f>
        <v>0</v>
      </c>
      <c r="G73" s="24">
        <f t="shared" ref="G73:BM73" si="18">G25</f>
        <v>0</v>
      </c>
      <c r="H73" s="24">
        <f t="shared" si="18"/>
        <v>0</v>
      </c>
      <c r="I73" s="24">
        <f t="shared" si="18"/>
        <v>0</v>
      </c>
      <c r="J73" s="24">
        <f t="shared" si="18"/>
        <v>0</v>
      </c>
      <c r="K73" s="24">
        <f t="shared" si="18"/>
        <v>0</v>
      </c>
      <c r="L73" s="24">
        <f t="shared" si="18"/>
        <v>0</v>
      </c>
      <c r="M73" s="24">
        <f t="shared" si="18"/>
        <v>0</v>
      </c>
      <c r="N73" s="24">
        <f t="shared" si="18"/>
        <v>0</v>
      </c>
      <c r="O73" s="24">
        <f t="shared" si="18"/>
        <v>0</v>
      </c>
      <c r="P73" s="24">
        <f t="shared" si="18"/>
        <v>0</v>
      </c>
      <c r="Q73" s="24">
        <f t="shared" si="18"/>
        <v>0</v>
      </c>
      <c r="R73" s="24">
        <f t="shared" si="18"/>
        <v>0</v>
      </c>
      <c r="S73" s="24">
        <f t="shared" si="18"/>
        <v>0</v>
      </c>
      <c r="T73" s="24">
        <f t="shared" si="18"/>
        <v>0</v>
      </c>
      <c r="U73" s="24">
        <f t="shared" si="18"/>
        <v>0</v>
      </c>
      <c r="V73" s="24">
        <f t="shared" si="18"/>
        <v>0</v>
      </c>
      <c r="W73" s="24">
        <f t="shared" si="18"/>
        <v>0</v>
      </c>
      <c r="X73" s="24">
        <f t="shared" si="18"/>
        <v>0</v>
      </c>
      <c r="Y73" s="24">
        <f t="shared" si="18"/>
        <v>0</v>
      </c>
      <c r="Z73" s="24">
        <f t="shared" si="18"/>
        <v>0</v>
      </c>
      <c r="AA73" s="24">
        <f t="shared" si="18"/>
        <v>0</v>
      </c>
      <c r="AB73" s="24">
        <f t="shared" si="18"/>
        <v>0</v>
      </c>
      <c r="AC73" s="24">
        <f t="shared" si="18"/>
        <v>0</v>
      </c>
      <c r="AD73" s="24">
        <f t="shared" si="18"/>
        <v>0</v>
      </c>
      <c r="AE73" s="24">
        <f t="shared" si="18"/>
        <v>0</v>
      </c>
      <c r="AF73" s="24">
        <f t="shared" si="18"/>
        <v>0</v>
      </c>
      <c r="AG73" s="24" t="str">
        <f t="shared" si="18"/>
        <v>E</v>
      </c>
      <c r="AH73" s="24">
        <f t="shared" si="18"/>
        <v>0</v>
      </c>
      <c r="AI73" s="24">
        <f t="shared" si="18"/>
        <v>0</v>
      </c>
      <c r="AJ73" s="24">
        <f t="shared" si="18"/>
        <v>0</v>
      </c>
      <c r="AK73" s="24">
        <f t="shared" si="18"/>
        <v>0</v>
      </c>
      <c r="AL73" s="24">
        <f t="shared" si="18"/>
        <v>0</v>
      </c>
      <c r="AM73" s="24">
        <f t="shared" si="18"/>
        <v>0</v>
      </c>
      <c r="AN73" s="24">
        <f t="shared" si="18"/>
        <v>0</v>
      </c>
      <c r="AO73" s="24">
        <f t="shared" si="18"/>
        <v>0</v>
      </c>
      <c r="AP73" s="24">
        <f t="shared" si="18"/>
        <v>0</v>
      </c>
      <c r="AQ73" s="24">
        <f t="shared" si="18"/>
        <v>0</v>
      </c>
      <c r="AR73" s="24">
        <f t="shared" si="18"/>
        <v>0</v>
      </c>
      <c r="AS73" s="24">
        <f t="shared" si="18"/>
        <v>0</v>
      </c>
      <c r="AT73" s="24">
        <f t="shared" si="18"/>
        <v>0</v>
      </c>
      <c r="AU73" s="24">
        <f t="shared" si="18"/>
        <v>0</v>
      </c>
      <c r="AV73" s="24">
        <f t="shared" si="18"/>
        <v>0</v>
      </c>
      <c r="AW73" s="24">
        <f t="shared" si="18"/>
        <v>0</v>
      </c>
      <c r="AX73" s="24">
        <f t="shared" si="18"/>
        <v>0</v>
      </c>
      <c r="AY73" s="24">
        <f t="shared" si="18"/>
        <v>0</v>
      </c>
      <c r="AZ73" s="24">
        <f t="shared" si="18"/>
        <v>0</v>
      </c>
      <c r="BA73" s="24">
        <f t="shared" si="18"/>
        <v>0</v>
      </c>
      <c r="BB73" s="24">
        <f t="shared" si="18"/>
        <v>0</v>
      </c>
      <c r="BC73" s="24">
        <f t="shared" si="18"/>
        <v>0</v>
      </c>
      <c r="BD73" s="24">
        <f t="shared" si="18"/>
        <v>0</v>
      </c>
      <c r="BE73" s="24">
        <f t="shared" si="18"/>
        <v>0</v>
      </c>
      <c r="BF73" s="24">
        <f t="shared" si="18"/>
        <v>0</v>
      </c>
      <c r="BG73" s="24">
        <f t="shared" si="18"/>
        <v>0</v>
      </c>
      <c r="BH73" s="24">
        <f t="shared" si="18"/>
        <v>0</v>
      </c>
      <c r="BI73" s="24">
        <f t="shared" si="18"/>
        <v>0</v>
      </c>
      <c r="BJ73" s="24">
        <f t="shared" si="18"/>
        <v>0</v>
      </c>
      <c r="BK73" s="24">
        <f t="shared" si="18"/>
        <v>0</v>
      </c>
      <c r="BL73" s="24">
        <f t="shared" si="18"/>
        <v>0</v>
      </c>
      <c r="BM73" s="39">
        <f t="shared" si="18"/>
        <v>0</v>
      </c>
      <c r="BN73" s="44">
        <f t="shared" si="0"/>
        <v>1</v>
      </c>
      <c r="BO73" s="21">
        <f t="shared" si="5"/>
        <v>1</v>
      </c>
      <c r="BP73" s="21">
        <f t="shared" si="5"/>
        <v>0</v>
      </c>
      <c r="BQ73" s="21">
        <f t="shared" si="5"/>
        <v>0</v>
      </c>
      <c r="BR73" s="22">
        <f t="shared" si="3"/>
        <v>1</v>
      </c>
      <c r="BS73" s="171"/>
      <c r="BT73" s="171"/>
      <c r="BU73" s="171"/>
      <c r="BV73" s="171"/>
      <c r="BW73" s="129"/>
    </row>
    <row r="74" spans="1:75" ht="15.75" x14ac:dyDescent="0.25">
      <c r="A74" s="135"/>
      <c r="B74" s="55" t="s">
        <v>184</v>
      </c>
      <c r="C74" s="56"/>
      <c r="D74" s="57" t="s">
        <v>131</v>
      </c>
      <c r="E74" s="58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 t="s">
        <v>24</v>
      </c>
      <c r="S74" s="23" t="s">
        <v>24</v>
      </c>
      <c r="T74" s="23"/>
      <c r="U74" s="23"/>
      <c r="V74" s="23" t="s">
        <v>24</v>
      </c>
      <c r="W74" s="23"/>
      <c r="X74" s="23"/>
      <c r="Y74" s="23"/>
      <c r="Z74" s="23" t="s">
        <v>24</v>
      </c>
      <c r="AA74" s="23"/>
      <c r="AB74" s="23"/>
      <c r="AC74" s="23" t="s">
        <v>24</v>
      </c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39"/>
      <c r="BN74" s="44">
        <f t="shared" si="0"/>
        <v>5</v>
      </c>
      <c r="BO74" s="21">
        <f t="shared" si="5"/>
        <v>5</v>
      </c>
      <c r="BP74" s="21">
        <f t="shared" si="5"/>
        <v>0</v>
      </c>
      <c r="BQ74" s="21">
        <f t="shared" si="5"/>
        <v>0</v>
      </c>
      <c r="BR74" s="22">
        <f t="shared" si="3"/>
        <v>1</v>
      </c>
      <c r="BS74" s="171"/>
      <c r="BT74" s="171"/>
      <c r="BU74" s="171"/>
      <c r="BV74" s="171"/>
      <c r="BW74" s="129"/>
    </row>
    <row r="75" spans="1:75" ht="18" customHeight="1" x14ac:dyDescent="0.25">
      <c r="A75" s="135"/>
      <c r="B75" s="80" t="str">
        <f>B26</f>
        <v xml:space="preserve">Comprometer al 100% de los trabajadores en la realización de calentamiento antes de iniciar  y pausas activas en el transcurso del las labores  </v>
      </c>
      <c r="C75" s="81"/>
      <c r="D75" s="84" t="s">
        <v>131</v>
      </c>
      <c r="E75" s="85"/>
      <c r="F75" s="72">
        <f>F26</f>
        <v>0</v>
      </c>
      <c r="G75" s="72">
        <f t="shared" ref="G75:BM75" si="19">G26</f>
        <v>0</v>
      </c>
      <c r="H75" s="72">
        <f t="shared" si="19"/>
        <v>0</v>
      </c>
      <c r="I75" s="72">
        <f t="shared" si="19"/>
        <v>0</v>
      </c>
      <c r="J75" s="72">
        <f t="shared" si="19"/>
        <v>0</v>
      </c>
      <c r="K75" s="72">
        <f t="shared" si="19"/>
        <v>0</v>
      </c>
      <c r="L75" s="72">
        <f t="shared" si="19"/>
        <v>0</v>
      </c>
      <c r="M75" s="72">
        <f t="shared" si="19"/>
        <v>0</v>
      </c>
      <c r="N75" s="72">
        <f t="shared" si="19"/>
        <v>0</v>
      </c>
      <c r="O75" s="72">
        <f t="shared" si="19"/>
        <v>0</v>
      </c>
      <c r="P75" s="72">
        <f t="shared" si="19"/>
        <v>0</v>
      </c>
      <c r="Q75" s="72">
        <f t="shared" si="19"/>
        <v>0</v>
      </c>
      <c r="R75" s="72" t="str">
        <f t="shared" si="19"/>
        <v>E</v>
      </c>
      <c r="S75" s="72" t="str">
        <f t="shared" si="19"/>
        <v>E</v>
      </c>
      <c r="T75" s="72">
        <f t="shared" si="19"/>
        <v>0</v>
      </c>
      <c r="U75" s="72">
        <f t="shared" si="19"/>
        <v>0</v>
      </c>
      <c r="V75" s="72" t="str">
        <f t="shared" si="19"/>
        <v>E</v>
      </c>
      <c r="W75" s="72">
        <f t="shared" si="19"/>
        <v>0</v>
      </c>
      <c r="X75" s="72">
        <f t="shared" si="19"/>
        <v>0</v>
      </c>
      <c r="Y75" s="72">
        <f t="shared" si="19"/>
        <v>0</v>
      </c>
      <c r="Z75" s="72">
        <f t="shared" si="19"/>
        <v>0</v>
      </c>
      <c r="AA75" s="72">
        <f t="shared" si="19"/>
        <v>0</v>
      </c>
      <c r="AB75" s="72">
        <f t="shared" si="19"/>
        <v>0</v>
      </c>
      <c r="AC75" s="72">
        <f t="shared" si="19"/>
        <v>0</v>
      </c>
      <c r="AD75" s="72">
        <f t="shared" si="19"/>
        <v>0</v>
      </c>
      <c r="AE75" s="72">
        <f t="shared" si="19"/>
        <v>0</v>
      </c>
      <c r="AF75" s="72">
        <f t="shared" si="19"/>
        <v>0</v>
      </c>
      <c r="AG75" s="72">
        <f t="shared" si="19"/>
        <v>0</v>
      </c>
      <c r="AH75" s="72">
        <f t="shared" si="19"/>
        <v>0</v>
      </c>
      <c r="AI75" s="72">
        <f t="shared" si="19"/>
        <v>0</v>
      </c>
      <c r="AJ75" s="72">
        <f t="shared" si="19"/>
        <v>0</v>
      </c>
      <c r="AK75" s="72">
        <f t="shared" si="19"/>
        <v>0</v>
      </c>
      <c r="AL75" s="72">
        <f t="shared" si="19"/>
        <v>0</v>
      </c>
      <c r="AM75" s="72">
        <f t="shared" si="19"/>
        <v>0</v>
      </c>
      <c r="AN75" s="72">
        <f t="shared" si="19"/>
        <v>0</v>
      </c>
      <c r="AO75" s="72">
        <f t="shared" si="19"/>
        <v>0</v>
      </c>
      <c r="AP75" s="72">
        <f t="shared" si="19"/>
        <v>0</v>
      </c>
      <c r="AQ75" s="72">
        <f t="shared" si="19"/>
        <v>0</v>
      </c>
      <c r="AR75" s="72">
        <f t="shared" si="19"/>
        <v>0</v>
      </c>
      <c r="AS75" s="72">
        <f t="shared" si="19"/>
        <v>0</v>
      </c>
      <c r="AT75" s="72">
        <f t="shared" si="19"/>
        <v>0</v>
      </c>
      <c r="AU75" s="72">
        <f t="shared" si="19"/>
        <v>0</v>
      </c>
      <c r="AV75" s="72">
        <f t="shared" si="19"/>
        <v>0</v>
      </c>
      <c r="AW75" s="72">
        <f t="shared" si="19"/>
        <v>0</v>
      </c>
      <c r="AX75" s="72">
        <f t="shared" si="19"/>
        <v>0</v>
      </c>
      <c r="AY75" s="72">
        <f t="shared" si="19"/>
        <v>0</v>
      </c>
      <c r="AZ75" s="72">
        <f t="shared" si="19"/>
        <v>0</v>
      </c>
      <c r="BA75" s="72">
        <f t="shared" si="19"/>
        <v>0</v>
      </c>
      <c r="BB75" s="72">
        <f t="shared" si="19"/>
        <v>0</v>
      </c>
      <c r="BC75" s="72">
        <f t="shared" si="19"/>
        <v>0</v>
      </c>
      <c r="BD75" s="72">
        <f t="shared" si="19"/>
        <v>0</v>
      </c>
      <c r="BE75" s="72">
        <f t="shared" si="19"/>
        <v>0</v>
      </c>
      <c r="BF75" s="72">
        <f t="shared" si="19"/>
        <v>0</v>
      </c>
      <c r="BG75" s="72">
        <f t="shared" si="19"/>
        <v>0</v>
      </c>
      <c r="BH75" s="72">
        <f t="shared" si="19"/>
        <v>0</v>
      </c>
      <c r="BI75" s="72">
        <f t="shared" si="19"/>
        <v>0</v>
      </c>
      <c r="BJ75" s="72">
        <f t="shared" si="19"/>
        <v>0</v>
      </c>
      <c r="BK75" s="72">
        <f t="shared" si="19"/>
        <v>0</v>
      </c>
      <c r="BL75" s="72">
        <f t="shared" si="19"/>
        <v>0</v>
      </c>
      <c r="BM75" s="72">
        <f t="shared" si="19"/>
        <v>0</v>
      </c>
      <c r="BN75" s="74">
        <f t="shared" si="0"/>
        <v>3</v>
      </c>
      <c r="BO75" s="59">
        <f t="shared" si="5"/>
        <v>3</v>
      </c>
      <c r="BP75" s="59">
        <f t="shared" si="5"/>
        <v>0</v>
      </c>
      <c r="BQ75" s="59">
        <f t="shared" si="5"/>
        <v>0</v>
      </c>
      <c r="BR75" s="60">
        <f t="shared" ref="BR75:BR123" si="20">IF(ISERROR(BO75/BN75),0,BO75/BN75)</f>
        <v>1</v>
      </c>
      <c r="BS75" s="171"/>
      <c r="BT75" s="171"/>
      <c r="BU75" s="171"/>
      <c r="BV75" s="171"/>
      <c r="BW75" s="129"/>
    </row>
    <row r="76" spans="1:75" ht="30" customHeight="1" x14ac:dyDescent="0.25">
      <c r="A76" s="135"/>
      <c r="B76" s="82"/>
      <c r="C76" s="83"/>
      <c r="D76" s="86"/>
      <c r="E76" s="87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5"/>
      <c r="BO76" s="59"/>
      <c r="BP76" s="59"/>
      <c r="BQ76" s="59"/>
      <c r="BR76" s="61"/>
      <c r="BS76" s="171"/>
      <c r="BT76" s="171"/>
      <c r="BU76" s="171"/>
      <c r="BV76" s="171"/>
      <c r="BW76" s="129"/>
    </row>
    <row r="77" spans="1:75" ht="45" customHeight="1" x14ac:dyDescent="0.25">
      <c r="A77" s="135"/>
      <c r="B77" s="55" t="s">
        <v>86</v>
      </c>
      <c r="C77" s="56"/>
      <c r="D77" s="57" t="s">
        <v>142</v>
      </c>
      <c r="E77" s="58"/>
      <c r="F77" s="23">
        <f>F28</f>
        <v>0</v>
      </c>
      <c r="G77" s="24">
        <f t="shared" ref="G77:BM77" si="21">G28</f>
        <v>0</v>
      </c>
      <c r="H77" s="24">
        <f t="shared" si="21"/>
        <v>0</v>
      </c>
      <c r="I77" s="24">
        <f t="shared" si="21"/>
        <v>0</v>
      </c>
      <c r="J77" s="24">
        <f t="shared" si="21"/>
        <v>0</v>
      </c>
      <c r="K77" s="24">
        <f t="shared" si="21"/>
        <v>0</v>
      </c>
      <c r="L77" s="24">
        <f t="shared" si="21"/>
        <v>0</v>
      </c>
      <c r="M77" s="24">
        <f t="shared" si="21"/>
        <v>0</v>
      </c>
      <c r="N77" s="24">
        <f t="shared" si="21"/>
        <v>0</v>
      </c>
      <c r="O77" s="24">
        <f t="shared" si="21"/>
        <v>0</v>
      </c>
      <c r="P77" s="24">
        <f t="shared" si="21"/>
        <v>0</v>
      </c>
      <c r="Q77" s="24">
        <f t="shared" si="21"/>
        <v>0</v>
      </c>
      <c r="R77" s="24">
        <f t="shared" si="21"/>
        <v>0</v>
      </c>
      <c r="S77" s="24">
        <f t="shared" si="21"/>
        <v>0</v>
      </c>
      <c r="T77" s="24">
        <f t="shared" si="21"/>
        <v>0</v>
      </c>
      <c r="U77" s="24">
        <f t="shared" si="21"/>
        <v>0</v>
      </c>
      <c r="V77" s="24">
        <f t="shared" si="21"/>
        <v>0</v>
      </c>
      <c r="W77" s="24">
        <f t="shared" si="21"/>
        <v>0</v>
      </c>
      <c r="X77" s="24">
        <f t="shared" si="21"/>
        <v>0</v>
      </c>
      <c r="Y77" s="24">
        <f t="shared" si="21"/>
        <v>0</v>
      </c>
      <c r="Z77" s="24">
        <f t="shared" si="21"/>
        <v>0</v>
      </c>
      <c r="AA77" s="24">
        <f t="shared" si="21"/>
        <v>0</v>
      </c>
      <c r="AB77" s="24">
        <f t="shared" si="21"/>
        <v>0</v>
      </c>
      <c r="AC77" s="24">
        <f t="shared" si="21"/>
        <v>0</v>
      </c>
      <c r="AD77" s="24">
        <f t="shared" si="21"/>
        <v>0</v>
      </c>
      <c r="AE77" s="24">
        <f t="shared" si="21"/>
        <v>0</v>
      </c>
      <c r="AF77" s="24">
        <f t="shared" si="21"/>
        <v>0</v>
      </c>
      <c r="AG77" s="24">
        <f t="shared" si="21"/>
        <v>0</v>
      </c>
      <c r="AH77" s="24">
        <f t="shared" si="21"/>
        <v>0</v>
      </c>
      <c r="AI77" s="24">
        <f t="shared" si="21"/>
        <v>0</v>
      </c>
      <c r="AJ77" s="24">
        <f t="shared" si="21"/>
        <v>0</v>
      </c>
      <c r="AK77" s="24">
        <f t="shared" si="21"/>
        <v>0</v>
      </c>
      <c r="AL77" s="24">
        <f t="shared" si="21"/>
        <v>0</v>
      </c>
      <c r="AM77" s="24" t="str">
        <f t="shared" si="21"/>
        <v>P</v>
      </c>
      <c r="AN77" s="24">
        <f t="shared" si="21"/>
        <v>0</v>
      </c>
      <c r="AO77" s="24">
        <f t="shared" si="21"/>
        <v>0</v>
      </c>
      <c r="AP77" s="24">
        <f t="shared" si="21"/>
        <v>0</v>
      </c>
      <c r="AQ77" s="24">
        <f t="shared" si="21"/>
        <v>0</v>
      </c>
      <c r="AR77" s="24">
        <f t="shared" si="21"/>
        <v>0</v>
      </c>
      <c r="AS77" s="24">
        <f t="shared" si="21"/>
        <v>0</v>
      </c>
      <c r="AT77" s="24">
        <f t="shared" si="21"/>
        <v>0</v>
      </c>
      <c r="AU77" s="24">
        <f t="shared" si="21"/>
        <v>0</v>
      </c>
      <c r="AV77" s="24">
        <f t="shared" si="21"/>
        <v>0</v>
      </c>
      <c r="AW77" s="24">
        <f t="shared" si="21"/>
        <v>0</v>
      </c>
      <c r="AX77" s="24">
        <f t="shared" si="21"/>
        <v>0</v>
      </c>
      <c r="AY77" s="24">
        <f t="shared" si="21"/>
        <v>0</v>
      </c>
      <c r="AZ77" s="24">
        <f t="shared" si="21"/>
        <v>0</v>
      </c>
      <c r="BA77" s="24">
        <f t="shared" si="21"/>
        <v>0</v>
      </c>
      <c r="BB77" s="24">
        <f t="shared" si="21"/>
        <v>0</v>
      </c>
      <c r="BC77" s="24">
        <f t="shared" si="21"/>
        <v>0</v>
      </c>
      <c r="BD77" s="24">
        <f t="shared" si="21"/>
        <v>0</v>
      </c>
      <c r="BE77" s="24">
        <f t="shared" si="21"/>
        <v>0</v>
      </c>
      <c r="BF77" s="24">
        <f t="shared" si="21"/>
        <v>0</v>
      </c>
      <c r="BG77" s="24">
        <f t="shared" si="21"/>
        <v>0</v>
      </c>
      <c r="BH77" s="24">
        <f t="shared" si="21"/>
        <v>0</v>
      </c>
      <c r="BI77" s="24">
        <f t="shared" si="21"/>
        <v>0</v>
      </c>
      <c r="BJ77" s="24">
        <f t="shared" si="21"/>
        <v>0</v>
      </c>
      <c r="BK77" s="24">
        <f t="shared" si="21"/>
        <v>0</v>
      </c>
      <c r="BL77" s="24">
        <f t="shared" si="21"/>
        <v>0</v>
      </c>
      <c r="BM77" s="39">
        <f t="shared" si="21"/>
        <v>0</v>
      </c>
      <c r="BN77" s="44">
        <f t="shared" si="0"/>
        <v>1</v>
      </c>
      <c r="BO77" s="21">
        <f t="shared" si="5"/>
        <v>0</v>
      </c>
      <c r="BP77" s="21">
        <f t="shared" si="5"/>
        <v>0</v>
      </c>
      <c r="BQ77" s="21">
        <f t="shared" si="5"/>
        <v>0</v>
      </c>
      <c r="BR77" s="22">
        <f t="shared" si="20"/>
        <v>0</v>
      </c>
      <c r="BS77" s="171"/>
      <c r="BT77" s="171"/>
      <c r="BU77" s="171"/>
      <c r="BV77" s="171"/>
      <c r="BW77" s="129"/>
    </row>
    <row r="78" spans="1:75" ht="44.25" customHeight="1" x14ac:dyDescent="0.25">
      <c r="A78" s="135"/>
      <c r="B78" s="55" t="s">
        <v>122</v>
      </c>
      <c r="C78" s="56">
        <v>4</v>
      </c>
      <c r="D78" s="57" t="s">
        <v>131</v>
      </c>
      <c r="E78" s="58"/>
      <c r="F78" s="23">
        <f>F29</f>
        <v>0</v>
      </c>
      <c r="G78" s="24">
        <f t="shared" ref="G78:BM78" si="22">G29</f>
        <v>0</v>
      </c>
      <c r="H78" s="24">
        <f t="shared" si="22"/>
        <v>0</v>
      </c>
      <c r="I78" s="24">
        <f t="shared" si="22"/>
        <v>0</v>
      </c>
      <c r="J78" s="24">
        <f t="shared" si="22"/>
        <v>0</v>
      </c>
      <c r="K78" s="24">
        <f t="shared" si="22"/>
        <v>0</v>
      </c>
      <c r="L78" s="24">
        <f t="shared" si="22"/>
        <v>0</v>
      </c>
      <c r="M78" s="24">
        <f t="shared" si="22"/>
        <v>0</v>
      </c>
      <c r="N78" s="24">
        <f t="shared" si="22"/>
        <v>0</v>
      </c>
      <c r="O78" s="24">
        <f t="shared" si="22"/>
        <v>0</v>
      </c>
      <c r="P78" s="24">
        <f t="shared" si="22"/>
        <v>0</v>
      </c>
      <c r="Q78" s="24">
        <f t="shared" si="22"/>
        <v>0</v>
      </c>
      <c r="R78" s="24">
        <f t="shared" si="22"/>
        <v>0</v>
      </c>
      <c r="S78" s="24">
        <f t="shared" si="22"/>
        <v>0</v>
      </c>
      <c r="T78" s="24">
        <f t="shared" si="22"/>
        <v>0</v>
      </c>
      <c r="U78" s="24">
        <f t="shared" si="22"/>
        <v>0</v>
      </c>
      <c r="V78" s="24">
        <f t="shared" si="22"/>
        <v>0</v>
      </c>
      <c r="W78" s="24">
        <f t="shared" si="22"/>
        <v>0</v>
      </c>
      <c r="X78" s="24">
        <f t="shared" si="22"/>
        <v>0</v>
      </c>
      <c r="Y78" s="24">
        <f t="shared" si="22"/>
        <v>0</v>
      </c>
      <c r="Z78" s="24">
        <f t="shared" si="22"/>
        <v>0</v>
      </c>
      <c r="AA78" s="24">
        <f t="shared" si="22"/>
        <v>0</v>
      </c>
      <c r="AB78" s="24">
        <f t="shared" si="22"/>
        <v>0</v>
      </c>
      <c r="AC78" s="24">
        <f t="shared" si="22"/>
        <v>0</v>
      </c>
      <c r="AD78" s="24">
        <f t="shared" si="22"/>
        <v>0</v>
      </c>
      <c r="AE78" s="24">
        <f t="shared" si="22"/>
        <v>0</v>
      </c>
      <c r="AF78" s="24" t="str">
        <f t="shared" si="22"/>
        <v>E</v>
      </c>
      <c r="AG78" s="24" t="str">
        <f t="shared" si="22"/>
        <v>E</v>
      </c>
      <c r="AH78" s="24">
        <f t="shared" si="22"/>
        <v>0</v>
      </c>
      <c r="AI78" s="24">
        <f t="shared" si="22"/>
        <v>0</v>
      </c>
      <c r="AJ78" s="24">
        <f t="shared" si="22"/>
        <v>0</v>
      </c>
      <c r="AK78" s="24">
        <f t="shared" si="22"/>
        <v>0</v>
      </c>
      <c r="AL78" s="24">
        <f t="shared" si="22"/>
        <v>0</v>
      </c>
      <c r="AM78" s="24">
        <f t="shared" si="22"/>
        <v>0</v>
      </c>
      <c r="AN78" s="24">
        <f t="shared" si="22"/>
        <v>0</v>
      </c>
      <c r="AO78" s="24">
        <f t="shared" si="22"/>
        <v>0</v>
      </c>
      <c r="AP78" s="24">
        <f t="shared" si="22"/>
        <v>0</v>
      </c>
      <c r="AQ78" s="24">
        <f t="shared" si="22"/>
        <v>0</v>
      </c>
      <c r="AR78" s="24">
        <f t="shared" si="22"/>
        <v>0</v>
      </c>
      <c r="AS78" s="24">
        <f t="shared" si="22"/>
        <v>0</v>
      </c>
      <c r="AT78" s="24">
        <f t="shared" si="22"/>
        <v>0</v>
      </c>
      <c r="AU78" s="24">
        <f t="shared" si="22"/>
        <v>0</v>
      </c>
      <c r="AV78" s="24">
        <f t="shared" si="22"/>
        <v>0</v>
      </c>
      <c r="AW78" s="24">
        <f t="shared" si="22"/>
        <v>0</v>
      </c>
      <c r="AX78" s="24">
        <f t="shared" si="22"/>
        <v>0</v>
      </c>
      <c r="AY78" s="24">
        <f t="shared" si="22"/>
        <v>0</v>
      </c>
      <c r="AZ78" s="24">
        <f t="shared" si="22"/>
        <v>0</v>
      </c>
      <c r="BA78" s="24">
        <f t="shared" si="22"/>
        <v>0</v>
      </c>
      <c r="BB78" s="24">
        <f t="shared" si="22"/>
        <v>0</v>
      </c>
      <c r="BC78" s="24">
        <f t="shared" si="22"/>
        <v>0</v>
      </c>
      <c r="BD78" s="24">
        <f t="shared" si="22"/>
        <v>0</v>
      </c>
      <c r="BE78" s="24">
        <f t="shared" si="22"/>
        <v>0</v>
      </c>
      <c r="BF78" s="24">
        <f t="shared" si="22"/>
        <v>0</v>
      </c>
      <c r="BG78" s="24">
        <f t="shared" si="22"/>
        <v>0</v>
      </c>
      <c r="BH78" s="24">
        <f t="shared" si="22"/>
        <v>0</v>
      </c>
      <c r="BI78" s="24">
        <f t="shared" si="22"/>
        <v>0</v>
      </c>
      <c r="BJ78" s="24">
        <f t="shared" si="22"/>
        <v>0</v>
      </c>
      <c r="BK78" s="24">
        <f t="shared" si="22"/>
        <v>0</v>
      </c>
      <c r="BL78" s="24">
        <f t="shared" si="22"/>
        <v>0</v>
      </c>
      <c r="BM78" s="39">
        <f t="shared" si="22"/>
        <v>0</v>
      </c>
      <c r="BN78" s="44">
        <f t="shared" si="0"/>
        <v>2</v>
      </c>
      <c r="BO78" s="21">
        <f t="shared" si="5"/>
        <v>2</v>
      </c>
      <c r="BP78" s="21">
        <f t="shared" si="5"/>
        <v>0</v>
      </c>
      <c r="BQ78" s="21">
        <f t="shared" si="5"/>
        <v>0</v>
      </c>
      <c r="BR78" s="22">
        <f t="shared" si="20"/>
        <v>1</v>
      </c>
      <c r="BS78" s="171"/>
      <c r="BT78" s="171"/>
      <c r="BU78" s="171"/>
      <c r="BV78" s="171"/>
      <c r="BW78" s="129"/>
    </row>
    <row r="79" spans="1:75" ht="37.5" customHeight="1" x14ac:dyDescent="0.25">
      <c r="A79" s="135"/>
      <c r="B79" s="55" t="s">
        <v>96</v>
      </c>
      <c r="C79" s="56">
        <v>1</v>
      </c>
      <c r="D79" s="57" t="s">
        <v>131</v>
      </c>
      <c r="E79" s="58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 t="s">
        <v>23</v>
      </c>
      <c r="AK79" s="24" t="s">
        <v>23</v>
      </c>
      <c r="AL79" s="24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39"/>
      <c r="BN79" s="44">
        <f t="shared" si="0"/>
        <v>2</v>
      </c>
      <c r="BO79" s="21">
        <f t="shared" si="5"/>
        <v>0</v>
      </c>
      <c r="BP79" s="21">
        <f t="shared" si="5"/>
        <v>0</v>
      </c>
      <c r="BQ79" s="21">
        <f t="shared" si="5"/>
        <v>0</v>
      </c>
      <c r="BR79" s="22">
        <f t="shared" si="20"/>
        <v>0</v>
      </c>
      <c r="BS79" s="171"/>
      <c r="BT79" s="171"/>
      <c r="BU79" s="171"/>
      <c r="BV79" s="171"/>
      <c r="BW79" s="129"/>
    </row>
    <row r="80" spans="1:75" ht="35.25" customHeight="1" x14ac:dyDescent="0.25">
      <c r="A80" s="133" t="s">
        <v>185</v>
      </c>
      <c r="B80" s="76" t="s">
        <v>97</v>
      </c>
      <c r="C80" s="77">
        <v>1</v>
      </c>
      <c r="D80" s="78" t="s">
        <v>131</v>
      </c>
      <c r="E80" s="79"/>
      <c r="F80" s="25">
        <f>F30</f>
        <v>0</v>
      </c>
      <c r="G80" s="33">
        <f t="shared" ref="G80:BM80" si="23">G30</f>
        <v>0</v>
      </c>
      <c r="H80" s="33">
        <f t="shared" si="23"/>
        <v>0</v>
      </c>
      <c r="I80" s="33">
        <f t="shared" si="23"/>
        <v>0</v>
      </c>
      <c r="J80" s="33">
        <f t="shared" si="23"/>
        <v>0</v>
      </c>
      <c r="K80" s="33">
        <f t="shared" si="23"/>
        <v>0</v>
      </c>
      <c r="L80" s="33">
        <f t="shared" si="23"/>
        <v>0</v>
      </c>
      <c r="M80" s="33">
        <f t="shared" si="23"/>
        <v>0</v>
      </c>
      <c r="N80" s="33">
        <f t="shared" si="23"/>
        <v>0</v>
      </c>
      <c r="O80" s="33">
        <f t="shared" si="23"/>
        <v>0</v>
      </c>
      <c r="P80" s="33">
        <f t="shared" si="23"/>
        <v>0</v>
      </c>
      <c r="Q80" s="33">
        <f t="shared" si="23"/>
        <v>0</v>
      </c>
      <c r="R80" s="33">
        <f t="shared" si="23"/>
        <v>0</v>
      </c>
      <c r="S80" s="33">
        <f t="shared" si="23"/>
        <v>0</v>
      </c>
      <c r="T80" s="33">
        <f t="shared" si="23"/>
        <v>0</v>
      </c>
      <c r="U80" s="33">
        <f t="shared" si="23"/>
        <v>0</v>
      </c>
      <c r="V80" s="33">
        <f t="shared" si="23"/>
        <v>0</v>
      </c>
      <c r="W80" s="33" t="str">
        <f t="shared" si="23"/>
        <v>E</v>
      </c>
      <c r="X80" s="33">
        <f t="shared" si="23"/>
        <v>0</v>
      </c>
      <c r="Y80" s="33">
        <f t="shared" si="23"/>
        <v>0</v>
      </c>
      <c r="Z80" s="33">
        <f t="shared" si="23"/>
        <v>0</v>
      </c>
      <c r="AA80" s="33">
        <f t="shared" si="23"/>
        <v>0</v>
      </c>
      <c r="AB80" s="33">
        <f t="shared" si="23"/>
        <v>0</v>
      </c>
      <c r="AC80" s="33">
        <f t="shared" si="23"/>
        <v>0</v>
      </c>
      <c r="AD80" s="33">
        <f t="shared" si="23"/>
        <v>0</v>
      </c>
      <c r="AE80" s="33">
        <f t="shared" si="23"/>
        <v>0</v>
      </c>
      <c r="AF80" s="33">
        <f t="shared" si="23"/>
        <v>0</v>
      </c>
      <c r="AG80" s="33">
        <f t="shared" si="23"/>
        <v>0</v>
      </c>
      <c r="AH80" s="33">
        <f t="shared" si="23"/>
        <v>0</v>
      </c>
      <c r="AI80" s="33">
        <f t="shared" si="23"/>
        <v>0</v>
      </c>
      <c r="AJ80" s="33">
        <f t="shared" si="23"/>
        <v>0</v>
      </c>
      <c r="AK80" s="33">
        <f t="shared" si="23"/>
        <v>0</v>
      </c>
      <c r="AL80" s="33">
        <f t="shared" si="23"/>
        <v>0</v>
      </c>
      <c r="AM80" s="33">
        <f t="shared" si="23"/>
        <v>0</v>
      </c>
      <c r="AN80" s="33">
        <f t="shared" si="23"/>
        <v>0</v>
      </c>
      <c r="AO80" s="33">
        <f t="shared" si="23"/>
        <v>0</v>
      </c>
      <c r="AP80" s="33">
        <f t="shared" si="23"/>
        <v>0</v>
      </c>
      <c r="AQ80" s="33">
        <f t="shared" si="23"/>
        <v>0</v>
      </c>
      <c r="AR80" s="33">
        <f t="shared" si="23"/>
        <v>0</v>
      </c>
      <c r="AS80" s="33">
        <f t="shared" si="23"/>
        <v>0</v>
      </c>
      <c r="AT80" s="33">
        <f t="shared" si="23"/>
        <v>0</v>
      </c>
      <c r="AU80" s="33">
        <f t="shared" si="23"/>
        <v>0</v>
      </c>
      <c r="AV80" s="33">
        <f t="shared" si="23"/>
        <v>0</v>
      </c>
      <c r="AW80" s="33">
        <f t="shared" si="23"/>
        <v>0</v>
      </c>
      <c r="AX80" s="33">
        <f t="shared" si="23"/>
        <v>0</v>
      </c>
      <c r="AY80" s="33">
        <f t="shared" si="23"/>
        <v>0</v>
      </c>
      <c r="AZ80" s="33">
        <f t="shared" si="23"/>
        <v>0</v>
      </c>
      <c r="BA80" s="33">
        <f t="shared" si="23"/>
        <v>0</v>
      </c>
      <c r="BB80" s="33">
        <f t="shared" si="23"/>
        <v>0</v>
      </c>
      <c r="BC80" s="33">
        <f t="shared" si="23"/>
        <v>0</v>
      </c>
      <c r="BD80" s="33">
        <f t="shared" si="23"/>
        <v>0</v>
      </c>
      <c r="BE80" s="33">
        <f t="shared" si="23"/>
        <v>0</v>
      </c>
      <c r="BF80" s="33">
        <f t="shared" si="23"/>
        <v>0</v>
      </c>
      <c r="BG80" s="33">
        <f t="shared" si="23"/>
        <v>0</v>
      </c>
      <c r="BH80" s="33">
        <f t="shared" si="23"/>
        <v>0</v>
      </c>
      <c r="BI80" s="33">
        <f t="shared" si="23"/>
        <v>0</v>
      </c>
      <c r="BJ80" s="33">
        <f t="shared" si="23"/>
        <v>0</v>
      </c>
      <c r="BK80" s="33">
        <f t="shared" si="23"/>
        <v>0</v>
      </c>
      <c r="BL80" s="33">
        <f t="shared" si="23"/>
        <v>0</v>
      </c>
      <c r="BM80" s="38">
        <f t="shared" si="23"/>
        <v>0</v>
      </c>
      <c r="BN80" s="43">
        <f t="shared" si="0"/>
        <v>1</v>
      </c>
      <c r="BO80" s="26">
        <f t="shared" si="5"/>
        <v>1</v>
      </c>
      <c r="BP80" s="26">
        <f t="shared" si="5"/>
        <v>0</v>
      </c>
      <c r="BQ80" s="26">
        <f t="shared" si="5"/>
        <v>0</v>
      </c>
      <c r="BR80" s="27">
        <f t="shared" si="20"/>
        <v>1</v>
      </c>
      <c r="BS80" s="180">
        <f>SUM(BN80:BN85)</f>
        <v>18</v>
      </c>
      <c r="BT80" s="180">
        <f t="shared" ref="BT80:BV80" si="24">SUM(BO80:BO85)</f>
        <v>9</v>
      </c>
      <c r="BU80" s="180">
        <f t="shared" si="24"/>
        <v>0</v>
      </c>
      <c r="BV80" s="180">
        <f t="shared" si="24"/>
        <v>0</v>
      </c>
      <c r="BW80" s="129">
        <f>AVERAGE(BR80:BR85)</f>
        <v>0.72222222222222221</v>
      </c>
    </row>
    <row r="81" spans="1:75" ht="45.75" customHeight="1" x14ac:dyDescent="0.25">
      <c r="A81" s="133"/>
      <c r="B81" s="76" t="s">
        <v>98</v>
      </c>
      <c r="C81" s="77"/>
      <c r="D81" s="78" t="s">
        <v>131</v>
      </c>
      <c r="E81" s="79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 t="s">
        <v>23</v>
      </c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38"/>
      <c r="BN81" s="43">
        <f t="shared" si="0"/>
        <v>1</v>
      </c>
      <c r="BO81" s="26">
        <f t="shared" si="5"/>
        <v>0</v>
      </c>
      <c r="BP81" s="26">
        <f t="shared" si="5"/>
        <v>0</v>
      </c>
      <c r="BQ81" s="26">
        <f t="shared" si="5"/>
        <v>0</v>
      </c>
      <c r="BR81" s="27">
        <f t="shared" si="20"/>
        <v>0</v>
      </c>
      <c r="BS81" s="180"/>
      <c r="BT81" s="180"/>
      <c r="BU81" s="180"/>
      <c r="BV81" s="180"/>
      <c r="BW81" s="129"/>
    </row>
    <row r="82" spans="1:75" ht="53.25" customHeight="1" x14ac:dyDescent="0.25">
      <c r="A82" s="133"/>
      <c r="B82" s="76" t="s">
        <v>159</v>
      </c>
      <c r="C82" s="77">
        <v>1</v>
      </c>
      <c r="D82" s="78" t="s">
        <v>131</v>
      </c>
      <c r="E82" s="79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 t="str">
        <f>U32</f>
        <v>E</v>
      </c>
      <c r="V82" s="33">
        <f t="shared" ref="V82:BM82" si="25">V32</f>
        <v>0</v>
      </c>
      <c r="W82" s="33">
        <f t="shared" si="25"/>
        <v>0</v>
      </c>
      <c r="X82" s="33">
        <f t="shared" si="25"/>
        <v>0</v>
      </c>
      <c r="Y82" s="33">
        <f t="shared" si="25"/>
        <v>0</v>
      </c>
      <c r="Z82" s="33">
        <f t="shared" si="25"/>
        <v>0</v>
      </c>
      <c r="AA82" s="33">
        <f t="shared" si="25"/>
        <v>0</v>
      </c>
      <c r="AB82" s="33">
        <f t="shared" si="25"/>
        <v>0</v>
      </c>
      <c r="AC82" s="33">
        <f t="shared" si="25"/>
        <v>0</v>
      </c>
      <c r="AD82" s="33">
        <f t="shared" si="25"/>
        <v>0</v>
      </c>
      <c r="AE82" s="33">
        <f t="shared" si="25"/>
        <v>0</v>
      </c>
      <c r="AF82" s="33">
        <f t="shared" si="25"/>
        <v>0</v>
      </c>
      <c r="AG82" s="33">
        <f t="shared" si="25"/>
        <v>0</v>
      </c>
      <c r="AH82" s="33">
        <f t="shared" si="25"/>
        <v>0</v>
      </c>
      <c r="AI82" s="33">
        <f t="shared" si="25"/>
        <v>0</v>
      </c>
      <c r="AJ82" s="33">
        <f t="shared" si="25"/>
        <v>0</v>
      </c>
      <c r="AK82" s="33">
        <f t="shared" si="25"/>
        <v>0</v>
      </c>
      <c r="AL82" s="33">
        <f t="shared" si="25"/>
        <v>0</v>
      </c>
      <c r="AM82" s="33">
        <f t="shared" si="25"/>
        <v>0</v>
      </c>
      <c r="AN82" s="33">
        <f t="shared" si="25"/>
        <v>0</v>
      </c>
      <c r="AO82" s="33">
        <f t="shared" si="25"/>
        <v>0</v>
      </c>
      <c r="AP82" s="33">
        <f t="shared" si="25"/>
        <v>0</v>
      </c>
      <c r="AQ82" s="33">
        <f t="shared" si="25"/>
        <v>0</v>
      </c>
      <c r="AR82" s="33">
        <f t="shared" si="25"/>
        <v>0</v>
      </c>
      <c r="AS82" s="33">
        <f t="shared" si="25"/>
        <v>0</v>
      </c>
      <c r="AT82" s="33">
        <f t="shared" si="25"/>
        <v>0</v>
      </c>
      <c r="AU82" s="33">
        <f t="shared" si="25"/>
        <v>0</v>
      </c>
      <c r="AV82" s="33">
        <f t="shared" si="25"/>
        <v>0</v>
      </c>
      <c r="AW82" s="33">
        <f t="shared" si="25"/>
        <v>0</v>
      </c>
      <c r="AX82" s="33">
        <f t="shared" si="25"/>
        <v>0</v>
      </c>
      <c r="AY82" s="33">
        <f t="shared" si="25"/>
        <v>0</v>
      </c>
      <c r="AZ82" s="33">
        <f t="shared" si="25"/>
        <v>0</v>
      </c>
      <c r="BA82" s="33">
        <f t="shared" si="25"/>
        <v>0</v>
      </c>
      <c r="BB82" s="33">
        <f t="shared" si="25"/>
        <v>0</v>
      </c>
      <c r="BC82" s="33">
        <f t="shared" si="25"/>
        <v>0</v>
      </c>
      <c r="BD82" s="33">
        <f t="shared" si="25"/>
        <v>0</v>
      </c>
      <c r="BE82" s="33">
        <f t="shared" si="25"/>
        <v>0</v>
      </c>
      <c r="BF82" s="33">
        <f t="shared" si="25"/>
        <v>0</v>
      </c>
      <c r="BG82" s="33">
        <f t="shared" si="25"/>
        <v>0</v>
      </c>
      <c r="BH82" s="33">
        <f t="shared" si="25"/>
        <v>0</v>
      </c>
      <c r="BI82" s="33">
        <f t="shared" si="25"/>
        <v>0</v>
      </c>
      <c r="BJ82" s="33">
        <f t="shared" si="25"/>
        <v>0</v>
      </c>
      <c r="BK82" s="33">
        <f t="shared" si="25"/>
        <v>0</v>
      </c>
      <c r="BL82" s="33">
        <f t="shared" si="25"/>
        <v>0</v>
      </c>
      <c r="BM82" s="38">
        <f t="shared" si="25"/>
        <v>0</v>
      </c>
      <c r="BN82" s="43">
        <f t="shared" si="0"/>
        <v>1</v>
      </c>
      <c r="BO82" s="26">
        <f t="shared" si="5"/>
        <v>1</v>
      </c>
      <c r="BP82" s="26">
        <f t="shared" si="5"/>
        <v>0</v>
      </c>
      <c r="BQ82" s="26">
        <f t="shared" si="5"/>
        <v>0</v>
      </c>
      <c r="BR82" s="27">
        <f t="shared" si="20"/>
        <v>1</v>
      </c>
      <c r="BS82" s="180"/>
      <c r="BT82" s="180"/>
      <c r="BU82" s="180"/>
      <c r="BV82" s="180"/>
      <c r="BW82" s="129"/>
    </row>
    <row r="83" spans="1:75" ht="32.25" customHeight="1" x14ac:dyDescent="0.25">
      <c r="A83" s="133"/>
      <c r="B83" s="76" t="s">
        <v>160</v>
      </c>
      <c r="C83" s="77">
        <v>4</v>
      </c>
      <c r="D83" s="78" t="s">
        <v>131</v>
      </c>
      <c r="E83" s="79"/>
      <c r="F83" s="25">
        <f>F33</f>
        <v>0</v>
      </c>
      <c r="G83" s="33">
        <f t="shared" ref="G83:BM83" si="26">G33</f>
        <v>0</v>
      </c>
      <c r="H83" s="33">
        <f t="shared" si="26"/>
        <v>0</v>
      </c>
      <c r="I83" s="33">
        <f t="shared" si="26"/>
        <v>0</v>
      </c>
      <c r="J83" s="33">
        <f t="shared" si="26"/>
        <v>0</v>
      </c>
      <c r="K83" s="33">
        <f t="shared" si="26"/>
        <v>0</v>
      </c>
      <c r="L83" s="33">
        <f t="shared" si="26"/>
        <v>0</v>
      </c>
      <c r="M83" s="33">
        <f t="shared" si="26"/>
        <v>0</v>
      </c>
      <c r="N83" s="33">
        <f t="shared" si="26"/>
        <v>0</v>
      </c>
      <c r="O83" s="33">
        <f t="shared" si="26"/>
        <v>0</v>
      </c>
      <c r="P83" s="33">
        <f t="shared" si="26"/>
        <v>0</v>
      </c>
      <c r="Q83" s="33">
        <f t="shared" si="26"/>
        <v>0</v>
      </c>
      <c r="R83" s="33">
        <f t="shared" si="26"/>
        <v>0</v>
      </c>
      <c r="S83" s="33">
        <f t="shared" si="26"/>
        <v>0</v>
      </c>
      <c r="T83" s="33">
        <f t="shared" si="26"/>
        <v>0</v>
      </c>
      <c r="U83" s="33">
        <f t="shared" si="26"/>
        <v>0</v>
      </c>
      <c r="V83" s="33">
        <f t="shared" si="26"/>
        <v>0</v>
      </c>
      <c r="W83" s="33">
        <f t="shared" si="26"/>
        <v>0</v>
      </c>
      <c r="X83" s="33">
        <f t="shared" si="26"/>
        <v>0</v>
      </c>
      <c r="Y83" s="33">
        <f t="shared" si="26"/>
        <v>0</v>
      </c>
      <c r="Z83" s="33">
        <f t="shared" si="26"/>
        <v>0</v>
      </c>
      <c r="AA83" s="33">
        <f t="shared" si="26"/>
        <v>0</v>
      </c>
      <c r="AB83" s="33">
        <f t="shared" si="26"/>
        <v>0</v>
      </c>
      <c r="AC83" s="33">
        <f t="shared" si="26"/>
        <v>0</v>
      </c>
      <c r="AD83" s="33" t="str">
        <f t="shared" si="26"/>
        <v>E</v>
      </c>
      <c r="AE83" s="33" t="str">
        <f t="shared" si="26"/>
        <v>E</v>
      </c>
      <c r="AF83" s="33">
        <f t="shared" si="26"/>
        <v>0</v>
      </c>
      <c r="AG83" s="33">
        <f t="shared" si="26"/>
        <v>0</v>
      </c>
      <c r="AH83" s="33">
        <f t="shared" si="26"/>
        <v>0</v>
      </c>
      <c r="AI83" s="33">
        <f t="shared" si="26"/>
        <v>0</v>
      </c>
      <c r="AJ83" s="33">
        <f t="shared" si="26"/>
        <v>0</v>
      </c>
      <c r="AK83" s="33">
        <f t="shared" si="26"/>
        <v>0</v>
      </c>
      <c r="AL83" s="33">
        <f t="shared" si="26"/>
        <v>0</v>
      </c>
      <c r="AM83" s="33">
        <f t="shared" si="26"/>
        <v>0</v>
      </c>
      <c r="AN83" s="33">
        <f t="shared" si="26"/>
        <v>0</v>
      </c>
      <c r="AO83" s="33">
        <f t="shared" si="26"/>
        <v>0</v>
      </c>
      <c r="AP83" s="33">
        <f t="shared" si="26"/>
        <v>0</v>
      </c>
      <c r="AQ83" s="33">
        <f t="shared" si="26"/>
        <v>0</v>
      </c>
      <c r="AR83" s="33">
        <f t="shared" si="26"/>
        <v>0</v>
      </c>
      <c r="AS83" s="33">
        <f t="shared" si="26"/>
        <v>0</v>
      </c>
      <c r="AT83" s="33">
        <f t="shared" si="26"/>
        <v>0</v>
      </c>
      <c r="AU83" s="33">
        <f t="shared" si="26"/>
        <v>0</v>
      </c>
      <c r="AV83" s="33">
        <f t="shared" si="26"/>
        <v>0</v>
      </c>
      <c r="AW83" s="33">
        <f t="shared" si="26"/>
        <v>0</v>
      </c>
      <c r="AX83" s="33">
        <f t="shared" si="26"/>
        <v>0</v>
      </c>
      <c r="AY83" s="33">
        <f t="shared" si="26"/>
        <v>0</v>
      </c>
      <c r="AZ83" s="33">
        <f t="shared" si="26"/>
        <v>0</v>
      </c>
      <c r="BA83" s="33">
        <f t="shared" si="26"/>
        <v>0</v>
      </c>
      <c r="BB83" s="33">
        <f t="shared" si="26"/>
        <v>0</v>
      </c>
      <c r="BC83" s="33">
        <f t="shared" si="26"/>
        <v>0</v>
      </c>
      <c r="BD83" s="33">
        <f t="shared" si="26"/>
        <v>0</v>
      </c>
      <c r="BE83" s="33">
        <f t="shared" si="26"/>
        <v>0</v>
      </c>
      <c r="BF83" s="33">
        <f t="shared" si="26"/>
        <v>0</v>
      </c>
      <c r="BG83" s="33">
        <f t="shared" si="26"/>
        <v>0</v>
      </c>
      <c r="BH83" s="33">
        <f t="shared" si="26"/>
        <v>0</v>
      </c>
      <c r="BI83" s="33">
        <f t="shared" si="26"/>
        <v>0</v>
      </c>
      <c r="BJ83" s="33">
        <f t="shared" si="26"/>
        <v>0</v>
      </c>
      <c r="BK83" s="33">
        <f t="shared" si="26"/>
        <v>0</v>
      </c>
      <c r="BL83" s="33">
        <f t="shared" si="26"/>
        <v>0</v>
      </c>
      <c r="BM83" s="38">
        <f t="shared" si="26"/>
        <v>0</v>
      </c>
      <c r="BN83" s="43">
        <f t="shared" si="0"/>
        <v>2</v>
      </c>
      <c r="BO83" s="26">
        <f t="shared" si="5"/>
        <v>2</v>
      </c>
      <c r="BP83" s="26">
        <f t="shared" si="5"/>
        <v>0</v>
      </c>
      <c r="BQ83" s="26">
        <f t="shared" si="5"/>
        <v>0</v>
      </c>
      <c r="BR83" s="27">
        <f t="shared" si="20"/>
        <v>1</v>
      </c>
      <c r="BS83" s="180"/>
      <c r="BT83" s="180"/>
      <c r="BU83" s="180"/>
      <c r="BV83" s="180"/>
      <c r="BW83" s="129"/>
    </row>
    <row r="84" spans="1:75" ht="35.25" customHeight="1" x14ac:dyDescent="0.25">
      <c r="A84" s="133"/>
      <c r="B84" s="76" t="s">
        <v>99</v>
      </c>
      <c r="C84" s="77">
        <v>3</v>
      </c>
      <c r="D84" s="78" t="s">
        <v>131</v>
      </c>
      <c r="E84" s="79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 t="s">
        <v>24</v>
      </c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38"/>
      <c r="BN84" s="43">
        <f t="shared" si="0"/>
        <v>1</v>
      </c>
      <c r="BO84" s="26">
        <f t="shared" si="5"/>
        <v>1</v>
      </c>
      <c r="BP84" s="26">
        <f t="shared" si="5"/>
        <v>0</v>
      </c>
      <c r="BQ84" s="26">
        <f t="shared" si="5"/>
        <v>0</v>
      </c>
      <c r="BR84" s="27">
        <f t="shared" si="20"/>
        <v>1</v>
      </c>
      <c r="BS84" s="180"/>
      <c r="BT84" s="180"/>
      <c r="BU84" s="180"/>
      <c r="BV84" s="180"/>
      <c r="BW84" s="129"/>
    </row>
    <row r="85" spans="1:75" ht="33" customHeight="1" x14ac:dyDescent="0.25">
      <c r="A85" s="133"/>
      <c r="B85" s="76" t="s">
        <v>161</v>
      </c>
      <c r="C85" s="77">
        <v>20</v>
      </c>
      <c r="D85" s="78" t="s">
        <v>131</v>
      </c>
      <c r="E85" s="79"/>
      <c r="F85" s="25">
        <f>F35</f>
        <v>0</v>
      </c>
      <c r="G85" s="33">
        <f t="shared" ref="G85:BM85" si="27">G35</f>
        <v>0</v>
      </c>
      <c r="H85" s="33">
        <f t="shared" si="27"/>
        <v>0</v>
      </c>
      <c r="I85" s="33">
        <f t="shared" si="27"/>
        <v>0</v>
      </c>
      <c r="J85" s="33">
        <f t="shared" si="27"/>
        <v>0</v>
      </c>
      <c r="K85" s="33">
        <f t="shared" si="27"/>
        <v>0</v>
      </c>
      <c r="L85" s="33">
        <f t="shared" si="27"/>
        <v>0</v>
      </c>
      <c r="M85" s="33">
        <f t="shared" si="27"/>
        <v>0</v>
      </c>
      <c r="N85" s="33">
        <f t="shared" si="27"/>
        <v>0</v>
      </c>
      <c r="O85" s="33">
        <f t="shared" si="27"/>
        <v>0</v>
      </c>
      <c r="P85" s="33">
        <f t="shared" si="27"/>
        <v>0</v>
      </c>
      <c r="Q85" s="33">
        <f t="shared" si="27"/>
        <v>0</v>
      </c>
      <c r="R85" s="33">
        <f t="shared" si="27"/>
        <v>0</v>
      </c>
      <c r="S85" s="33">
        <f t="shared" si="27"/>
        <v>0</v>
      </c>
      <c r="T85" s="33">
        <f t="shared" si="27"/>
        <v>0</v>
      </c>
      <c r="U85" s="33" t="str">
        <f t="shared" si="27"/>
        <v>E</v>
      </c>
      <c r="V85" s="33">
        <f t="shared" si="27"/>
        <v>0</v>
      </c>
      <c r="W85" s="33">
        <f t="shared" si="27"/>
        <v>0</v>
      </c>
      <c r="X85" s="33">
        <f t="shared" si="27"/>
        <v>0</v>
      </c>
      <c r="Y85" s="33" t="str">
        <f t="shared" si="27"/>
        <v>E</v>
      </c>
      <c r="Z85" s="33">
        <f t="shared" si="27"/>
        <v>0</v>
      </c>
      <c r="AA85" s="33">
        <f t="shared" si="27"/>
        <v>0</v>
      </c>
      <c r="AB85" s="33">
        <f t="shared" si="27"/>
        <v>0</v>
      </c>
      <c r="AC85" s="33" t="str">
        <f t="shared" si="27"/>
        <v>E</v>
      </c>
      <c r="AD85" s="33">
        <f t="shared" si="27"/>
        <v>0</v>
      </c>
      <c r="AE85" s="33">
        <f t="shared" si="27"/>
        <v>0</v>
      </c>
      <c r="AF85" s="33">
        <f t="shared" si="27"/>
        <v>0</v>
      </c>
      <c r="AG85" s="33" t="str">
        <f t="shared" si="27"/>
        <v>E</v>
      </c>
      <c r="AH85" s="33">
        <f t="shared" si="27"/>
        <v>0</v>
      </c>
      <c r="AI85" s="33">
        <f t="shared" si="27"/>
        <v>0</v>
      </c>
      <c r="AJ85" s="33">
        <f t="shared" si="27"/>
        <v>0</v>
      </c>
      <c r="AK85" s="33" t="str">
        <f t="shared" si="27"/>
        <v>P</v>
      </c>
      <c r="AL85" s="33">
        <f t="shared" si="27"/>
        <v>0</v>
      </c>
      <c r="AM85" s="33">
        <f t="shared" si="27"/>
        <v>0</v>
      </c>
      <c r="AN85" s="33">
        <f t="shared" si="27"/>
        <v>0</v>
      </c>
      <c r="AO85" s="33" t="str">
        <f t="shared" si="27"/>
        <v>P</v>
      </c>
      <c r="AP85" s="33">
        <f t="shared" si="27"/>
        <v>0</v>
      </c>
      <c r="AQ85" s="33">
        <f t="shared" si="27"/>
        <v>0</v>
      </c>
      <c r="AR85" s="33">
        <f t="shared" si="27"/>
        <v>0</v>
      </c>
      <c r="AS85" s="33" t="str">
        <f t="shared" si="27"/>
        <v>P</v>
      </c>
      <c r="AT85" s="33">
        <f t="shared" si="27"/>
        <v>0</v>
      </c>
      <c r="AU85" s="33">
        <f t="shared" si="27"/>
        <v>0</v>
      </c>
      <c r="AV85" s="33">
        <f t="shared" si="27"/>
        <v>0</v>
      </c>
      <c r="AW85" s="33" t="str">
        <f t="shared" si="27"/>
        <v>P</v>
      </c>
      <c r="AX85" s="33">
        <f t="shared" si="27"/>
        <v>0</v>
      </c>
      <c r="AY85" s="33">
        <f t="shared" si="27"/>
        <v>0</v>
      </c>
      <c r="AZ85" s="33">
        <f t="shared" si="27"/>
        <v>0</v>
      </c>
      <c r="BA85" s="33" t="str">
        <f t="shared" si="27"/>
        <v>P</v>
      </c>
      <c r="BB85" s="33">
        <f t="shared" si="27"/>
        <v>0</v>
      </c>
      <c r="BC85" s="33">
        <f t="shared" si="27"/>
        <v>0</v>
      </c>
      <c r="BD85" s="33">
        <f t="shared" si="27"/>
        <v>0</v>
      </c>
      <c r="BE85" s="33" t="str">
        <f t="shared" si="27"/>
        <v>P</v>
      </c>
      <c r="BF85" s="33">
        <f t="shared" si="27"/>
        <v>0</v>
      </c>
      <c r="BG85" s="33">
        <f t="shared" si="27"/>
        <v>0</v>
      </c>
      <c r="BH85" s="33">
        <f t="shared" si="27"/>
        <v>0</v>
      </c>
      <c r="BI85" s="33" t="str">
        <f t="shared" si="27"/>
        <v>P</v>
      </c>
      <c r="BJ85" s="33">
        <f t="shared" si="27"/>
        <v>0</v>
      </c>
      <c r="BK85" s="33">
        <f t="shared" si="27"/>
        <v>0</v>
      </c>
      <c r="BL85" s="33">
        <f t="shared" si="27"/>
        <v>0</v>
      </c>
      <c r="BM85" s="38" t="str">
        <f t="shared" si="27"/>
        <v>P</v>
      </c>
      <c r="BN85" s="43">
        <f t="shared" si="0"/>
        <v>12</v>
      </c>
      <c r="BO85" s="26">
        <f t="shared" si="5"/>
        <v>4</v>
      </c>
      <c r="BP85" s="26">
        <f t="shared" si="5"/>
        <v>0</v>
      </c>
      <c r="BQ85" s="26">
        <f t="shared" si="5"/>
        <v>0</v>
      </c>
      <c r="BR85" s="27">
        <f t="shared" si="20"/>
        <v>0.33333333333333331</v>
      </c>
      <c r="BS85" s="180"/>
      <c r="BT85" s="180"/>
      <c r="BU85" s="180"/>
      <c r="BV85" s="180"/>
      <c r="BW85" s="129"/>
    </row>
    <row r="86" spans="1:75" ht="30.75" customHeight="1" x14ac:dyDescent="0.25">
      <c r="A86" s="135" t="s">
        <v>186</v>
      </c>
      <c r="B86" s="55" t="s">
        <v>100</v>
      </c>
      <c r="C86" s="56">
        <v>1</v>
      </c>
      <c r="D86" s="57" t="s">
        <v>131</v>
      </c>
      <c r="E86" s="58"/>
      <c r="F86" s="23">
        <f>F36</f>
        <v>0</v>
      </c>
      <c r="G86" s="24">
        <f t="shared" ref="G86:BM86" si="28">G36</f>
        <v>0</v>
      </c>
      <c r="H86" s="24">
        <f t="shared" si="28"/>
        <v>0</v>
      </c>
      <c r="I86" s="24">
        <f t="shared" si="28"/>
        <v>0</v>
      </c>
      <c r="J86" s="24">
        <f t="shared" si="28"/>
        <v>0</v>
      </c>
      <c r="K86" s="24">
        <f t="shared" si="28"/>
        <v>0</v>
      </c>
      <c r="L86" s="24">
        <f t="shared" si="28"/>
        <v>0</v>
      </c>
      <c r="M86" s="24">
        <f t="shared" si="28"/>
        <v>0</v>
      </c>
      <c r="N86" s="24">
        <f t="shared" si="28"/>
        <v>0</v>
      </c>
      <c r="O86" s="24">
        <f t="shared" si="28"/>
        <v>0</v>
      </c>
      <c r="P86" s="24">
        <f t="shared" si="28"/>
        <v>0</v>
      </c>
      <c r="Q86" s="24">
        <f t="shared" si="28"/>
        <v>0</v>
      </c>
      <c r="R86" s="24">
        <f t="shared" si="28"/>
        <v>0</v>
      </c>
      <c r="S86" s="24">
        <f t="shared" si="28"/>
        <v>0</v>
      </c>
      <c r="T86" s="24">
        <f t="shared" si="28"/>
        <v>0</v>
      </c>
      <c r="U86" s="24">
        <f t="shared" si="28"/>
        <v>0</v>
      </c>
      <c r="V86" s="24">
        <f t="shared" si="28"/>
        <v>0</v>
      </c>
      <c r="W86" s="24">
        <f t="shared" si="28"/>
        <v>0</v>
      </c>
      <c r="X86" s="24">
        <f t="shared" si="28"/>
        <v>0</v>
      </c>
      <c r="Y86" s="24" t="str">
        <f t="shared" si="28"/>
        <v>E</v>
      </c>
      <c r="Z86" s="24">
        <f t="shared" si="28"/>
        <v>0</v>
      </c>
      <c r="AA86" s="24">
        <f t="shared" si="28"/>
        <v>0</v>
      </c>
      <c r="AB86" s="24">
        <f t="shared" si="28"/>
        <v>0</v>
      </c>
      <c r="AC86" s="24">
        <f t="shared" si="28"/>
        <v>0</v>
      </c>
      <c r="AD86" s="24">
        <f t="shared" si="28"/>
        <v>0</v>
      </c>
      <c r="AE86" s="24">
        <f t="shared" si="28"/>
        <v>0</v>
      </c>
      <c r="AF86" s="24">
        <f t="shared" si="28"/>
        <v>0</v>
      </c>
      <c r="AG86" s="24">
        <f t="shared" si="28"/>
        <v>0</v>
      </c>
      <c r="AH86" s="24">
        <f t="shared" si="28"/>
        <v>0</v>
      </c>
      <c r="AI86" s="24">
        <f t="shared" si="28"/>
        <v>0</v>
      </c>
      <c r="AJ86" s="24">
        <f t="shared" si="28"/>
        <v>0</v>
      </c>
      <c r="AK86" s="24">
        <f t="shared" si="28"/>
        <v>0</v>
      </c>
      <c r="AL86" s="24">
        <f t="shared" si="28"/>
        <v>0</v>
      </c>
      <c r="AM86" s="24">
        <f t="shared" si="28"/>
        <v>0</v>
      </c>
      <c r="AN86" s="24">
        <f t="shared" si="28"/>
        <v>0</v>
      </c>
      <c r="AO86" s="24">
        <f t="shared" si="28"/>
        <v>0</v>
      </c>
      <c r="AP86" s="24">
        <f t="shared" si="28"/>
        <v>0</v>
      </c>
      <c r="AQ86" s="24">
        <f t="shared" si="28"/>
        <v>0</v>
      </c>
      <c r="AR86" s="24">
        <f t="shared" si="28"/>
        <v>0</v>
      </c>
      <c r="AS86" s="24">
        <f t="shared" si="28"/>
        <v>0</v>
      </c>
      <c r="AT86" s="24">
        <f t="shared" si="28"/>
        <v>0</v>
      </c>
      <c r="AU86" s="24">
        <f t="shared" si="28"/>
        <v>0</v>
      </c>
      <c r="AV86" s="24">
        <f t="shared" si="28"/>
        <v>0</v>
      </c>
      <c r="AW86" s="24">
        <f t="shared" si="28"/>
        <v>0</v>
      </c>
      <c r="AX86" s="24">
        <f t="shared" si="28"/>
        <v>0</v>
      </c>
      <c r="AY86" s="24">
        <f t="shared" si="28"/>
        <v>0</v>
      </c>
      <c r="AZ86" s="24">
        <f t="shared" si="28"/>
        <v>0</v>
      </c>
      <c r="BA86" s="24">
        <f t="shared" si="28"/>
        <v>0</v>
      </c>
      <c r="BB86" s="24">
        <f t="shared" si="28"/>
        <v>0</v>
      </c>
      <c r="BC86" s="24">
        <f t="shared" si="28"/>
        <v>0</v>
      </c>
      <c r="BD86" s="24">
        <f t="shared" si="28"/>
        <v>0</v>
      </c>
      <c r="BE86" s="24">
        <f t="shared" si="28"/>
        <v>0</v>
      </c>
      <c r="BF86" s="24">
        <f t="shared" si="28"/>
        <v>0</v>
      </c>
      <c r="BG86" s="24">
        <f t="shared" si="28"/>
        <v>0</v>
      </c>
      <c r="BH86" s="24">
        <f t="shared" si="28"/>
        <v>0</v>
      </c>
      <c r="BI86" s="24">
        <f t="shared" si="28"/>
        <v>0</v>
      </c>
      <c r="BJ86" s="24">
        <f t="shared" si="28"/>
        <v>0</v>
      </c>
      <c r="BK86" s="24">
        <f t="shared" si="28"/>
        <v>0</v>
      </c>
      <c r="BL86" s="24">
        <f t="shared" si="28"/>
        <v>0</v>
      </c>
      <c r="BM86" s="39">
        <f t="shared" si="28"/>
        <v>0</v>
      </c>
      <c r="BN86" s="44">
        <f t="shared" si="0"/>
        <v>1</v>
      </c>
      <c r="BO86" s="21">
        <f t="shared" si="5"/>
        <v>1</v>
      </c>
      <c r="BP86" s="21">
        <f t="shared" si="5"/>
        <v>0</v>
      </c>
      <c r="BQ86" s="21">
        <f t="shared" si="5"/>
        <v>0</v>
      </c>
      <c r="BR86" s="22">
        <f t="shared" si="20"/>
        <v>1</v>
      </c>
      <c r="BS86" s="171">
        <f>SUM(BN86:BN96)</f>
        <v>25</v>
      </c>
      <c r="BT86" s="171">
        <f t="shared" ref="BT86:BV86" si="29">SUM(BO86:BO96)</f>
        <v>11</v>
      </c>
      <c r="BU86" s="171">
        <f t="shared" si="29"/>
        <v>0</v>
      </c>
      <c r="BV86" s="171">
        <f t="shared" si="29"/>
        <v>0</v>
      </c>
      <c r="BW86" s="129">
        <f>AVERAGE(BR86:BR96)</f>
        <v>0.39393939393939392</v>
      </c>
    </row>
    <row r="87" spans="1:75" ht="30.75" customHeight="1" x14ac:dyDescent="0.25">
      <c r="A87" s="135"/>
      <c r="B87" s="55" t="s">
        <v>162</v>
      </c>
      <c r="C87" s="56">
        <v>1</v>
      </c>
      <c r="D87" s="57" t="s">
        <v>131</v>
      </c>
      <c r="E87" s="58"/>
      <c r="F87" s="23">
        <f>F37</f>
        <v>0</v>
      </c>
      <c r="G87" s="24">
        <f t="shared" ref="G87:BM87" si="30">G37</f>
        <v>0</v>
      </c>
      <c r="H87" s="24">
        <f t="shared" si="30"/>
        <v>0</v>
      </c>
      <c r="I87" s="24">
        <f t="shared" si="30"/>
        <v>0</v>
      </c>
      <c r="J87" s="24">
        <f t="shared" si="30"/>
        <v>0</v>
      </c>
      <c r="K87" s="24">
        <f t="shared" si="30"/>
        <v>0</v>
      </c>
      <c r="L87" s="24">
        <f t="shared" si="30"/>
        <v>0</v>
      </c>
      <c r="M87" s="24">
        <f t="shared" si="30"/>
        <v>0</v>
      </c>
      <c r="N87" s="24">
        <f t="shared" si="30"/>
        <v>0</v>
      </c>
      <c r="O87" s="24">
        <f t="shared" si="30"/>
        <v>0</v>
      </c>
      <c r="P87" s="24">
        <f t="shared" si="30"/>
        <v>0</v>
      </c>
      <c r="Q87" s="24">
        <f t="shared" si="30"/>
        <v>0</v>
      </c>
      <c r="R87" s="24">
        <f t="shared" si="30"/>
        <v>0</v>
      </c>
      <c r="S87" s="24">
        <f t="shared" si="30"/>
        <v>0</v>
      </c>
      <c r="T87" s="24">
        <f t="shared" si="30"/>
        <v>0</v>
      </c>
      <c r="U87" s="24">
        <f t="shared" si="30"/>
        <v>0</v>
      </c>
      <c r="V87" s="24">
        <f t="shared" si="30"/>
        <v>0</v>
      </c>
      <c r="W87" s="24">
        <f t="shared" si="30"/>
        <v>0</v>
      </c>
      <c r="X87" s="24">
        <f t="shared" si="30"/>
        <v>0</v>
      </c>
      <c r="Y87" s="24">
        <f t="shared" si="30"/>
        <v>0</v>
      </c>
      <c r="Z87" s="24">
        <f t="shared" si="30"/>
        <v>0</v>
      </c>
      <c r="AA87" s="24">
        <f t="shared" si="30"/>
        <v>0</v>
      </c>
      <c r="AB87" s="24">
        <f t="shared" si="30"/>
        <v>0</v>
      </c>
      <c r="AC87" s="24">
        <f t="shared" si="30"/>
        <v>0</v>
      </c>
      <c r="AD87" s="24">
        <f t="shared" si="30"/>
        <v>0</v>
      </c>
      <c r="AE87" s="24">
        <f t="shared" si="30"/>
        <v>0</v>
      </c>
      <c r="AF87" s="24">
        <f t="shared" si="30"/>
        <v>0</v>
      </c>
      <c r="AG87" s="24">
        <f t="shared" si="30"/>
        <v>0</v>
      </c>
      <c r="AH87" s="24">
        <f t="shared" si="30"/>
        <v>0</v>
      </c>
      <c r="AI87" s="24">
        <f t="shared" si="30"/>
        <v>0</v>
      </c>
      <c r="AJ87" s="24" t="str">
        <f t="shared" si="30"/>
        <v>P</v>
      </c>
      <c r="AK87" s="24">
        <f t="shared" si="30"/>
        <v>0</v>
      </c>
      <c r="AL87" s="24">
        <f t="shared" si="30"/>
        <v>0</v>
      </c>
      <c r="AM87" s="24">
        <f t="shared" si="30"/>
        <v>0</v>
      </c>
      <c r="AN87" s="24">
        <f t="shared" si="30"/>
        <v>0</v>
      </c>
      <c r="AO87" s="24">
        <f t="shared" si="30"/>
        <v>0</v>
      </c>
      <c r="AP87" s="24">
        <f t="shared" si="30"/>
        <v>0</v>
      </c>
      <c r="AQ87" s="24">
        <f t="shared" si="30"/>
        <v>0</v>
      </c>
      <c r="AR87" s="24">
        <f t="shared" si="30"/>
        <v>0</v>
      </c>
      <c r="AS87" s="24">
        <f t="shared" si="30"/>
        <v>0</v>
      </c>
      <c r="AT87" s="24">
        <f t="shared" si="30"/>
        <v>0</v>
      </c>
      <c r="AU87" s="24">
        <f t="shared" si="30"/>
        <v>0</v>
      </c>
      <c r="AV87" s="24">
        <f t="shared" si="30"/>
        <v>0</v>
      </c>
      <c r="AW87" s="24">
        <f t="shared" si="30"/>
        <v>0</v>
      </c>
      <c r="AX87" s="24">
        <f t="shared" si="30"/>
        <v>0</v>
      </c>
      <c r="AY87" s="24">
        <f t="shared" si="30"/>
        <v>0</v>
      </c>
      <c r="AZ87" s="24">
        <f t="shared" si="30"/>
        <v>0</v>
      </c>
      <c r="BA87" s="24">
        <f t="shared" si="30"/>
        <v>0</v>
      </c>
      <c r="BB87" s="24">
        <f t="shared" si="30"/>
        <v>0</v>
      </c>
      <c r="BC87" s="24">
        <f t="shared" si="30"/>
        <v>0</v>
      </c>
      <c r="BD87" s="24">
        <f t="shared" si="30"/>
        <v>0</v>
      </c>
      <c r="BE87" s="24">
        <f t="shared" si="30"/>
        <v>0</v>
      </c>
      <c r="BF87" s="24">
        <f t="shared" si="30"/>
        <v>0</v>
      </c>
      <c r="BG87" s="24">
        <f t="shared" si="30"/>
        <v>0</v>
      </c>
      <c r="BH87" s="24">
        <f t="shared" si="30"/>
        <v>0</v>
      </c>
      <c r="BI87" s="24">
        <f t="shared" si="30"/>
        <v>0</v>
      </c>
      <c r="BJ87" s="24">
        <f t="shared" si="30"/>
        <v>0</v>
      </c>
      <c r="BK87" s="24">
        <f t="shared" si="30"/>
        <v>0</v>
      </c>
      <c r="BL87" s="24">
        <f t="shared" si="30"/>
        <v>0</v>
      </c>
      <c r="BM87" s="39">
        <f t="shared" si="30"/>
        <v>0</v>
      </c>
      <c r="BN87" s="44">
        <f t="shared" si="0"/>
        <v>1</v>
      </c>
      <c r="BO87" s="21">
        <f t="shared" si="5"/>
        <v>0</v>
      </c>
      <c r="BP87" s="21">
        <f t="shared" si="5"/>
        <v>0</v>
      </c>
      <c r="BQ87" s="21">
        <f t="shared" si="5"/>
        <v>0</v>
      </c>
      <c r="BR87" s="22">
        <f t="shared" si="20"/>
        <v>0</v>
      </c>
      <c r="BS87" s="171"/>
      <c r="BT87" s="171"/>
      <c r="BU87" s="171"/>
      <c r="BV87" s="171"/>
      <c r="BW87" s="129"/>
    </row>
    <row r="88" spans="1:75" ht="65.25" customHeight="1" x14ac:dyDescent="0.25">
      <c r="A88" s="135"/>
      <c r="B88" s="55" t="s">
        <v>101</v>
      </c>
      <c r="C88" s="56">
        <v>1</v>
      </c>
      <c r="D88" s="57" t="s">
        <v>131</v>
      </c>
      <c r="E88" s="58"/>
      <c r="F88" s="23">
        <f>F38</f>
        <v>0</v>
      </c>
      <c r="G88" s="24">
        <f t="shared" ref="G88:BM88" si="31">G38</f>
        <v>0</v>
      </c>
      <c r="H88" s="24">
        <f t="shared" si="31"/>
        <v>0</v>
      </c>
      <c r="I88" s="24">
        <f t="shared" si="31"/>
        <v>0</v>
      </c>
      <c r="J88" s="24">
        <f t="shared" si="31"/>
        <v>0</v>
      </c>
      <c r="K88" s="24">
        <f t="shared" si="31"/>
        <v>0</v>
      </c>
      <c r="L88" s="24">
        <f t="shared" si="31"/>
        <v>0</v>
      </c>
      <c r="M88" s="24">
        <f t="shared" si="31"/>
        <v>0</v>
      </c>
      <c r="N88" s="24">
        <f t="shared" si="31"/>
        <v>0</v>
      </c>
      <c r="O88" s="24">
        <f t="shared" si="31"/>
        <v>0</v>
      </c>
      <c r="P88" s="24">
        <f t="shared" si="31"/>
        <v>0</v>
      </c>
      <c r="Q88" s="24">
        <f t="shared" si="31"/>
        <v>0</v>
      </c>
      <c r="R88" s="24">
        <f t="shared" si="31"/>
        <v>0</v>
      </c>
      <c r="S88" s="24">
        <f t="shared" si="31"/>
        <v>0</v>
      </c>
      <c r="T88" s="24">
        <f t="shared" si="31"/>
        <v>0</v>
      </c>
      <c r="U88" s="24">
        <f t="shared" si="31"/>
        <v>0</v>
      </c>
      <c r="V88" s="24">
        <f t="shared" si="31"/>
        <v>0</v>
      </c>
      <c r="W88" s="24">
        <f t="shared" si="31"/>
        <v>0</v>
      </c>
      <c r="X88" s="24">
        <f t="shared" si="31"/>
        <v>0</v>
      </c>
      <c r="Y88" s="24">
        <f t="shared" si="31"/>
        <v>0</v>
      </c>
      <c r="Z88" s="24">
        <f t="shared" si="31"/>
        <v>0</v>
      </c>
      <c r="AA88" s="24">
        <f t="shared" si="31"/>
        <v>0</v>
      </c>
      <c r="AB88" s="24">
        <f t="shared" si="31"/>
        <v>0</v>
      </c>
      <c r="AC88" s="24">
        <f t="shared" si="31"/>
        <v>0</v>
      </c>
      <c r="AD88" s="24">
        <f t="shared" si="31"/>
        <v>0</v>
      </c>
      <c r="AE88" s="24">
        <f t="shared" si="31"/>
        <v>0</v>
      </c>
      <c r="AF88" s="24">
        <f t="shared" si="31"/>
        <v>0</v>
      </c>
      <c r="AG88" s="24">
        <f t="shared" si="31"/>
        <v>0</v>
      </c>
      <c r="AH88" s="24">
        <f t="shared" si="31"/>
        <v>0</v>
      </c>
      <c r="AI88" s="24">
        <f t="shared" si="31"/>
        <v>0</v>
      </c>
      <c r="AJ88" s="24" t="str">
        <f t="shared" si="31"/>
        <v>P</v>
      </c>
      <c r="AK88" s="24">
        <f t="shared" si="31"/>
        <v>0</v>
      </c>
      <c r="AL88" s="24">
        <f t="shared" si="31"/>
        <v>0</v>
      </c>
      <c r="AM88" s="24">
        <f t="shared" si="31"/>
        <v>0</v>
      </c>
      <c r="AN88" s="24">
        <f t="shared" si="31"/>
        <v>0</v>
      </c>
      <c r="AO88" s="24">
        <f t="shared" si="31"/>
        <v>0</v>
      </c>
      <c r="AP88" s="24">
        <f t="shared" si="31"/>
        <v>0</v>
      </c>
      <c r="AQ88" s="24">
        <f t="shared" si="31"/>
        <v>0</v>
      </c>
      <c r="AR88" s="24">
        <f t="shared" si="31"/>
        <v>0</v>
      </c>
      <c r="AS88" s="24">
        <f t="shared" si="31"/>
        <v>0</v>
      </c>
      <c r="AT88" s="24">
        <f t="shared" si="31"/>
        <v>0</v>
      </c>
      <c r="AU88" s="24">
        <f t="shared" si="31"/>
        <v>0</v>
      </c>
      <c r="AV88" s="24">
        <f t="shared" si="31"/>
        <v>0</v>
      </c>
      <c r="AW88" s="24">
        <f t="shared" si="31"/>
        <v>0</v>
      </c>
      <c r="AX88" s="24">
        <f t="shared" si="31"/>
        <v>0</v>
      </c>
      <c r="AY88" s="24">
        <f t="shared" si="31"/>
        <v>0</v>
      </c>
      <c r="AZ88" s="24">
        <f t="shared" si="31"/>
        <v>0</v>
      </c>
      <c r="BA88" s="24">
        <f t="shared" si="31"/>
        <v>0</v>
      </c>
      <c r="BB88" s="24">
        <f t="shared" si="31"/>
        <v>0</v>
      </c>
      <c r="BC88" s="24">
        <f t="shared" si="31"/>
        <v>0</v>
      </c>
      <c r="BD88" s="24">
        <f t="shared" si="31"/>
        <v>0</v>
      </c>
      <c r="BE88" s="24">
        <f t="shared" si="31"/>
        <v>0</v>
      </c>
      <c r="BF88" s="24">
        <f t="shared" si="31"/>
        <v>0</v>
      </c>
      <c r="BG88" s="24">
        <f t="shared" si="31"/>
        <v>0</v>
      </c>
      <c r="BH88" s="24">
        <f t="shared" si="31"/>
        <v>0</v>
      </c>
      <c r="BI88" s="24">
        <f t="shared" si="31"/>
        <v>0</v>
      </c>
      <c r="BJ88" s="24">
        <f t="shared" si="31"/>
        <v>0</v>
      </c>
      <c r="BK88" s="24">
        <f t="shared" si="31"/>
        <v>0</v>
      </c>
      <c r="BL88" s="24">
        <f t="shared" si="31"/>
        <v>0</v>
      </c>
      <c r="BM88" s="39">
        <f t="shared" si="31"/>
        <v>0</v>
      </c>
      <c r="BN88" s="44">
        <f t="shared" si="0"/>
        <v>1</v>
      </c>
      <c r="BO88" s="21">
        <f t="shared" si="5"/>
        <v>0</v>
      </c>
      <c r="BP88" s="21">
        <f t="shared" si="5"/>
        <v>0</v>
      </c>
      <c r="BQ88" s="21">
        <f t="shared" si="5"/>
        <v>0</v>
      </c>
      <c r="BR88" s="22">
        <f t="shared" si="20"/>
        <v>0</v>
      </c>
      <c r="BS88" s="171"/>
      <c r="BT88" s="171"/>
      <c r="BU88" s="171"/>
      <c r="BV88" s="171"/>
      <c r="BW88" s="129"/>
    </row>
    <row r="89" spans="1:75" ht="50.25" customHeight="1" x14ac:dyDescent="0.25">
      <c r="A89" s="135"/>
      <c r="B89" s="55" t="s">
        <v>163</v>
      </c>
      <c r="C89" s="56">
        <v>3</v>
      </c>
      <c r="D89" s="57" t="s">
        <v>131</v>
      </c>
      <c r="E89" s="58"/>
      <c r="F89" s="23">
        <f>F39</f>
        <v>0</v>
      </c>
      <c r="G89" s="24">
        <f t="shared" ref="G89:BM89" si="32">G39</f>
        <v>0</v>
      </c>
      <c r="H89" s="24">
        <f t="shared" si="32"/>
        <v>0</v>
      </c>
      <c r="I89" s="24">
        <f t="shared" si="32"/>
        <v>0</v>
      </c>
      <c r="J89" s="24">
        <f t="shared" si="32"/>
        <v>0</v>
      </c>
      <c r="K89" s="24">
        <f t="shared" si="32"/>
        <v>0</v>
      </c>
      <c r="L89" s="24">
        <f t="shared" si="32"/>
        <v>0</v>
      </c>
      <c r="M89" s="24">
        <f t="shared" si="32"/>
        <v>0</v>
      </c>
      <c r="N89" s="24">
        <f t="shared" si="32"/>
        <v>0</v>
      </c>
      <c r="O89" s="24">
        <f t="shared" si="32"/>
        <v>0</v>
      </c>
      <c r="P89" s="24">
        <f t="shared" si="32"/>
        <v>0</v>
      </c>
      <c r="Q89" s="24">
        <f t="shared" si="32"/>
        <v>0</v>
      </c>
      <c r="R89" s="24">
        <f t="shared" si="32"/>
        <v>0</v>
      </c>
      <c r="S89" s="24">
        <f t="shared" si="32"/>
        <v>0</v>
      </c>
      <c r="T89" s="24">
        <f t="shared" si="32"/>
        <v>0</v>
      </c>
      <c r="U89" s="24" t="str">
        <f t="shared" si="32"/>
        <v>E</v>
      </c>
      <c r="V89" s="24" t="str">
        <f t="shared" si="32"/>
        <v>E</v>
      </c>
      <c r="W89" s="24" t="str">
        <f t="shared" si="32"/>
        <v>E</v>
      </c>
      <c r="X89" s="24">
        <f t="shared" si="32"/>
        <v>0</v>
      </c>
      <c r="Y89" s="24">
        <f t="shared" si="32"/>
        <v>0</v>
      </c>
      <c r="Z89" s="24">
        <f t="shared" si="32"/>
        <v>0</v>
      </c>
      <c r="AA89" s="24">
        <f t="shared" si="32"/>
        <v>0</v>
      </c>
      <c r="AB89" s="24">
        <f t="shared" si="32"/>
        <v>0</v>
      </c>
      <c r="AC89" s="24">
        <f t="shared" si="32"/>
        <v>0</v>
      </c>
      <c r="AD89" s="24">
        <f t="shared" si="32"/>
        <v>0</v>
      </c>
      <c r="AE89" s="24">
        <f t="shared" si="32"/>
        <v>0</v>
      </c>
      <c r="AF89" s="24">
        <f t="shared" si="32"/>
        <v>0</v>
      </c>
      <c r="AG89" s="24">
        <f t="shared" si="32"/>
        <v>0</v>
      </c>
      <c r="AH89" s="24">
        <f t="shared" si="32"/>
        <v>0</v>
      </c>
      <c r="AI89" s="24">
        <f t="shared" si="32"/>
        <v>0</v>
      </c>
      <c r="AJ89" s="24">
        <f t="shared" si="32"/>
        <v>0</v>
      </c>
      <c r="AK89" s="24">
        <f t="shared" si="32"/>
        <v>0</v>
      </c>
      <c r="AL89" s="24">
        <f t="shared" si="32"/>
        <v>0</v>
      </c>
      <c r="AM89" s="24">
        <f t="shared" si="32"/>
        <v>0</v>
      </c>
      <c r="AN89" s="24">
        <f t="shared" si="32"/>
        <v>0</v>
      </c>
      <c r="AO89" s="24">
        <f t="shared" si="32"/>
        <v>0</v>
      </c>
      <c r="AP89" s="24">
        <f t="shared" si="32"/>
        <v>0</v>
      </c>
      <c r="AQ89" s="24">
        <f t="shared" si="32"/>
        <v>0</v>
      </c>
      <c r="AR89" s="24">
        <f t="shared" si="32"/>
        <v>0</v>
      </c>
      <c r="AS89" s="24">
        <f t="shared" si="32"/>
        <v>0</v>
      </c>
      <c r="AT89" s="24">
        <f t="shared" si="32"/>
        <v>0</v>
      </c>
      <c r="AU89" s="24">
        <f t="shared" si="32"/>
        <v>0</v>
      </c>
      <c r="AV89" s="24">
        <f t="shared" si="32"/>
        <v>0</v>
      </c>
      <c r="AW89" s="24">
        <f t="shared" si="32"/>
        <v>0</v>
      </c>
      <c r="AX89" s="24">
        <f t="shared" si="32"/>
        <v>0</v>
      </c>
      <c r="AY89" s="24">
        <f t="shared" si="32"/>
        <v>0</v>
      </c>
      <c r="AZ89" s="24">
        <f t="shared" si="32"/>
        <v>0</v>
      </c>
      <c r="BA89" s="24">
        <f t="shared" si="32"/>
        <v>0</v>
      </c>
      <c r="BB89" s="24">
        <f t="shared" si="32"/>
        <v>0</v>
      </c>
      <c r="BC89" s="24">
        <f t="shared" si="32"/>
        <v>0</v>
      </c>
      <c r="BD89" s="24">
        <f t="shared" si="32"/>
        <v>0</v>
      </c>
      <c r="BE89" s="24">
        <f t="shared" si="32"/>
        <v>0</v>
      </c>
      <c r="BF89" s="24">
        <f t="shared" si="32"/>
        <v>0</v>
      </c>
      <c r="BG89" s="24">
        <f t="shared" si="32"/>
        <v>0</v>
      </c>
      <c r="BH89" s="24">
        <f t="shared" si="32"/>
        <v>0</v>
      </c>
      <c r="BI89" s="24">
        <f t="shared" si="32"/>
        <v>0</v>
      </c>
      <c r="BJ89" s="24">
        <f t="shared" si="32"/>
        <v>0</v>
      </c>
      <c r="BK89" s="24">
        <f t="shared" si="32"/>
        <v>0</v>
      </c>
      <c r="BL89" s="24">
        <f t="shared" si="32"/>
        <v>0</v>
      </c>
      <c r="BM89" s="39">
        <f t="shared" si="32"/>
        <v>0</v>
      </c>
      <c r="BN89" s="44">
        <f t="shared" si="0"/>
        <v>3</v>
      </c>
      <c r="BO89" s="21">
        <f t="shared" si="5"/>
        <v>3</v>
      </c>
      <c r="BP89" s="21">
        <f t="shared" si="5"/>
        <v>0</v>
      </c>
      <c r="BQ89" s="21">
        <f t="shared" si="5"/>
        <v>0</v>
      </c>
      <c r="BR89" s="22">
        <f t="shared" si="20"/>
        <v>1</v>
      </c>
      <c r="BS89" s="171"/>
      <c r="BT89" s="171"/>
      <c r="BU89" s="171"/>
      <c r="BV89" s="171"/>
      <c r="BW89" s="129"/>
    </row>
    <row r="90" spans="1:75" ht="30.75" customHeight="1" x14ac:dyDescent="0.25">
      <c r="A90" s="135"/>
      <c r="B90" s="55" t="s">
        <v>91</v>
      </c>
      <c r="C90" s="56">
        <v>38</v>
      </c>
      <c r="D90" s="57" t="s">
        <v>131</v>
      </c>
      <c r="E90" s="58"/>
      <c r="F90" s="23">
        <f>F50</f>
        <v>0</v>
      </c>
      <c r="G90" s="24">
        <f t="shared" ref="G90:BM90" si="33">G50</f>
        <v>0</v>
      </c>
      <c r="H90" s="24">
        <f t="shared" si="33"/>
        <v>0</v>
      </c>
      <c r="I90" s="24">
        <f t="shared" si="33"/>
        <v>0</v>
      </c>
      <c r="J90" s="24">
        <f t="shared" si="33"/>
        <v>0</v>
      </c>
      <c r="K90" s="24">
        <f t="shared" si="33"/>
        <v>0</v>
      </c>
      <c r="L90" s="24">
        <f t="shared" si="33"/>
        <v>0</v>
      </c>
      <c r="M90" s="24">
        <f t="shared" si="33"/>
        <v>0</v>
      </c>
      <c r="N90" s="24">
        <f t="shared" si="33"/>
        <v>0</v>
      </c>
      <c r="O90" s="24">
        <f t="shared" si="33"/>
        <v>0</v>
      </c>
      <c r="P90" s="24">
        <f t="shared" si="33"/>
        <v>0</v>
      </c>
      <c r="Q90" s="24" t="str">
        <f t="shared" si="33"/>
        <v>E</v>
      </c>
      <c r="R90" s="24" t="str">
        <f t="shared" si="33"/>
        <v>E</v>
      </c>
      <c r="S90" s="24">
        <f t="shared" si="33"/>
        <v>0</v>
      </c>
      <c r="T90" s="24">
        <f t="shared" si="33"/>
        <v>0</v>
      </c>
      <c r="U90" s="24">
        <f t="shared" si="33"/>
        <v>0</v>
      </c>
      <c r="V90" s="24">
        <f t="shared" si="33"/>
        <v>0</v>
      </c>
      <c r="W90" s="24">
        <f t="shared" si="33"/>
        <v>0</v>
      </c>
      <c r="X90" s="24">
        <f t="shared" si="33"/>
        <v>0</v>
      </c>
      <c r="Y90" s="24">
        <f t="shared" si="33"/>
        <v>0</v>
      </c>
      <c r="Z90" s="24">
        <f t="shared" si="33"/>
        <v>0</v>
      </c>
      <c r="AA90" s="24">
        <f t="shared" si="33"/>
        <v>0</v>
      </c>
      <c r="AB90" s="24">
        <f t="shared" si="33"/>
        <v>0</v>
      </c>
      <c r="AC90" s="24">
        <f t="shared" si="33"/>
        <v>0</v>
      </c>
      <c r="AD90" s="24">
        <f t="shared" si="33"/>
        <v>0</v>
      </c>
      <c r="AE90" s="24">
        <f t="shared" si="33"/>
        <v>0</v>
      </c>
      <c r="AF90" s="24">
        <f t="shared" si="33"/>
        <v>0</v>
      </c>
      <c r="AG90" s="24">
        <f t="shared" si="33"/>
        <v>0</v>
      </c>
      <c r="AH90" s="24">
        <f t="shared" si="33"/>
        <v>0</v>
      </c>
      <c r="AI90" s="24">
        <f t="shared" si="33"/>
        <v>0</v>
      </c>
      <c r="AJ90" s="24">
        <f t="shared" si="33"/>
        <v>0</v>
      </c>
      <c r="AK90" s="24">
        <f t="shared" si="33"/>
        <v>0</v>
      </c>
      <c r="AL90" s="24">
        <f t="shared" si="33"/>
        <v>0</v>
      </c>
      <c r="AM90" s="24">
        <f t="shared" si="33"/>
        <v>0</v>
      </c>
      <c r="AN90" s="24">
        <f t="shared" si="33"/>
        <v>0</v>
      </c>
      <c r="AO90" s="24">
        <f t="shared" si="33"/>
        <v>0</v>
      </c>
      <c r="AP90" s="24">
        <f t="shared" si="33"/>
        <v>0</v>
      </c>
      <c r="AQ90" s="24">
        <f t="shared" si="33"/>
        <v>0</v>
      </c>
      <c r="AR90" s="24">
        <f t="shared" si="33"/>
        <v>0</v>
      </c>
      <c r="AS90" s="24">
        <f t="shared" si="33"/>
        <v>0</v>
      </c>
      <c r="AT90" s="24">
        <f t="shared" si="33"/>
        <v>0</v>
      </c>
      <c r="AU90" s="24">
        <f t="shared" si="33"/>
        <v>0</v>
      </c>
      <c r="AV90" s="24">
        <f t="shared" si="33"/>
        <v>0</v>
      </c>
      <c r="AW90" s="24">
        <f t="shared" si="33"/>
        <v>0</v>
      </c>
      <c r="AX90" s="24">
        <f t="shared" si="33"/>
        <v>0</v>
      </c>
      <c r="AY90" s="24">
        <f t="shared" si="33"/>
        <v>0</v>
      </c>
      <c r="AZ90" s="24">
        <f t="shared" si="33"/>
        <v>0</v>
      </c>
      <c r="BA90" s="24">
        <f t="shared" si="33"/>
        <v>0</v>
      </c>
      <c r="BB90" s="24">
        <f t="shared" si="33"/>
        <v>0</v>
      </c>
      <c r="BC90" s="24">
        <f t="shared" si="33"/>
        <v>0</v>
      </c>
      <c r="BD90" s="24">
        <f t="shared" si="33"/>
        <v>0</v>
      </c>
      <c r="BE90" s="24">
        <f t="shared" si="33"/>
        <v>0</v>
      </c>
      <c r="BF90" s="24">
        <f t="shared" si="33"/>
        <v>0</v>
      </c>
      <c r="BG90" s="24">
        <f t="shared" si="33"/>
        <v>0</v>
      </c>
      <c r="BH90" s="24">
        <f t="shared" si="33"/>
        <v>0</v>
      </c>
      <c r="BI90" s="24">
        <f t="shared" si="33"/>
        <v>0</v>
      </c>
      <c r="BJ90" s="24">
        <f t="shared" si="33"/>
        <v>0</v>
      </c>
      <c r="BK90" s="24">
        <f t="shared" si="33"/>
        <v>0</v>
      </c>
      <c r="BL90" s="24">
        <f t="shared" si="33"/>
        <v>0</v>
      </c>
      <c r="BM90" s="39">
        <f t="shared" si="33"/>
        <v>0</v>
      </c>
      <c r="BN90" s="44">
        <f t="shared" si="0"/>
        <v>2</v>
      </c>
      <c r="BO90" s="21">
        <f t="shared" si="5"/>
        <v>2</v>
      </c>
      <c r="BP90" s="21">
        <f t="shared" si="5"/>
        <v>0</v>
      </c>
      <c r="BQ90" s="21">
        <f t="shared" si="5"/>
        <v>0</v>
      </c>
      <c r="BR90" s="22">
        <f t="shared" si="20"/>
        <v>1</v>
      </c>
      <c r="BS90" s="171"/>
      <c r="BT90" s="171"/>
      <c r="BU90" s="171"/>
      <c r="BV90" s="171"/>
      <c r="BW90" s="129"/>
    </row>
    <row r="91" spans="1:75" ht="30" customHeight="1" x14ac:dyDescent="0.25">
      <c r="A91" s="135"/>
      <c r="B91" s="55" t="s">
        <v>102</v>
      </c>
      <c r="C91" s="56">
        <v>1</v>
      </c>
      <c r="D91" s="57" t="s">
        <v>131</v>
      </c>
      <c r="E91" s="58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 t="s">
        <v>23</v>
      </c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39"/>
      <c r="BN91" s="44">
        <f t="shared" si="0"/>
        <v>1</v>
      </c>
      <c r="BO91" s="21">
        <f t="shared" ref="BO91:BQ123" si="34">COUNTIF($F91:$BM91,BO$9)</f>
        <v>0</v>
      </c>
      <c r="BP91" s="21">
        <f t="shared" si="34"/>
        <v>0</v>
      </c>
      <c r="BQ91" s="21">
        <f t="shared" si="34"/>
        <v>0</v>
      </c>
      <c r="BR91" s="22">
        <f t="shared" si="20"/>
        <v>0</v>
      </c>
      <c r="BS91" s="171"/>
      <c r="BT91" s="171"/>
      <c r="BU91" s="171"/>
      <c r="BV91" s="171"/>
      <c r="BW91" s="129"/>
    </row>
    <row r="92" spans="1:75" ht="15.75" x14ac:dyDescent="0.25">
      <c r="A92" s="135"/>
      <c r="B92" s="55" t="s">
        <v>89</v>
      </c>
      <c r="C92" s="56">
        <v>37</v>
      </c>
      <c r="D92" s="57" t="s">
        <v>131</v>
      </c>
      <c r="E92" s="58"/>
      <c r="F92" s="23">
        <f>F41</f>
        <v>0</v>
      </c>
      <c r="G92" s="24">
        <f t="shared" ref="G92:BM92" si="35">G41</f>
        <v>0</v>
      </c>
      <c r="H92" s="24">
        <f t="shared" si="35"/>
        <v>0</v>
      </c>
      <c r="I92" s="24">
        <f t="shared" si="35"/>
        <v>0</v>
      </c>
      <c r="J92" s="24">
        <f t="shared" si="35"/>
        <v>0</v>
      </c>
      <c r="K92" s="24">
        <f t="shared" si="35"/>
        <v>0</v>
      </c>
      <c r="L92" s="24">
        <f t="shared" si="35"/>
        <v>0</v>
      </c>
      <c r="M92" s="24">
        <f t="shared" si="35"/>
        <v>0</v>
      </c>
      <c r="N92" s="24">
        <f t="shared" si="35"/>
        <v>0</v>
      </c>
      <c r="O92" s="24">
        <f t="shared" si="35"/>
        <v>0</v>
      </c>
      <c r="P92" s="24">
        <f t="shared" si="35"/>
        <v>0</v>
      </c>
      <c r="Q92" s="24">
        <f t="shared" si="35"/>
        <v>0</v>
      </c>
      <c r="R92" s="24">
        <f t="shared" si="35"/>
        <v>0</v>
      </c>
      <c r="S92" s="24">
        <f t="shared" si="35"/>
        <v>0</v>
      </c>
      <c r="T92" s="24">
        <f t="shared" si="35"/>
        <v>0</v>
      </c>
      <c r="U92" s="24">
        <f t="shared" si="35"/>
        <v>0</v>
      </c>
      <c r="V92" s="24">
        <f t="shared" si="35"/>
        <v>0</v>
      </c>
      <c r="W92" s="24">
        <f t="shared" si="35"/>
        <v>0</v>
      </c>
      <c r="X92" s="24">
        <f t="shared" si="35"/>
        <v>0</v>
      </c>
      <c r="Y92" s="24">
        <f t="shared" si="35"/>
        <v>0</v>
      </c>
      <c r="Z92" s="24">
        <f t="shared" si="35"/>
        <v>0</v>
      </c>
      <c r="AA92" s="24">
        <f t="shared" si="35"/>
        <v>0</v>
      </c>
      <c r="AB92" s="24">
        <f t="shared" si="35"/>
        <v>0</v>
      </c>
      <c r="AC92" s="24">
        <f t="shared" si="35"/>
        <v>0</v>
      </c>
      <c r="AD92" s="24">
        <f t="shared" si="35"/>
        <v>0</v>
      </c>
      <c r="AE92" s="24">
        <f t="shared" si="35"/>
        <v>0</v>
      </c>
      <c r="AF92" s="24">
        <f t="shared" si="35"/>
        <v>0</v>
      </c>
      <c r="AG92" s="24">
        <f t="shared" si="35"/>
        <v>0</v>
      </c>
      <c r="AH92" s="24">
        <f t="shared" si="35"/>
        <v>0</v>
      </c>
      <c r="AI92" s="24">
        <f t="shared" si="35"/>
        <v>0</v>
      </c>
      <c r="AJ92" s="24" t="str">
        <f t="shared" si="35"/>
        <v>P</v>
      </c>
      <c r="AK92" s="24">
        <f t="shared" si="35"/>
        <v>0</v>
      </c>
      <c r="AL92" s="24">
        <f t="shared" si="35"/>
        <v>0</v>
      </c>
      <c r="AM92" s="24">
        <f t="shared" si="35"/>
        <v>0</v>
      </c>
      <c r="AN92" s="24">
        <f t="shared" si="35"/>
        <v>0</v>
      </c>
      <c r="AO92" s="24">
        <f t="shared" si="35"/>
        <v>0</v>
      </c>
      <c r="AP92" s="24">
        <f t="shared" si="35"/>
        <v>0</v>
      </c>
      <c r="AQ92" s="24">
        <f t="shared" si="35"/>
        <v>0</v>
      </c>
      <c r="AR92" s="24">
        <f t="shared" si="35"/>
        <v>0</v>
      </c>
      <c r="AS92" s="24">
        <f t="shared" si="35"/>
        <v>0</v>
      </c>
      <c r="AT92" s="24">
        <f t="shared" si="35"/>
        <v>0</v>
      </c>
      <c r="AU92" s="24">
        <f t="shared" si="35"/>
        <v>0</v>
      </c>
      <c r="AV92" s="24">
        <f t="shared" si="35"/>
        <v>0</v>
      </c>
      <c r="AW92" s="24">
        <f t="shared" si="35"/>
        <v>0</v>
      </c>
      <c r="AX92" s="24">
        <f t="shared" si="35"/>
        <v>0</v>
      </c>
      <c r="AY92" s="24">
        <f t="shared" si="35"/>
        <v>0</v>
      </c>
      <c r="AZ92" s="24">
        <f t="shared" si="35"/>
        <v>0</v>
      </c>
      <c r="BA92" s="24">
        <f t="shared" si="35"/>
        <v>0</v>
      </c>
      <c r="BB92" s="24">
        <f t="shared" si="35"/>
        <v>0</v>
      </c>
      <c r="BC92" s="24">
        <f t="shared" si="35"/>
        <v>0</v>
      </c>
      <c r="BD92" s="24">
        <f t="shared" si="35"/>
        <v>0</v>
      </c>
      <c r="BE92" s="24">
        <f t="shared" si="35"/>
        <v>0</v>
      </c>
      <c r="BF92" s="24">
        <f t="shared" si="35"/>
        <v>0</v>
      </c>
      <c r="BG92" s="24">
        <f t="shared" si="35"/>
        <v>0</v>
      </c>
      <c r="BH92" s="24">
        <f t="shared" si="35"/>
        <v>0</v>
      </c>
      <c r="BI92" s="24">
        <f t="shared" si="35"/>
        <v>0</v>
      </c>
      <c r="BJ92" s="24">
        <f t="shared" si="35"/>
        <v>0</v>
      </c>
      <c r="BK92" s="24">
        <f t="shared" si="35"/>
        <v>0</v>
      </c>
      <c r="BL92" s="24">
        <f t="shared" si="35"/>
        <v>0</v>
      </c>
      <c r="BM92" s="39">
        <f t="shared" si="35"/>
        <v>0</v>
      </c>
      <c r="BN92" s="44">
        <f t="shared" si="0"/>
        <v>1</v>
      </c>
      <c r="BO92" s="21">
        <f t="shared" si="34"/>
        <v>0</v>
      </c>
      <c r="BP92" s="21">
        <f t="shared" si="34"/>
        <v>0</v>
      </c>
      <c r="BQ92" s="21">
        <f t="shared" si="34"/>
        <v>0</v>
      </c>
      <c r="BR92" s="22">
        <f t="shared" si="20"/>
        <v>0</v>
      </c>
      <c r="BS92" s="171"/>
      <c r="BT92" s="171"/>
      <c r="BU92" s="171"/>
      <c r="BV92" s="171"/>
      <c r="BW92" s="129"/>
    </row>
    <row r="93" spans="1:75" ht="30.75" customHeight="1" x14ac:dyDescent="0.25">
      <c r="A93" s="135"/>
      <c r="B93" s="55" t="s">
        <v>103</v>
      </c>
      <c r="C93" s="56">
        <v>1</v>
      </c>
      <c r="D93" s="57" t="s">
        <v>131</v>
      </c>
      <c r="E93" s="58"/>
      <c r="F93" s="24">
        <f>F42</f>
        <v>0</v>
      </c>
      <c r="G93" s="24">
        <f t="shared" ref="G93:BM93" si="36">G42</f>
        <v>0</v>
      </c>
      <c r="H93" s="24">
        <f t="shared" si="36"/>
        <v>0</v>
      </c>
      <c r="I93" s="24">
        <f t="shared" si="36"/>
        <v>0</v>
      </c>
      <c r="J93" s="24">
        <f t="shared" si="36"/>
        <v>0</v>
      </c>
      <c r="K93" s="24">
        <f t="shared" si="36"/>
        <v>0</v>
      </c>
      <c r="L93" s="24">
        <f t="shared" si="36"/>
        <v>0</v>
      </c>
      <c r="M93" s="24">
        <f t="shared" si="36"/>
        <v>0</v>
      </c>
      <c r="N93" s="24">
        <f t="shared" si="36"/>
        <v>0</v>
      </c>
      <c r="O93" s="24">
        <f t="shared" si="36"/>
        <v>0</v>
      </c>
      <c r="P93" s="24">
        <f t="shared" si="36"/>
        <v>0</v>
      </c>
      <c r="Q93" s="24">
        <f t="shared" si="36"/>
        <v>0</v>
      </c>
      <c r="R93" s="24">
        <f t="shared" si="36"/>
        <v>0</v>
      </c>
      <c r="S93" s="24">
        <f t="shared" si="36"/>
        <v>0</v>
      </c>
      <c r="T93" s="24">
        <f t="shared" si="36"/>
        <v>0</v>
      </c>
      <c r="U93" s="24">
        <f t="shared" si="36"/>
        <v>0</v>
      </c>
      <c r="V93" s="24">
        <f t="shared" si="36"/>
        <v>0</v>
      </c>
      <c r="W93" s="24">
        <f t="shared" si="36"/>
        <v>0</v>
      </c>
      <c r="X93" s="24">
        <f t="shared" si="36"/>
        <v>0</v>
      </c>
      <c r="Y93" s="24">
        <f t="shared" si="36"/>
        <v>0</v>
      </c>
      <c r="Z93" s="24">
        <f t="shared" si="36"/>
        <v>0</v>
      </c>
      <c r="AA93" s="24">
        <f t="shared" si="36"/>
        <v>0</v>
      </c>
      <c r="AB93" s="24">
        <f t="shared" si="36"/>
        <v>0</v>
      </c>
      <c r="AC93" s="24">
        <f t="shared" si="36"/>
        <v>0</v>
      </c>
      <c r="AD93" s="24">
        <f t="shared" si="36"/>
        <v>0</v>
      </c>
      <c r="AE93" s="24">
        <f t="shared" si="36"/>
        <v>0</v>
      </c>
      <c r="AF93" s="24">
        <f t="shared" si="36"/>
        <v>0</v>
      </c>
      <c r="AG93" s="24">
        <f t="shared" si="36"/>
        <v>0</v>
      </c>
      <c r="AH93" s="24">
        <f t="shared" si="36"/>
        <v>0</v>
      </c>
      <c r="AI93" s="24" t="str">
        <f t="shared" si="36"/>
        <v>P</v>
      </c>
      <c r="AJ93" s="24">
        <f t="shared" si="36"/>
        <v>0</v>
      </c>
      <c r="AK93" s="24">
        <f t="shared" si="36"/>
        <v>0</v>
      </c>
      <c r="AL93" s="24">
        <f t="shared" si="36"/>
        <v>0</v>
      </c>
      <c r="AM93" s="24">
        <f t="shared" si="36"/>
        <v>0</v>
      </c>
      <c r="AN93" s="24">
        <f t="shared" si="36"/>
        <v>0</v>
      </c>
      <c r="AO93" s="24">
        <f t="shared" si="36"/>
        <v>0</v>
      </c>
      <c r="AP93" s="24">
        <f t="shared" si="36"/>
        <v>0</v>
      </c>
      <c r="AQ93" s="24">
        <f t="shared" si="36"/>
        <v>0</v>
      </c>
      <c r="AR93" s="24">
        <f t="shared" si="36"/>
        <v>0</v>
      </c>
      <c r="AS93" s="24">
        <f t="shared" si="36"/>
        <v>0</v>
      </c>
      <c r="AT93" s="24">
        <f t="shared" si="36"/>
        <v>0</v>
      </c>
      <c r="AU93" s="24">
        <f t="shared" si="36"/>
        <v>0</v>
      </c>
      <c r="AV93" s="24">
        <f t="shared" si="36"/>
        <v>0</v>
      </c>
      <c r="AW93" s="24">
        <f t="shared" si="36"/>
        <v>0</v>
      </c>
      <c r="AX93" s="24">
        <f t="shared" si="36"/>
        <v>0</v>
      </c>
      <c r="AY93" s="24">
        <f t="shared" si="36"/>
        <v>0</v>
      </c>
      <c r="AZ93" s="24">
        <f t="shared" si="36"/>
        <v>0</v>
      </c>
      <c r="BA93" s="24">
        <f t="shared" si="36"/>
        <v>0</v>
      </c>
      <c r="BB93" s="24">
        <f t="shared" si="36"/>
        <v>0</v>
      </c>
      <c r="BC93" s="24">
        <f t="shared" si="36"/>
        <v>0</v>
      </c>
      <c r="BD93" s="24">
        <f t="shared" si="36"/>
        <v>0</v>
      </c>
      <c r="BE93" s="24">
        <f t="shared" si="36"/>
        <v>0</v>
      </c>
      <c r="BF93" s="24">
        <f t="shared" si="36"/>
        <v>0</v>
      </c>
      <c r="BG93" s="24">
        <f t="shared" si="36"/>
        <v>0</v>
      </c>
      <c r="BH93" s="24">
        <f t="shared" si="36"/>
        <v>0</v>
      </c>
      <c r="BI93" s="24">
        <f t="shared" si="36"/>
        <v>0</v>
      </c>
      <c r="BJ93" s="24">
        <f t="shared" si="36"/>
        <v>0</v>
      </c>
      <c r="BK93" s="24">
        <f t="shared" si="36"/>
        <v>0</v>
      </c>
      <c r="BL93" s="24">
        <f t="shared" si="36"/>
        <v>0</v>
      </c>
      <c r="BM93" s="39">
        <f t="shared" si="36"/>
        <v>0</v>
      </c>
      <c r="BN93" s="44">
        <f t="shared" si="0"/>
        <v>1</v>
      </c>
      <c r="BO93" s="21">
        <f t="shared" si="34"/>
        <v>0</v>
      </c>
      <c r="BP93" s="21">
        <f t="shared" si="34"/>
        <v>0</v>
      </c>
      <c r="BQ93" s="21">
        <f t="shared" si="34"/>
        <v>0</v>
      </c>
      <c r="BR93" s="22">
        <f t="shared" si="20"/>
        <v>0</v>
      </c>
      <c r="BS93" s="171"/>
      <c r="BT93" s="171"/>
      <c r="BU93" s="171"/>
      <c r="BV93" s="171"/>
      <c r="BW93" s="129"/>
    </row>
    <row r="94" spans="1:75" ht="30.75" customHeight="1" x14ac:dyDescent="0.25">
      <c r="A94" s="135"/>
      <c r="B94" s="55" t="s">
        <v>90</v>
      </c>
      <c r="C94" s="56">
        <v>2</v>
      </c>
      <c r="D94" s="57" t="s">
        <v>131</v>
      </c>
      <c r="E94" s="58"/>
      <c r="F94" s="23">
        <f>F43</f>
        <v>0</v>
      </c>
      <c r="G94" s="24">
        <f t="shared" ref="G94:BM94" si="37">G43</f>
        <v>0</v>
      </c>
      <c r="H94" s="24">
        <f t="shared" si="37"/>
        <v>0</v>
      </c>
      <c r="I94" s="24">
        <f t="shared" si="37"/>
        <v>0</v>
      </c>
      <c r="J94" s="24">
        <f t="shared" si="37"/>
        <v>0</v>
      </c>
      <c r="K94" s="24">
        <f t="shared" si="37"/>
        <v>0</v>
      </c>
      <c r="L94" s="24">
        <f t="shared" si="37"/>
        <v>0</v>
      </c>
      <c r="M94" s="24">
        <f t="shared" si="37"/>
        <v>0</v>
      </c>
      <c r="N94" s="24">
        <f t="shared" si="37"/>
        <v>0</v>
      </c>
      <c r="O94" s="24">
        <f t="shared" si="37"/>
        <v>0</v>
      </c>
      <c r="P94" s="24">
        <f t="shared" si="37"/>
        <v>0</v>
      </c>
      <c r="Q94" s="24">
        <f t="shared" si="37"/>
        <v>0</v>
      </c>
      <c r="R94" s="24">
        <f t="shared" si="37"/>
        <v>0</v>
      </c>
      <c r="S94" s="24">
        <f t="shared" si="37"/>
        <v>0</v>
      </c>
      <c r="T94" s="24">
        <f t="shared" si="37"/>
        <v>0</v>
      </c>
      <c r="U94" s="24">
        <f t="shared" si="37"/>
        <v>0</v>
      </c>
      <c r="V94" s="24">
        <f t="shared" si="37"/>
        <v>0</v>
      </c>
      <c r="W94" s="24">
        <f t="shared" si="37"/>
        <v>0</v>
      </c>
      <c r="X94" s="24">
        <f t="shared" si="37"/>
        <v>0</v>
      </c>
      <c r="Y94" s="24">
        <f t="shared" si="37"/>
        <v>0</v>
      </c>
      <c r="Z94" s="24">
        <f t="shared" si="37"/>
        <v>0</v>
      </c>
      <c r="AA94" s="24">
        <f t="shared" si="37"/>
        <v>0</v>
      </c>
      <c r="AB94" s="24">
        <f t="shared" si="37"/>
        <v>0</v>
      </c>
      <c r="AC94" s="24">
        <f t="shared" si="37"/>
        <v>0</v>
      </c>
      <c r="AD94" s="24">
        <f t="shared" si="37"/>
        <v>0</v>
      </c>
      <c r="AE94" s="24">
        <f t="shared" si="37"/>
        <v>0</v>
      </c>
      <c r="AF94" s="24">
        <f t="shared" si="37"/>
        <v>0</v>
      </c>
      <c r="AG94" s="24" t="str">
        <f t="shared" si="37"/>
        <v>E</v>
      </c>
      <c r="AH94" s="24">
        <f t="shared" si="37"/>
        <v>0</v>
      </c>
      <c r="AI94" s="24">
        <f t="shared" si="37"/>
        <v>0</v>
      </c>
      <c r="AJ94" s="24">
        <f t="shared" si="37"/>
        <v>0</v>
      </c>
      <c r="AK94" s="24">
        <f t="shared" si="37"/>
        <v>0</v>
      </c>
      <c r="AL94" s="24">
        <f t="shared" si="37"/>
        <v>0</v>
      </c>
      <c r="AM94" s="24">
        <f t="shared" si="37"/>
        <v>0</v>
      </c>
      <c r="AN94" s="24">
        <f t="shared" si="37"/>
        <v>0</v>
      </c>
      <c r="AO94" s="24">
        <f t="shared" si="37"/>
        <v>0</v>
      </c>
      <c r="AP94" s="24">
        <f t="shared" si="37"/>
        <v>0</v>
      </c>
      <c r="AQ94" s="24">
        <f t="shared" si="37"/>
        <v>0</v>
      </c>
      <c r="AR94" s="24">
        <f t="shared" si="37"/>
        <v>0</v>
      </c>
      <c r="AS94" s="24">
        <f t="shared" si="37"/>
        <v>0</v>
      </c>
      <c r="AT94" s="24">
        <f t="shared" si="37"/>
        <v>0</v>
      </c>
      <c r="AU94" s="24">
        <f t="shared" si="37"/>
        <v>0</v>
      </c>
      <c r="AV94" s="24">
        <f t="shared" si="37"/>
        <v>0</v>
      </c>
      <c r="AW94" s="24">
        <f t="shared" si="37"/>
        <v>0</v>
      </c>
      <c r="AX94" s="24">
        <f t="shared" si="37"/>
        <v>0</v>
      </c>
      <c r="AY94" s="24">
        <f t="shared" si="37"/>
        <v>0</v>
      </c>
      <c r="AZ94" s="24">
        <f t="shared" si="37"/>
        <v>0</v>
      </c>
      <c r="BA94" s="24">
        <f t="shared" si="37"/>
        <v>0</v>
      </c>
      <c r="BB94" s="24">
        <f t="shared" si="37"/>
        <v>0</v>
      </c>
      <c r="BC94" s="24">
        <f t="shared" si="37"/>
        <v>0</v>
      </c>
      <c r="BD94" s="24">
        <f t="shared" si="37"/>
        <v>0</v>
      </c>
      <c r="BE94" s="24">
        <f t="shared" si="37"/>
        <v>0</v>
      </c>
      <c r="BF94" s="24">
        <f t="shared" si="37"/>
        <v>0</v>
      </c>
      <c r="BG94" s="24">
        <f t="shared" si="37"/>
        <v>0</v>
      </c>
      <c r="BH94" s="24">
        <f t="shared" si="37"/>
        <v>0</v>
      </c>
      <c r="BI94" s="24">
        <f t="shared" si="37"/>
        <v>0</v>
      </c>
      <c r="BJ94" s="24">
        <f t="shared" si="37"/>
        <v>0</v>
      </c>
      <c r="BK94" s="24">
        <f t="shared" si="37"/>
        <v>0</v>
      </c>
      <c r="BL94" s="24">
        <f t="shared" si="37"/>
        <v>0</v>
      </c>
      <c r="BM94" s="39">
        <f t="shared" si="37"/>
        <v>0</v>
      </c>
      <c r="BN94" s="44">
        <f t="shared" si="0"/>
        <v>1</v>
      </c>
      <c r="BO94" s="21">
        <f t="shared" si="34"/>
        <v>1</v>
      </c>
      <c r="BP94" s="21">
        <f t="shared" si="34"/>
        <v>0</v>
      </c>
      <c r="BQ94" s="21">
        <f t="shared" si="34"/>
        <v>0</v>
      </c>
      <c r="BR94" s="22">
        <f t="shared" si="20"/>
        <v>1</v>
      </c>
      <c r="BS94" s="171"/>
      <c r="BT94" s="171"/>
      <c r="BU94" s="171"/>
      <c r="BV94" s="171"/>
      <c r="BW94" s="129"/>
    </row>
    <row r="95" spans="1:75" ht="30.75" customHeight="1" x14ac:dyDescent="0.25">
      <c r="A95" s="135"/>
      <c r="B95" s="55" t="s">
        <v>104</v>
      </c>
      <c r="C95" s="56">
        <v>6</v>
      </c>
      <c r="D95" s="57" t="s">
        <v>131</v>
      </c>
      <c r="E95" s="58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 t="s">
        <v>23</v>
      </c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39"/>
      <c r="BN95" s="44">
        <f t="shared" si="0"/>
        <v>1</v>
      </c>
      <c r="BO95" s="21">
        <f t="shared" si="34"/>
        <v>0</v>
      </c>
      <c r="BP95" s="21">
        <f t="shared" si="34"/>
        <v>0</v>
      </c>
      <c r="BQ95" s="21">
        <f t="shared" si="34"/>
        <v>0</v>
      </c>
      <c r="BR95" s="22">
        <f t="shared" si="20"/>
        <v>0</v>
      </c>
      <c r="BS95" s="171"/>
      <c r="BT95" s="171"/>
      <c r="BU95" s="171"/>
      <c r="BV95" s="171"/>
      <c r="BW95" s="129"/>
    </row>
    <row r="96" spans="1:75" ht="30.75" customHeight="1" x14ac:dyDescent="0.25">
      <c r="A96" s="135"/>
      <c r="B96" s="55" t="s">
        <v>164</v>
      </c>
      <c r="C96" s="56">
        <v>12</v>
      </c>
      <c r="D96" s="57" t="s">
        <v>131</v>
      </c>
      <c r="E96" s="58"/>
      <c r="F96" s="23">
        <f>F44</f>
        <v>0</v>
      </c>
      <c r="G96" s="24">
        <f t="shared" ref="G96:BM96" si="38">G44</f>
        <v>0</v>
      </c>
      <c r="H96" s="24">
        <f t="shared" si="38"/>
        <v>0</v>
      </c>
      <c r="I96" s="24">
        <f t="shared" si="38"/>
        <v>0</v>
      </c>
      <c r="J96" s="24">
        <f t="shared" si="38"/>
        <v>0</v>
      </c>
      <c r="K96" s="24">
        <f t="shared" si="38"/>
        <v>0</v>
      </c>
      <c r="L96" s="24">
        <f t="shared" si="38"/>
        <v>0</v>
      </c>
      <c r="M96" s="24">
        <f t="shared" si="38"/>
        <v>0</v>
      </c>
      <c r="N96" s="24">
        <f t="shared" si="38"/>
        <v>0</v>
      </c>
      <c r="O96" s="24">
        <f t="shared" si="38"/>
        <v>0</v>
      </c>
      <c r="P96" s="24">
        <f t="shared" si="38"/>
        <v>0</v>
      </c>
      <c r="Q96" s="24">
        <f t="shared" si="38"/>
        <v>0</v>
      </c>
      <c r="R96" s="24">
        <f t="shared" si="38"/>
        <v>0</v>
      </c>
      <c r="S96" s="24">
        <f t="shared" si="38"/>
        <v>0</v>
      </c>
      <c r="T96" s="24">
        <f t="shared" si="38"/>
        <v>0</v>
      </c>
      <c r="U96" s="24" t="str">
        <f t="shared" si="38"/>
        <v>E</v>
      </c>
      <c r="V96" s="24">
        <f t="shared" si="38"/>
        <v>0</v>
      </c>
      <c r="W96" s="24">
        <f t="shared" si="38"/>
        <v>0</v>
      </c>
      <c r="X96" s="24">
        <f t="shared" si="38"/>
        <v>0</v>
      </c>
      <c r="Y96" s="24" t="str">
        <f t="shared" si="38"/>
        <v>E</v>
      </c>
      <c r="Z96" s="24">
        <f t="shared" si="38"/>
        <v>0</v>
      </c>
      <c r="AA96" s="24">
        <f t="shared" si="38"/>
        <v>0</v>
      </c>
      <c r="AB96" s="24">
        <f t="shared" si="38"/>
        <v>0</v>
      </c>
      <c r="AC96" s="24" t="str">
        <f t="shared" si="38"/>
        <v>E</v>
      </c>
      <c r="AD96" s="24">
        <f t="shared" si="38"/>
        <v>0</v>
      </c>
      <c r="AE96" s="24">
        <f t="shared" si="38"/>
        <v>0</v>
      </c>
      <c r="AF96" s="24">
        <f t="shared" si="38"/>
        <v>0</v>
      </c>
      <c r="AG96" s="24" t="str">
        <f t="shared" si="38"/>
        <v>E</v>
      </c>
      <c r="AH96" s="24">
        <f t="shared" si="38"/>
        <v>0</v>
      </c>
      <c r="AI96" s="24">
        <f t="shared" si="38"/>
        <v>0</v>
      </c>
      <c r="AJ96" s="24">
        <f t="shared" si="38"/>
        <v>0</v>
      </c>
      <c r="AK96" s="24" t="str">
        <f t="shared" si="38"/>
        <v>P</v>
      </c>
      <c r="AL96" s="24">
        <f t="shared" si="38"/>
        <v>0</v>
      </c>
      <c r="AM96" s="24">
        <f t="shared" si="38"/>
        <v>0</v>
      </c>
      <c r="AN96" s="24">
        <f t="shared" si="38"/>
        <v>0</v>
      </c>
      <c r="AO96" s="24" t="str">
        <f t="shared" si="38"/>
        <v>P</v>
      </c>
      <c r="AP96" s="24">
        <f t="shared" si="38"/>
        <v>0</v>
      </c>
      <c r="AQ96" s="24">
        <f t="shared" si="38"/>
        <v>0</v>
      </c>
      <c r="AR96" s="24">
        <f t="shared" si="38"/>
        <v>0</v>
      </c>
      <c r="AS96" s="24" t="str">
        <f t="shared" si="38"/>
        <v>P</v>
      </c>
      <c r="AT96" s="24">
        <f t="shared" si="38"/>
        <v>0</v>
      </c>
      <c r="AU96" s="24">
        <f t="shared" si="38"/>
        <v>0</v>
      </c>
      <c r="AV96" s="24">
        <f t="shared" si="38"/>
        <v>0</v>
      </c>
      <c r="AW96" s="24" t="str">
        <f t="shared" si="38"/>
        <v>P</v>
      </c>
      <c r="AX96" s="24">
        <f t="shared" si="38"/>
        <v>0</v>
      </c>
      <c r="AY96" s="24">
        <f t="shared" si="38"/>
        <v>0</v>
      </c>
      <c r="AZ96" s="24">
        <f t="shared" si="38"/>
        <v>0</v>
      </c>
      <c r="BA96" s="24" t="str">
        <f t="shared" si="38"/>
        <v>P</v>
      </c>
      <c r="BB96" s="24">
        <f t="shared" si="38"/>
        <v>0</v>
      </c>
      <c r="BC96" s="24">
        <f t="shared" si="38"/>
        <v>0</v>
      </c>
      <c r="BD96" s="24">
        <f t="shared" si="38"/>
        <v>0</v>
      </c>
      <c r="BE96" s="24" t="str">
        <f t="shared" si="38"/>
        <v>P</v>
      </c>
      <c r="BF96" s="24">
        <f t="shared" si="38"/>
        <v>0</v>
      </c>
      <c r="BG96" s="24">
        <f t="shared" si="38"/>
        <v>0</v>
      </c>
      <c r="BH96" s="24">
        <f t="shared" si="38"/>
        <v>0</v>
      </c>
      <c r="BI96" s="24" t="str">
        <f t="shared" si="38"/>
        <v>P</v>
      </c>
      <c r="BJ96" s="24">
        <f t="shared" si="38"/>
        <v>0</v>
      </c>
      <c r="BK96" s="24">
        <f t="shared" si="38"/>
        <v>0</v>
      </c>
      <c r="BL96" s="24">
        <f t="shared" si="38"/>
        <v>0</v>
      </c>
      <c r="BM96" s="39" t="str">
        <f t="shared" si="38"/>
        <v>P</v>
      </c>
      <c r="BN96" s="44">
        <f t="shared" si="0"/>
        <v>12</v>
      </c>
      <c r="BO96" s="21">
        <f t="shared" si="34"/>
        <v>4</v>
      </c>
      <c r="BP96" s="21">
        <f t="shared" si="34"/>
        <v>0</v>
      </c>
      <c r="BQ96" s="21">
        <f t="shared" si="34"/>
        <v>0</v>
      </c>
      <c r="BR96" s="22">
        <f t="shared" si="20"/>
        <v>0.33333333333333331</v>
      </c>
      <c r="BS96" s="171"/>
      <c r="BT96" s="171"/>
      <c r="BU96" s="171"/>
      <c r="BV96" s="171"/>
      <c r="BW96" s="129"/>
    </row>
    <row r="97" spans="1:75" ht="63" customHeight="1" x14ac:dyDescent="0.25">
      <c r="A97" s="133" t="s">
        <v>187</v>
      </c>
      <c r="B97" s="51" t="s">
        <v>171</v>
      </c>
      <c r="C97" s="52"/>
      <c r="D97" s="53">
        <v>0</v>
      </c>
      <c r="E97" s="54"/>
      <c r="F97" s="25">
        <f t="shared" ref="F97:F105" si="39">F51</f>
        <v>0</v>
      </c>
      <c r="G97" s="33">
        <f t="shared" ref="G97:BM97" si="40">G51</f>
        <v>0</v>
      </c>
      <c r="H97" s="33">
        <f t="shared" si="40"/>
        <v>0</v>
      </c>
      <c r="I97" s="33">
        <f t="shared" si="40"/>
        <v>0</v>
      </c>
      <c r="J97" s="33">
        <f t="shared" si="40"/>
        <v>0</v>
      </c>
      <c r="K97" s="33">
        <f t="shared" si="40"/>
        <v>0</v>
      </c>
      <c r="L97" s="33">
        <f t="shared" si="40"/>
        <v>0</v>
      </c>
      <c r="M97" s="33">
        <f t="shared" si="40"/>
        <v>0</v>
      </c>
      <c r="N97" s="33">
        <f t="shared" si="40"/>
        <v>0</v>
      </c>
      <c r="O97" s="33">
        <f t="shared" si="40"/>
        <v>0</v>
      </c>
      <c r="P97" s="33">
        <f t="shared" si="40"/>
        <v>0</v>
      </c>
      <c r="Q97" s="33">
        <f t="shared" si="40"/>
        <v>0</v>
      </c>
      <c r="R97" s="33">
        <f t="shared" si="40"/>
        <v>0</v>
      </c>
      <c r="S97" s="33">
        <f t="shared" si="40"/>
        <v>0</v>
      </c>
      <c r="T97" s="33">
        <f t="shared" si="40"/>
        <v>0</v>
      </c>
      <c r="U97" s="33">
        <f t="shared" si="40"/>
        <v>0</v>
      </c>
      <c r="V97" s="33">
        <f t="shared" si="40"/>
        <v>0</v>
      </c>
      <c r="W97" s="33">
        <f t="shared" si="40"/>
        <v>0</v>
      </c>
      <c r="X97" s="33">
        <f t="shared" si="40"/>
        <v>0</v>
      </c>
      <c r="Y97" s="33">
        <f t="shared" si="40"/>
        <v>0</v>
      </c>
      <c r="Z97" s="33">
        <f t="shared" si="40"/>
        <v>0</v>
      </c>
      <c r="AA97" s="33">
        <f t="shared" si="40"/>
        <v>0</v>
      </c>
      <c r="AB97" s="33">
        <f t="shared" si="40"/>
        <v>0</v>
      </c>
      <c r="AC97" s="33">
        <f t="shared" si="40"/>
        <v>0</v>
      </c>
      <c r="AD97" s="33">
        <f t="shared" si="40"/>
        <v>0</v>
      </c>
      <c r="AE97" s="33">
        <f t="shared" si="40"/>
        <v>0</v>
      </c>
      <c r="AF97" s="33">
        <f t="shared" si="40"/>
        <v>0</v>
      </c>
      <c r="AG97" s="33">
        <f t="shared" si="40"/>
        <v>0</v>
      </c>
      <c r="AH97" s="33">
        <f t="shared" si="40"/>
        <v>0</v>
      </c>
      <c r="AI97" s="33">
        <f t="shared" si="40"/>
        <v>0</v>
      </c>
      <c r="AJ97" s="33">
        <f t="shared" si="40"/>
        <v>0</v>
      </c>
      <c r="AK97" s="33">
        <f t="shared" si="40"/>
        <v>0</v>
      </c>
      <c r="AL97" s="33" t="str">
        <f t="shared" si="40"/>
        <v>P</v>
      </c>
      <c r="AM97" s="33" t="str">
        <f t="shared" si="40"/>
        <v>P</v>
      </c>
      <c r="AN97" s="33">
        <f t="shared" si="40"/>
        <v>0</v>
      </c>
      <c r="AO97" s="33">
        <f t="shared" si="40"/>
        <v>0</v>
      </c>
      <c r="AP97" s="33">
        <f t="shared" si="40"/>
        <v>0</v>
      </c>
      <c r="AQ97" s="33">
        <f t="shared" si="40"/>
        <v>0</v>
      </c>
      <c r="AR97" s="33">
        <f t="shared" si="40"/>
        <v>0</v>
      </c>
      <c r="AS97" s="33">
        <f t="shared" si="40"/>
        <v>0</v>
      </c>
      <c r="AT97" s="33">
        <f t="shared" si="40"/>
        <v>0</v>
      </c>
      <c r="AU97" s="33">
        <f t="shared" si="40"/>
        <v>0</v>
      </c>
      <c r="AV97" s="33">
        <f t="shared" si="40"/>
        <v>0</v>
      </c>
      <c r="AW97" s="33">
        <f t="shared" si="40"/>
        <v>0</v>
      </c>
      <c r="AX97" s="33">
        <f t="shared" si="40"/>
        <v>0</v>
      </c>
      <c r="AY97" s="33">
        <f t="shared" si="40"/>
        <v>0</v>
      </c>
      <c r="AZ97" s="33">
        <f t="shared" si="40"/>
        <v>0</v>
      </c>
      <c r="BA97" s="33">
        <f t="shared" si="40"/>
        <v>0</v>
      </c>
      <c r="BB97" s="33">
        <f t="shared" si="40"/>
        <v>0</v>
      </c>
      <c r="BC97" s="33">
        <f t="shared" si="40"/>
        <v>0</v>
      </c>
      <c r="BD97" s="33">
        <f t="shared" si="40"/>
        <v>0</v>
      </c>
      <c r="BE97" s="33">
        <f t="shared" si="40"/>
        <v>0</v>
      </c>
      <c r="BF97" s="33">
        <f t="shared" si="40"/>
        <v>0</v>
      </c>
      <c r="BG97" s="33">
        <f t="shared" si="40"/>
        <v>0</v>
      </c>
      <c r="BH97" s="33">
        <f t="shared" si="40"/>
        <v>0</v>
      </c>
      <c r="BI97" s="33">
        <f t="shared" si="40"/>
        <v>0</v>
      </c>
      <c r="BJ97" s="33">
        <f t="shared" si="40"/>
        <v>0</v>
      </c>
      <c r="BK97" s="33">
        <f t="shared" si="40"/>
        <v>0</v>
      </c>
      <c r="BL97" s="33">
        <f t="shared" si="40"/>
        <v>0</v>
      </c>
      <c r="BM97" s="38">
        <f t="shared" si="40"/>
        <v>0</v>
      </c>
      <c r="BN97" s="43">
        <f t="shared" si="0"/>
        <v>2</v>
      </c>
      <c r="BO97" s="26">
        <f t="shared" si="34"/>
        <v>0</v>
      </c>
      <c r="BP97" s="26">
        <f t="shared" si="34"/>
        <v>0</v>
      </c>
      <c r="BQ97" s="26">
        <f t="shared" si="34"/>
        <v>0</v>
      </c>
      <c r="BR97" s="27">
        <f t="shared" si="20"/>
        <v>0</v>
      </c>
      <c r="BS97" s="180">
        <f>SUM(BN97:BN107)</f>
        <v>20</v>
      </c>
      <c r="BT97" s="180">
        <f t="shared" ref="BT97:BV97" si="41">SUM(BO97:BO107)</f>
        <v>2</v>
      </c>
      <c r="BU97" s="180">
        <f t="shared" si="41"/>
        <v>0</v>
      </c>
      <c r="BV97" s="180">
        <f t="shared" si="41"/>
        <v>0</v>
      </c>
      <c r="BW97" s="129">
        <f>AVERAGE(BR97:BR107)</f>
        <v>0.18181818181818182</v>
      </c>
    </row>
    <row r="98" spans="1:75" ht="37.5" customHeight="1" x14ac:dyDescent="0.25">
      <c r="A98" s="133"/>
      <c r="B98" s="51" t="s">
        <v>172</v>
      </c>
      <c r="C98" s="52">
        <v>1</v>
      </c>
      <c r="D98" s="53">
        <v>1</v>
      </c>
      <c r="E98" s="54"/>
      <c r="F98" s="25">
        <f t="shared" si="39"/>
        <v>0</v>
      </c>
      <c r="G98" s="33">
        <f t="shared" ref="G98:BM98" si="42">G52</f>
        <v>0</v>
      </c>
      <c r="H98" s="33">
        <f t="shared" si="42"/>
        <v>0</v>
      </c>
      <c r="I98" s="33">
        <f t="shared" si="42"/>
        <v>0</v>
      </c>
      <c r="J98" s="33">
        <f t="shared" si="42"/>
        <v>0</v>
      </c>
      <c r="K98" s="33">
        <f t="shared" si="42"/>
        <v>0</v>
      </c>
      <c r="L98" s="33">
        <f t="shared" si="42"/>
        <v>0</v>
      </c>
      <c r="M98" s="33">
        <f t="shared" si="42"/>
        <v>0</v>
      </c>
      <c r="N98" s="33">
        <f t="shared" si="42"/>
        <v>0</v>
      </c>
      <c r="O98" s="33">
        <f t="shared" si="42"/>
        <v>0</v>
      </c>
      <c r="P98" s="33">
        <f t="shared" si="42"/>
        <v>0</v>
      </c>
      <c r="Q98" s="33">
        <f t="shared" si="42"/>
        <v>0</v>
      </c>
      <c r="R98" s="33">
        <f t="shared" si="42"/>
        <v>0</v>
      </c>
      <c r="S98" s="33">
        <f t="shared" si="42"/>
        <v>0</v>
      </c>
      <c r="T98" s="33">
        <f t="shared" si="42"/>
        <v>0</v>
      </c>
      <c r="U98" s="33">
        <f t="shared" si="42"/>
        <v>0</v>
      </c>
      <c r="V98" s="33">
        <f t="shared" si="42"/>
        <v>0</v>
      </c>
      <c r="W98" s="33">
        <f t="shared" si="42"/>
        <v>0</v>
      </c>
      <c r="X98" s="33">
        <f t="shared" si="42"/>
        <v>0</v>
      </c>
      <c r="Y98" s="33">
        <f t="shared" si="42"/>
        <v>0</v>
      </c>
      <c r="Z98" s="33">
        <f t="shared" si="42"/>
        <v>0</v>
      </c>
      <c r="AA98" s="33">
        <f t="shared" si="42"/>
        <v>0</v>
      </c>
      <c r="AB98" s="33">
        <f t="shared" si="42"/>
        <v>0</v>
      </c>
      <c r="AC98" s="33">
        <f t="shared" si="42"/>
        <v>0</v>
      </c>
      <c r="AD98" s="33">
        <f t="shared" si="42"/>
        <v>0</v>
      </c>
      <c r="AE98" s="33">
        <f t="shared" si="42"/>
        <v>0</v>
      </c>
      <c r="AF98" s="33">
        <f t="shared" si="42"/>
        <v>0</v>
      </c>
      <c r="AG98" s="33">
        <f t="shared" si="42"/>
        <v>0</v>
      </c>
      <c r="AH98" s="33">
        <f t="shared" si="42"/>
        <v>0</v>
      </c>
      <c r="AI98" s="33">
        <f t="shared" si="42"/>
        <v>0</v>
      </c>
      <c r="AJ98" s="33">
        <f t="shared" si="42"/>
        <v>0</v>
      </c>
      <c r="AK98" s="33">
        <f t="shared" si="42"/>
        <v>0</v>
      </c>
      <c r="AL98" s="33" t="str">
        <f t="shared" si="42"/>
        <v>P</v>
      </c>
      <c r="AM98" s="33" t="str">
        <f t="shared" si="42"/>
        <v>P</v>
      </c>
      <c r="AN98" s="33">
        <f t="shared" si="42"/>
        <v>0</v>
      </c>
      <c r="AO98" s="33">
        <f t="shared" si="42"/>
        <v>0</v>
      </c>
      <c r="AP98" s="33">
        <f t="shared" si="42"/>
        <v>0</v>
      </c>
      <c r="AQ98" s="33">
        <f t="shared" si="42"/>
        <v>0</v>
      </c>
      <c r="AR98" s="33">
        <f t="shared" si="42"/>
        <v>0</v>
      </c>
      <c r="AS98" s="33">
        <f t="shared" si="42"/>
        <v>0</v>
      </c>
      <c r="AT98" s="33">
        <f t="shared" si="42"/>
        <v>0</v>
      </c>
      <c r="AU98" s="33">
        <f t="shared" si="42"/>
        <v>0</v>
      </c>
      <c r="AV98" s="33">
        <f t="shared" si="42"/>
        <v>0</v>
      </c>
      <c r="AW98" s="33">
        <f t="shared" si="42"/>
        <v>0</v>
      </c>
      <c r="AX98" s="33">
        <f t="shared" si="42"/>
        <v>0</v>
      </c>
      <c r="AY98" s="33">
        <f t="shared" si="42"/>
        <v>0</v>
      </c>
      <c r="AZ98" s="33">
        <f t="shared" si="42"/>
        <v>0</v>
      </c>
      <c r="BA98" s="33">
        <f t="shared" si="42"/>
        <v>0</v>
      </c>
      <c r="BB98" s="33">
        <f t="shared" si="42"/>
        <v>0</v>
      </c>
      <c r="BC98" s="33">
        <f t="shared" si="42"/>
        <v>0</v>
      </c>
      <c r="BD98" s="33">
        <f t="shared" si="42"/>
        <v>0</v>
      </c>
      <c r="BE98" s="33">
        <f t="shared" si="42"/>
        <v>0</v>
      </c>
      <c r="BF98" s="33">
        <f t="shared" si="42"/>
        <v>0</v>
      </c>
      <c r="BG98" s="33">
        <f t="shared" si="42"/>
        <v>0</v>
      </c>
      <c r="BH98" s="33">
        <f t="shared" si="42"/>
        <v>0</v>
      </c>
      <c r="BI98" s="33">
        <f t="shared" si="42"/>
        <v>0</v>
      </c>
      <c r="BJ98" s="33">
        <f t="shared" si="42"/>
        <v>0</v>
      </c>
      <c r="BK98" s="33">
        <f t="shared" si="42"/>
        <v>0</v>
      </c>
      <c r="BL98" s="33">
        <f t="shared" si="42"/>
        <v>0</v>
      </c>
      <c r="BM98" s="38">
        <f t="shared" si="42"/>
        <v>0</v>
      </c>
      <c r="BN98" s="43">
        <f t="shared" si="0"/>
        <v>2</v>
      </c>
      <c r="BO98" s="26">
        <f t="shared" si="34"/>
        <v>0</v>
      </c>
      <c r="BP98" s="26">
        <f t="shared" si="34"/>
        <v>0</v>
      </c>
      <c r="BQ98" s="26">
        <f t="shared" si="34"/>
        <v>0</v>
      </c>
      <c r="BR98" s="27">
        <f t="shared" si="20"/>
        <v>0</v>
      </c>
      <c r="BS98" s="180"/>
      <c r="BT98" s="180"/>
      <c r="BU98" s="180"/>
      <c r="BV98" s="180"/>
      <c r="BW98" s="129"/>
    </row>
    <row r="99" spans="1:75" ht="45" customHeight="1" x14ac:dyDescent="0.25">
      <c r="A99" s="133"/>
      <c r="B99" s="51" t="s">
        <v>173</v>
      </c>
      <c r="C99" s="52">
        <v>1</v>
      </c>
      <c r="D99" s="53">
        <v>2</v>
      </c>
      <c r="E99" s="54"/>
      <c r="F99" s="25">
        <f t="shared" si="39"/>
        <v>0</v>
      </c>
      <c r="G99" s="33">
        <f t="shared" ref="G99:BM99" si="43">G53</f>
        <v>0</v>
      </c>
      <c r="H99" s="33">
        <f t="shared" si="43"/>
        <v>0</v>
      </c>
      <c r="I99" s="33">
        <f t="shared" si="43"/>
        <v>0</v>
      </c>
      <c r="J99" s="33">
        <f t="shared" si="43"/>
        <v>0</v>
      </c>
      <c r="K99" s="33">
        <f t="shared" si="43"/>
        <v>0</v>
      </c>
      <c r="L99" s="33">
        <f t="shared" si="43"/>
        <v>0</v>
      </c>
      <c r="M99" s="33">
        <f t="shared" si="43"/>
        <v>0</v>
      </c>
      <c r="N99" s="33">
        <f t="shared" si="43"/>
        <v>0</v>
      </c>
      <c r="O99" s="33">
        <f t="shared" si="43"/>
        <v>0</v>
      </c>
      <c r="P99" s="33">
        <f t="shared" si="43"/>
        <v>0</v>
      </c>
      <c r="Q99" s="33">
        <f t="shared" si="43"/>
        <v>0</v>
      </c>
      <c r="R99" s="33">
        <f t="shared" si="43"/>
        <v>0</v>
      </c>
      <c r="S99" s="33">
        <f t="shared" si="43"/>
        <v>0</v>
      </c>
      <c r="T99" s="33">
        <f t="shared" si="43"/>
        <v>0</v>
      </c>
      <c r="U99" s="33">
        <f t="shared" si="43"/>
        <v>0</v>
      </c>
      <c r="V99" s="33">
        <f t="shared" si="43"/>
        <v>0</v>
      </c>
      <c r="W99" s="33">
        <f t="shared" si="43"/>
        <v>0</v>
      </c>
      <c r="X99" s="33">
        <f t="shared" si="43"/>
        <v>0</v>
      </c>
      <c r="Y99" s="33">
        <f t="shared" si="43"/>
        <v>0</v>
      </c>
      <c r="Z99" s="33">
        <f t="shared" si="43"/>
        <v>0</v>
      </c>
      <c r="AA99" s="33">
        <f t="shared" si="43"/>
        <v>0</v>
      </c>
      <c r="AB99" s="33">
        <f t="shared" si="43"/>
        <v>0</v>
      </c>
      <c r="AC99" s="33">
        <f t="shared" si="43"/>
        <v>0</v>
      </c>
      <c r="AD99" s="33">
        <f t="shared" si="43"/>
        <v>0</v>
      </c>
      <c r="AE99" s="33">
        <f t="shared" si="43"/>
        <v>0</v>
      </c>
      <c r="AF99" s="33">
        <f t="shared" si="43"/>
        <v>0</v>
      </c>
      <c r="AG99" s="33">
        <f t="shared" si="43"/>
        <v>0</v>
      </c>
      <c r="AH99" s="33">
        <f t="shared" si="43"/>
        <v>0</v>
      </c>
      <c r="AI99" s="33">
        <f t="shared" si="43"/>
        <v>0</v>
      </c>
      <c r="AJ99" s="33">
        <f t="shared" si="43"/>
        <v>0</v>
      </c>
      <c r="AK99" s="33">
        <f t="shared" si="43"/>
        <v>0</v>
      </c>
      <c r="AL99" s="33">
        <f t="shared" si="43"/>
        <v>0</v>
      </c>
      <c r="AM99" s="33">
        <f t="shared" si="43"/>
        <v>0</v>
      </c>
      <c r="AN99" s="33" t="str">
        <f t="shared" si="43"/>
        <v>P</v>
      </c>
      <c r="AO99" s="33" t="str">
        <f t="shared" si="43"/>
        <v>P</v>
      </c>
      <c r="AP99" s="33">
        <f t="shared" si="43"/>
        <v>0</v>
      </c>
      <c r="AQ99" s="33">
        <f t="shared" si="43"/>
        <v>0</v>
      </c>
      <c r="AR99" s="33">
        <f t="shared" si="43"/>
        <v>0</v>
      </c>
      <c r="AS99" s="33">
        <f t="shared" si="43"/>
        <v>0</v>
      </c>
      <c r="AT99" s="33">
        <f t="shared" si="43"/>
        <v>0</v>
      </c>
      <c r="AU99" s="33">
        <f t="shared" si="43"/>
        <v>0</v>
      </c>
      <c r="AV99" s="33">
        <f t="shared" si="43"/>
        <v>0</v>
      </c>
      <c r="AW99" s="33">
        <f t="shared" si="43"/>
        <v>0</v>
      </c>
      <c r="AX99" s="33">
        <f t="shared" si="43"/>
        <v>0</v>
      </c>
      <c r="AY99" s="33">
        <f t="shared" si="43"/>
        <v>0</v>
      </c>
      <c r="AZ99" s="33">
        <f t="shared" si="43"/>
        <v>0</v>
      </c>
      <c r="BA99" s="33">
        <f t="shared" si="43"/>
        <v>0</v>
      </c>
      <c r="BB99" s="33">
        <f t="shared" si="43"/>
        <v>0</v>
      </c>
      <c r="BC99" s="33">
        <f t="shared" si="43"/>
        <v>0</v>
      </c>
      <c r="BD99" s="33">
        <f t="shared" si="43"/>
        <v>0</v>
      </c>
      <c r="BE99" s="33">
        <f t="shared" si="43"/>
        <v>0</v>
      </c>
      <c r="BF99" s="33">
        <f t="shared" si="43"/>
        <v>0</v>
      </c>
      <c r="BG99" s="33">
        <f t="shared" si="43"/>
        <v>0</v>
      </c>
      <c r="BH99" s="33">
        <f t="shared" si="43"/>
        <v>0</v>
      </c>
      <c r="BI99" s="33">
        <f t="shared" si="43"/>
        <v>0</v>
      </c>
      <c r="BJ99" s="33">
        <f t="shared" si="43"/>
        <v>0</v>
      </c>
      <c r="BK99" s="33">
        <f t="shared" si="43"/>
        <v>0</v>
      </c>
      <c r="BL99" s="33">
        <f t="shared" si="43"/>
        <v>0</v>
      </c>
      <c r="BM99" s="38">
        <f t="shared" si="43"/>
        <v>0</v>
      </c>
      <c r="BN99" s="43">
        <f t="shared" si="0"/>
        <v>2</v>
      </c>
      <c r="BO99" s="26">
        <f t="shared" si="34"/>
        <v>0</v>
      </c>
      <c r="BP99" s="26">
        <f t="shared" si="34"/>
        <v>0</v>
      </c>
      <c r="BQ99" s="26">
        <f t="shared" si="34"/>
        <v>0</v>
      </c>
      <c r="BR99" s="27">
        <f t="shared" si="20"/>
        <v>0</v>
      </c>
      <c r="BS99" s="180"/>
      <c r="BT99" s="180"/>
      <c r="BU99" s="180"/>
      <c r="BV99" s="180"/>
      <c r="BW99" s="129"/>
    </row>
    <row r="100" spans="1:75" ht="44.25" customHeight="1" x14ac:dyDescent="0.25">
      <c r="A100" s="133"/>
      <c r="B100" s="51" t="s">
        <v>174</v>
      </c>
      <c r="C100" s="52">
        <v>15</v>
      </c>
      <c r="D100" s="53">
        <v>3</v>
      </c>
      <c r="E100" s="54"/>
      <c r="F100" s="25">
        <f t="shared" si="39"/>
        <v>0</v>
      </c>
      <c r="G100" s="33">
        <f t="shared" ref="G100:BM100" si="44">G54</f>
        <v>0</v>
      </c>
      <c r="H100" s="33">
        <f t="shared" si="44"/>
        <v>0</v>
      </c>
      <c r="I100" s="33">
        <f t="shared" si="44"/>
        <v>0</v>
      </c>
      <c r="J100" s="33">
        <f t="shared" si="44"/>
        <v>0</v>
      </c>
      <c r="K100" s="33">
        <f t="shared" si="44"/>
        <v>0</v>
      </c>
      <c r="L100" s="33">
        <f t="shared" si="44"/>
        <v>0</v>
      </c>
      <c r="M100" s="33">
        <f t="shared" si="44"/>
        <v>0</v>
      </c>
      <c r="N100" s="33">
        <f t="shared" si="44"/>
        <v>0</v>
      </c>
      <c r="O100" s="33">
        <f t="shared" si="44"/>
        <v>0</v>
      </c>
      <c r="P100" s="33">
        <f t="shared" si="44"/>
        <v>0</v>
      </c>
      <c r="Q100" s="33">
        <f t="shared" si="44"/>
        <v>0</v>
      </c>
      <c r="R100" s="33">
        <f t="shared" si="44"/>
        <v>0</v>
      </c>
      <c r="S100" s="33">
        <f t="shared" si="44"/>
        <v>0</v>
      </c>
      <c r="T100" s="33">
        <f t="shared" si="44"/>
        <v>0</v>
      </c>
      <c r="U100" s="33">
        <f t="shared" si="44"/>
        <v>0</v>
      </c>
      <c r="V100" s="33">
        <f t="shared" si="44"/>
        <v>0</v>
      </c>
      <c r="W100" s="33">
        <f t="shared" si="44"/>
        <v>0</v>
      </c>
      <c r="X100" s="33">
        <f t="shared" si="44"/>
        <v>0</v>
      </c>
      <c r="Y100" s="33">
        <f t="shared" si="44"/>
        <v>0</v>
      </c>
      <c r="Z100" s="33">
        <f t="shared" si="44"/>
        <v>0</v>
      </c>
      <c r="AA100" s="33">
        <f t="shared" si="44"/>
        <v>0</v>
      </c>
      <c r="AB100" s="33">
        <f t="shared" si="44"/>
        <v>0</v>
      </c>
      <c r="AC100" s="33">
        <f t="shared" si="44"/>
        <v>0</v>
      </c>
      <c r="AD100" s="33">
        <f t="shared" si="44"/>
        <v>0</v>
      </c>
      <c r="AE100" s="33">
        <f t="shared" si="44"/>
        <v>0</v>
      </c>
      <c r="AF100" s="33">
        <f t="shared" si="44"/>
        <v>0</v>
      </c>
      <c r="AG100" s="33">
        <f t="shared" si="44"/>
        <v>0</v>
      </c>
      <c r="AH100" s="33">
        <f t="shared" si="44"/>
        <v>0</v>
      </c>
      <c r="AI100" s="33">
        <f t="shared" si="44"/>
        <v>0</v>
      </c>
      <c r="AJ100" s="33">
        <f t="shared" si="44"/>
        <v>0</v>
      </c>
      <c r="AK100" s="33">
        <f t="shared" si="44"/>
        <v>0</v>
      </c>
      <c r="AL100" s="33">
        <f t="shared" si="44"/>
        <v>0</v>
      </c>
      <c r="AM100" s="33">
        <f t="shared" si="44"/>
        <v>0</v>
      </c>
      <c r="AN100" s="33" t="str">
        <f t="shared" si="44"/>
        <v>P</v>
      </c>
      <c r="AO100" s="33" t="str">
        <f t="shared" si="44"/>
        <v>P</v>
      </c>
      <c r="AP100" s="33">
        <f t="shared" si="44"/>
        <v>0</v>
      </c>
      <c r="AQ100" s="33">
        <f t="shared" si="44"/>
        <v>0</v>
      </c>
      <c r="AR100" s="33">
        <f t="shared" si="44"/>
        <v>0</v>
      </c>
      <c r="AS100" s="33">
        <f t="shared" si="44"/>
        <v>0</v>
      </c>
      <c r="AT100" s="33">
        <f t="shared" si="44"/>
        <v>0</v>
      </c>
      <c r="AU100" s="33">
        <f t="shared" si="44"/>
        <v>0</v>
      </c>
      <c r="AV100" s="33">
        <f t="shared" si="44"/>
        <v>0</v>
      </c>
      <c r="AW100" s="33">
        <f t="shared" si="44"/>
        <v>0</v>
      </c>
      <c r="AX100" s="33">
        <f t="shared" si="44"/>
        <v>0</v>
      </c>
      <c r="AY100" s="33">
        <f t="shared" si="44"/>
        <v>0</v>
      </c>
      <c r="AZ100" s="33">
        <f t="shared" si="44"/>
        <v>0</v>
      </c>
      <c r="BA100" s="33">
        <f t="shared" si="44"/>
        <v>0</v>
      </c>
      <c r="BB100" s="33">
        <f t="shared" si="44"/>
        <v>0</v>
      </c>
      <c r="BC100" s="33">
        <f t="shared" si="44"/>
        <v>0</v>
      </c>
      <c r="BD100" s="33">
        <f t="shared" si="44"/>
        <v>0</v>
      </c>
      <c r="BE100" s="33">
        <f t="shared" si="44"/>
        <v>0</v>
      </c>
      <c r="BF100" s="33">
        <f t="shared" si="44"/>
        <v>0</v>
      </c>
      <c r="BG100" s="33">
        <f t="shared" si="44"/>
        <v>0</v>
      </c>
      <c r="BH100" s="33">
        <f t="shared" si="44"/>
        <v>0</v>
      </c>
      <c r="BI100" s="33">
        <f t="shared" si="44"/>
        <v>0</v>
      </c>
      <c r="BJ100" s="33">
        <f t="shared" si="44"/>
        <v>0</v>
      </c>
      <c r="BK100" s="33">
        <f t="shared" si="44"/>
        <v>0</v>
      </c>
      <c r="BL100" s="33">
        <f t="shared" si="44"/>
        <v>0</v>
      </c>
      <c r="BM100" s="38">
        <f t="shared" si="44"/>
        <v>0</v>
      </c>
      <c r="BN100" s="43">
        <f t="shared" si="0"/>
        <v>2</v>
      </c>
      <c r="BO100" s="26">
        <f t="shared" si="34"/>
        <v>0</v>
      </c>
      <c r="BP100" s="26">
        <f t="shared" si="34"/>
        <v>0</v>
      </c>
      <c r="BQ100" s="26">
        <f t="shared" si="34"/>
        <v>0</v>
      </c>
      <c r="BR100" s="27">
        <f t="shared" si="20"/>
        <v>0</v>
      </c>
      <c r="BS100" s="180"/>
      <c r="BT100" s="180"/>
      <c r="BU100" s="180"/>
      <c r="BV100" s="180"/>
      <c r="BW100" s="129"/>
    </row>
    <row r="101" spans="1:75" ht="41.25" customHeight="1" x14ac:dyDescent="0.25">
      <c r="A101" s="133"/>
      <c r="B101" s="51" t="s">
        <v>175</v>
      </c>
      <c r="C101" s="52">
        <v>1</v>
      </c>
      <c r="D101" s="53">
        <v>4</v>
      </c>
      <c r="E101" s="54"/>
      <c r="F101" s="25">
        <f t="shared" si="39"/>
        <v>0</v>
      </c>
      <c r="G101" s="33">
        <f t="shared" ref="G101:BM101" si="45">G55</f>
        <v>0</v>
      </c>
      <c r="H101" s="33">
        <f t="shared" si="45"/>
        <v>0</v>
      </c>
      <c r="I101" s="33">
        <f t="shared" si="45"/>
        <v>0</v>
      </c>
      <c r="J101" s="33">
        <f t="shared" si="45"/>
        <v>0</v>
      </c>
      <c r="K101" s="33">
        <f t="shared" si="45"/>
        <v>0</v>
      </c>
      <c r="L101" s="33">
        <f t="shared" si="45"/>
        <v>0</v>
      </c>
      <c r="M101" s="33">
        <f t="shared" si="45"/>
        <v>0</v>
      </c>
      <c r="N101" s="33">
        <f t="shared" si="45"/>
        <v>0</v>
      </c>
      <c r="O101" s="33">
        <f t="shared" si="45"/>
        <v>0</v>
      </c>
      <c r="P101" s="33">
        <f t="shared" si="45"/>
        <v>0</v>
      </c>
      <c r="Q101" s="33">
        <f t="shared" si="45"/>
        <v>0</v>
      </c>
      <c r="R101" s="33">
        <f t="shared" si="45"/>
        <v>0</v>
      </c>
      <c r="S101" s="33">
        <f t="shared" si="45"/>
        <v>0</v>
      </c>
      <c r="T101" s="33">
        <f t="shared" si="45"/>
        <v>0</v>
      </c>
      <c r="U101" s="33">
        <f t="shared" si="45"/>
        <v>0</v>
      </c>
      <c r="V101" s="33">
        <f t="shared" si="45"/>
        <v>0</v>
      </c>
      <c r="W101" s="33">
        <f t="shared" si="45"/>
        <v>0</v>
      </c>
      <c r="X101" s="33">
        <f t="shared" si="45"/>
        <v>0</v>
      </c>
      <c r="Y101" s="33">
        <f t="shared" si="45"/>
        <v>0</v>
      </c>
      <c r="Z101" s="33">
        <f t="shared" si="45"/>
        <v>0</v>
      </c>
      <c r="AA101" s="33">
        <f t="shared" si="45"/>
        <v>0</v>
      </c>
      <c r="AB101" s="33">
        <f t="shared" si="45"/>
        <v>0</v>
      </c>
      <c r="AC101" s="33">
        <f t="shared" si="45"/>
        <v>0</v>
      </c>
      <c r="AD101" s="33">
        <f t="shared" si="45"/>
        <v>0</v>
      </c>
      <c r="AE101" s="33">
        <f t="shared" si="45"/>
        <v>0</v>
      </c>
      <c r="AF101" s="33">
        <f t="shared" si="45"/>
        <v>0</v>
      </c>
      <c r="AG101" s="33">
        <f t="shared" si="45"/>
        <v>0</v>
      </c>
      <c r="AH101" s="33">
        <f t="shared" si="45"/>
        <v>0</v>
      </c>
      <c r="AI101" s="33">
        <f t="shared" si="45"/>
        <v>0</v>
      </c>
      <c r="AJ101" s="33">
        <f t="shared" si="45"/>
        <v>0</v>
      </c>
      <c r="AK101" s="33">
        <f t="shared" si="45"/>
        <v>0</v>
      </c>
      <c r="AL101" s="33" t="str">
        <f t="shared" si="45"/>
        <v>P</v>
      </c>
      <c r="AM101" s="33" t="str">
        <f t="shared" si="45"/>
        <v>P</v>
      </c>
      <c r="AN101" s="33">
        <f t="shared" si="45"/>
        <v>0</v>
      </c>
      <c r="AO101" s="33">
        <f t="shared" si="45"/>
        <v>0</v>
      </c>
      <c r="AP101" s="33">
        <f t="shared" si="45"/>
        <v>0</v>
      </c>
      <c r="AQ101" s="33">
        <f t="shared" si="45"/>
        <v>0</v>
      </c>
      <c r="AR101" s="33">
        <f t="shared" si="45"/>
        <v>0</v>
      </c>
      <c r="AS101" s="33">
        <f t="shared" si="45"/>
        <v>0</v>
      </c>
      <c r="AT101" s="33">
        <f t="shared" si="45"/>
        <v>0</v>
      </c>
      <c r="AU101" s="33">
        <f t="shared" si="45"/>
        <v>0</v>
      </c>
      <c r="AV101" s="33">
        <f t="shared" si="45"/>
        <v>0</v>
      </c>
      <c r="AW101" s="33">
        <f t="shared" si="45"/>
        <v>0</v>
      </c>
      <c r="AX101" s="33">
        <f t="shared" si="45"/>
        <v>0</v>
      </c>
      <c r="AY101" s="33">
        <f t="shared" si="45"/>
        <v>0</v>
      </c>
      <c r="AZ101" s="33">
        <f t="shared" si="45"/>
        <v>0</v>
      </c>
      <c r="BA101" s="33">
        <f t="shared" si="45"/>
        <v>0</v>
      </c>
      <c r="BB101" s="33">
        <f t="shared" si="45"/>
        <v>0</v>
      </c>
      <c r="BC101" s="33">
        <f t="shared" si="45"/>
        <v>0</v>
      </c>
      <c r="BD101" s="33">
        <f t="shared" si="45"/>
        <v>0</v>
      </c>
      <c r="BE101" s="33">
        <f t="shared" si="45"/>
        <v>0</v>
      </c>
      <c r="BF101" s="33">
        <f t="shared" si="45"/>
        <v>0</v>
      </c>
      <c r="BG101" s="33">
        <f t="shared" si="45"/>
        <v>0</v>
      </c>
      <c r="BH101" s="33">
        <f t="shared" si="45"/>
        <v>0</v>
      </c>
      <c r="BI101" s="33">
        <f t="shared" si="45"/>
        <v>0</v>
      </c>
      <c r="BJ101" s="33">
        <f t="shared" si="45"/>
        <v>0</v>
      </c>
      <c r="BK101" s="33">
        <f t="shared" si="45"/>
        <v>0</v>
      </c>
      <c r="BL101" s="33">
        <f t="shared" si="45"/>
        <v>0</v>
      </c>
      <c r="BM101" s="38">
        <f t="shared" si="45"/>
        <v>0</v>
      </c>
      <c r="BN101" s="43">
        <f t="shared" si="0"/>
        <v>2</v>
      </c>
      <c r="BO101" s="26">
        <f t="shared" si="34"/>
        <v>0</v>
      </c>
      <c r="BP101" s="26">
        <f t="shared" si="34"/>
        <v>0</v>
      </c>
      <c r="BQ101" s="26">
        <f t="shared" si="34"/>
        <v>0</v>
      </c>
      <c r="BR101" s="27">
        <f t="shared" si="20"/>
        <v>0</v>
      </c>
      <c r="BS101" s="180"/>
      <c r="BT101" s="180"/>
      <c r="BU101" s="180"/>
      <c r="BV101" s="180"/>
      <c r="BW101" s="129"/>
    </row>
    <row r="102" spans="1:75" ht="33.75" customHeight="1" x14ac:dyDescent="0.25">
      <c r="A102" s="133"/>
      <c r="B102" s="51" t="s">
        <v>176</v>
      </c>
      <c r="C102" s="52">
        <v>1</v>
      </c>
      <c r="D102" s="53">
        <v>5</v>
      </c>
      <c r="E102" s="54"/>
      <c r="F102" s="25">
        <f t="shared" si="39"/>
        <v>0</v>
      </c>
      <c r="G102" s="33">
        <f t="shared" ref="G102:BM102" si="46">G56</f>
        <v>0</v>
      </c>
      <c r="H102" s="33">
        <f t="shared" si="46"/>
        <v>0</v>
      </c>
      <c r="I102" s="33">
        <f t="shared" si="46"/>
        <v>0</v>
      </c>
      <c r="J102" s="33">
        <f t="shared" si="46"/>
        <v>0</v>
      </c>
      <c r="K102" s="33">
        <f t="shared" si="46"/>
        <v>0</v>
      </c>
      <c r="L102" s="33">
        <f t="shared" si="46"/>
        <v>0</v>
      </c>
      <c r="M102" s="33">
        <f t="shared" si="46"/>
        <v>0</v>
      </c>
      <c r="N102" s="33">
        <f t="shared" si="46"/>
        <v>0</v>
      </c>
      <c r="O102" s="33">
        <f t="shared" si="46"/>
        <v>0</v>
      </c>
      <c r="P102" s="33">
        <f t="shared" si="46"/>
        <v>0</v>
      </c>
      <c r="Q102" s="33">
        <f t="shared" si="46"/>
        <v>0</v>
      </c>
      <c r="R102" s="33">
        <f t="shared" si="46"/>
        <v>0</v>
      </c>
      <c r="S102" s="33">
        <f t="shared" si="46"/>
        <v>0</v>
      </c>
      <c r="T102" s="33">
        <f t="shared" si="46"/>
        <v>0</v>
      </c>
      <c r="U102" s="33">
        <f t="shared" si="46"/>
        <v>0</v>
      </c>
      <c r="V102" s="33">
        <f t="shared" si="46"/>
        <v>0</v>
      </c>
      <c r="W102" s="33">
        <f t="shared" si="46"/>
        <v>0</v>
      </c>
      <c r="X102" s="33">
        <f t="shared" si="46"/>
        <v>0</v>
      </c>
      <c r="Y102" s="33">
        <f t="shared" si="46"/>
        <v>0</v>
      </c>
      <c r="Z102" s="33">
        <f t="shared" si="46"/>
        <v>0</v>
      </c>
      <c r="AA102" s="33">
        <f t="shared" si="46"/>
        <v>0</v>
      </c>
      <c r="AB102" s="33">
        <f t="shared" si="46"/>
        <v>0</v>
      </c>
      <c r="AC102" s="33">
        <f t="shared" si="46"/>
        <v>0</v>
      </c>
      <c r="AD102" s="33">
        <f t="shared" si="46"/>
        <v>0</v>
      </c>
      <c r="AE102" s="33">
        <f t="shared" si="46"/>
        <v>0</v>
      </c>
      <c r="AF102" s="33">
        <f t="shared" si="46"/>
        <v>0</v>
      </c>
      <c r="AG102" s="33">
        <f t="shared" si="46"/>
        <v>0</v>
      </c>
      <c r="AH102" s="33">
        <f t="shared" si="46"/>
        <v>0</v>
      </c>
      <c r="AI102" s="33">
        <f t="shared" si="46"/>
        <v>0</v>
      </c>
      <c r="AJ102" s="33">
        <f t="shared" si="46"/>
        <v>0</v>
      </c>
      <c r="AK102" s="33">
        <f t="shared" si="46"/>
        <v>0</v>
      </c>
      <c r="AL102" s="33">
        <f t="shared" si="46"/>
        <v>0</v>
      </c>
      <c r="AM102" s="33">
        <f t="shared" si="46"/>
        <v>0</v>
      </c>
      <c r="AN102" s="33" t="str">
        <f t="shared" si="46"/>
        <v>P</v>
      </c>
      <c r="AO102" s="33" t="str">
        <f t="shared" si="46"/>
        <v>P</v>
      </c>
      <c r="AP102" s="33">
        <f t="shared" si="46"/>
        <v>0</v>
      </c>
      <c r="AQ102" s="33">
        <f t="shared" si="46"/>
        <v>0</v>
      </c>
      <c r="AR102" s="33">
        <f t="shared" si="46"/>
        <v>0</v>
      </c>
      <c r="AS102" s="33">
        <f t="shared" si="46"/>
        <v>0</v>
      </c>
      <c r="AT102" s="33">
        <f t="shared" si="46"/>
        <v>0</v>
      </c>
      <c r="AU102" s="33">
        <f t="shared" si="46"/>
        <v>0</v>
      </c>
      <c r="AV102" s="33">
        <f t="shared" si="46"/>
        <v>0</v>
      </c>
      <c r="AW102" s="33">
        <f t="shared" si="46"/>
        <v>0</v>
      </c>
      <c r="AX102" s="33">
        <f t="shared" si="46"/>
        <v>0</v>
      </c>
      <c r="AY102" s="33">
        <f t="shared" si="46"/>
        <v>0</v>
      </c>
      <c r="AZ102" s="33">
        <f t="shared" si="46"/>
        <v>0</v>
      </c>
      <c r="BA102" s="33">
        <f t="shared" si="46"/>
        <v>0</v>
      </c>
      <c r="BB102" s="33">
        <f t="shared" si="46"/>
        <v>0</v>
      </c>
      <c r="BC102" s="33">
        <f t="shared" si="46"/>
        <v>0</v>
      </c>
      <c r="BD102" s="33">
        <f t="shared" si="46"/>
        <v>0</v>
      </c>
      <c r="BE102" s="33">
        <f t="shared" si="46"/>
        <v>0</v>
      </c>
      <c r="BF102" s="33">
        <f t="shared" si="46"/>
        <v>0</v>
      </c>
      <c r="BG102" s="33">
        <f t="shared" si="46"/>
        <v>0</v>
      </c>
      <c r="BH102" s="33">
        <f t="shared" si="46"/>
        <v>0</v>
      </c>
      <c r="BI102" s="33">
        <f t="shared" si="46"/>
        <v>0</v>
      </c>
      <c r="BJ102" s="33">
        <f t="shared" si="46"/>
        <v>0</v>
      </c>
      <c r="BK102" s="33">
        <f t="shared" si="46"/>
        <v>0</v>
      </c>
      <c r="BL102" s="33">
        <f t="shared" si="46"/>
        <v>0</v>
      </c>
      <c r="BM102" s="38">
        <f t="shared" si="46"/>
        <v>0</v>
      </c>
      <c r="BN102" s="43">
        <f t="shared" si="0"/>
        <v>2</v>
      </c>
      <c r="BO102" s="26">
        <f t="shared" si="34"/>
        <v>0</v>
      </c>
      <c r="BP102" s="26">
        <f t="shared" si="34"/>
        <v>0</v>
      </c>
      <c r="BQ102" s="26">
        <f t="shared" si="34"/>
        <v>0</v>
      </c>
      <c r="BR102" s="27">
        <f t="shared" si="20"/>
        <v>0</v>
      </c>
      <c r="BS102" s="180"/>
      <c r="BT102" s="180"/>
      <c r="BU102" s="180"/>
      <c r="BV102" s="180"/>
      <c r="BW102" s="129"/>
    </row>
    <row r="103" spans="1:75" ht="42.75" customHeight="1" x14ac:dyDescent="0.25">
      <c r="A103" s="133"/>
      <c r="B103" s="51" t="s">
        <v>177</v>
      </c>
      <c r="C103" s="52">
        <v>1</v>
      </c>
      <c r="D103" s="53">
        <v>6</v>
      </c>
      <c r="E103" s="54"/>
      <c r="F103" s="25">
        <f t="shared" si="39"/>
        <v>0</v>
      </c>
      <c r="G103" s="33">
        <f t="shared" ref="G103:BM103" si="47">G57</f>
        <v>0</v>
      </c>
      <c r="H103" s="33">
        <f t="shared" si="47"/>
        <v>0</v>
      </c>
      <c r="I103" s="33">
        <f t="shared" si="47"/>
        <v>0</v>
      </c>
      <c r="J103" s="33">
        <f t="shared" si="47"/>
        <v>0</v>
      </c>
      <c r="K103" s="33">
        <f t="shared" si="47"/>
        <v>0</v>
      </c>
      <c r="L103" s="33">
        <f t="shared" si="47"/>
        <v>0</v>
      </c>
      <c r="M103" s="33">
        <f t="shared" si="47"/>
        <v>0</v>
      </c>
      <c r="N103" s="33">
        <f t="shared" si="47"/>
        <v>0</v>
      </c>
      <c r="O103" s="33">
        <f t="shared" si="47"/>
        <v>0</v>
      </c>
      <c r="P103" s="33">
        <f t="shared" si="47"/>
        <v>0</v>
      </c>
      <c r="Q103" s="33">
        <f t="shared" si="47"/>
        <v>0</v>
      </c>
      <c r="R103" s="33">
        <f t="shared" si="47"/>
        <v>0</v>
      </c>
      <c r="S103" s="33">
        <f t="shared" si="47"/>
        <v>0</v>
      </c>
      <c r="T103" s="33">
        <f t="shared" si="47"/>
        <v>0</v>
      </c>
      <c r="U103" s="33">
        <f t="shared" si="47"/>
        <v>0</v>
      </c>
      <c r="V103" s="33">
        <f t="shared" si="47"/>
        <v>0</v>
      </c>
      <c r="W103" s="33">
        <f t="shared" si="47"/>
        <v>0</v>
      </c>
      <c r="X103" s="33">
        <f t="shared" si="47"/>
        <v>0</v>
      </c>
      <c r="Y103" s="33">
        <f t="shared" si="47"/>
        <v>0</v>
      </c>
      <c r="Z103" s="33">
        <f t="shared" si="47"/>
        <v>0</v>
      </c>
      <c r="AA103" s="33">
        <f t="shared" si="47"/>
        <v>0</v>
      </c>
      <c r="AB103" s="33">
        <f t="shared" si="47"/>
        <v>0</v>
      </c>
      <c r="AC103" s="33">
        <f t="shared" si="47"/>
        <v>0</v>
      </c>
      <c r="AD103" s="33">
        <f t="shared" si="47"/>
        <v>0</v>
      </c>
      <c r="AE103" s="33">
        <f t="shared" si="47"/>
        <v>0</v>
      </c>
      <c r="AF103" s="33">
        <f t="shared" si="47"/>
        <v>0</v>
      </c>
      <c r="AG103" s="33">
        <f t="shared" si="47"/>
        <v>0</v>
      </c>
      <c r="AH103" s="33">
        <f t="shared" si="47"/>
        <v>0</v>
      </c>
      <c r="AI103" s="33">
        <f t="shared" si="47"/>
        <v>0</v>
      </c>
      <c r="AJ103" s="33">
        <f t="shared" si="47"/>
        <v>0</v>
      </c>
      <c r="AK103" s="33">
        <f t="shared" si="47"/>
        <v>0</v>
      </c>
      <c r="AL103" s="33">
        <f t="shared" si="47"/>
        <v>0</v>
      </c>
      <c r="AM103" s="33">
        <f t="shared" si="47"/>
        <v>0</v>
      </c>
      <c r="AN103" s="33">
        <f t="shared" si="47"/>
        <v>0</v>
      </c>
      <c r="AO103" s="33">
        <f t="shared" si="47"/>
        <v>0</v>
      </c>
      <c r="AP103" s="33" t="str">
        <f t="shared" si="47"/>
        <v>P</v>
      </c>
      <c r="AQ103" s="33" t="str">
        <f t="shared" si="47"/>
        <v>P</v>
      </c>
      <c r="AR103" s="33">
        <f t="shared" si="47"/>
        <v>0</v>
      </c>
      <c r="AS103" s="33">
        <f t="shared" si="47"/>
        <v>0</v>
      </c>
      <c r="AT103" s="33">
        <f t="shared" si="47"/>
        <v>0</v>
      </c>
      <c r="AU103" s="33">
        <f t="shared" si="47"/>
        <v>0</v>
      </c>
      <c r="AV103" s="33">
        <f t="shared" si="47"/>
        <v>0</v>
      </c>
      <c r="AW103" s="33">
        <f t="shared" si="47"/>
        <v>0</v>
      </c>
      <c r="AX103" s="33">
        <f t="shared" si="47"/>
        <v>0</v>
      </c>
      <c r="AY103" s="33">
        <f t="shared" si="47"/>
        <v>0</v>
      </c>
      <c r="AZ103" s="33">
        <f t="shared" si="47"/>
        <v>0</v>
      </c>
      <c r="BA103" s="33">
        <f t="shared" si="47"/>
        <v>0</v>
      </c>
      <c r="BB103" s="33">
        <f t="shared" si="47"/>
        <v>0</v>
      </c>
      <c r="BC103" s="33">
        <f t="shared" si="47"/>
        <v>0</v>
      </c>
      <c r="BD103" s="33">
        <f t="shared" si="47"/>
        <v>0</v>
      </c>
      <c r="BE103" s="33">
        <f t="shared" si="47"/>
        <v>0</v>
      </c>
      <c r="BF103" s="33">
        <f t="shared" si="47"/>
        <v>0</v>
      </c>
      <c r="BG103" s="33">
        <f t="shared" si="47"/>
        <v>0</v>
      </c>
      <c r="BH103" s="33">
        <f t="shared" si="47"/>
        <v>0</v>
      </c>
      <c r="BI103" s="33">
        <f t="shared" si="47"/>
        <v>0</v>
      </c>
      <c r="BJ103" s="33">
        <f t="shared" si="47"/>
        <v>0</v>
      </c>
      <c r="BK103" s="33">
        <f t="shared" si="47"/>
        <v>0</v>
      </c>
      <c r="BL103" s="33">
        <f t="shared" si="47"/>
        <v>0</v>
      </c>
      <c r="BM103" s="38">
        <f t="shared" si="47"/>
        <v>0</v>
      </c>
      <c r="BN103" s="43">
        <f t="shared" si="0"/>
        <v>2</v>
      </c>
      <c r="BO103" s="26">
        <f t="shared" si="34"/>
        <v>0</v>
      </c>
      <c r="BP103" s="26">
        <f t="shared" si="34"/>
        <v>0</v>
      </c>
      <c r="BQ103" s="26">
        <f t="shared" si="34"/>
        <v>0</v>
      </c>
      <c r="BR103" s="27">
        <f t="shared" si="20"/>
        <v>0</v>
      </c>
      <c r="BS103" s="180"/>
      <c r="BT103" s="180"/>
      <c r="BU103" s="180"/>
      <c r="BV103" s="180"/>
      <c r="BW103" s="129"/>
    </row>
    <row r="104" spans="1:75" ht="19.5" customHeight="1" x14ac:dyDescent="0.25">
      <c r="A104" s="133"/>
      <c r="B104" s="51" t="s">
        <v>92</v>
      </c>
      <c r="C104" s="52">
        <v>1</v>
      </c>
      <c r="D104" s="53">
        <v>7</v>
      </c>
      <c r="E104" s="54"/>
      <c r="F104" s="25">
        <f t="shared" si="39"/>
        <v>0</v>
      </c>
      <c r="G104" s="33">
        <f t="shared" ref="G104:BM104" si="48">G58</f>
        <v>0</v>
      </c>
      <c r="H104" s="33">
        <f t="shared" si="48"/>
        <v>0</v>
      </c>
      <c r="I104" s="33">
        <f t="shared" si="48"/>
        <v>0</v>
      </c>
      <c r="J104" s="33">
        <f t="shared" si="48"/>
        <v>0</v>
      </c>
      <c r="K104" s="33">
        <f t="shared" si="48"/>
        <v>0</v>
      </c>
      <c r="L104" s="33">
        <f t="shared" si="48"/>
        <v>0</v>
      </c>
      <c r="M104" s="33">
        <f t="shared" si="48"/>
        <v>0</v>
      </c>
      <c r="N104" s="33">
        <f t="shared" si="48"/>
        <v>0</v>
      </c>
      <c r="O104" s="33">
        <f t="shared" si="48"/>
        <v>0</v>
      </c>
      <c r="P104" s="33">
        <f t="shared" si="48"/>
        <v>0</v>
      </c>
      <c r="Q104" s="33">
        <f t="shared" si="48"/>
        <v>0</v>
      </c>
      <c r="R104" s="33">
        <f t="shared" si="48"/>
        <v>0</v>
      </c>
      <c r="S104" s="33">
        <f t="shared" si="48"/>
        <v>0</v>
      </c>
      <c r="T104" s="33">
        <f t="shared" si="48"/>
        <v>0</v>
      </c>
      <c r="U104" s="33">
        <f t="shared" si="48"/>
        <v>0</v>
      </c>
      <c r="V104" s="33">
        <f t="shared" si="48"/>
        <v>0</v>
      </c>
      <c r="W104" s="33">
        <f t="shared" si="48"/>
        <v>0</v>
      </c>
      <c r="X104" s="33">
        <f t="shared" si="48"/>
        <v>0</v>
      </c>
      <c r="Y104" s="33">
        <f t="shared" si="48"/>
        <v>0</v>
      </c>
      <c r="Z104" s="33">
        <f t="shared" si="48"/>
        <v>0</v>
      </c>
      <c r="AA104" s="33">
        <f t="shared" si="48"/>
        <v>0</v>
      </c>
      <c r="AB104" s="33">
        <f t="shared" si="48"/>
        <v>0</v>
      </c>
      <c r="AC104" s="33">
        <f t="shared" si="48"/>
        <v>0</v>
      </c>
      <c r="AD104" s="33">
        <f t="shared" si="48"/>
        <v>0</v>
      </c>
      <c r="AE104" s="33">
        <f t="shared" si="48"/>
        <v>0</v>
      </c>
      <c r="AF104" s="33">
        <f t="shared" si="48"/>
        <v>0</v>
      </c>
      <c r="AG104" s="33">
        <f t="shared" si="48"/>
        <v>0</v>
      </c>
      <c r="AH104" s="33">
        <f t="shared" si="48"/>
        <v>0</v>
      </c>
      <c r="AI104" s="33">
        <f t="shared" si="48"/>
        <v>0</v>
      </c>
      <c r="AJ104" s="33">
        <f t="shared" si="48"/>
        <v>0</v>
      </c>
      <c r="AK104" s="33">
        <f t="shared" si="48"/>
        <v>0</v>
      </c>
      <c r="AL104" s="33">
        <f t="shared" si="48"/>
        <v>0</v>
      </c>
      <c r="AM104" s="33">
        <f t="shared" si="48"/>
        <v>0</v>
      </c>
      <c r="AN104" s="33">
        <f t="shared" si="48"/>
        <v>0</v>
      </c>
      <c r="AO104" s="33">
        <f t="shared" si="48"/>
        <v>0</v>
      </c>
      <c r="AP104" s="33" t="str">
        <f t="shared" si="48"/>
        <v>P</v>
      </c>
      <c r="AQ104" s="33" t="str">
        <f t="shared" si="48"/>
        <v>P</v>
      </c>
      <c r="AR104" s="33">
        <f t="shared" si="48"/>
        <v>0</v>
      </c>
      <c r="AS104" s="33">
        <f t="shared" si="48"/>
        <v>0</v>
      </c>
      <c r="AT104" s="33">
        <f t="shared" si="48"/>
        <v>0</v>
      </c>
      <c r="AU104" s="33">
        <f t="shared" si="48"/>
        <v>0</v>
      </c>
      <c r="AV104" s="33">
        <f t="shared" si="48"/>
        <v>0</v>
      </c>
      <c r="AW104" s="33">
        <f t="shared" si="48"/>
        <v>0</v>
      </c>
      <c r="AX104" s="33">
        <f t="shared" si="48"/>
        <v>0</v>
      </c>
      <c r="AY104" s="33">
        <f t="shared" si="48"/>
        <v>0</v>
      </c>
      <c r="AZ104" s="33">
        <f t="shared" si="48"/>
        <v>0</v>
      </c>
      <c r="BA104" s="33">
        <f t="shared" si="48"/>
        <v>0</v>
      </c>
      <c r="BB104" s="33">
        <f t="shared" si="48"/>
        <v>0</v>
      </c>
      <c r="BC104" s="33">
        <f t="shared" si="48"/>
        <v>0</v>
      </c>
      <c r="BD104" s="33">
        <f t="shared" si="48"/>
        <v>0</v>
      </c>
      <c r="BE104" s="33">
        <f t="shared" si="48"/>
        <v>0</v>
      </c>
      <c r="BF104" s="33">
        <f t="shared" si="48"/>
        <v>0</v>
      </c>
      <c r="BG104" s="33">
        <f t="shared" si="48"/>
        <v>0</v>
      </c>
      <c r="BH104" s="33">
        <f t="shared" si="48"/>
        <v>0</v>
      </c>
      <c r="BI104" s="33">
        <f t="shared" si="48"/>
        <v>0</v>
      </c>
      <c r="BJ104" s="33">
        <f t="shared" si="48"/>
        <v>0</v>
      </c>
      <c r="BK104" s="33">
        <f t="shared" si="48"/>
        <v>0</v>
      </c>
      <c r="BL104" s="33">
        <f t="shared" si="48"/>
        <v>0</v>
      </c>
      <c r="BM104" s="38">
        <f t="shared" si="48"/>
        <v>0</v>
      </c>
      <c r="BN104" s="43">
        <f t="shared" si="0"/>
        <v>2</v>
      </c>
      <c r="BO104" s="26">
        <f t="shared" si="34"/>
        <v>0</v>
      </c>
      <c r="BP104" s="26">
        <f t="shared" si="34"/>
        <v>0</v>
      </c>
      <c r="BQ104" s="26">
        <f t="shared" si="34"/>
        <v>0</v>
      </c>
      <c r="BR104" s="27">
        <f t="shared" si="20"/>
        <v>0</v>
      </c>
      <c r="BS104" s="180"/>
      <c r="BT104" s="180"/>
      <c r="BU104" s="180"/>
      <c r="BV104" s="180"/>
      <c r="BW104" s="129"/>
    </row>
    <row r="105" spans="1:75" ht="29.25" customHeight="1" x14ac:dyDescent="0.25">
      <c r="A105" s="133"/>
      <c r="B105" s="51" t="s">
        <v>93</v>
      </c>
      <c r="C105" s="52">
        <v>1</v>
      </c>
      <c r="D105" s="53">
        <v>8</v>
      </c>
      <c r="E105" s="54"/>
      <c r="F105" s="25">
        <f t="shared" si="39"/>
        <v>0</v>
      </c>
      <c r="G105" s="33">
        <f t="shared" ref="G105:BM105" si="49">G59</f>
        <v>0</v>
      </c>
      <c r="H105" s="33">
        <f t="shared" si="49"/>
        <v>0</v>
      </c>
      <c r="I105" s="33">
        <f t="shared" si="49"/>
        <v>0</v>
      </c>
      <c r="J105" s="33">
        <f t="shared" si="49"/>
        <v>0</v>
      </c>
      <c r="K105" s="33">
        <f t="shared" si="49"/>
        <v>0</v>
      </c>
      <c r="L105" s="33">
        <f t="shared" si="49"/>
        <v>0</v>
      </c>
      <c r="M105" s="33">
        <f t="shared" si="49"/>
        <v>0</v>
      </c>
      <c r="N105" s="33">
        <f t="shared" si="49"/>
        <v>0</v>
      </c>
      <c r="O105" s="33">
        <f t="shared" si="49"/>
        <v>0</v>
      </c>
      <c r="P105" s="33">
        <f t="shared" si="49"/>
        <v>0</v>
      </c>
      <c r="Q105" s="33">
        <f t="shared" si="49"/>
        <v>0</v>
      </c>
      <c r="R105" s="33">
        <f t="shared" si="49"/>
        <v>0</v>
      </c>
      <c r="S105" s="33">
        <f t="shared" si="49"/>
        <v>0</v>
      </c>
      <c r="T105" s="33">
        <f t="shared" si="49"/>
        <v>0</v>
      </c>
      <c r="U105" s="33">
        <f t="shared" si="49"/>
        <v>0</v>
      </c>
      <c r="V105" s="33">
        <f t="shared" si="49"/>
        <v>0</v>
      </c>
      <c r="W105" s="33">
        <f t="shared" si="49"/>
        <v>0</v>
      </c>
      <c r="X105" s="33">
        <f t="shared" si="49"/>
        <v>0</v>
      </c>
      <c r="Y105" s="33">
        <f t="shared" si="49"/>
        <v>0</v>
      </c>
      <c r="Z105" s="33">
        <f t="shared" si="49"/>
        <v>0</v>
      </c>
      <c r="AA105" s="33">
        <f t="shared" si="49"/>
        <v>0</v>
      </c>
      <c r="AB105" s="33">
        <f t="shared" si="49"/>
        <v>0</v>
      </c>
      <c r="AC105" s="33">
        <f t="shared" si="49"/>
        <v>0</v>
      </c>
      <c r="AD105" s="33">
        <f t="shared" si="49"/>
        <v>0</v>
      </c>
      <c r="AE105" s="33">
        <f t="shared" si="49"/>
        <v>0</v>
      </c>
      <c r="AF105" s="33">
        <f t="shared" si="49"/>
        <v>0</v>
      </c>
      <c r="AG105" s="33">
        <f t="shared" si="49"/>
        <v>0</v>
      </c>
      <c r="AH105" s="33">
        <f t="shared" si="49"/>
        <v>0</v>
      </c>
      <c r="AI105" s="33">
        <f t="shared" si="49"/>
        <v>0</v>
      </c>
      <c r="AJ105" s="33">
        <f t="shared" si="49"/>
        <v>0</v>
      </c>
      <c r="AK105" s="33">
        <f t="shared" si="49"/>
        <v>0</v>
      </c>
      <c r="AL105" s="33">
        <f t="shared" si="49"/>
        <v>0</v>
      </c>
      <c r="AM105" s="33">
        <f t="shared" si="49"/>
        <v>0</v>
      </c>
      <c r="AN105" s="33">
        <f t="shared" si="49"/>
        <v>0</v>
      </c>
      <c r="AO105" s="33">
        <f t="shared" si="49"/>
        <v>0</v>
      </c>
      <c r="AP105" s="33">
        <f t="shared" si="49"/>
        <v>0</v>
      </c>
      <c r="AQ105" s="33">
        <f t="shared" si="49"/>
        <v>0</v>
      </c>
      <c r="AR105" s="33" t="str">
        <f t="shared" si="49"/>
        <v>P</v>
      </c>
      <c r="AS105" s="33" t="str">
        <f t="shared" si="49"/>
        <v>P</v>
      </c>
      <c r="AT105" s="33">
        <f t="shared" si="49"/>
        <v>0</v>
      </c>
      <c r="AU105" s="33">
        <f t="shared" si="49"/>
        <v>0</v>
      </c>
      <c r="AV105" s="33">
        <f t="shared" si="49"/>
        <v>0</v>
      </c>
      <c r="AW105" s="33">
        <f t="shared" si="49"/>
        <v>0</v>
      </c>
      <c r="AX105" s="33">
        <f t="shared" si="49"/>
        <v>0</v>
      </c>
      <c r="AY105" s="33">
        <f t="shared" si="49"/>
        <v>0</v>
      </c>
      <c r="AZ105" s="33">
        <f t="shared" si="49"/>
        <v>0</v>
      </c>
      <c r="BA105" s="33">
        <f t="shared" si="49"/>
        <v>0</v>
      </c>
      <c r="BB105" s="33">
        <f t="shared" si="49"/>
        <v>0</v>
      </c>
      <c r="BC105" s="33">
        <f t="shared" si="49"/>
        <v>0</v>
      </c>
      <c r="BD105" s="33">
        <f t="shared" si="49"/>
        <v>0</v>
      </c>
      <c r="BE105" s="33">
        <f t="shared" si="49"/>
        <v>0</v>
      </c>
      <c r="BF105" s="33">
        <f t="shared" si="49"/>
        <v>0</v>
      </c>
      <c r="BG105" s="33">
        <f t="shared" si="49"/>
        <v>0</v>
      </c>
      <c r="BH105" s="33">
        <f t="shared" si="49"/>
        <v>0</v>
      </c>
      <c r="BI105" s="33">
        <f t="shared" si="49"/>
        <v>0</v>
      </c>
      <c r="BJ105" s="33">
        <f t="shared" si="49"/>
        <v>0</v>
      </c>
      <c r="BK105" s="33">
        <f t="shared" si="49"/>
        <v>0</v>
      </c>
      <c r="BL105" s="33">
        <f t="shared" si="49"/>
        <v>0</v>
      </c>
      <c r="BM105" s="38">
        <f t="shared" si="49"/>
        <v>0</v>
      </c>
      <c r="BN105" s="43">
        <f t="shared" si="0"/>
        <v>2</v>
      </c>
      <c r="BO105" s="26">
        <f t="shared" si="34"/>
        <v>0</v>
      </c>
      <c r="BP105" s="26">
        <f t="shared" si="34"/>
        <v>0</v>
      </c>
      <c r="BQ105" s="26">
        <f t="shared" si="34"/>
        <v>0</v>
      </c>
      <c r="BR105" s="27">
        <f t="shared" si="20"/>
        <v>0</v>
      </c>
      <c r="BS105" s="180"/>
      <c r="BT105" s="180"/>
      <c r="BU105" s="180"/>
      <c r="BV105" s="180"/>
      <c r="BW105" s="129"/>
    </row>
    <row r="106" spans="1:75" ht="18" x14ac:dyDescent="0.25">
      <c r="A106" s="133"/>
      <c r="B106" s="51" t="s">
        <v>94</v>
      </c>
      <c r="C106" s="52">
        <v>1</v>
      </c>
      <c r="D106" s="53">
        <v>9</v>
      </c>
      <c r="E106" s="54"/>
      <c r="F106" s="25">
        <f>F62</f>
        <v>0</v>
      </c>
      <c r="G106" s="33">
        <f t="shared" ref="G106:BM106" si="50">G62</f>
        <v>0</v>
      </c>
      <c r="H106" s="33">
        <f t="shared" si="50"/>
        <v>0</v>
      </c>
      <c r="I106" s="33">
        <f t="shared" si="50"/>
        <v>0</v>
      </c>
      <c r="J106" s="33">
        <f t="shared" si="50"/>
        <v>0</v>
      </c>
      <c r="K106" s="33">
        <f t="shared" si="50"/>
        <v>0</v>
      </c>
      <c r="L106" s="33">
        <f t="shared" si="50"/>
        <v>0</v>
      </c>
      <c r="M106" s="33">
        <f t="shared" si="50"/>
        <v>0</v>
      </c>
      <c r="N106" s="33">
        <f t="shared" si="50"/>
        <v>0</v>
      </c>
      <c r="O106" s="33">
        <f t="shared" si="50"/>
        <v>0</v>
      </c>
      <c r="P106" s="33">
        <f t="shared" si="50"/>
        <v>0</v>
      </c>
      <c r="Q106" s="33">
        <f t="shared" si="50"/>
        <v>0</v>
      </c>
      <c r="R106" s="33">
        <f t="shared" si="50"/>
        <v>0</v>
      </c>
      <c r="S106" s="33">
        <f t="shared" si="50"/>
        <v>0</v>
      </c>
      <c r="T106" s="33">
        <f t="shared" si="50"/>
        <v>0</v>
      </c>
      <c r="U106" s="33" t="str">
        <f t="shared" si="50"/>
        <v>E</v>
      </c>
      <c r="V106" s="33">
        <f t="shared" si="50"/>
        <v>0</v>
      </c>
      <c r="W106" s="33">
        <f t="shared" si="50"/>
        <v>0</v>
      </c>
      <c r="X106" s="33">
        <f t="shared" si="50"/>
        <v>0</v>
      </c>
      <c r="Y106" s="33">
        <f t="shared" si="50"/>
        <v>0</v>
      </c>
      <c r="Z106" s="33">
        <f t="shared" si="50"/>
        <v>0</v>
      </c>
      <c r="AA106" s="33">
        <f t="shared" si="50"/>
        <v>0</v>
      </c>
      <c r="AB106" s="33">
        <f t="shared" si="50"/>
        <v>0</v>
      </c>
      <c r="AC106" s="33">
        <f t="shared" si="50"/>
        <v>0</v>
      </c>
      <c r="AD106" s="33">
        <f t="shared" si="50"/>
        <v>0</v>
      </c>
      <c r="AE106" s="33">
        <f t="shared" si="50"/>
        <v>0</v>
      </c>
      <c r="AF106" s="33">
        <f t="shared" si="50"/>
        <v>0</v>
      </c>
      <c r="AG106" s="33">
        <f t="shared" si="50"/>
        <v>0</v>
      </c>
      <c r="AH106" s="33">
        <f t="shared" si="50"/>
        <v>0</v>
      </c>
      <c r="AI106" s="33">
        <f t="shared" si="50"/>
        <v>0</v>
      </c>
      <c r="AJ106" s="33">
        <f t="shared" si="50"/>
        <v>0</v>
      </c>
      <c r="AK106" s="33">
        <f t="shared" si="50"/>
        <v>0</v>
      </c>
      <c r="AL106" s="33">
        <f t="shared" si="50"/>
        <v>0</v>
      </c>
      <c r="AM106" s="33">
        <f t="shared" si="50"/>
        <v>0</v>
      </c>
      <c r="AN106" s="33">
        <f t="shared" si="50"/>
        <v>0</v>
      </c>
      <c r="AO106" s="33">
        <f t="shared" si="50"/>
        <v>0</v>
      </c>
      <c r="AP106" s="33">
        <f t="shared" si="50"/>
        <v>0</v>
      </c>
      <c r="AQ106" s="33">
        <f t="shared" si="50"/>
        <v>0</v>
      </c>
      <c r="AR106" s="33">
        <f t="shared" si="50"/>
        <v>0</v>
      </c>
      <c r="AS106" s="33">
        <f t="shared" si="50"/>
        <v>0</v>
      </c>
      <c r="AT106" s="33">
        <f t="shared" si="50"/>
        <v>0</v>
      </c>
      <c r="AU106" s="33">
        <f t="shared" si="50"/>
        <v>0</v>
      </c>
      <c r="AV106" s="33">
        <f t="shared" si="50"/>
        <v>0</v>
      </c>
      <c r="AW106" s="33">
        <f t="shared" si="50"/>
        <v>0</v>
      </c>
      <c r="AX106" s="33">
        <f t="shared" si="50"/>
        <v>0</v>
      </c>
      <c r="AY106" s="33">
        <f t="shared" si="50"/>
        <v>0</v>
      </c>
      <c r="AZ106" s="33">
        <f t="shared" si="50"/>
        <v>0</v>
      </c>
      <c r="BA106" s="33">
        <f t="shared" si="50"/>
        <v>0</v>
      </c>
      <c r="BB106" s="33">
        <f t="shared" si="50"/>
        <v>0</v>
      </c>
      <c r="BC106" s="33">
        <f t="shared" si="50"/>
        <v>0</v>
      </c>
      <c r="BD106" s="33">
        <f t="shared" si="50"/>
        <v>0</v>
      </c>
      <c r="BE106" s="33">
        <f t="shared" si="50"/>
        <v>0</v>
      </c>
      <c r="BF106" s="33">
        <f t="shared" si="50"/>
        <v>0</v>
      </c>
      <c r="BG106" s="33">
        <f t="shared" si="50"/>
        <v>0</v>
      </c>
      <c r="BH106" s="33">
        <f t="shared" si="50"/>
        <v>0</v>
      </c>
      <c r="BI106" s="33">
        <f t="shared" si="50"/>
        <v>0</v>
      </c>
      <c r="BJ106" s="33">
        <f t="shared" si="50"/>
        <v>0</v>
      </c>
      <c r="BK106" s="33">
        <f t="shared" si="50"/>
        <v>0</v>
      </c>
      <c r="BL106" s="33">
        <f t="shared" si="50"/>
        <v>0</v>
      </c>
      <c r="BM106" s="38">
        <f t="shared" si="50"/>
        <v>0</v>
      </c>
      <c r="BN106" s="43">
        <f t="shared" si="0"/>
        <v>1</v>
      </c>
      <c r="BO106" s="26">
        <f t="shared" si="34"/>
        <v>1</v>
      </c>
      <c r="BP106" s="26">
        <f t="shared" si="34"/>
        <v>0</v>
      </c>
      <c r="BQ106" s="26">
        <f t="shared" si="34"/>
        <v>0</v>
      </c>
      <c r="BR106" s="27">
        <f t="shared" si="20"/>
        <v>1</v>
      </c>
      <c r="BS106" s="180"/>
      <c r="BT106" s="180"/>
      <c r="BU106" s="180"/>
      <c r="BV106" s="180"/>
      <c r="BW106" s="129"/>
    </row>
    <row r="107" spans="1:75" ht="32.25" customHeight="1" x14ac:dyDescent="0.25">
      <c r="A107" s="133"/>
      <c r="B107" s="51" t="s">
        <v>165</v>
      </c>
      <c r="C107" s="52">
        <v>1</v>
      </c>
      <c r="D107" s="53">
        <v>10</v>
      </c>
      <c r="E107" s="54"/>
      <c r="F107" s="25">
        <f>F45</f>
        <v>0</v>
      </c>
      <c r="G107" s="33">
        <f t="shared" ref="G107:BM107" si="51">G45</f>
        <v>0</v>
      </c>
      <c r="H107" s="33">
        <f t="shared" si="51"/>
        <v>0</v>
      </c>
      <c r="I107" s="33">
        <f t="shared" si="51"/>
        <v>0</v>
      </c>
      <c r="J107" s="33">
        <f t="shared" si="51"/>
        <v>0</v>
      </c>
      <c r="K107" s="33">
        <f t="shared" si="51"/>
        <v>0</v>
      </c>
      <c r="L107" s="33">
        <f t="shared" si="51"/>
        <v>0</v>
      </c>
      <c r="M107" s="33">
        <f t="shared" si="51"/>
        <v>0</v>
      </c>
      <c r="N107" s="33">
        <f t="shared" si="51"/>
        <v>0</v>
      </c>
      <c r="O107" s="33">
        <f t="shared" si="51"/>
        <v>0</v>
      </c>
      <c r="P107" s="33">
        <f t="shared" si="51"/>
        <v>0</v>
      </c>
      <c r="Q107" s="33">
        <f t="shared" si="51"/>
        <v>0</v>
      </c>
      <c r="R107" s="33">
        <f t="shared" si="51"/>
        <v>0</v>
      </c>
      <c r="S107" s="33">
        <f t="shared" si="51"/>
        <v>0</v>
      </c>
      <c r="T107" s="33">
        <f t="shared" si="51"/>
        <v>0</v>
      </c>
      <c r="U107" s="33">
        <f t="shared" si="51"/>
        <v>0</v>
      </c>
      <c r="V107" s="33">
        <f t="shared" si="51"/>
        <v>0</v>
      </c>
      <c r="W107" s="33">
        <f t="shared" si="51"/>
        <v>0</v>
      </c>
      <c r="X107" s="33">
        <f t="shared" si="51"/>
        <v>0</v>
      </c>
      <c r="Y107" s="33">
        <f t="shared" si="51"/>
        <v>0</v>
      </c>
      <c r="Z107" s="33">
        <f t="shared" si="51"/>
        <v>0</v>
      </c>
      <c r="AA107" s="33">
        <f t="shared" si="51"/>
        <v>0</v>
      </c>
      <c r="AB107" s="33">
        <f t="shared" si="51"/>
        <v>0</v>
      </c>
      <c r="AC107" s="33">
        <f t="shared" si="51"/>
        <v>0</v>
      </c>
      <c r="AD107" s="33" t="str">
        <f t="shared" si="51"/>
        <v>E</v>
      </c>
      <c r="AE107" s="33">
        <f t="shared" si="51"/>
        <v>0</v>
      </c>
      <c r="AF107" s="33">
        <f t="shared" si="51"/>
        <v>0</v>
      </c>
      <c r="AG107" s="33">
        <f t="shared" si="51"/>
        <v>0</v>
      </c>
      <c r="AH107" s="33">
        <f t="shared" si="51"/>
        <v>0</v>
      </c>
      <c r="AI107" s="33">
        <f t="shared" si="51"/>
        <v>0</v>
      </c>
      <c r="AJ107" s="33">
        <f t="shared" si="51"/>
        <v>0</v>
      </c>
      <c r="AK107" s="33">
        <f t="shared" si="51"/>
        <v>0</v>
      </c>
      <c r="AL107" s="33">
        <f t="shared" si="51"/>
        <v>0</v>
      </c>
      <c r="AM107" s="33">
        <f t="shared" si="51"/>
        <v>0</v>
      </c>
      <c r="AN107" s="33">
        <f t="shared" si="51"/>
        <v>0</v>
      </c>
      <c r="AO107" s="33">
        <f t="shared" si="51"/>
        <v>0</v>
      </c>
      <c r="AP107" s="33">
        <f t="shared" si="51"/>
        <v>0</v>
      </c>
      <c r="AQ107" s="33">
        <f t="shared" si="51"/>
        <v>0</v>
      </c>
      <c r="AR107" s="33">
        <f t="shared" si="51"/>
        <v>0</v>
      </c>
      <c r="AS107" s="33">
        <f t="shared" si="51"/>
        <v>0</v>
      </c>
      <c r="AT107" s="33">
        <f t="shared" si="51"/>
        <v>0</v>
      </c>
      <c r="AU107" s="33">
        <f t="shared" si="51"/>
        <v>0</v>
      </c>
      <c r="AV107" s="33">
        <f t="shared" si="51"/>
        <v>0</v>
      </c>
      <c r="AW107" s="33">
        <f t="shared" si="51"/>
        <v>0</v>
      </c>
      <c r="AX107" s="33">
        <f t="shared" si="51"/>
        <v>0</v>
      </c>
      <c r="AY107" s="33">
        <f t="shared" si="51"/>
        <v>0</v>
      </c>
      <c r="AZ107" s="33">
        <f t="shared" si="51"/>
        <v>0</v>
      </c>
      <c r="BA107" s="33">
        <f t="shared" si="51"/>
        <v>0</v>
      </c>
      <c r="BB107" s="33">
        <f t="shared" si="51"/>
        <v>0</v>
      </c>
      <c r="BC107" s="33">
        <f t="shared" si="51"/>
        <v>0</v>
      </c>
      <c r="BD107" s="33">
        <f t="shared" si="51"/>
        <v>0</v>
      </c>
      <c r="BE107" s="33">
        <f t="shared" si="51"/>
        <v>0</v>
      </c>
      <c r="BF107" s="33">
        <f t="shared" si="51"/>
        <v>0</v>
      </c>
      <c r="BG107" s="33">
        <f t="shared" si="51"/>
        <v>0</v>
      </c>
      <c r="BH107" s="33">
        <f t="shared" si="51"/>
        <v>0</v>
      </c>
      <c r="BI107" s="33">
        <f t="shared" si="51"/>
        <v>0</v>
      </c>
      <c r="BJ107" s="33">
        <f t="shared" si="51"/>
        <v>0</v>
      </c>
      <c r="BK107" s="33">
        <f t="shared" si="51"/>
        <v>0</v>
      </c>
      <c r="BL107" s="33">
        <f t="shared" si="51"/>
        <v>0</v>
      </c>
      <c r="BM107" s="38">
        <f t="shared" si="51"/>
        <v>0</v>
      </c>
      <c r="BN107" s="43">
        <f t="shared" si="0"/>
        <v>1</v>
      </c>
      <c r="BO107" s="26">
        <f t="shared" si="34"/>
        <v>1</v>
      </c>
      <c r="BP107" s="26">
        <f t="shared" si="34"/>
        <v>0</v>
      </c>
      <c r="BQ107" s="26">
        <f t="shared" si="34"/>
        <v>0</v>
      </c>
      <c r="BR107" s="27">
        <f t="shared" si="20"/>
        <v>1</v>
      </c>
      <c r="BS107" s="180"/>
      <c r="BT107" s="180"/>
      <c r="BU107" s="180"/>
      <c r="BV107" s="180"/>
      <c r="BW107" s="129"/>
    </row>
    <row r="108" spans="1:75" ht="36" customHeight="1" x14ac:dyDescent="0.25">
      <c r="A108" s="136" t="s">
        <v>188</v>
      </c>
      <c r="B108" s="55" t="s">
        <v>105</v>
      </c>
      <c r="C108" s="56"/>
      <c r="D108" s="120"/>
      <c r="E108" s="121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4"/>
      <c r="AB108" s="23"/>
      <c r="AC108" s="24" t="s">
        <v>24</v>
      </c>
      <c r="AD108" s="23"/>
      <c r="AE108" s="24"/>
      <c r="AF108" s="23"/>
      <c r="AG108" s="23" t="s">
        <v>24</v>
      </c>
      <c r="AH108" s="23"/>
      <c r="AI108" s="23"/>
      <c r="AJ108" s="23"/>
      <c r="AK108" s="24" t="s">
        <v>23</v>
      </c>
      <c r="AL108" s="23"/>
      <c r="AM108" s="24"/>
      <c r="AN108" s="23"/>
      <c r="AO108" s="24" t="s">
        <v>23</v>
      </c>
      <c r="AP108" s="23"/>
      <c r="AQ108" s="24"/>
      <c r="AR108" s="23"/>
      <c r="AS108" s="24" t="s">
        <v>23</v>
      </c>
      <c r="AT108" s="23"/>
      <c r="AU108" s="24"/>
      <c r="AV108" s="23"/>
      <c r="AW108" s="24" t="s">
        <v>23</v>
      </c>
      <c r="AX108" s="23"/>
      <c r="AY108" s="24"/>
      <c r="AZ108" s="23"/>
      <c r="BA108" s="24" t="s">
        <v>23</v>
      </c>
      <c r="BB108" s="23"/>
      <c r="BC108" s="24"/>
      <c r="BD108" s="23"/>
      <c r="BE108" s="24" t="s">
        <v>23</v>
      </c>
      <c r="BF108" s="23"/>
      <c r="BG108" s="24"/>
      <c r="BH108" s="23"/>
      <c r="BI108" s="24" t="s">
        <v>23</v>
      </c>
      <c r="BJ108" s="23"/>
      <c r="BK108" s="24"/>
      <c r="BL108" s="23"/>
      <c r="BM108" s="39" t="s">
        <v>23</v>
      </c>
      <c r="BN108" s="44">
        <f t="shared" si="0"/>
        <v>10</v>
      </c>
      <c r="BO108" s="21">
        <f t="shared" si="34"/>
        <v>2</v>
      </c>
      <c r="BP108" s="21">
        <f t="shared" si="34"/>
        <v>0</v>
      </c>
      <c r="BQ108" s="21">
        <f t="shared" si="34"/>
        <v>0</v>
      </c>
      <c r="BR108" s="22">
        <f t="shared" si="20"/>
        <v>0.2</v>
      </c>
      <c r="BS108" s="171">
        <f>SUM(BN108:BN110)</f>
        <v>21</v>
      </c>
      <c r="BT108" s="171">
        <f t="shared" ref="BT108:BV108" si="52">SUM(BO108:BO110)</f>
        <v>4</v>
      </c>
      <c r="BU108" s="171">
        <f t="shared" si="52"/>
        <v>0</v>
      </c>
      <c r="BV108" s="171">
        <f t="shared" si="52"/>
        <v>0</v>
      </c>
      <c r="BW108" s="129">
        <f>AVERAGE(BR108:BR110)</f>
        <v>0.13333333333333333</v>
      </c>
    </row>
    <row r="109" spans="1:75" ht="37.5" customHeight="1" x14ac:dyDescent="0.25">
      <c r="A109" s="136"/>
      <c r="B109" s="55" t="s">
        <v>106</v>
      </c>
      <c r="C109" s="56">
        <v>10</v>
      </c>
      <c r="D109" s="120"/>
      <c r="E109" s="121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4"/>
      <c r="AB109" s="23"/>
      <c r="AC109" s="24" t="s">
        <v>24</v>
      </c>
      <c r="AD109" s="23"/>
      <c r="AE109" s="24"/>
      <c r="AF109" s="23"/>
      <c r="AG109" s="24" t="s">
        <v>24</v>
      </c>
      <c r="AH109" s="23"/>
      <c r="AI109" s="24"/>
      <c r="AJ109" s="23"/>
      <c r="AK109" s="24" t="s">
        <v>23</v>
      </c>
      <c r="AL109" s="23"/>
      <c r="AM109" s="24"/>
      <c r="AN109" s="23"/>
      <c r="AO109" s="24" t="s">
        <v>23</v>
      </c>
      <c r="AP109" s="23"/>
      <c r="AQ109" s="24"/>
      <c r="AR109" s="23"/>
      <c r="AS109" s="24" t="s">
        <v>23</v>
      </c>
      <c r="AT109" s="23"/>
      <c r="AU109" s="24"/>
      <c r="AV109" s="23"/>
      <c r="AW109" s="24" t="s">
        <v>23</v>
      </c>
      <c r="AX109" s="23"/>
      <c r="AY109" s="24"/>
      <c r="AZ109" s="23"/>
      <c r="BA109" s="24" t="s">
        <v>23</v>
      </c>
      <c r="BB109" s="23"/>
      <c r="BC109" s="24"/>
      <c r="BD109" s="23"/>
      <c r="BE109" s="24" t="s">
        <v>23</v>
      </c>
      <c r="BF109" s="23"/>
      <c r="BG109" s="24"/>
      <c r="BH109" s="23"/>
      <c r="BI109" s="24" t="s">
        <v>23</v>
      </c>
      <c r="BJ109" s="23"/>
      <c r="BK109" s="24"/>
      <c r="BL109" s="23"/>
      <c r="BM109" s="39" t="s">
        <v>23</v>
      </c>
      <c r="BN109" s="44">
        <f t="shared" si="0"/>
        <v>10</v>
      </c>
      <c r="BO109" s="21">
        <f t="shared" si="34"/>
        <v>2</v>
      </c>
      <c r="BP109" s="21">
        <f t="shared" si="34"/>
        <v>0</v>
      </c>
      <c r="BQ109" s="21">
        <f t="shared" si="34"/>
        <v>0</v>
      </c>
      <c r="BR109" s="22">
        <f t="shared" si="20"/>
        <v>0.2</v>
      </c>
      <c r="BS109" s="171"/>
      <c r="BT109" s="171"/>
      <c r="BU109" s="171"/>
      <c r="BV109" s="171"/>
      <c r="BW109" s="129"/>
    </row>
    <row r="110" spans="1:75" ht="41.25" customHeight="1" x14ac:dyDescent="0.25">
      <c r="A110" s="136"/>
      <c r="B110" s="55" t="s">
        <v>107</v>
      </c>
      <c r="C110" s="56">
        <v>1</v>
      </c>
      <c r="D110" s="120"/>
      <c r="E110" s="121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39" t="s">
        <v>23</v>
      </c>
      <c r="BN110" s="44">
        <f t="shared" si="0"/>
        <v>1</v>
      </c>
      <c r="BO110" s="21">
        <f t="shared" si="34"/>
        <v>0</v>
      </c>
      <c r="BP110" s="21">
        <f t="shared" si="34"/>
        <v>0</v>
      </c>
      <c r="BQ110" s="21">
        <f t="shared" si="34"/>
        <v>0</v>
      </c>
      <c r="BR110" s="22">
        <f t="shared" si="20"/>
        <v>0</v>
      </c>
      <c r="BS110" s="171"/>
      <c r="BT110" s="171"/>
      <c r="BU110" s="171"/>
      <c r="BV110" s="171"/>
      <c r="BW110" s="129"/>
    </row>
    <row r="111" spans="1:75" ht="30" customHeight="1" x14ac:dyDescent="0.25">
      <c r="A111" s="133" t="s">
        <v>189</v>
      </c>
      <c r="B111" s="76" t="s">
        <v>108</v>
      </c>
      <c r="C111" s="77"/>
      <c r="D111" s="53"/>
      <c r="E111" s="54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 t="s">
        <v>24</v>
      </c>
      <c r="AA111" s="33" t="s">
        <v>24</v>
      </c>
      <c r="AB111" s="33" t="s">
        <v>24</v>
      </c>
      <c r="AC111" s="33" t="s">
        <v>24</v>
      </c>
      <c r="AD111" s="25" t="s">
        <v>24</v>
      </c>
      <c r="AE111" s="33" t="s">
        <v>24</v>
      </c>
      <c r="AF111" s="33" t="s">
        <v>24</v>
      </c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38"/>
      <c r="BN111" s="43">
        <f t="shared" si="0"/>
        <v>7</v>
      </c>
      <c r="BO111" s="26">
        <f t="shared" si="34"/>
        <v>7</v>
      </c>
      <c r="BP111" s="26">
        <f t="shared" si="34"/>
        <v>0</v>
      </c>
      <c r="BQ111" s="26">
        <f t="shared" si="34"/>
        <v>0</v>
      </c>
      <c r="BR111" s="27">
        <f t="shared" si="20"/>
        <v>1</v>
      </c>
      <c r="BS111" s="180">
        <f>SUM(BN111:BN123)</f>
        <v>66</v>
      </c>
      <c r="BT111" s="180">
        <f t="shared" ref="BT111:BV111" si="53">SUM(BO111:BO123)</f>
        <v>41</v>
      </c>
      <c r="BU111" s="180">
        <f t="shared" si="53"/>
        <v>0</v>
      </c>
      <c r="BV111" s="180">
        <f t="shared" si="53"/>
        <v>0</v>
      </c>
      <c r="BW111" s="129">
        <f>AVERAGE(BR111:BR123)</f>
        <v>0.74487179487179489</v>
      </c>
    </row>
    <row r="112" spans="1:75" ht="18" x14ac:dyDescent="0.25">
      <c r="A112" s="133"/>
      <c r="B112" s="76" t="s">
        <v>109</v>
      </c>
      <c r="C112" s="77"/>
      <c r="D112" s="53"/>
      <c r="E112" s="54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33" t="s">
        <v>24</v>
      </c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38"/>
      <c r="BN112" s="43">
        <f t="shared" si="0"/>
        <v>1</v>
      </c>
      <c r="BO112" s="26">
        <f t="shared" si="34"/>
        <v>1</v>
      </c>
      <c r="BP112" s="26">
        <f t="shared" si="34"/>
        <v>0</v>
      </c>
      <c r="BQ112" s="26">
        <f t="shared" si="34"/>
        <v>0</v>
      </c>
      <c r="BR112" s="27">
        <f t="shared" si="20"/>
        <v>1</v>
      </c>
      <c r="BS112" s="180"/>
      <c r="BT112" s="180"/>
      <c r="BU112" s="180"/>
      <c r="BV112" s="180"/>
      <c r="BW112" s="129"/>
    </row>
    <row r="113" spans="1:75" ht="32.25" customHeight="1" x14ac:dyDescent="0.25">
      <c r="A113" s="133"/>
      <c r="B113" s="76" t="s">
        <v>110</v>
      </c>
      <c r="C113" s="77"/>
      <c r="D113" s="53"/>
      <c r="E113" s="54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 t="s">
        <v>24</v>
      </c>
      <c r="AD113" s="33" t="s">
        <v>24</v>
      </c>
      <c r="AE113" s="33" t="s">
        <v>24</v>
      </c>
      <c r="AF113" s="33" t="s">
        <v>24</v>
      </c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38"/>
      <c r="BN113" s="43">
        <f t="shared" si="0"/>
        <v>4</v>
      </c>
      <c r="BO113" s="26">
        <f t="shared" si="34"/>
        <v>4</v>
      </c>
      <c r="BP113" s="26">
        <f t="shared" si="34"/>
        <v>0</v>
      </c>
      <c r="BQ113" s="26">
        <f t="shared" si="34"/>
        <v>0</v>
      </c>
      <c r="BR113" s="27">
        <f t="shared" si="20"/>
        <v>1</v>
      </c>
      <c r="BS113" s="180"/>
      <c r="BT113" s="180"/>
      <c r="BU113" s="180"/>
      <c r="BV113" s="180"/>
      <c r="BW113" s="129"/>
    </row>
    <row r="114" spans="1:75" ht="18" x14ac:dyDescent="0.25">
      <c r="A114" s="133"/>
      <c r="B114" s="76" t="s">
        <v>111</v>
      </c>
      <c r="C114" s="77"/>
      <c r="D114" s="53"/>
      <c r="E114" s="54"/>
      <c r="F114" s="25"/>
      <c r="G114" s="25"/>
      <c r="H114" s="25"/>
      <c r="I114" s="25"/>
      <c r="J114" s="25"/>
      <c r="K114" s="25"/>
      <c r="L114" s="32"/>
      <c r="M114" s="47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 t="s">
        <v>24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38"/>
      <c r="BN114" s="43">
        <f t="shared" si="0"/>
        <v>1</v>
      </c>
      <c r="BO114" s="26">
        <f t="shared" si="34"/>
        <v>1</v>
      </c>
      <c r="BP114" s="26">
        <f t="shared" si="34"/>
        <v>0</v>
      </c>
      <c r="BQ114" s="26">
        <f t="shared" si="34"/>
        <v>0</v>
      </c>
      <c r="BR114" s="27">
        <f t="shared" si="20"/>
        <v>1</v>
      </c>
      <c r="BS114" s="180"/>
      <c r="BT114" s="180"/>
      <c r="BU114" s="180"/>
      <c r="BV114" s="180"/>
      <c r="BW114" s="129"/>
    </row>
    <row r="115" spans="1:75" ht="18" x14ac:dyDescent="0.25">
      <c r="A115" s="133"/>
      <c r="B115" s="76" t="s">
        <v>112</v>
      </c>
      <c r="C115" s="77"/>
      <c r="D115" s="53"/>
      <c r="E115" s="54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33" t="s">
        <v>24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38"/>
      <c r="BN115" s="43">
        <f t="shared" si="0"/>
        <v>1</v>
      </c>
      <c r="BO115" s="26">
        <f t="shared" si="34"/>
        <v>1</v>
      </c>
      <c r="BP115" s="26">
        <f t="shared" si="34"/>
        <v>0</v>
      </c>
      <c r="BQ115" s="26">
        <f t="shared" si="34"/>
        <v>0</v>
      </c>
      <c r="BR115" s="27">
        <f t="shared" si="20"/>
        <v>1</v>
      </c>
      <c r="BS115" s="180"/>
      <c r="BT115" s="180"/>
      <c r="BU115" s="180"/>
      <c r="BV115" s="180"/>
      <c r="BW115" s="129"/>
    </row>
    <row r="116" spans="1:75" ht="18" x14ac:dyDescent="0.25">
      <c r="A116" s="133"/>
      <c r="B116" s="76" t="s">
        <v>113</v>
      </c>
      <c r="C116" s="77"/>
      <c r="D116" s="53"/>
      <c r="E116" s="54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 t="s">
        <v>24</v>
      </c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38"/>
      <c r="BN116" s="43">
        <f t="shared" si="0"/>
        <v>1</v>
      </c>
      <c r="BO116" s="26">
        <f t="shared" si="34"/>
        <v>1</v>
      </c>
      <c r="BP116" s="26">
        <f t="shared" si="34"/>
        <v>0</v>
      </c>
      <c r="BQ116" s="26">
        <f t="shared" si="34"/>
        <v>0</v>
      </c>
      <c r="BR116" s="27">
        <f t="shared" si="20"/>
        <v>1</v>
      </c>
      <c r="BS116" s="180"/>
      <c r="BT116" s="180"/>
      <c r="BU116" s="180"/>
      <c r="BV116" s="180"/>
      <c r="BW116" s="129"/>
    </row>
    <row r="117" spans="1:75" ht="18" x14ac:dyDescent="0.25">
      <c r="A117" s="133"/>
      <c r="B117" s="76" t="s">
        <v>114</v>
      </c>
      <c r="C117" s="77"/>
      <c r="D117" s="53"/>
      <c r="E117" s="54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 t="s">
        <v>24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38"/>
      <c r="BN117" s="43">
        <f t="shared" si="0"/>
        <v>1</v>
      </c>
      <c r="BO117" s="26">
        <f t="shared" si="34"/>
        <v>1</v>
      </c>
      <c r="BP117" s="26">
        <f t="shared" si="34"/>
        <v>0</v>
      </c>
      <c r="BQ117" s="26">
        <f t="shared" si="34"/>
        <v>0</v>
      </c>
      <c r="BR117" s="27">
        <f t="shared" si="20"/>
        <v>1</v>
      </c>
      <c r="BS117" s="180"/>
      <c r="BT117" s="180"/>
      <c r="BU117" s="180"/>
      <c r="BV117" s="180"/>
      <c r="BW117" s="129"/>
    </row>
    <row r="118" spans="1:75" ht="18" x14ac:dyDescent="0.25">
      <c r="A118" s="133"/>
      <c r="B118" s="76" t="s">
        <v>115</v>
      </c>
      <c r="C118" s="77"/>
      <c r="D118" s="53"/>
      <c r="E118" s="54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 t="s">
        <v>24</v>
      </c>
      <c r="AE118" s="33" t="s">
        <v>24</v>
      </c>
      <c r="AF118" s="33" t="s">
        <v>24</v>
      </c>
      <c r="AG118" s="33" t="s">
        <v>24</v>
      </c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38"/>
      <c r="BN118" s="43">
        <f t="shared" si="0"/>
        <v>4</v>
      </c>
      <c r="BO118" s="26">
        <f t="shared" si="34"/>
        <v>4</v>
      </c>
      <c r="BP118" s="26">
        <f t="shared" si="34"/>
        <v>0</v>
      </c>
      <c r="BQ118" s="26">
        <f t="shared" si="34"/>
        <v>0</v>
      </c>
      <c r="BR118" s="27">
        <f t="shared" si="20"/>
        <v>1</v>
      </c>
      <c r="BS118" s="180"/>
      <c r="BT118" s="180"/>
      <c r="BU118" s="180"/>
      <c r="BV118" s="180"/>
      <c r="BW118" s="129"/>
    </row>
    <row r="119" spans="1:75" ht="18" x14ac:dyDescent="0.25">
      <c r="A119" s="133"/>
      <c r="B119" s="76" t="s">
        <v>116</v>
      </c>
      <c r="C119" s="77"/>
      <c r="D119" s="53"/>
      <c r="E119" s="54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 t="s">
        <v>24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33" t="s">
        <v>23</v>
      </c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33" t="s">
        <v>23</v>
      </c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33" t="s">
        <v>23</v>
      </c>
      <c r="BN119" s="43">
        <f t="shared" si="0"/>
        <v>4</v>
      </c>
      <c r="BO119" s="26">
        <f t="shared" si="34"/>
        <v>1</v>
      </c>
      <c r="BP119" s="26">
        <f t="shared" si="34"/>
        <v>0</v>
      </c>
      <c r="BQ119" s="26">
        <f t="shared" si="34"/>
        <v>0</v>
      </c>
      <c r="BR119" s="27">
        <f t="shared" si="20"/>
        <v>0.25</v>
      </c>
      <c r="BS119" s="180"/>
      <c r="BT119" s="180"/>
      <c r="BU119" s="180"/>
      <c r="BV119" s="180"/>
      <c r="BW119" s="129"/>
    </row>
    <row r="120" spans="1:75" ht="18" x14ac:dyDescent="0.25">
      <c r="A120" s="133"/>
      <c r="B120" s="76" t="s">
        <v>190</v>
      </c>
      <c r="C120" s="77"/>
      <c r="D120" s="53"/>
      <c r="E120" s="54"/>
      <c r="F120" s="25"/>
      <c r="G120" s="25"/>
      <c r="H120" s="25"/>
      <c r="I120" s="25" t="s">
        <v>24</v>
      </c>
      <c r="J120" s="25"/>
      <c r="K120" s="25"/>
      <c r="L120" s="25"/>
      <c r="M120" s="33" t="s">
        <v>24</v>
      </c>
      <c r="N120" s="25"/>
      <c r="O120" s="25"/>
      <c r="P120" s="25"/>
      <c r="Q120" s="33" t="s">
        <v>24</v>
      </c>
      <c r="R120" s="25"/>
      <c r="S120" s="25"/>
      <c r="T120" s="25"/>
      <c r="U120" s="33" t="s">
        <v>24</v>
      </c>
      <c r="V120" s="25"/>
      <c r="W120" s="25"/>
      <c r="X120" s="25"/>
      <c r="Y120" s="33" t="s">
        <v>24</v>
      </c>
      <c r="Z120" s="25"/>
      <c r="AA120" s="25"/>
      <c r="AB120" s="25"/>
      <c r="AC120" s="33" t="s">
        <v>24</v>
      </c>
      <c r="AD120" s="25"/>
      <c r="AE120" s="25"/>
      <c r="AF120" s="25"/>
      <c r="AG120" s="33" t="s">
        <v>24</v>
      </c>
      <c r="AH120" s="25"/>
      <c r="AI120" s="25"/>
      <c r="AJ120" s="25"/>
      <c r="AK120" s="33" t="s">
        <v>23</v>
      </c>
      <c r="AL120" s="25"/>
      <c r="AM120" s="25"/>
      <c r="AN120" s="25"/>
      <c r="AO120" s="33" t="s">
        <v>23</v>
      </c>
      <c r="AP120" s="25"/>
      <c r="AQ120" s="25"/>
      <c r="AR120" s="25"/>
      <c r="AS120" s="33" t="s">
        <v>23</v>
      </c>
      <c r="AT120" s="25"/>
      <c r="AU120" s="25"/>
      <c r="AV120" s="25"/>
      <c r="AW120" s="33" t="s">
        <v>23</v>
      </c>
      <c r="AX120" s="25"/>
      <c r="AY120" s="25"/>
      <c r="AZ120" s="25"/>
      <c r="BA120" s="33" t="s">
        <v>23</v>
      </c>
      <c r="BB120" s="25"/>
      <c r="BC120" s="25"/>
      <c r="BD120" s="25"/>
      <c r="BE120" s="33" t="s">
        <v>23</v>
      </c>
      <c r="BF120" s="25"/>
      <c r="BG120" s="25"/>
      <c r="BH120" s="25"/>
      <c r="BI120" s="33" t="s">
        <v>23</v>
      </c>
      <c r="BJ120" s="25"/>
      <c r="BK120" s="25"/>
      <c r="BL120" s="25"/>
      <c r="BM120" s="33" t="s">
        <v>23</v>
      </c>
      <c r="BN120" s="43">
        <f t="shared" si="0"/>
        <v>15</v>
      </c>
      <c r="BO120" s="26">
        <f t="shared" si="34"/>
        <v>7</v>
      </c>
      <c r="BP120" s="26">
        <f t="shared" si="34"/>
        <v>0</v>
      </c>
      <c r="BQ120" s="26">
        <f t="shared" si="34"/>
        <v>0</v>
      </c>
      <c r="BR120" s="27">
        <f t="shared" si="20"/>
        <v>0.46666666666666667</v>
      </c>
      <c r="BS120" s="180"/>
      <c r="BT120" s="180"/>
      <c r="BU120" s="180"/>
      <c r="BV120" s="180"/>
      <c r="BW120" s="129"/>
    </row>
    <row r="121" spans="1:75" ht="18" x14ac:dyDescent="0.25">
      <c r="A121" s="133"/>
      <c r="B121" s="76" t="s">
        <v>126</v>
      </c>
      <c r="C121" s="77"/>
      <c r="D121" s="53"/>
      <c r="E121" s="54"/>
      <c r="F121" s="25"/>
      <c r="G121" s="25"/>
      <c r="H121" s="25"/>
      <c r="I121" s="33" t="s">
        <v>24</v>
      </c>
      <c r="J121" s="33"/>
      <c r="K121" s="33"/>
      <c r="L121" s="33"/>
      <c r="M121" s="33" t="s">
        <v>24</v>
      </c>
      <c r="N121" s="33"/>
      <c r="O121" s="33"/>
      <c r="P121" s="33"/>
      <c r="Q121" s="33" t="s">
        <v>24</v>
      </c>
      <c r="R121" s="33"/>
      <c r="S121" s="33"/>
      <c r="T121" s="33"/>
      <c r="U121" s="33" t="s">
        <v>24</v>
      </c>
      <c r="V121" s="33"/>
      <c r="W121" s="33"/>
      <c r="X121" s="33"/>
      <c r="Y121" s="33" t="s">
        <v>24</v>
      </c>
      <c r="Z121" s="33"/>
      <c r="AA121" s="33"/>
      <c r="AB121" s="33"/>
      <c r="AC121" s="33" t="s">
        <v>24</v>
      </c>
      <c r="AD121" s="33"/>
      <c r="AE121" s="33"/>
      <c r="AF121" s="33"/>
      <c r="AG121" s="33" t="s">
        <v>24</v>
      </c>
      <c r="AH121" s="33"/>
      <c r="AI121" s="33"/>
      <c r="AJ121" s="33"/>
      <c r="AK121" s="33" t="s">
        <v>23</v>
      </c>
      <c r="AL121" s="33"/>
      <c r="AM121" s="33"/>
      <c r="AN121" s="33"/>
      <c r="AO121" s="33" t="s">
        <v>23</v>
      </c>
      <c r="AP121" s="33"/>
      <c r="AQ121" s="33"/>
      <c r="AR121" s="33"/>
      <c r="AS121" s="33" t="s">
        <v>23</v>
      </c>
      <c r="AT121" s="33"/>
      <c r="AU121" s="33"/>
      <c r="AV121" s="33"/>
      <c r="AW121" s="33" t="s">
        <v>23</v>
      </c>
      <c r="AX121" s="33"/>
      <c r="AY121" s="33"/>
      <c r="AZ121" s="33"/>
      <c r="BA121" s="33" t="s">
        <v>23</v>
      </c>
      <c r="BB121" s="33"/>
      <c r="BC121" s="33"/>
      <c r="BD121" s="33"/>
      <c r="BE121" s="33" t="s">
        <v>23</v>
      </c>
      <c r="BF121" s="33"/>
      <c r="BG121" s="33"/>
      <c r="BH121" s="33"/>
      <c r="BI121" s="33" t="s">
        <v>23</v>
      </c>
      <c r="BJ121" s="33"/>
      <c r="BK121" s="33"/>
      <c r="BL121" s="33"/>
      <c r="BM121" s="33" t="s">
        <v>23</v>
      </c>
      <c r="BN121" s="43">
        <f t="shared" si="0"/>
        <v>15</v>
      </c>
      <c r="BO121" s="26">
        <f t="shared" si="34"/>
        <v>7</v>
      </c>
      <c r="BP121" s="26">
        <f t="shared" si="34"/>
        <v>0</v>
      </c>
      <c r="BQ121" s="26">
        <f t="shared" si="34"/>
        <v>0</v>
      </c>
      <c r="BR121" s="27">
        <f t="shared" si="20"/>
        <v>0.46666666666666667</v>
      </c>
      <c r="BS121" s="180"/>
      <c r="BT121" s="180"/>
      <c r="BU121" s="180"/>
      <c r="BV121" s="180"/>
      <c r="BW121" s="129"/>
    </row>
    <row r="122" spans="1:75" ht="30" customHeight="1" x14ac:dyDescent="0.25">
      <c r="A122" s="133"/>
      <c r="B122" s="76" t="s">
        <v>125</v>
      </c>
      <c r="C122" s="77"/>
      <c r="D122" s="53"/>
      <c r="E122" s="54"/>
      <c r="F122" s="25"/>
      <c r="G122" s="25"/>
      <c r="H122" s="25"/>
      <c r="I122" s="33" t="s">
        <v>24</v>
      </c>
      <c r="J122" s="33"/>
      <c r="K122" s="33"/>
      <c r="L122" s="33"/>
      <c r="M122" s="33" t="s">
        <v>24</v>
      </c>
      <c r="N122" s="33"/>
      <c r="O122" s="33"/>
      <c r="P122" s="33"/>
      <c r="Q122" s="33" t="s">
        <v>24</v>
      </c>
      <c r="R122" s="33"/>
      <c r="S122" s="33"/>
      <c r="T122" s="33"/>
      <c r="U122" s="33" t="s">
        <v>24</v>
      </c>
      <c r="V122" s="33"/>
      <c r="W122" s="33"/>
      <c r="X122" s="33"/>
      <c r="Y122" s="33"/>
      <c r="Z122" s="33"/>
      <c r="AA122" s="33"/>
      <c r="AB122" s="33"/>
      <c r="AC122" s="33" t="s">
        <v>24</v>
      </c>
      <c r="AD122" s="33"/>
      <c r="AE122" s="33"/>
      <c r="AF122" s="33"/>
      <c r="AG122" s="33"/>
      <c r="AH122" s="33"/>
      <c r="AI122" s="33"/>
      <c r="AJ122" s="33"/>
      <c r="AK122" s="33" t="s">
        <v>24</v>
      </c>
      <c r="AL122" s="33"/>
      <c r="AM122" s="33"/>
      <c r="AN122" s="33"/>
      <c r="AO122" s="33"/>
      <c r="AP122" s="33"/>
      <c r="AQ122" s="33"/>
      <c r="AR122" s="33"/>
      <c r="AS122" s="33" t="s">
        <v>23</v>
      </c>
      <c r="AT122" s="33"/>
      <c r="AU122" s="33"/>
      <c r="AV122" s="33"/>
      <c r="AW122" s="33" t="s">
        <v>23</v>
      </c>
      <c r="AX122" s="33"/>
      <c r="AY122" s="33"/>
      <c r="AZ122" s="33"/>
      <c r="BA122" s="33" t="s">
        <v>23</v>
      </c>
      <c r="BB122" s="33"/>
      <c r="BC122" s="33"/>
      <c r="BD122" s="33"/>
      <c r="BE122" s="33" t="s">
        <v>23</v>
      </c>
      <c r="BF122" s="33"/>
      <c r="BG122" s="33"/>
      <c r="BH122" s="33"/>
      <c r="BI122" s="33" t="s">
        <v>23</v>
      </c>
      <c r="BJ122" s="33"/>
      <c r="BK122" s="33"/>
      <c r="BL122" s="33" t="s">
        <v>23</v>
      </c>
      <c r="BM122" s="33"/>
      <c r="BN122" s="43">
        <f t="shared" si="0"/>
        <v>12</v>
      </c>
      <c r="BO122" s="26">
        <f t="shared" si="34"/>
        <v>6</v>
      </c>
      <c r="BP122" s="26">
        <f t="shared" si="34"/>
        <v>0</v>
      </c>
      <c r="BQ122" s="26">
        <f t="shared" si="34"/>
        <v>0</v>
      </c>
      <c r="BR122" s="27">
        <f t="shared" si="20"/>
        <v>0.5</v>
      </c>
      <c r="BS122" s="180"/>
      <c r="BT122" s="180"/>
      <c r="BU122" s="180"/>
      <c r="BV122" s="180"/>
      <c r="BW122" s="129"/>
    </row>
    <row r="123" spans="1:75" ht="19.5" customHeight="1" x14ac:dyDescent="0.25">
      <c r="A123" s="133"/>
      <c r="B123" s="76" t="s">
        <v>124</v>
      </c>
      <c r="C123" s="77"/>
      <c r="D123" s="53"/>
      <c r="E123" s="54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38"/>
      <c r="BN123" s="43">
        <f t="shared" si="0"/>
        <v>0</v>
      </c>
      <c r="BO123" s="26">
        <f t="shared" si="34"/>
        <v>0</v>
      </c>
      <c r="BP123" s="26">
        <f t="shared" si="34"/>
        <v>0</v>
      </c>
      <c r="BQ123" s="26">
        <f t="shared" si="34"/>
        <v>0</v>
      </c>
      <c r="BR123" s="27">
        <f t="shared" si="20"/>
        <v>0</v>
      </c>
      <c r="BS123" s="180"/>
      <c r="BT123" s="180"/>
      <c r="BU123" s="180"/>
      <c r="BV123" s="180"/>
      <c r="BW123" s="129"/>
    </row>
    <row r="124" spans="1:75" ht="30" customHeight="1" x14ac:dyDescent="0.25">
      <c r="A124" s="173" t="s">
        <v>121</v>
      </c>
      <c r="B124" s="55" t="s">
        <v>1</v>
      </c>
      <c r="C124" s="56"/>
      <c r="D124" s="124"/>
      <c r="E124" s="125"/>
      <c r="F124" s="23"/>
      <c r="G124" s="23"/>
      <c r="H124" s="23"/>
      <c r="I124" s="23"/>
      <c r="J124" s="23"/>
      <c r="K124" s="23"/>
      <c r="L124" s="23" t="s">
        <v>24</v>
      </c>
      <c r="M124" s="23" t="s">
        <v>24</v>
      </c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39"/>
      <c r="BN124" s="44">
        <f t="shared" si="0"/>
        <v>2</v>
      </c>
      <c r="BO124" s="21">
        <f t="shared" ref="BO124:BQ169" si="54">COUNTIF($F124:$BM124,BO$9)</f>
        <v>2</v>
      </c>
      <c r="BP124" s="21">
        <f t="shared" si="54"/>
        <v>0</v>
      </c>
      <c r="BQ124" s="21">
        <f t="shared" si="54"/>
        <v>0</v>
      </c>
      <c r="BR124" s="22">
        <f t="shared" ref="BR124:BR169" si="55">IF(ISERROR(BO124/BN124),0,BO124/BN124)</f>
        <v>1</v>
      </c>
      <c r="BS124" s="128">
        <f>SUM(BN124:BN128)</f>
        <v>23</v>
      </c>
      <c r="BT124" s="128">
        <f t="shared" ref="BT124:BV124" si="56">SUM(BO124:BO128)</f>
        <v>13</v>
      </c>
      <c r="BU124" s="128">
        <f t="shared" si="56"/>
        <v>0</v>
      </c>
      <c r="BV124" s="128">
        <f t="shared" si="56"/>
        <v>0</v>
      </c>
      <c r="BW124" s="129">
        <f>(100/(COUNTA(B124:B128))/100)*BR124+(100/(COUNTA(B124:B128))/100)*BR125+(100/(COUNTA(B124:B128))/100)*BR126+(100/(COUNTA(B124:B128))/100)*BR127+(100/(COUNTA(B124:B128))/100)*BR128</f>
        <v>0.64666666666666672</v>
      </c>
    </row>
    <row r="125" spans="1:75" ht="15.75" x14ac:dyDescent="0.25">
      <c r="A125" s="174"/>
      <c r="B125" s="55" t="s">
        <v>2</v>
      </c>
      <c r="C125" s="56"/>
      <c r="D125" s="124"/>
      <c r="E125" s="125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 t="s">
        <v>24</v>
      </c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 t="s">
        <v>24</v>
      </c>
      <c r="AD125" s="23"/>
      <c r="AE125" s="23"/>
      <c r="AF125" s="23"/>
      <c r="AG125" s="23"/>
      <c r="AH125" s="23"/>
      <c r="AI125" s="23" t="s">
        <v>23</v>
      </c>
      <c r="AJ125" s="23" t="s">
        <v>23</v>
      </c>
      <c r="AK125" s="23" t="s">
        <v>23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39"/>
      <c r="BN125" s="44">
        <f t="shared" si="0"/>
        <v>5</v>
      </c>
      <c r="BO125" s="21">
        <f t="shared" si="54"/>
        <v>2</v>
      </c>
      <c r="BP125" s="21">
        <f t="shared" si="54"/>
        <v>0</v>
      </c>
      <c r="BQ125" s="21">
        <f t="shared" si="54"/>
        <v>0</v>
      </c>
      <c r="BR125" s="22">
        <f t="shared" si="55"/>
        <v>0.4</v>
      </c>
      <c r="BS125" s="128"/>
      <c r="BT125" s="128"/>
      <c r="BU125" s="128"/>
      <c r="BV125" s="128"/>
      <c r="BW125" s="129"/>
    </row>
    <row r="126" spans="1:75" ht="15.75" x14ac:dyDescent="0.25">
      <c r="A126" s="174"/>
      <c r="B126" s="55" t="s">
        <v>3</v>
      </c>
      <c r="C126" s="56"/>
      <c r="D126" s="124"/>
      <c r="E126" s="125"/>
      <c r="F126" s="23"/>
      <c r="G126" s="23" t="s">
        <v>24</v>
      </c>
      <c r="H126" s="23" t="s">
        <v>24</v>
      </c>
      <c r="I126" s="23" t="s">
        <v>24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39"/>
      <c r="BN126" s="44">
        <f t="shared" si="0"/>
        <v>3</v>
      </c>
      <c r="BO126" s="21">
        <f t="shared" si="54"/>
        <v>3</v>
      </c>
      <c r="BP126" s="21">
        <f t="shared" si="54"/>
        <v>0</v>
      </c>
      <c r="BQ126" s="21">
        <f t="shared" si="54"/>
        <v>0</v>
      </c>
      <c r="BR126" s="22">
        <f t="shared" si="55"/>
        <v>1</v>
      </c>
      <c r="BS126" s="128"/>
      <c r="BT126" s="128"/>
      <c r="BU126" s="128"/>
      <c r="BV126" s="128"/>
      <c r="BW126" s="129"/>
    </row>
    <row r="127" spans="1:75" ht="33" customHeight="1" x14ac:dyDescent="0.25">
      <c r="A127" s="174"/>
      <c r="B127" s="55" t="s">
        <v>4</v>
      </c>
      <c r="C127" s="56"/>
      <c r="D127" s="124"/>
      <c r="E127" s="125"/>
      <c r="F127" s="23"/>
      <c r="G127" s="23"/>
      <c r="H127" s="23"/>
      <c r="I127" s="23"/>
      <c r="J127" s="23"/>
      <c r="K127" s="23"/>
      <c r="L127" s="23" t="s">
        <v>24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 t="s">
        <v>23</v>
      </c>
      <c r="AJ127" s="23" t="s">
        <v>23</v>
      </c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39"/>
      <c r="BN127" s="44">
        <f t="shared" si="0"/>
        <v>3</v>
      </c>
      <c r="BO127" s="21">
        <f t="shared" si="54"/>
        <v>1</v>
      </c>
      <c r="BP127" s="21">
        <f t="shared" si="54"/>
        <v>0</v>
      </c>
      <c r="BQ127" s="21">
        <f t="shared" si="54"/>
        <v>0</v>
      </c>
      <c r="BR127" s="22">
        <f t="shared" si="55"/>
        <v>0.33333333333333331</v>
      </c>
      <c r="BS127" s="128"/>
      <c r="BT127" s="128"/>
      <c r="BU127" s="128"/>
      <c r="BV127" s="128"/>
      <c r="BW127" s="129"/>
    </row>
    <row r="128" spans="1:75" ht="36.75" customHeight="1" x14ac:dyDescent="0.25">
      <c r="A128" s="175"/>
      <c r="B128" s="55" t="s">
        <v>5</v>
      </c>
      <c r="C128" s="56"/>
      <c r="D128" s="124"/>
      <c r="E128" s="125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 t="s">
        <v>24</v>
      </c>
      <c r="X128" s="23" t="s">
        <v>24</v>
      </c>
      <c r="Y128" s="23" t="s">
        <v>24</v>
      </c>
      <c r="Z128" s="23" t="s">
        <v>24</v>
      </c>
      <c r="AA128" s="23"/>
      <c r="AB128" s="23"/>
      <c r="AC128" s="23" t="s">
        <v>24</v>
      </c>
      <c r="AD128" s="23"/>
      <c r="AE128" s="23"/>
      <c r="AF128" s="23"/>
      <c r="AG128" s="23"/>
      <c r="AH128" s="23"/>
      <c r="AI128" s="23" t="s">
        <v>23</v>
      </c>
      <c r="AJ128" s="23" t="s">
        <v>23</v>
      </c>
      <c r="AK128" s="23" t="s">
        <v>23</v>
      </c>
      <c r="AL128" s="23" t="s">
        <v>23</v>
      </c>
      <c r="AM128" s="23" t="s">
        <v>23</v>
      </c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39"/>
      <c r="BN128" s="44">
        <f t="shared" si="0"/>
        <v>10</v>
      </c>
      <c r="BO128" s="21">
        <f t="shared" si="54"/>
        <v>5</v>
      </c>
      <c r="BP128" s="21">
        <f t="shared" si="54"/>
        <v>0</v>
      </c>
      <c r="BQ128" s="21">
        <f t="shared" si="54"/>
        <v>0</v>
      </c>
      <c r="BR128" s="22">
        <f t="shared" si="55"/>
        <v>0.5</v>
      </c>
      <c r="BS128" s="128"/>
      <c r="BT128" s="128"/>
      <c r="BU128" s="128"/>
      <c r="BV128" s="128"/>
      <c r="BW128" s="129"/>
    </row>
    <row r="129" spans="1:76" ht="15.75" x14ac:dyDescent="0.25">
      <c r="A129" s="176" t="s">
        <v>63</v>
      </c>
      <c r="B129" s="76" t="s">
        <v>6</v>
      </c>
      <c r="C129" s="77"/>
      <c r="D129" s="76"/>
      <c r="E129" s="77"/>
      <c r="F129" s="25"/>
      <c r="G129" s="25"/>
      <c r="H129" s="25"/>
      <c r="I129" s="25"/>
      <c r="J129" s="25"/>
      <c r="K129" s="25" t="s">
        <v>24</v>
      </c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 t="s">
        <v>24</v>
      </c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38"/>
      <c r="BN129" s="43">
        <f t="shared" si="0"/>
        <v>2</v>
      </c>
      <c r="BO129" s="26">
        <f t="shared" si="54"/>
        <v>2</v>
      </c>
      <c r="BP129" s="26">
        <f t="shared" si="54"/>
        <v>0</v>
      </c>
      <c r="BQ129" s="26">
        <f t="shared" si="54"/>
        <v>0</v>
      </c>
      <c r="BR129" s="27">
        <f t="shared" si="55"/>
        <v>1</v>
      </c>
      <c r="BS129" s="144">
        <f>SUM(BN129:BN135)</f>
        <v>19</v>
      </c>
      <c r="BT129" s="144">
        <f t="shared" ref="BT129:BV129" si="57">SUM(BO129:BO135)</f>
        <v>11</v>
      </c>
      <c r="BU129" s="144">
        <f t="shared" si="57"/>
        <v>5</v>
      </c>
      <c r="BV129" s="144">
        <f t="shared" si="57"/>
        <v>0</v>
      </c>
      <c r="BW129" s="129">
        <f>(100/(COUNTA(B129:B135))/100)*BR129+(100/(COUNTA(B129:B135))/100)*BR130+(100/(COUNTA(B129:B135))/100)*BR131+(100/(COUNTA(B129:B135))/100)*BR132+(100/(COUNTA(B129:B135))/100)*BR133+(100/(COUNTA(B129:B135))/100)*BR134++(100/(COUNTA(B129:B135))/100)*BR135</f>
        <v>0.66666666666666674</v>
      </c>
      <c r="BX129" s="130"/>
    </row>
    <row r="130" spans="1:76" ht="15.75" x14ac:dyDescent="0.25">
      <c r="A130" s="176"/>
      <c r="B130" s="76" t="s">
        <v>7</v>
      </c>
      <c r="C130" s="77"/>
      <c r="D130" s="76"/>
      <c r="E130" s="77"/>
      <c r="F130" s="25"/>
      <c r="G130" s="25"/>
      <c r="H130" s="25"/>
      <c r="I130" s="25"/>
      <c r="J130" s="25"/>
      <c r="K130" s="25" t="s">
        <v>24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 t="s">
        <v>24</v>
      </c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38"/>
      <c r="BN130" s="43">
        <f t="shared" si="0"/>
        <v>2</v>
      </c>
      <c r="BO130" s="26">
        <f t="shared" si="54"/>
        <v>2</v>
      </c>
      <c r="BP130" s="26">
        <f t="shared" si="54"/>
        <v>0</v>
      </c>
      <c r="BQ130" s="26">
        <f t="shared" si="54"/>
        <v>0</v>
      </c>
      <c r="BR130" s="27">
        <f t="shared" si="55"/>
        <v>1</v>
      </c>
      <c r="BS130" s="144"/>
      <c r="BT130" s="144"/>
      <c r="BU130" s="144"/>
      <c r="BV130" s="144"/>
      <c r="BW130" s="129"/>
      <c r="BX130" s="130"/>
    </row>
    <row r="131" spans="1:76" ht="15.75" x14ac:dyDescent="0.25">
      <c r="A131" s="176"/>
      <c r="B131" s="76" t="s">
        <v>8</v>
      </c>
      <c r="C131" s="77"/>
      <c r="D131" s="76"/>
      <c r="E131" s="77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 t="s">
        <v>24</v>
      </c>
      <c r="S131" s="25" t="s">
        <v>24</v>
      </c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38"/>
      <c r="BN131" s="43">
        <f t="shared" si="0"/>
        <v>2</v>
      </c>
      <c r="BO131" s="26">
        <f t="shared" si="54"/>
        <v>2</v>
      </c>
      <c r="BP131" s="26">
        <f t="shared" si="54"/>
        <v>0</v>
      </c>
      <c r="BQ131" s="26">
        <f t="shared" si="54"/>
        <v>0</v>
      </c>
      <c r="BR131" s="27">
        <f t="shared" si="55"/>
        <v>1</v>
      </c>
      <c r="BS131" s="144"/>
      <c r="BT131" s="144"/>
      <c r="BU131" s="144"/>
      <c r="BV131" s="144"/>
      <c r="BW131" s="129"/>
      <c r="BX131" s="130"/>
    </row>
    <row r="132" spans="1:76" ht="31.5" customHeight="1" x14ac:dyDescent="0.25">
      <c r="A132" s="176"/>
      <c r="B132" s="76" t="s">
        <v>9</v>
      </c>
      <c r="C132" s="77"/>
      <c r="D132" s="76"/>
      <c r="E132" s="77"/>
      <c r="F132" s="25"/>
      <c r="G132" s="25"/>
      <c r="H132" s="25"/>
      <c r="I132" s="25"/>
      <c r="J132" s="25"/>
      <c r="K132" s="25"/>
      <c r="L132" s="25"/>
      <c r="M132" s="25"/>
      <c r="N132" s="25" t="s">
        <v>24</v>
      </c>
      <c r="O132" s="25"/>
      <c r="P132" s="25"/>
      <c r="Q132" s="25"/>
      <c r="R132" s="25"/>
      <c r="S132" s="25" t="s">
        <v>50</v>
      </c>
      <c r="T132" s="25"/>
      <c r="U132" s="25"/>
      <c r="V132" s="25"/>
      <c r="W132" s="25" t="s">
        <v>50</v>
      </c>
      <c r="X132" s="25"/>
      <c r="Y132" s="25"/>
      <c r="Z132" s="25"/>
      <c r="AA132" s="25" t="s">
        <v>50</v>
      </c>
      <c r="AB132" s="25"/>
      <c r="AC132" s="25"/>
      <c r="AD132" s="25"/>
      <c r="AE132" s="25" t="s">
        <v>50</v>
      </c>
      <c r="AF132" s="25"/>
      <c r="AG132" s="25"/>
      <c r="AH132" s="25"/>
      <c r="AI132" s="25" t="s">
        <v>23</v>
      </c>
      <c r="AJ132" s="25"/>
      <c r="AK132" s="25"/>
      <c r="AL132" s="25"/>
      <c r="AM132" s="25" t="s">
        <v>23</v>
      </c>
      <c r="AN132" s="25"/>
      <c r="AO132" s="25"/>
      <c r="AP132" s="25"/>
      <c r="AQ132" s="25" t="s">
        <v>23</v>
      </c>
      <c r="AR132" s="25"/>
      <c r="AS132" s="25"/>
      <c r="AT132" s="25"/>
      <c r="AU132" s="25" t="s">
        <v>23</v>
      </c>
      <c r="AV132" s="25"/>
      <c r="AW132" s="25"/>
      <c r="AX132" s="25"/>
      <c r="AY132" s="25" t="s">
        <v>23</v>
      </c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38"/>
      <c r="BN132" s="43">
        <f>(COUNTIF($F132:$BM132,BN$9))+BO132</f>
        <v>6</v>
      </c>
      <c r="BO132" s="26">
        <f t="shared" si="54"/>
        <v>1</v>
      </c>
      <c r="BP132" s="26">
        <f t="shared" si="54"/>
        <v>4</v>
      </c>
      <c r="BQ132" s="26">
        <f t="shared" si="54"/>
        <v>0</v>
      </c>
      <c r="BR132" s="27">
        <f t="shared" si="55"/>
        <v>0.16666666666666666</v>
      </c>
      <c r="BS132" s="144"/>
      <c r="BT132" s="144"/>
      <c r="BU132" s="144"/>
      <c r="BV132" s="144"/>
      <c r="BW132" s="129"/>
      <c r="BX132" s="130"/>
    </row>
    <row r="133" spans="1:76" ht="33" customHeight="1" x14ac:dyDescent="0.25">
      <c r="A133" s="176"/>
      <c r="B133" s="76" t="s">
        <v>1</v>
      </c>
      <c r="C133" s="77"/>
      <c r="D133" s="76"/>
      <c r="E133" s="77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 t="s">
        <v>24</v>
      </c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 t="s">
        <v>23</v>
      </c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38"/>
      <c r="BN133" s="43">
        <f t="shared" ref="BN133:BN169" si="58">(COUNTIF($F133:$BM133,BN$9))+BO133</f>
        <v>2</v>
      </c>
      <c r="BO133" s="26">
        <f t="shared" si="54"/>
        <v>1</v>
      </c>
      <c r="BP133" s="26">
        <f t="shared" si="54"/>
        <v>0</v>
      </c>
      <c r="BQ133" s="26">
        <f t="shared" si="54"/>
        <v>0</v>
      </c>
      <c r="BR133" s="27">
        <f t="shared" si="55"/>
        <v>0.5</v>
      </c>
      <c r="BS133" s="144"/>
      <c r="BT133" s="144"/>
      <c r="BU133" s="144"/>
      <c r="BV133" s="144"/>
      <c r="BW133" s="129"/>
      <c r="BX133" s="130"/>
    </row>
    <row r="134" spans="1:76" ht="34.5" customHeight="1" x14ac:dyDescent="0.25">
      <c r="A134" s="176"/>
      <c r="B134" s="76" t="s">
        <v>38</v>
      </c>
      <c r="C134" s="77"/>
      <c r="D134" s="76"/>
      <c r="E134" s="77"/>
      <c r="F134" s="25"/>
      <c r="G134" s="25"/>
      <c r="H134" s="25"/>
      <c r="I134" s="25"/>
      <c r="J134" s="25"/>
      <c r="K134" s="25" t="s">
        <v>24</v>
      </c>
      <c r="L134" s="25" t="s">
        <v>24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 t="s">
        <v>24</v>
      </c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38"/>
      <c r="BN134" s="43">
        <f t="shared" si="58"/>
        <v>3</v>
      </c>
      <c r="BO134" s="26">
        <f t="shared" si="54"/>
        <v>3</v>
      </c>
      <c r="BP134" s="26">
        <f t="shared" si="54"/>
        <v>0</v>
      </c>
      <c r="BQ134" s="26">
        <f t="shared" si="54"/>
        <v>0</v>
      </c>
      <c r="BR134" s="27">
        <f t="shared" si="55"/>
        <v>1</v>
      </c>
      <c r="BS134" s="144"/>
      <c r="BT134" s="144"/>
      <c r="BU134" s="144"/>
      <c r="BV134" s="144"/>
      <c r="BW134" s="129"/>
      <c r="BX134" s="130"/>
    </row>
    <row r="135" spans="1:76" ht="32.25" customHeight="1" x14ac:dyDescent="0.25">
      <c r="A135" s="176"/>
      <c r="B135" s="76" t="s">
        <v>64</v>
      </c>
      <c r="C135" s="77"/>
      <c r="D135" s="76"/>
      <c r="E135" s="77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 t="s">
        <v>50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 t="s">
        <v>23</v>
      </c>
      <c r="AJ135" s="25" t="s">
        <v>23</v>
      </c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38"/>
      <c r="BN135" s="43">
        <f t="shared" si="58"/>
        <v>2</v>
      </c>
      <c r="BO135" s="26">
        <f t="shared" si="54"/>
        <v>0</v>
      </c>
      <c r="BP135" s="26">
        <f t="shared" si="54"/>
        <v>1</v>
      </c>
      <c r="BQ135" s="26">
        <f t="shared" si="54"/>
        <v>0</v>
      </c>
      <c r="BR135" s="27">
        <f t="shared" si="55"/>
        <v>0</v>
      </c>
      <c r="BS135" s="144"/>
      <c r="BT135" s="144"/>
      <c r="BU135" s="144"/>
      <c r="BV135" s="144"/>
      <c r="BW135" s="129"/>
      <c r="BX135" s="130"/>
    </row>
    <row r="136" spans="1:76" ht="15.75" x14ac:dyDescent="0.25">
      <c r="A136" s="179" t="s">
        <v>65</v>
      </c>
      <c r="B136" s="55" t="s">
        <v>17</v>
      </c>
      <c r="C136" s="56"/>
      <c r="D136" s="124"/>
      <c r="E136" s="125"/>
      <c r="F136" s="23"/>
      <c r="G136" s="23"/>
      <c r="H136" s="23"/>
      <c r="I136" s="23"/>
      <c r="J136" s="23" t="s">
        <v>24</v>
      </c>
      <c r="K136" s="23"/>
      <c r="L136" s="23"/>
      <c r="M136" s="23"/>
      <c r="N136" s="23" t="s">
        <v>24</v>
      </c>
      <c r="O136" s="23"/>
      <c r="P136" s="23"/>
      <c r="Q136" s="23"/>
      <c r="R136" s="23"/>
      <c r="S136" s="23" t="s">
        <v>24</v>
      </c>
      <c r="T136" s="23" t="s">
        <v>24</v>
      </c>
      <c r="U136" s="23"/>
      <c r="V136" s="23" t="s">
        <v>24</v>
      </c>
      <c r="W136" s="23"/>
      <c r="X136" s="23" t="s">
        <v>24</v>
      </c>
      <c r="Y136" s="23"/>
      <c r="Z136" s="23"/>
      <c r="AA136" s="23" t="s">
        <v>24</v>
      </c>
      <c r="AB136" s="23" t="s">
        <v>24</v>
      </c>
      <c r="AC136" s="23"/>
      <c r="AD136" s="23"/>
      <c r="AE136" s="23"/>
      <c r="AF136" s="23"/>
      <c r="AG136" s="23"/>
      <c r="AH136" s="23"/>
      <c r="AI136" s="23" t="s">
        <v>23</v>
      </c>
      <c r="AJ136" s="23"/>
      <c r="AK136" s="23"/>
      <c r="AL136" s="23"/>
      <c r="AM136" s="23" t="s">
        <v>23</v>
      </c>
      <c r="AN136" s="23"/>
      <c r="AO136" s="23"/>
      <c r="AP136" s="23"/>
      <c r="AQ136" s="23"/>
      <c r="AR136" s="23" t="s">
        <v>23</v>
      </c>
      <c r="AS136" s="23"/>
      <c r="AT136" s="23"/>
      <c r="AU136" s="23" t="s">
        <v>23</v>
      </c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39"/>
      <c r="BN136" s="44">
        <f t="shared" si="58"/>
        <v>12</v>
      </c>
      <c r="BO136" s="21">
        <f t="shared" si="54"/>
        <v>8</v>
      </c>
      <c r="BP136" s="21">
        <f t="shared" si="54"/>
        <v>0</v>
      </c>
      <c r="BQ136" s="21">
        <f t="shared" si="54"/>
        <v>0</v>
      </c>
      <c r="BR136" s="22">
        <f t="shared" si="55"/>
        <v>0.66666666666666663</v>
      </c>
      <c r="BS136" s="128">
        <f>SUM(BN136:BN149)</f>
        <v>71</v>
      </c>
      <c r="BT136" s="128">
        <f t="shared" ref="BT136:BV136" si="59">SUM(BO136:BO149)</f>
        <v>39</v>
      </c>
      <c r="BU136" s="128">
        <f t="shared" si="59"/>
        <v>7</v>
      </c>
      <c r="BV136" s="128">
        <f t="shared" si="59"/>
        <v>0</v>
      </c>
      <c r="BW136" s="129">
        <f>AVERAGE(BR136:BR149)</f>
        <v>0.51547619047619042</v>
      </c>
    </row>
    <row r="137" spans="1:76" ht="15.75" x14ac:dyDescent="0.25">
      <c r="A137" s="179"/>
      <c r="B137" s="55" t="s">
        <v>10</v>
      </c>
      <c r="C137" s="56"/>
      <c r="D137" s="124"/>
      <c r="E137" s="125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 t="s">
        <v>24</v>
      </c>
      <c r="U137" s="23"/>
      <c r="V137" s="23"/>
      <c r="W137" s="23"/>
      <c r="X137" s="23"/>
      <c r="Y137" s="23"/>
      <c r="Z137" s="23"/>
      <c r="AA137" s="23"/>
      <c r="AB137" s="23"/>
      <c r="AC137" s="23"/>
      <c r="AD137" s="23" t="s">
        <v>50</v>
      </c>
      <c r="AE137" s="23"/>
      <c r="AF137" s="23"/>
      <c r="AG137" s="23"/>
      <c r="AH137" s="23"/>
      <c r="AI137" s="23"/>
      <c r="AJ137" s="23"/>
      <c r="AK137" s="23" t="s">
        <v>23</v>
      </c>
      <c r="AL137" s="23"/>
      <c r="AM137" s="23"/>
      <c r="AN137" s="23"/>
      <c r="AO137" s="23" t="s">
        <v>23</v>
      </c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 t="s">
        <v>23</v>
      </c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39"/>
      <c r="BN137" s="44">
        <f t="shared" si="58"/>
        <v>4</v>
      </c>
      <c r="BO137" s="21">
        <f t="shared" si="54"/>
        <v>1</v>
      </c>
      <c r="BP137" s="21">
        <f t="shared" si="54"/>
        <v>1</v>
      </c>
      <c r="BQ137" s="21">
        <f t="shared" si="54"/>
        <v>0</v>
      </c>
      <c r="BR137" s="22">
        <f t="shared" si="55"/>
        <v>0.25</v>
      </c>
      <c r="BS137" s="128"/>
      <c r="BT137" s="128"/>
      <c r="BU137" s="128"/>
      <c r="BV137" s="128"/>
      <c r="BW137" s="129"/>
    </row>
    <row r="138" spans="1:76" ht="30.75" customHeight="1" x14ac:dyDescent="0.25">
      <c r="A138" s="179"/>
      <c r="B138" s="55" t="s">
        <v>11</v>
      </c>
      <c r="C138" s="56"/>
      <c r="D138" s="124"/>
      <c r="E138" s="125"/>
      <c r="F138" s="23"/>
      <c r="G138" s="23"/>
      <c r="H138" s="23"/>
      <c r="I138" s="23"/>
      <c r="J138" s="23"/>
      <c r="K138" s="23"/>
      <c r="L138" s="23" t="s">
        <v>24</v>
      </c>
      <c r="M138" s="23"/>
      <c r="N138" s="23"/>
      <c r="O138" s="23"/>
      <c r="P138" s="23"/>
      <c r="Q138" s="23"/>
      <c r="R138" s="23" t="s">
        <v>24</v>
      </c>
      <c r="S138" s="23" t="s">
        <v>24</v>
      </c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 t="s">
        <v>23</v>
      </c>
      <c r="AN138" s="23" t="s">
        <v>23</v>
      </c>
      <c r="AO138" s="23" t="s">
        <v>23</v>
      </c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39"/>
      <c r="BN138" s="44">
        <f t="shared" si="58"/>
        <v>6</v>
      </c>
      <c r="BO138" s="21">
        <f t="shared" si="54"/>
        <v>3</v>
      </c>
      <c r="BP138" s="21">
        <f t="shared" si="54"/>
        <v>0</v>
      </c>
      <c r="BQ138" s="21">
        <f t="shared" si="54"/>
        <v>0</v>
      </c>
      <c r="BR138" s="22">
        <f t="shared" si="55"/>
        <v>0.5</v>
      </c>
      <c r="BS138" s="128"/>
      <c r="BT138" s="128"/>
      <c r="BU138" s="128"/>
      <c r="BV138" s="128"/>
      <c r="BW138" s="129"/>
    </row>
    <row r="139" spans="1:76" ht="15.75" x14ac:dyDescent="0.25">
      <c r="A139" s="179"/>
      <c r="B139" s="55" t="s">
        <v>8</v>
      </c>
      <c r="C139" s="56"/>
      <c r="D139" s="124"/>
      <c r="E139" s="125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 t="s">
        <v>24</v>
      </c>
      <c r="S139" s="23" t="s">
        <v>24</v>
      </c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39"/>
      <c r="BN139" s="44">
        <f t="shared" si="58"/>
        <v>2</v>
      </c>
      <c r="BO139" s="21">
        <f t="shared" si="54"/>
        <v>2</v>
      </c>
      <c r="BP139" s="21">
        <f t="shared" si="54"/>
        <v>0</v>
      </c>
      <c r="BQ139" s="21">
        <f t="shared" si="54"/>
        <v>0</v>
      </c>
      <c r="BR139" s="22">
        <f t="shared" si="55"/>
        <v>1</v>
      </c>
      <c r="BS139" s="128"/>
      <c r="BT139" s="128"/>
      <c r="BU139" s="128"/>
      <c r="BV139" s="128"/>
      <c r="BW139" s="129"/>
    </row>
    <row r="140" spans="1:76" ht="30.75" customHeight="1" x14ac:dyDescent="0.25">
      <c r="A140" s="179"/>
      <c r="B140" s="55" t="s">
        <v>1</v>
      </c>
      <c r="C140" s="56"/>
      <c r="D140" s="124"/>
      <c r="E140" s="125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 t="s">
        <v>24</v>
      </c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 t="str">
        <f>AI133</f>
        <v>P</v>
      </c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39"/>
      <c r="BN140" s="44">
        <f t="shared" si="58"/>
        <v>2</v>
      </c>
      <c r="BO140" s="21">
        <f t="shared" si="54"/>
        <v>1</v>
      </c>
      <c r="BP140" s="21">
        <f t="shared" si="54"/>
        <v>0</v>
      </c>
      <c r="BQ140" s="21">
        <f t="shared" si="54"/>
        <v>0</v>
      </c>
      <c r="BR140" s="22">
        <f t="shared" si="55"/>
        <v>0.5</v>
      </c>
      <c r="BS140" s="128"/>
      <c r="BT140" s="128"/>
      <c r="BU140" s="128"/>
      <c r="BV140" s="128"/>
      <c r="BW140" s="129"/>
    </row>
    <row r="141" spans="1:76" ht="30.75" customHeight="1" x14ac:dyDescent="0.25">
      <c r="A141" s="179"/>
      <c r="B141" s="55" t="s">
        <v>12</v>
      </c>
      <c r="C141" s="56"/>
      <c r="D141" s="124"/>
      <c r="E141" s="125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 t="s">
        <v>24</v>
      </c>
      <c r="V141" s="23" t="s">
        <v>24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 t="s">
        <v>23</v>
      </c>
      <c r="AJ141" s="23" t="s">
        <v>23</v>
      </c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39"/>
      <c r="BN141" s="44">
        <f t="shared" si="58"/>
        <v>4</v>
      </c>
      <c r="BO141" s="21">
        <f t="shared" si="54"/>
        <v>2</v>
      </c>
      <c r="BP141" s="21">
        <f t="shared" si="54"/>
        <v>0</v>
      </c>
      <c r="BQ141" s="21">
        <f t="shared" si="54"/>
        <v>0</v>
      </c>
      <c r="BR141" s="22">
        <f t="shared" si="55"/>
        <v>0.5</v>
      </c>
      <c r="BS141" s="128"/>
      <c r="BT141" s="128"/>
      <c r="BU141" s="128"/>
      <c r="BV141" s="128"/>
      <c r="BW141" s="129"/>
    </row>
    <row r="142" spans="1:76" ht="30.75" customHeight="1" x14ac:dyDescent="0.25">
      <c r="A142" s="179"/>
      <c r="B142" s="55" t="s">
        <v>13</v>
      </c>
      <c r="C142" s="56"/>
      <c r="D142" s="124"/>
      <c r="E142" s="125"/>
      <c r="F142" s="23"/>
      <c r="G142" s="23"/>
      <c r="H142" s="23"/>
      <c r="I142" s="23"/>
      <c r="J142" s="23"/>
      <c r="K142" s="23"/>
      <c r="L142" s="23" t="s">
        <v>24</v>
      </c>
      <c r="M142" s="23" t="s">
        <v>24</v>
      </c>
      <c r="N142" s="23" t="s">
        <v>24</v>
      </c>
      <c r="O142" s="23" t="s">
        <v>24</v>
      </c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39"/>
      <c r="BN142" s="44">
        <f t="shared" si="58"/>
        <v>4</v>
      </c>
      <c r="BO142" s="21">
        <f t="shared" si="54"/>
        <v>4</v>
      </c>
      <c r="BP142" s="21">
        <f t="shared" si="54"/>
        <v>0</v>
      </c>
      <c r="BQ142" s="21">
        <f t="shared" si="54"/>
        <v>0</v>
      </c>
      <c r="BR142" s="22">
        <f t="shared" si="55"/>
        <v>1</v>
      </c>
      <c r="BS142" s="128"/>
      <c r="BT142" s="128"/>
      <c r="BU142" s="128"/>
      <c r="BV142" s="128"/>
      <c r="BW142" s="129"/>
    </row>
    <row r="143" spans="1:76" ht="15.75" x14ac:dyDescent="0.25">
      <c r="A143" s="179"/>
      <c r="B143" s="55" t="s">
        <v>14</v>
      </c>
      <c r="C143" s="56"/>
      <c r="D143" s="124"/>
      <c r="E143" s="125"/>
      <c r="F143" s="23"/>
      <c r="G143" s="23"/>
      <c r="H143" s="23"/>
      <c r="I143" s="23"/>
      <c r="J143" s="23" t="s">
        <v>24</v>
      </c>
      <c r="K143" s="23" t="s">
        <v>24</v>
      </c>
      <c r="L143" s="23" t="s">
        <v>24</v>
      </c>
      <c r="M143" s="23" t="s">
        <v>24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 t="s">
        <v>23</v>
      </c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39"/>
      <c r="BN143" s="44">
        <f t="shared" si="58"/>
        <v>5</v>
      </c>
      <c r="BO143" s="21">
        <f t="shared" si="54"/>
        <v>4</v>
      </c>
      <c r="BP143" s="21">
        <f t="shared" si="54"/>
        <v>0</v>
      </c>
      <c r="BQ143" s="21">
        <f t="shared" si="54"/>
        <v>0</v>
      </c>
      <c r="BR143" s="22">
        <f t="shared" si="55"/>
        <v>0.8</v>
      </c>
      <c r="BS143" s="128"/>
      <c r="BT143" s="128"/>
      <c r="BU143" s="128"/>
      <c r="BV143" s="128"/>
      <c r="BW143" s="129"/>
    </row>
    <row r="144" spans="1:76" ht="33.75" customHeight="1" x14ac:dyDescent="0.25">
      <c r="A144" s="179"/>
      <c r="B144" s="55" t="s">
        <v>39</v>
      </c>
      <c r="C144" s="56"/>
      <c r="D144" s="124"/>
      <c r="E144" s="125"/>
      <c r="F144" s="23"/>
      <c r="G144" s="23"/>
      <c r="H144" s="23"/>
      <c r="I144" s="23"/>
      <c r="J144" s="23"/>
      <c r="K144" s="23"/>
      <c r="L144" s="23" t="s">
        <v>24</v>
      </c>
      <c r="M144" s="23" t="s">
        <v>24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39"/>
      <c r="BN144" s="44">
        <f t="shared" si="58"/>
        <v>2</v>
      </c>
      <c r="BO144" s="21">
        <f t="shared" si="54"/>
        <v>2</v>
      </c>
      <c r="BP144" s="21">
        <f t="shared" si="54"/>
        <v>0</v>
      </c>
      <c r="BQ144" s="21">
        <f t="shared" si="54"/>
        <v>0</v>
      </c>
      <c r="BR144" s="22">
        <f t="shared" si="55"/>
        <v>1</v>
      </c>
      <c r="BS144" s="128"/>
      <c r="BT144" s="128"/>
      <c r="BU144" s="128"/>
      <c r="BV144" s="128"/>
      <c r="BW144" s="129"/>
    </row>
    <row r="145" spans="1:75" ht="33" customHeight="1" x14ac:dyDescent="0.25">
      <c r="A145" s="179"/>
      <c r="B145" s="55" t="s">
        <v>40</v>
      </c>
      <c r="C145" s="56"/>
      <c r="D145" s="124"/>
      <c r="E145" s="125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 t="s">
        <v>50</v>
      </c>
      <c r="Y145" s="23" t="s">
        <v>50</v>
      </c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 t="s">
        <v>23</v>
      </c>
      <c r="AN145" s="23" t="s">
        <v>23</v>
      </c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39"/>
      <c r="BN145" s="44">
        <f t="shared" si="58"/>
        <v>2</v>
      </c>
      <c r="BO145" s="21">
        <f t="shared" si="54"/>
        <v>0</v>
      </c>
      <c r="BP145" s="21">
        <f t="shared" si="54"/>
        <v>2</v>
      </c>
      <c r="BQ145" s="21">
        <f t="shared" si="54"/>
        <v>0</v>
      </c>
      <c r="BR145" s="22">
        <f t="shared" si="55"/>
        <v>0</v>
      </c>
      <c r="BS145" s="128"/>
      <c r="BT145" s="128"/>
      <c r="BU145" s="128"/>
      <c r="BV145" s="128"/>
      <c r="BW145" s="129"/>
    </row>
    <row r="146" spans="1:75" ht="35.25" customHeight="1" x14ac:dyDescent="0.25">
      <c r="A146" s="179"/>
      <c r="B146" s="55" t="s">
        <v>41</v>
      </c>
      <c r="C146" s="56"/>
      <c r="D146" s="124"/>
      <c r="E146" s="125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 t="s">
        <v>50</v>
      </c>
      <c r="Y146" s="23" t="s">
        <v>50</v>
      </c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 t="s">
        <v>23</v>
      </c>
      <c r="AN146" s="23" t="s">
        <v>23</v>
      </c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39"/>
      <c r="BN146" s="44">
        <f t="shared" si="58"/>
        <v>2</v>
      </c>
      <c r="BO146" s="21">
        <f t="shared" si="54"/>
        <v>0</v>
      </c>
      <c r="BP146" s="21">
        <f t="shared" si="54"/>
        <v>2</v>
      </c>
      <c r="BQ146" s="21">
        <f t="shared" si="54"/>
        <v>0</v>
      </c>
      <c r="BR146" s="22">
        <f t="shared" si="55"/>
        <v>0</v>
      </c>
      <c r="BS146" s="128"/>
      <c r="BT146" s="128"/>
      <c r="BU146" s="128"/>
      <c r="BV146" s="128"/>
      <c r="BW146" s="129"/>
    </row>
    <row r="147" spans="1:75" ht="36.75" customHeight="1" x14ac:dyDescent="0.25">
      <c r="A147" s="179"/>
      <c r="B147" s="55" t="s">
        <v>42</v>
      </c>
      <c r="C147" s="56"/>
      <c r="D147" s="124"/>
      <c r="E147" s="125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 t="s">
        <v>50</v>
      </c>
      <c r="Y147" s="23" t="s">
        <v>50</v>
      </c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 t="s">
        <v>23</v>
      </c>
      <c r="AN147" s="23" t="s">
        <v>23</v>
      </c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39"/>
      <c r="BN147" s="44">
        <f t="shared" si="58"/>
        <v>2</v>
      </c>
      <c r="BO147" s="21">
        <f t="shared" si="54"/>
        <v>0</v>
      </c>
      <c r="BP147" s="21">
        <f t="shared" si="54"/>
        <v>2</v>
      </c>
      <c r="BQ147" s="21">
        <f t="shared" si="54"/>
        <v>0</v>
      </c>
      <c r="BR147" s="22">
        <f t="shared" si="55"/>
        <v>0</v>
      </c>
      <c r="BS147" s="128"/>
      <c r="BT147" s="128"/>
      <c r="BU147" s="128"/>
      <c r="BV147" s="128"/>
      <c r="BW147" s="129"/>
    </row>
    <row r="148" spans="1:75" ht="48" customHeight="1" x14ac:dyDescent="0.25">
      <c r="A148" s="179"/>
      <c r="B148" s="55" t="s">
        <v>15</v>
      </c>
      <c r="C148" s="56"/>
      <c r="D148" s="124"/>
      <c r="E148" s="125"/>
      <c r="F148" s="23"/>
      <c r="G148" s="23"/>
      <c r="H148" s="23"/>
      <c r="I148" s="23" t="s">
        <v>24</v>
      </c>
      <c r="J148" s="23"/>
      <c r="K148" s="23"/>
      <c r="L148" s="23"/>
      <c r="M148" s="23" t="s">
        <v>24</v>
      </c>
      <c r="N148" s="23"/>
      <c r="O148" s="23"/>
      <c r="P148" s="23"/>
      <c r="Q148" s="23" t="s">
        <v>24</v>
      </c>
      <c r="R148" s="23"/>
      <c r="S148" s="23"/>
      <c r="T148" s="23"/>
      <c r="U148" s="23" t="s">
        <v>24</v>
      </c>
      <c r="V148" s="23"/>
      <c r="W148" s="23"/>
      <c r="X148" s="23"/>
      <c r="Y148" s="23"/>
      <c r="Z148" s="23"/>
      <c r="AA148" s="23"/>
      <c r="AB148" s="23"/>
      <c r="AC148" s="23" t="s">
        <v>24</v>
      </c>
      <c r="AD148" s="23"/>
      <c r="AE148" s="23"/>
      <c r="AF148" s="23"/>
      <c r="AG148" s="23"/>
      <c r="AH148" s="23"/>
      <c r="AI148" s="23"/>
      <c r="AJ148" s="23"/>
      <c r="AK148" s="23" t="s">
        <v>24</v>
      </c>
      <c r="AL148" s="23"/>
      <c r="AM148" s="23"/>
      <c r="AN148" s="23"/>
      <c r="AO148" s="23"/>
      <c r="AP148" s="23"/>
      <c r="AQ148" s="23"/>
      <c r="AR148" s="23"/>
      <c r="AS148" s="23" t="s">
        <v>23</v>
      </c>
      <c r="AT148" s="23"/>
      <c r="AU148" s="23"/>
      <c r="AV148" s="23"/>
      <c r="AW148" s="23" t="s">
        <v>23</v>
      </c>
      <c r="AX148" s="23"/>
      <c r="AY148" s="23"/>
      <c r="AZ148" s="23"/>
      <c r="BA148" s="23" t="s">
        <v>23</v>
      </c>
      <c r="BB148" s="23"/>
      <c r="BC148" s="23"/>
      <c r="BD148" s="23"/>
      <c r="BE148" s="23" t="s">
        <v>23</v>
      </c>
      <c r="BF148" s="23"/>
      <c r="BG148" s="23"/>
      <c r="BH148" s="23"/>
      <c r="BI148" s="23" t="s">
        <v>23</v>
      </c>
      <c r="BJ148" s="23"/>
      <c r="BK148" s="23"/>
      <c r="BL148" s="23" t="s">
        <v>23</v>
      </c>
      <c r="BM148" s="39"/>
      <c r="BN148" s="44">
        <f t="shared" si="58"/>
        <v>12</v>
      </c>
      <c r="BO148" s="21">
        <f t="shared" si="54"/>
        <v>6</v>
      </c>
      <c r="BP148" s="21">
        <f t="shared" si="54"/>
        <v>0</v>
      </c>
      <c r="BQ148" s="21">
        <f t="shared" si="54"/>
        <v>0</v>
      </c>
      <c r="BR148" s="22">
        <f t="shared" si="55"/>
        <v>0.5</v>
      </c>
      <c r="BS148" s="128"/>
      <c r="BT148" s="128"/>
      <c r="BU148" s="128"/>
      <c r="BV148" s="128"/>
      <c r="BW148" s="129"/>
    </row>
    <row r="149" spans="1:75" ht="47.25" customHeight="1" x14ac:dyDescent="0.25">
      <c r="A149" s="179"/>
      <c r="B149" s="55" t="s">
        <v>16</v>
      </c>
      <c r="C149" s="56"/>
      <c r="D149" s="124"/>
      <c r="E149" s="125"/>
      <c r="F149" s="23"/>
      <c r="G149" s="23"/>
      <c r="H149" s="23"/>
      <c r="I149" s="23" t="s">
        <v>24</v>
      </c>
      <c r="J149" s="23"/>
      <c r="K149" s="23"/>
      <c r="L149" s="23"/>
      <c r="M149" s="23" t="s">
        <v>24</v>
      </c>
      <c r="N149" s="23"/>
      <c r="O149" s="23"/>
      <c r="P149" s="23"/>
      <c r="Q149" s="23" t="s">
        <v>24</v>
      </c>
      <c r="R149" s="23"/>
      <c r="S149" s="23"/>
      <c r="T149" s="23"/>
      <c r="U149" s="23" t="s">
        <v>24</v>
      </c>
      <c r="V149" s="23"/>
      <c r="W149" s="23"/>
      <c r="X149" s="23"/>
      <c r="Y149" s="23"/>
      <c r="Z149" s="23"/>
      <c r="AA149" s="23"/>
      <c r="AB149" s="23"/>
      <c r="AC149" s="23" t="s">
        <v>24</v>
      </c>
      <c r="AD149" s="23"/>
      <c r="AE149" s="23"/>
      <c r="AF149" s="23"/>
      <c r="AG149" s="23"/>
      <c r="AH149" s="23"/>
      <c r="AI149" s="23"/>
      <c r="AJ149" s="23"/>
      <c r="AK149" s="23" t="s">
        <v>24</v>
      </c>
      <c r="AL149" s="23"/>
      <c r="AM149" s="23"/>
      <c r="AN149" s="23"/>
      <c r="AO149" s="23"/>
      <c r="AP149" s="23"/>
      <c r="AQ149" s="23"/>
      <c r="AR149" s="23"/>
      <c r="AS149" s="23" t="s">
        <v>23</v>
      </c>
      <c r="AT149" s="23"/>
      <c r="AU149" s="23"/>
      <c r="AV149" s="23"/>
      <c r="AW149" s="23" t="s">
        <v>23</v>
      </c>
      <c r="AX149" s="23"/>
      <c r="AY149" s="23"/>
      <c r="AZ149" s="23"/>
      <c r="BA149" s="23" t="s">
        <v>23</v>
      </c>
      <c r="BB149" s="23"/>
      <c r="BC149" s="23"/>
      <c r="BD149" s="23"/>
      <c r="BE149" s="23" t="s">
        <v>23</v>
      </c>
      <c r="BF149" s="23"/>
      <c r="BG149" s="23"/>
      <c r="BH149" s="23"/>
      <c r="BI149" s="23" t="s">
        <v>23</v>
      </c>
      <c r="BJ149" s="23"/>
      <c r="BK149" s="23"/>
      <c r="BL149" s="23" t="s">
        <v>23</v>
      </c>
      <c r="BM149" s="39"/>
      <c r="BN149" s="44">
        <f t="shared" si="58"/>
        <v>12</v>
      </c>
      <c r="BO149" s="21">
        <f t="shared" si="54"/>
        <v>6</v>
      </c>
      <c r="BP149" s="21">
        <f t="shared" si="54"/>
        <v>0</v>
      </c>
      <c r="BQ149" s="21">
        <f t="shared" si="54"/>
        <v>0</v>
      </c>
      <c r="BR149" s="22">
        <f t="shared" si="55"/>
        <v>0.5</v>
      </c>
      <c r="BS149" s="128"/>
      <c r="BT149" s="128"/>
      <c r="BU149" s="128"/>
      <c r="BV149" s="128"/>
      <c r="BW149" s="129"/>
    </row>
    <row r="150" spans="1:75" ht="15.75" x14ac:dyDescent="0.25">
      <c r="A150" s="177" t="s">
        <v>66</v>
      </c>
      <c r="B150" s="76" t="s">
        <v>10</v>
      </c>
      <c r="C150" s="77">
        <v>4</v>
      </c>
      <c r="D150" s="122"/>
      <c r="E150" s="123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 t="s">
        <v>24</v>
      </c>
      <c r="U150" s="25"/>
      <c r="V150" s="25"/>
      <c r="W150" s="25"/>
      <c r="X150" s="25"/>
      <c r="Y150" s="25"/>
      <c r="Z150" s="25"/>
      <c r="AA150" s="25"/>
      <c r="AB150" s="25"/>
      <c r="AC150" s="25"/>
      <c r="AD150" s="25" t="s">
        <v>50</v>
      </c>
      <c r="AE150" s="25"/>
      <c r="AF150" s="25"/>
      <c r="AG150" s="25"/>
      <c r="AH150" s="25"/>
      <c r="AI150" s="25"/>
      <c r="AJ150" s="25"/>
      <c r="AK150" s="25" t="s">
        <v>23</v>
      </c>
      <c r="AL150" s="25"/>
      <c r="AM150" s="25"/>
      <c r="AN150" s="25"/>
      <c r="AO150" s="25" t="s">
        <v>23</v>
      </c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 t="s">
        <v>23</v>
      </c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38"/>
      <c r="BN150" s="43">
        <f t="shared" si="58"/>
        <v>4</v>
      </c>
      <c r="BO150" s="26">
        <f t="shared" si="54"/>
        <v>1</v>
      </c>
      <c r="BP150" s="26">
        <f t="shared" si="54"/>
        <v>1</v>
      </c>
      <c r="BQ150" s="26">
        <f t="shared" si="54"/>
        <v>0</v>
      </c>
      <c r="BR150" s="27">
        <f t="shared" si="55"/>
        <v>0.25</v>
      </c>
      <c r="BS150" s="144">
        <f>SUM(BN150:BN160)</f>
        <v>46</v>
      </c>
      <c r="BT150" s="144">
        <f t="shared" ref="BT150:BV150" si="60">SUM(BO150:BO160)</f>
        <v>25</v>
      </c>
      <c r="BU150" s="144">
        <f t="shared" si="60"/>
        <v>3</v>
      </c>
      <c r="BV150" s="144">
        <f t="shared" si="60"/>
        <v>0</v>
      </c>
      <c r="BW150" s="129">
        <f>AVERAGE(BR150:BR160)</f>
        <v>0.65129870129870138</v>
      </c>
    </row>
    <row r="151" spans="1:75" ht="15.75" x14ac:dyDescent="0.25">
      <c r="A151" s="178"/>
      <c r="B151" s="76" t="s">
        <v>8</v>
      </c>
      <c r="C151" s="77">
        <v>2</v>
      </c>
      <c r="D151" s="122"/>
      <c r="E151" s="123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 t="s">
        <v>24</v>
      </c>
      <c r="S151" s="25" t="s">
        <v>24</v>
      </c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38"/>
      <c r="BN151" s="43">
        <f t="shared" si="58"/>
        <v>2</v>
      </c>
      <c r="BO151" s="26">
        <f t="shared" si="54"/>
        <v>2</v>
      </c>
      <c r="BP151" s="26">
        <f t="shared" si="54"/>
        <v>0</v>
      </c>
      <c r="BQ151" s="26">
        <f t="shared" si="54"/>
        <v>0</v>
      </c>
      <c r="BR151" s="27">
        <f t="shared" si="55"/>
        <v>1</v>
      </c>
      <c r="BS151" s="144"/>
      <c r="BT151" s="144"/>
      <c r="BU151" s="144"/>
      <c r="BV151" s="144"/>
      <c r="BW151" s="129"/>
    </row>
    <row r="152" spans="1:75" ht="31.5" customHeight="1" x14ac:dyDescent="0.25">
      <c r="A152" s="178"/>
      <c r="B152" s="76" t="s">
        <v>1</v>
      </c>
      <c r="C152" s="77">
        <v>2</v>
      </c>
      <c r="D152" s="122"/>
      <c r="E152" s="123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 t="s">
        <v>24</v>
      </c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 t="str">
        <f>AI133</f>
        <v>P</v>
      </c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38"/>
      <c r="BN152" s="43">
        <f t="shared" si="58"/>
        <v>2</v>
      </c>
      <c r="BO152" s="26">
        <f t="shared" si="54"/>
        <v>1</v>
      </c>
      <c r="BP152" s="26">
        <f t="shared" si="54"/>
        <v>0</v>
      </c>
      <c r="BQ152" s="26">
        <f t="shared" si="54"/>
        <v>0</v>
      </c>
      <c r="BR152" s="27">
        <f t="shared" si="55"/>
        <v>0.5</v>
      </c>
      <c r="BS152" s="144"/>
      <c r="BT152" s="144"/>
      <c r="BU152" s="144"/>
      <c r="BV152" s="144"/>
      <c r="BW152" s="129"/>
    </row>
    <row r="153" spans="1:75" ht="31.5" customHeight="1" x14ac:dyDescent="0.25">
      <c r="A153" s="178"/>
      <c r="B153" s="76" t="s">
        <v>43</v>
      </c>
      <c r="C153" s="77">
        <v>12</v>
      </c>
      <c r="D153" s="122"/>
      <c r="E153" s="123"/>
      <c r="F153" s="25"/>
      <c r="G153" s="25"/>
      <c r="H153" s="25"/>
      <c r="I153" s="25" t="s">
        <v>24</v>
      </c>
      <c r="J153" s="25"/>
      <c r="K153" s="25"/>
      <c r="L153" s="25"/>
      <c r="M153" s="25" t="s">
        <v>24</v>
      </c>
      <c r="N153" s="25"/>
      <c r="O153" s="25"/>
      <c r="P153" s="25"/>
      <c r="Q153" s="25" t="s">
        <v>24</v>
      </c>
      <c r="R153" s="25"/>
      <c r="S153" s="25"/>
      <c r="T153" s="25"/>
      <c r="U153" s="25" t="s">
        <v>24</v>
      </c>
      <c r="V153" s="25"/>
      <c r="W153" s="25"/>
      <c r="X153" s="25"/>
      <c r="Y153" s="25"/>
      <c r="Z153" s="25"/>
      <c r="AA153" s="25"/>
      <c r="AB153" s="25"/>
      <c r="AC153" s="25" t="s">
        <v>24</v>
      </c>
      <c r="AD153" s="25"/>
      <c r="AE153" s="25"/>
      <c r="AF153" s="25"/>
      <c r="AG153" s="25"/>
      <c r="AH153" s="25"/>
      <c r="AI153" s="25"/>
      <c r="AJ153" s="25"/>
      <c r="AK153" s="25" t="s">
        <v>23</v>
      </c>
      <c r="AL153" s="25"/>
      <c r="AM153" s="25"/>
      <c r="AN153" s="25"/>
      <c r="AO153" s="25"/>
      <c r="AP153" s="25"/>
      <c r="AQ153" s="25"/>
      <c r="AR153" s="25"/>
      <c r="AS153" s="25" t="s">
        <v>23</v>
      </c>
      <c r="AT153" s="25"/>
      <c r="AU153" s="25"/>
      <c r="AV153" s="25"/>
      <c r="AW153" s="25" t="s">
        <v>23</v>
      </c>
      <c r="AX153" s="25"/>
      <c r="AY153" s="25"/>
      <c r="AZ153" s="25"/>
      <c r="BA153" s="25" t="s">
        <v>23</v>
      </c>
      <c r="BB153" s="25"/>
      <c r="BC153" s="25"/>
      <c r="BD153" s="25"/>
      <c r="BE153" s="25" t="s">
        <v>23</v>
      </c>
      <c r="BF153" s="25"/>
      <c r="BG153" s="25"/>
      <c r="BH153" s="25"/>
      <c r="BI153" s="25" t="s">
        <v>23</v>
      </c>
      <c r="BJ153" s="25"/>
      <c r="BK153" s="25"/>
      <c r="BL153" s="25" t="s">
        <v>23</v>
      </c>
      <c r="BM153" s="38"/>
      <c r="BN153" s="43">
        <f t="shared" si="58"/>
        <v>12</v>
      </c>
      <c r="BO153" s="26">
        <f t="shared" si="54"/>
        <v>5</v>
      </c>
      <c r="BP153" s="26">
        <f t="shared" si="54"/>
        <v>0</v>
      </c>
      <c r="BQ153" s="26">
        <f t="shared" si="54"/>
        <v>0</v>
      </c>
      <c r="BR153" s="27">
        <f t="shared" si="55"/>
        <v>0.41666666666666669</v>
      </c>
      <c r="BS153" s="144"/>
      <c r="BT153" s="144"/>
      <c r="BU153" s="144"/>
      <c r="BV153" s="144"/>
      <c r="BW153" s="129"/>
    </row>
    <row r="154" spans="1:75" ht="31.5" customHeight="1" x14ac:dyDescent="0.25">
      <c r="A154" s="178"/>
      <c r="B154" s="76" t="s">
        <v>44</v>
      </c>
      <c r="C154" s="77">
        <v>3</v>
      </c>
      <c r="D154" s="122"/>
      <c r="E154" s="123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 t="s">
        <v>50</v>
      </c>
      <c r="AC154" s="25"/>
      <c r="AD154" s="25"/>
      <c r="AE154" s="25" t="s">
        <v>24</v>
      </c>
      <c r="AF154" s="25"/>
      <c r="AG154" s="25" t="s">
        <v>50</v>
      </c>
      <c r="AH154" s="25"/>
      <c r="AI154" s="25"/>
      <c r="AJ154" s="25" t="s">
        <v>23</v>
      </c>
      <c r="AK154" s="25"/>
      <c r="AL154" s="25" t="s">
        <v>23</v>
      </c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38"/>
      <c r="BN154" s="43">
        <f t="shared" si="58"/>
        <v>3</v>
      </c>
      <c r="BO154" s="26">
        <f t="shared" si="54"/>
        <v>1</v>
      </c>
      <c r="BP154" s="26">
        <f t="shared" si="54"/>
        <v>2</v>
      </c>
      <c r="BQ154" s="26">
        <f t="shared" si="54"/>
        <v>0</v>
      </c>
      <c r="BR154" s="27">
        <f t="shared" si="55"/>
        <v>0.33333333333333331</v>
      </c>
      <c r="BS154" s="144"/>
      <c r="BT154" s="144"/>
      <c r="BU154" s="144"/>
      <c r="BV154" s="144"/>
      <c r="BW154" s="129"/>
    </row>
    <row r="155" spans="1:75" ht="47.25" customHeight="1" x14ac:dyDescent="0.25">
      <c r="A155" s="178"/>
      <c r="B155" s="76" t="s">
        <v>159</v>
      </c>
      <c r="C155" s="77">
        <v>1</v>
      </c>
      <c r="D155" s="122"/>
      <c r="E155" s="123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 t="str">
        <f>U32</f>
        <v>E</v>
      </c>
      <c r="V155" s="33">
        <f t="shared" ref="V155:BM155" si="61">V32</f>
        <v>0</v>
      </c>
      <c r="W155" s="33">
        <f t="shared" si="61"/>
        <v>0</v>
      </c>
      <c r="X155" s="33">
        <f t="shared" si="61"/>
        <v>0</v>
      </c>
      <c r="Y155" s="33">
        <f t="shared" si="61"/>
        <v>0</v>
      </c>
      <c r="Z155" s="33">
        <f t="shared" si="61"/>
        <v>0</v>
      </c>
      <c r="AA155" s="33">
        <f t="shared" si="61"/>
        <v>0</v>
      </c>
      <c r="AB155" s="33">
        <f t="shared" si="61"/>
        <v>0</v>
      </c>
      <c r="AC155" s="33">
        <f t="shared" si="61"/>
        <v>0</v>
      </c>
      <c r="AD155" s="33">
        <f t="shared" si="61"/>
        <v>0</v>
      </c>
      <c r="AE155" s="33">
        <f t="shared" si="61"/>
        <v>0</v>
      </c>
      <c r="AF155" s="33">
        <f t="shared" si="61"/>
        <v>0</v>
      </c>
      <c r="AG155" s="33">
        <f t="shared" si="61"/>
        <v>0</v>
      </c>
      <c r="AH155" s="33">
        <f t="shared" si="61"/>
        <v>0</v>
      </c>
      <c r="AI155" s="33">
        <f t="shared" si="61"/>
        <v>0</v>
      </c>
      <c r="AJ155" s="33">
        <f t="shared" si="61"/>
        <v>0</v>
      </c>
      <c r="AK155" s="33">
        <f t="shared" si="61"/>
        <v>0</v>
      </c>
      <c r="AL155" s="33">
        <f t="shared" si="61"/>
        <v>0</v>
      </c>
      <c r="AM155" s="33">
        <f t="shared" si="61"/>
        <v>0</v>
      </c>
      <c r="AN155" s="33">
        <f t="shared" si="61"/>
        <v>0</v>
      </c>
      <c r="AO155" s="33">
        <f t="shared" si="61"/>
        <v>0</v>
      </c>
      <c r="AP155" s="33">
        <f t="shared" si="61"/>
        <v>0</v>
      </c>
      <c r="AQ155" s="33">
        <f t="shared" si="61"/>
        <v>0</v>
      </c>
      <c r="AR155" s="33">
        <f t="shared" si="61"/>
        <v>0</v>
      </c>
      <c r="AS155" s="33">
        <f t="shared" si="61"/>
        <v>0</v>
      </c>
      <c r="AT155" s="33">
        <f t="shared" si="61"/>
        <v>0</v>
      </c>
      <c r="AU155" s="33">
        <f t="shared" si="61"/>
        <v>0</v>
      </c>
      <c r="AV155" s="33">
        <f t="shared" si="61"/>
        <v>0</v>
      </c>
      <c r="AW155" s="33">
        <f t="shared" si="61"/>
        <v>0</v>
      </c>
      <c r="AX155" s="33">
        <f t="shared" si="61"/>
        <v>0</v>
      </c>
      <c r="AY155" s="33">
        <f t="shared" si="61"/>
        <v>0</v>
      </c>
      <c r="AZ155" s="33">
        <f t="shared" si="61"/>
        <v>0</v>
      </c>
      <c r="BA155" s="33">
        <f t="shared" si="61"/>
        <v>0</v>
      </c>
      <c r="BB155" s="33">
        <f t="shared" si="61"/>
        <v>0</v>
      </c>
      <c r="BC155" s="33">
        <f t="shared" si="61"/>
        <v>0</v>
      </c>
      <c r="BD155" s="33">
        <f t="shared" si="61"/>
        <v>0</v>
      </c>
      <c r="BE155" s="33">
        <f t="shared" si="61"/>
        <v>0</v>
      </c>
      <c r="BF155" s="33">
        <f t="shared" si="61"/>
        <v>0</v>
      </c>
      <c r="BG155" s="33">
        <f t="shared" si="61"/>
        <v>0</v>
      </c>
      <c r="BH155" s="33">
        <f t="shared" si="61"/>
        <v>0</v>
      </c>
      <c r="BI155" s="33">
        <f t="shared" si="61"/>
        <v>0</v>
      </c>
      <c r="BJ155" s="33">
        <f t="shared" si="61"/>
        <v>0</v>
      </c>
      <c r="BK155" s="33">
        <f t="shared" si="61"/>
        <v>0</v>
      </c>
      <c r="BL155" s="33">
        <f t="shared" si="61"/>
        <v>0</v>
      </c>
      <c r="BM155" s="38">
        <f t="shared" si="61"/>
        <v>0</v>
      </c>
      <c r="BN155" s="43">
        <f t="shared" si="58"/>
        <v>1</v>
      </c>
      <c r="BO155" s="26">
        <f t="shared" si="54"/>
        <v>1</v>
      </c>
      <c r="BP155" s="26">
        <f t="shared" si="54"/>
        <v>0</v>
      </c>
      <c r="BQ155" s="26">
        <f t="shared" si="54"/>
        <v>0</v>
      </c>
      <c r="BR155" s="27">
        <f t="shared" si="55"/>
        <v>1</v>
      </c>
      <c r="BS155" s="144"/>
      <c r="BT155" s="144"/>
      <c r="BU155" s="144"/>
      <c r="BV155" s="144"/>
      <c r="BW155" s="129"/>
    </row>
    <row r="156" spans="1:75" ht="31.5" customHeight="1" x14ac:dyDescent="0.25">
      <c r="A156" s="178"/>
      <c r="B156" s="76" t="s">
        <v>45</v>
      </c>
      <c r="C156" s="77">
        <v>1</v>
      </c>
      <c r="D156" s="122"/>
      <c r="E156" s="123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 t="s">
        <v>24</v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38"/>
      <c r="BN156" s="43">
        <f t="shared" si="58"/>
        <v>1</v>
      </c>
      <c r="BO156" s="26">
        <f t="shared" si="54"/>
        <v>1</v>
      </c>
      <c r="BP156" s="26">
        <f t="shared" si="54"/>
        <v>0</v>
      </c>
      <c r="BQ156" s="26">
        <f t="shared" si="54"/>
        <v>0</v>
      </c>
      <c r="BR156" s="27">
        <f t="shared" si="55"/>
        <v>1</v>
      </c>
      <c r="BS156" s="144"/>
      <c r="BT156" s="144"/>
      <c r="BU156" s="144"/>
      <c r="BV156" s="144"/>
      <c r="BW156" s="129"/>
    </row>
    <row r="157" spans="1:75" ht="31.5" customHeight="1" x14ac:dyDescent="0.25">
      <c r="A157" s="178"/>
      <c r="B157" s="76" t="s">
        <v>67</v>
      </c>
      <c r="C157" s="77">
        <v>12</v>
      </c>
      <c r="D157" s="122"/>
      <c r="E157" s="123"/>
      <c r="F157" s="25"/>
      <c r="G157" s="25"/>
      <c r="H157" s="25"/>
      <c r="I157" s="25"/>
      <c r="J157" s="25" t="s">
        <v>24</v>
      </c>
      <c r="K157" s="25" t="s">
        <v>24</v>
      </c>
      <c r="L157" s="25" t="s">
        <v>24</v>
      </c>
      <c r="M157" s="25" t="s">
        <v>24</v>
      </c>
      <c r="N157" s="25" t="s">
        <v>24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 t="s">
        <v>23</v>
      </c>
      <c r="AN157" s="25"/>
      <c r="AO157" s="25"/>
      <c r="AP157" s="25"/>
      <c r="AQ157" s="25"/>
      <c r="AR157" s="25"/>
      <c r="AS157" s="25"/>
      <c r="AT157" s="25" t="s">
        <v>23</v>
      </c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38"/>
      <c r="BN157" s="43">
        <f t="shared" si="58"/>
        <v>7</v>
      </c>
      <c r="BO157" s="26">
        <f t="shared" si="54"/>
        <v>5</v>
      </c>
      <c r="BP157" s="26">
        <f t="shared" si="54"/>
        <v>0</v>
      </c>
      <c r="BQ157" s="26">
        <f t="shared" si="54"/>
        <v>0</v>
      </c>
      <c r="BR157" s="27">
        <f t="shared" si="55"/>
        <v>0.7142857142857143</v>
      </c>
      <c r="BS157" s="144"/>
      <c r="BT157" s="144"/>
      <c r="BU157" s="144"/>
      <c r="BV157" s="144"/>
      <c r="BW157" s="129"/>
    </row>
    <row r="158" spans="1:75" ht="31.5" customHeight="1" x14ac:dyDescent="0.25">
      <c r="A158" s="178"/>
      <c r="B158" s="76" t="s">
        <v>68</v>
      </c>
      <c r="C158" s="77">
        <v>12</v>
      </c>
      <c r="D158" s="122"/>
      <c r="E158" s="123"/>
      <c r="F158" s="25"/>
      <c r="G158" s="25"/>
      <c r="H158" s="25"/>
      <c r="I158" s="25"/>
      <c r="J158" s="33" t="s">
        <v>24</v>
      </c>
      <c r="K158" s="33" t="s">
        <v>24</v>
      </c>
      <c r="L158" s="33" t="s">
        <v>24</v>
      </c>
      <c r="M158" s="33" t="s">
        <v>24</v>
      </c>
      <c r="N158" s="33" t="s">
        <v>24</v>
      </c>
      <c r="O158" s="25" t="s">
        <v>24</v>
      </c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33" t="s">
        <v>23</v>
      </c>
      <c r="AN158" s="25"/>
      <c r="AO158" s="25"/>
      <c r="AP158" s="25"/>
      <c r="AQ158" s="25"/>
      <c r="AR158" s="25"/>
      <c r="AS158" s="25"/>
      <c r="AT158" s="33" t="s">
        <v>23</v>
      </c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38"/>
      <c r="BN158" s="43">
        <f t="shared" si="58"/>
        <v>8</v>
      </c>
      <c r="BO158" s="26">
        <f t="shared" si="54"/>
        <v>6</v>
      </c>
      <c r="BP158" s="26">
        <f t="shared" si="54"/>
        <v>0</v>
      </c>
      <c r="BQ158" s="26">
        <f t="shared" si="54"/>
        <v>0</v>
      </c>
      <c r="BR158" s="27">
        <f t="shared" si="55"/>
        <v>0.75</v>
      </c>
      <c r="BS158" s="144"/>
      <c r="BT158" s="144"/>
      <c r="BU158" s="144"/>
      <c r="BV158" s="144"/>
      <c r="BW158" s="129"/>
    </row>
    <row r="159" spans="1:75" ht="31.5" customHeight="1" x14ac:dyDescent="0.25">
      <c r="A159" s="178"/>
      <c r="B159" s="76" t="s">
        <v>69</v>
      </c>
      <c r="C159" s="77">
        <v>10</v>
      </c>
      <c r="D159" s="122"/>
      <c r="E159" s="123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33" t="s">
        <v>24</v>
      </c>
      <c r="AG159" s="25"/>
      <c r="AH159" s="25" t="s">
        <v>23</v>
      </c>
      <c r="AI159" s="33" t="s">
        <v>23</v>
      </c>
      <c r="AJ159" s="33" t="s">
        <v>23</v>
      </c>
      <c r="AK159" s="33" t="s">
        <v>23</v>
      </c>
      <c r="AL159" s="33"/>
      <c r="AM159" s="33"/>
      <c r="AN159" s="33"/>
      <c r="AO159" s="33"/>
      <c r="AP159" s="33"/>
      <c r="AQ159" s="33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38"/>
      <c r="BN159" s="43">
        <f t="shared" si="58"/>
        <v>5</v>
      </c>
      <c r="BO159" s="26">
        <f t="shared" si="54"/>
        <v>1</v>
      </c>
      <c r="BP159" s="26">
        <f t="shared" si="54"/>
        <v>0</v>
      </c>
      <c r="BQ159" s="26">
        <f t="shared" si="54"/>
        <v>0</v>
      </c>
      <c r="BR159" s="27">
        <f t="shared" si="55"/>
        <v>0.2</v>
      </c>
      <c r="BS159" s="144"/>
      <c r="BT159" s="144"/>
      <c r="BU159" s="144"/>
      <c r="BV159" s="144"/>
      <c r="BW159" s="129"/>
    </row>
    <row r="160" spans="1:75" ht="31.5" customHeight="1" x14ac:dyDescent="0.25">
      <c r="A160" s="178"/>
      <c r="B160" s="76" t="s">
        <v>46</v>
      </c>
      <c r="C160" s="77">
        <v>1</v>
      </c>
      <c r="D160" s="122"/>
      <c r="E160" s="123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 t="s">
        <v>24</v>
      </c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38"/>
      <c r="BN160" s="43">
        <f t="shared" si="58"/>
        <v>1</v>
      </c>
      <c r="BO160" s="26">
        <f t="shared" si="54"/>
        <v>1</v>
      </c>
      <c r="BP160" s="26">
        <f t="shared" si="54"/>
        <v>0</v>
      </c>
      <c r="BQ160" s="26">
        <f t="shared" si="54"/>
        <v>0</v>
      </c>
      <c r="BR160" s="27">
        <f t="shared" si="55"/>
        <v>1</v>
      </c>
      <c r="BS160" s="144"/>
      <c r="BT160" s="144"/>
      <c r="BU160" s="144"/>
      <c r="BV160" s="144"/>
      <c r="BW160" s="129"/>
    </row>
    <row r="161" spans="1:75" ht="33" customHeight="1" x14ac:dyDescent="0.25">
      <c r="A161" s="179" t="s">
        <v>191</v>
      </c>
      <c r="B161" s="55" t="s">
        <v>117</v>
      </c>
      <c r="C161" s="56"/>
      <c r="D161" s="126"/>
      <c r="E161" s="127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 t="s">
        <v>24</v>
      </c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39"/>
      <c r="BN161" s="44">
        <f>(COUNTIF($F161:$BM161,BN$9))+BO161</f>
        <v>1</v>
      </c>
      <c r="BO161" s="21">
        <f t="shared" ref="BO161:BQ164" si="62">COUNTIF($F161:$BM161,BO$9)</f>
        <v>1</v>
      </c>
      <c r="BP161" s="21">
        <f t="shared" si="62"/>
        <v>0</v>
      </c>
      <c r="BQ161" s="21">
        <f t="shared" si="62"/>
        <v>0</v>
      </c>
      <c r="BR161" s="22">
        <f>IF(ISERROR(BO161/BN161),0,BO161/BN161)</f>
        <v>1</v>
      </c>
      <c r="BS161" s="128">
        <f>SUM(BN161:BN164)</f>
        <v>7</v>
      </c>
      <c r="BT161" s="128">
        <f t="shared" ref="BT161:BV161" si="63">SUM(BO161:BO164)</f>
        <v>3</v>
      </c>
      <c r="BU161" s="128">
        <f t="shared" si="63"/>
        <v>0</v>
      </c>
      <c r="BV161" s="128">
        <f t="shared" si="63"/>
        <v>0</v>
      </c>
      <c r="BW161" s="129">
        <f>AVERAGE(BR161:BR164)</f>
        <v>0.5</v>
      </c>
    </row>
    <row r="162" spans="1:75" ht="40.5" customHeight="1" x14ac:dyDescent="0.25">
      <c r="A162" s="179"/>
      <c r="B162" s="55" t="s">
        <v>192</v>
      </c>
      <c r="C162" s="56"/>
      <c r="D162" s="126"/>
      <c r="E162" s="127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 t="s">
        <v>24</v>
      </c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 t="s">
        <v>23</v>
      </c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39"/>
      <c r="BN162" s="44">
        <f>(COUNTIF($F162:$BM162,BN$9))+BO162</f>
        <v>2</v>
      </c>
      <c r="BO162" s="21">
        <f t="shared" si="62"/>
        <v>1</v>
      </c>
      <c r="BP162" s="21">
        <f t="shared" si="62"/>
        <v>0</v>
      </c>
      <c r="BQ162" s="21">
        <f t="shared" si="62"/>
        <v>0</v>
      </c>
      <c r="BR162" s="22">
        <f>IF(ISERROR(BO162/BN162),0,BO162/BN162)</f>
        <v>0.5</v>
      </c>
      <c r="BS162" s="128"/>
      <c r="BT162" s="128"/>
      <c r="BU162" s="128"/>
      <c r="BV162" s="128"/>
      <c r="BW162" s="129"/>
    </row>
    <row r="163" spans="1:75" ht="37.5" customHeight="1" x14ac:dyDescent="0.25">
      <c r="A163" s="179"/>
      <c r="B163" s="55" t="s">
        <v>193</v>
      </c>
      <c r="C163" s="56"/>
      <c r="D163" s="126"/>
      <c r="E163" s="127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 t="s">
        <v>24</v>
      </c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 t="s">
        <v>23</v>
      </c>
      <c r="BD163" s="23"/>
      <c r="BE163" s="23"/>
      <c r="BF163" s="23"/>
      <c r="BG163" s="23"/>
      <c r="BH163" s="23"/>
      <c r="BI163" s="23"/>
      <c r="BJ163" s="23"/>
      <c r="BK163" s="23"/>
      <c r="BL163" s="23"/>
      <c r="BM163" s="39"/>
      <c r="BN163" s="44">
        <f>(COUNTIF($F163:$BM163,BN$9))+BO163</f>
        <v>2</v>
      </c>
      <c r="BO163" s="21">
        <f t="shared" si="62"/>
        <v>1</v>
      </c>
      <c r="BP163" s="21">
        <f t="shared" si="62"/>
        <v>0</v>
      </c>
      <c r="BQ163" s="21">
        <f t="shared" si="62"/>
        <v>0</v>
      </c>
      <c r="BR163" s="22">
        <f>IF(ISERROR(BO163/BN163),0,BO163/BN163)</f>
        <v>0.5</v>
      </c>
      <c r="BS163" s="128"/>
      <c r="BT163" s="128"/>
      <c r="BU163" s="128"/>
      <c r="BV163" s="128"/>
      <c r="BW163" s="129"/>
    </row>
    <row r="164" spans="1:75" ht="27" customHeight="1" x14ac:dyDescent="0.25">
      <c r="A164" s="179"/>
      <c r="B164" s="55" t="s">
        <v>194</v>
      </c>
      <c r="C164" s="56"/>
      <c r="D164" s="126"/>
      <c r="E164" s="127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 t="s">
        <v>23</v>
      </c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39" t="s">
        <v>23</v>
      </c>
      <c r="BN164" s="44">
        <f>(COUNTIF($F164:$BM164,BN$9))+BO164</f>
        <v>2</v>
      </c>
      <c r="BO164" s="21">
        <f t="shared" si="62"/>
        <v>0</v>
      </c>
      <c r="BP164" s="21">
        <f t="shared" si="62"/>
        <v>0</v>
      </c>
      <c r="BQ164" s="21">
        <f t="shared" si="62"/>
        <v>0</v>
      </c>
      <c r="BR164" s="22">
        <f>IF(ISERROR(BO164/BN164),0,BO164/BN164)</f>
        <v>0</v>
      </c>
      <c r="BS164" s="128"/>
      <c r="BT164" s="128"/>
      <c r="BU164" s="128"/>
      <c r="BV164" s="128"/>
      <c r="BW164" s="129"/>
    </row>
    <row r="165" spans="1:75" ht="18.75" x14ac:dyDescent="0.25">
      <c r="A165" s="180" t="s">
        <v>118</v>
      </c>
      <c r="B165" s="76" t="s">
        <v>119</v>
      </c>
      <c r="C165" s="77"/>
      <c r="D165" s="122"/>
      <c r="E165" s="123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 t="s">
        <v>24</v>
      </c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 t="s">
        <v>23</v>
      </c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 t="s">
        <v>23</v>
      </c>
      <c r="BE165" s="25"/>
      <c r="BF165" s="25"/>
      <c r="BG165" s="25"/>
      <c r="BH165" s="25"/>
      <c r="BI165" s="25"/>
      <c r="BJ165" s="25"/>
      <c r="BK165" s="25"/>
      <c r="BL165" s="25"/>
      <c r="BM165" s="38"/>
      <c r="BN165" s="43">
        <f t="shared" si="58"/>
        <v>3</v>
      </c>
      <c r="BO165" s="26">
        <f t="shared" ref="BO165:BQ169" si="64">COUNTIF($F165:$BM165,BO$9)</f>
        <v>1</v>
      </c>
      <c r="BP165" s="26">
        <f t="shared" si="64"/>
        <v>0</v>
      </c>
      <c r="BQ165" s="26">
        <f t="shared" si="64"/>
        <v>0</v>
      </c>
      <c r="BR165" s="27">
        <f t="shared" si="55"/>
        <v>0.33333333333333331</v>
      </c>
      <c r="BS165" s="35">
        <f>BN165</f>
        <v>3</v>
      </c>
      <c r="BT165" s="35">
        <f t="shared" ref="BT165:BV165" si="65">BO165</f>
        <v>1</v>
      </c>
      <c r="BU165" s="35">
        <f t="shared" si="65"/>
        <v>0</v>
      </c>
      <c r="BV165" s="35">
        <f t="shared" si="65"/>
        <v>0</v>
      </c>
      <c r="BW165" s="45">
        <f>BR165</f>
        <v>0.33333333333333331</v>
      </c>
    </row>
    <row r="166" spans="1:75" ht="18.75" x14ac:dyDescent="0.25">
      <c r="A166" s="180"/>
      <c r="B166" s="76" t="s">
        <v>120</v>
      </c>
      <c r="C166" s="77"/>
      <c r="D166" s="122"/>
      <c r="E166" s="123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 t="s">
        <v>24</v>
      </c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33" t="s">
        <v>23</v>
      </c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33" t="s">
        <v>23</v>
      </c>
      <c r="BE166" s="25"/>
      <c r="BF166" s="25"/>
      <c r="BG166" s="25"/>
      <c r="BH166" s="25"/>
      <c r="BI166" s="25"/>
      <c r="BJ166" s="25"/>
      <c r="BK166" s="25"/>
      <c r="BL166" s="25"/>
      <c r="BM166" s="38"/>
      <c r="BN166" s="43">
        <f t="shared" si="58"/>
        <v>3</v>
      </c>
      <c r="BO166" s="26">
        <f t="shared" si="64"/>
        <v>1</v>
      </c>
      <c r="BP166" s="26">
        <f t="shared" si="64"/>
        <v>0</v>
      </c>
      <c r="BQ166" s="26">
        <f t="shared" si="64"/>
        <v>0</v>
      </c>
      <c r="BR166" s="27">
        <f t="shared" si="55"/>
        <v>0.33333333333333331</v>
      </c>
      <c r="BS166" s="35">
        <f t="shared" ref="BS166:BS169" si="66">BN166</f>
        <v>3</v>
      </c>
      <c r="BT166" s="35">
        <f t="shared" ref="BT166:BT169" si="67">BO166</f>
        <v>1</v>
      </c>
      <c r="BU166" s="35">
        <f t="shared" ref="BU166:BU169" si="68">BP166</f>
        <v>0</v>
      </c>
      <c r="BV166" s="35">
        <f t="shared" ref="BV166:BV169" si="69">BQ166</f>
        <v>0</v>
      </c>
      <c r="BW166" s="45">
        <f t="shared" ref="BW166:BW168" si="70">BR166</f>
        <v>0.33333333333333331</v>
      </c>
    </row>
    <row r="167" spans="1:75" ht="18.75" x14ac:dyDescent="0.25">
      <c r="A167" s="180"/>
      <c r="B167" s="76" t="s">
        <v>79</v>
      </c>
      <c r="C167" s="77"/>
      <c r="D167" s="122"/>
      <c r="E167" s="123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 t="s">
        <v>24</v>
      </c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 t="s">
        <v>23</v>
      </c>
      <c r="BJ167" s="25"/>
      <c r="BK167" s="25"/>
      <c r="BL167" s="25"/>
      <c r="BM167" s="38"/>
      <c r="BN167" s="43">
        <f t="shared" si="58"/>
        <v>2</v>
      </c>
      <c r="BO167" s="26">
        <f t="shared" si="64"/>
        <v>1</v>
      </c>
      <c r="BP167" s="26">
        <f t="shared" si="64"/>
        <v>0</v>
      </c>
      <c r="BQ167" s="26">
        <f t="shared" si="64"/>
        <v>0</v>
      </c>
      <c r="BR167" s="27">
        <f t="shared" si="55"/>
        <v>0.5</v>
      </c>
      <c r="BS167" s="35">
        <f t="shared" si="66"/>
        <v>2</v>
      </c>
      <c r="BT167" s="35">
        <f t="shared" si="67"/>
        <v>1</v>
      </c>
      <c r="BU167" s="35">
        <f t="shared" si="68"/>
        <v>0</v>
      </c>
      <c r="BV167" s="35">
        <f t="shared" si="69"/>
        <v>0</v>
      </c>
      <c r="BW167" s="45">
        <f t="shared" si="70"/>
        <v>0.5</v>
      </c>
    </row>
    <row r="168" spans="1:75" ht="18.75" x14ac:dyDescent="0.25">
      <c r="A168" s="180"/>
      <c r="B168" s="76" t="s">
        <v>195</v>
      </c>
      <c r="C168" s="77"/>
      <c r="D168" s="122"/>
      <c r="E168" s="123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 t="s">
        <v>24</v>
      </c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 t="s">
        <v>23</v>
      </c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 t="s">
        <v>23</v>
      </c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38" t="s">
        <v>23</v>
      </c>
      <c r="BN168" s="43">
        <f t="shared" si="58"/>
        <v>4</v>
      </c>
      <c r="BO168" s="26">
        <f t="shared" si="64"/>
        <v>1</v>
      </c>
      <c r="BP168" s="26">
        <f t="shared" si="64"/>
        <v>0</v>
      </c>
      <c r="BQ168" s="26">
        <f t="shared" si="64"/>
        <v>0</v>
      </c>
      <c r="BR168" s="27">
        <f t="shared" si="55"/>
        <v>0.25</v>
      </c>
      <c r="BS168" s="35">
        <f t="shared" si="66"/>
        <v>4</v>
      </c>
      <c r="BT168" s="35">
        <f t="shared" si="67"/>
        <v>1</v>
      </c>
      <c r="BU168" s="35">
        <f t="shared" si="68"/>
        <v>0</v>
      </c>
      <c r="BV168" s="35">
        <f t="shared" si="69"/>
        <v>0</v>
      </c>
      <c r="BW168" s="45">
        <f t="shared" si="70"/>
        <v>0.25</v>
      </c>
    </row>
    <row r="169" spans="1:75" ht="15.75" x14ac:dyDescent="0.25">
      <c r="A169" s="34"/>
      <c r="B169" s="76"/>
      <c r="C169" s="77"/>
      <c r="D169" s="122"/>
      <c r="E169" s="123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38"/>
      <c r="BN169" s="43">
        <f t="shared" si="58"/>
        <v>0</v>
      </c>
      <c r="BO169" s="26">
        <f t="shared" si="64"/>
        <v>0</v>
      </c>
      <c r="BP169" s="26">
        <f t="shared" si="54"/>
        <v>0</v>
      </c>
      <c r="BQ169" s="26">
        <f t="shared" si="54"/>
        <v>0</v>
      </c>
      <c r="BR169" s="27">
        <f t="shared" si="55"/>
        <v>0</v>
      </c>
      <c r="BS169" s="35">
        <f t="shared" si="66"/>
        <v>0</v>
      </c>
      <c r="BT169" s="35">
        <f t="shared" si="67"/>
        <v>0</v>
      </c>
      <c r="BU169" s="35">
        <f t="shared" si="68"/>
        <v>0</v>
      </c>
      <c r="BV169" s="35">
        <f t="shared" si="69"/>
        <v>0</v>
      </c>
      <c r="BW169" s="46"/>
    </row>
    <row r="170" spans="1:75" ht="18" customHeight="1" x14ac:dyDescent="0.25">
      <c r="B170" s="153" t="s">
        <v>53</v>
      </c>
      <c r="C170" s="153"/>
      <c r="D170" s="153"/>
      <c r="E170" s="7" t="s">
        <v>23</v>
      </c>
      <c r="F170" s="167">
        <f>(COUNTIF(F10:I169,(Hoja2!$D$4))+F171+F172+F173)</f>
        <v>10</v>
      </c>
      <c r="G170" s="167"/>
      <c r="H170" s="167"/>
      <c r="I170" s="167"/>
      <c r="J170" s="167">
        <f>(COUNTIF(J10:M169,(Hoja2!$D$4))+J171+J172+J173)</f>
        <v>36</v>
      </c>
      <c r="K170" s="167"/>
      <c r="L170" s="167"/>
      <c r="M170" s="167"/>
      <c r="N170" s="167">
        <f>(COUNTIF(N10:Q169,(Hoja2!$D$4))+N171+N172+N173)</f>
        <v>18</v>
      </c>
      <c r="O170" s="167"/>
      <c r="P170" s="167"/>
      <c r="Q170" s="167"/>
      <c r="R170" s="167">
        <f>(COUNTIF(R10:U169,(Hoja2!$D$4))+R171+R172+R173)</f>
        <v>53</v>
      </c>
      <c r="S170" s="167"/>
      <c r="T170" s="167"/>
      <c r="U170" s="167"/>
      <c r="V170" s="167">
        <f>(COUNTIF(V10:Y169,(Hoja2!$D$4))+V171+V172+V173)</f>
        <v>44</v>
      </c>
      <c r="W170" s="167"/>
      <c r="X170" s="167"/>
      <c r="Y170" s="167"/>
      <c r="Z170" s="167">
        <f>(COUNTIF(Z10:AC169,(Hoja2!$D$4))+Z171+Z172+Z173)</f>
        <v>38</v>
      </c>
      <c r="AA170" s="167"/>
      <c r="AB170" s="167"/>
      <c r="AC170" s="167"/>
      <c r="AD170" s="167">
        <f>(COUNTIF(AD10:AG169,(Hoja2!$D$4))+AD171+AD172+AD173)</f>
        <v>54</v>
      </c>
      <c r="AE170" s="167"/>
      <c r="AF170" s="167"/>
      <c r="AG170" s="167"/>
      <c r="AH170" s="167">
        <f>(COUNTIF(AH10:AK169,(Hoja2!$D$4))+AH171+AH172+AH173)</f>
        <v>57</v>
      </c>
      <c r="AI170" s="167"/>
      <c r="AJ170" s="167"/>
      <c r="AK170" s="167"/>
      <c r="AL170" s="167">
        <f>(COUNTIF(AL10:AO169,(Hoja2!$D$4))+AL171+AL172+AL173)</f>
        <v>59</v>
      </c>
      <c r="AM170" s="167"/>
      <c r="AN170" s="167"/>
      <c r="AO170" s="167"/>
      <c r="AP170" s="167">
        <f>(COUNTIF(AP10:AS169,(Hoja2!$D$4))+AP171+AP172+AP173)</f>
        <v>29</v>
      </c>
      <c r="AQ170" s="167"/>
      <c r="AR170" s="167"/>
      <c r="AS170" s="167"/>
      <c r="AT170" s="167">
        <f>(COUNTIF(AT10:AW169,(Hoja2!$D$4))+AT171+AT172+AT173)</f>
        <v>20</v>
      </c>
      <c r="AU170" s="167"/>
      <c r="AV170" s="167"/>
      <c r="AW170" s="167"/>
      <c r="AX170" s="167">
        <f>(COUNTIF(AX10:BA169,(Hoja2!$D$4))+AX171+AX172+AX173)</f>
        <v>21</v>
      </c>
      <c r="AY170" s="167"/>
      <c r="AZ170" s="167"/>
      <c r="BA170" s="167"/>
      <c r="BB170" s="167">
        <f>(COUNTIF(BB10:BE169,(Hoja2!$D$4))+BB171+BB172+BB173)</f>
        <v>18</v>
      </c>
      <c r="BC170" s="167"/>
      <c r="BD170" s="167"/>
      <c r="BE170" s="167"/>
      <c r="BF170" s="167">
        <f>(COUNTIF(BF10:BI169,(Hoja2!$D$4))+BF171+BF172+BF173)</f>
        <v>15</v>
      </c>
      <c r="BG170" s="167"/>
      <c r="BH170" s="167"/>
      <c r="BI170" s="167"/>
      <c r="BJ170" s="167">
        <f>(COUNTIF(BJ10:BM169,(Hoja2!$D$4))+BJ171+BJ172+BJ173)</f>
        <v>26</v>
      </c>
      <c r="BK170" s="167"/>
      <c r="BL170" s="167"/>
      <c r="BM170" s="168"/>
      <c r="BN170" s="159">
        <f>SUM(F170:BM170)</f>
        <v>498</v>
      </c>
      <c r="BO170" s="160"/>
      <c r="BP170" s="160"/>
      <c r="BQ170" s="160"/>
      <c r="BR170" s="137">
        <f>BN171/BN170</f>
        <v>0.48393574297188757</v>
      </c>
      <c r="BS170" s="137"/>
      <c r="BT170" s="137"/>
      <c r="BU170" s="137"/>
      <c r="BV170" s="137"/>
      <c r="BW170" s="138"/>
    </row>
    <row r="171" spans="1:75" ht="18" customHeight="1" x14ac:dyDescent="0.25">
      <c r="B171" s="153" t="s">
        <v>54</v>
      </c>
      <c r="C171" s="153"/>
      <c r="D171" s="153"/>
      <c r="E171" s="8" t="s">
        <v>24</v>
      </c>
      <c r="F171" s="167">
        <f>COUNTIF(F10:I169,Hoja2!$D$5)</f>
        <v>10</v>
      </c>
      <c r="G171" s="167"/>
      <c r="H171" s="167"/>
      <c r="I171" s="167"/>
      <c r="J171" s="167">
        <f>COUNTIF(J10:M169,Hoja2!$D$5)</f>
        <v>36</v>
      </c>
      <c r="K171" s="167"/>
      <c r="L171" s="167"/>
      <c r="M171" s="167"/>
      <c r="N171" s="167">
        <f>COUNTIF(N10:Q169,Hoja2!$D$5)</f>
        <v>18</v>
      </c>
      <c r="O171" s="167"/>
      <c r="P171" s="167"/>
      <c r="Q171" s="167"/>
      <c r="R171" s="167">
        <f>COUNTIF(R10:U169,Hoja2!$D$5)</f>
        <v>51</v>
      </c>
      <c r="S171" s="167"/>
      <c r="T171" s="167"/>
      <c r="U171" s="167"/>
      <c r="V171" s="167">
        <f>COUNTIF(V10:Y169,Hoja2!$D$5)</f>
        <v>37</v>
      </c>
      <c r="W171" s="167"/>
      <c r="X171" s="167"/>
      <c r="Y171" s="167"/>
      <c r="Z171" s="167">
        <f>COUNTIF(Z10:AC169,Hoja2!$D$5)</f>
        <v>36</v>
      </c>
      <c r="AA171" s="167"/>
      <c r="AB171" s="167"/>
      <c r="AC171" s="167"/>
      <c r="AD171" s="167">
        <f>COUNTIF(AD10:AG169,Hoja2!$D$5)</f>
        <v>50</v>
      </c>
      <c r="AE171" s="167"/>
      <c r="AF171" s="167"/>
      <c r="AG171" s="167"/>
      <c r="AH171" s="167">
        <f>COUNTIF(AH10:AK169,Hoja2!$D$5)</f>
        <v>3</v>
      </c>
      <c r="AI171" s="167"/>
      <c r="AJ171" s="167"/>
      <c r="AK171" s="167"/>
      <c r="AL171" s="167">
        <f>COUNTIF(AL10:AO169,Hoja2!$D$5)</f>
        <v>0</v>
      </c>
      <c r="AM171" s="167"/>
      <c r="AN171" s="167"/>
      <c r="AO171" s="167"/>
      <c r="AP171" s="167">
        <f>COUNTIF(AP10:AS169,Hoja2!$D$5)</f>
        <v>0</v>
      </c>
      <c r="AQ171" s="167"/>
      <c r="AR171" s="167"/>
      <c r="AS171" s="167"/>
      <c r="AT171" s="167">
        <f>COUNTIF(AT10:AW169,Hoja2!$D$5)</f>
        <v>0</v>
      </c>
      <c r="AU171" s="167"/>
      <c r="AV171" s="167"/>
      <c r="AW171" s="167"/>
      <c r="AX171" s="167">
        <f>COUNTIF(AX10:BA169,Hoja2!$D$5)</f>
        <v>0</v>
      </c>
      <c r="AY171" s="167"/>
      <c r="AZ171" s="167"/>
      <c r="BA171" s="167"/>
      <c r="BB171" s="167">
        <f>COUNTIF(BB10:BE169,Hoja2!$D$5)</f>
        <v>0</v>
      </c>
      <c r="BC171" s="167"/>
      <c r="BD171" s="167"/>
      <c r="BE171" s="167"/>
      <c r="BF171" s="167">
        <f>COUNTIF(BF10:BI169,Hoja2!$D$5)</f>
        <v>0</v>
      </c>
      <c r="BG171" s="167"/>
      <c r="BH171" s="167"/>
      <c r="BI171" s="167"/>
      <c r="BJ171" s="167">
        <f>COUNTIF(BJ10:BM169,Hoja2!$D$5)</f>
        <v>0</v>
      </c>
      <c r="BK171" s="167"/>
      <c r="BL171" s="167"/>
      <c r="BM171" s="168"/>
      <c r="BN171" s="161">
        <f>SUM(F171:BM171)</f>
        <v>241</v>
      </c>
      <c r="BO171" s="162"/>
      <c r="BP171" s="162"/>
      <c r="BQ171" s="162"/>
      <c r="BR171" s="137"/>
      <c r="BS171" s="137"/>
      <c r="BT171" s="137"/>
      <c r="BU171" s="137"/>
      <c r="BV171" s="137"/>
      <c r="BW171" s="138"/>
    </row>
    <row r="172" spans="1:75" ht="18" customHeight="1" x14ac:dyDescent="0.25">
      <c r="B172" s="153" t="s">
        <v>70</v>
      </c>
      <c r="C172" s="153"/>
      <c r="D172" s="153"/>
      <c r="E172" s="12" t="s">
        <v>50</v>
      </c>
      <c r="F172" s="167">
        <f>COUNTIF(F10:I169,Hoja2!$D$6)</f>
        <v>0</v>
      </c>
      <c r="G172" s="167"/>
      <c r="H172" s="167"/>
      <c r="I172" s="167"/>
      <c r="J172" s="167">
        <f>COUNTIF(J10:M169,Hoja2!$D$6)</f>
        <v>0</v>
      </c>
      <c r="K172" s="167"/>
      <c r="L172" s="167"/>
      <c r="M172" s="167"/>
      <c r="N172" s="167">
        <f>COUNTIF(N10:Q169,Hoja2!$D$6)</f>
        <v>0</v>
      </c>
      <c r="O172" s="167"/>
      <c r="P172" s="167"/>
      <c r="Q172" s="167"/>
      <c r="R172" s="167">
        <f>COUNTIF(R10:U169,Hoja2!$D$6)</f>
        <v>2</v>
      </c>
      <c r="S172" s="167"/>
      <c r="T172" s="167"/>
      <c r="U172" s="167"/>
      <c r="V172" s="167">
        <f>COUNTIF(V10:Y169,Hoja2!$D$6)</f>
        <v>7</v>
      </c>
      <c r="W172" s="167"/>
      <c r="X172" s="167"/>
      <c r="Y172" s="167"/>
      <c r="Z172" s="167">
        <f>COUNTIF(Z10:AC169,Hoja2!$D$6)</f>
        <v>2</v>
      </c>
      <c r="AA172" s="167"/>
      <c r="AB172" s="167"/>
      <c r="AC172" s="167"/>
      <c r="AD172" s="167">
        <f>COUNTIF(AD10:AG169,Hoja2!$D$6)</f>
        <v>4</v>
      </c>
      <c r="AE172" s="167"/>
      <c r="AF172" s="167"/>
      <c r="AG172" s="167"/>
      <c r="AH172" s="167">
        <f>COUNTIF(AH10:AK169,Hoja2!$D$6)</f>
        <v>0</v>
      </c>
      <c r="AI172" s="167"/>
      <c r="AJ172" s="167"/>
      <c r="AK172" s="167"/>
      <c r="AL172" s="167">
        <f>COUNTIF(AL10:AO169,Hoja2!$D$6)</f>
        <v>0</v>
      </c>
      <c r="AM172" s="167"/>
      <c r="AN172" s="167"/>
      <c r="AO172" s="167"/>
      <c r="AP172" s="167">
        <f>COUNTIF(AP10:AS169,Hoja2!$D$6)</f>
        <v>0</v>
      </c>
      <c r="AQ172" s="167"/>
      <c r="AR172" s="167"/>
      <c r="AS172" s="167"/>
      <c r="AT172" s="167">
        <f>COUNTIF(AT10:AW169,Hoja2!$D$6)</f>
        <v>0</v>
      </c>
      <c r="AU172" s="167"/>
      <c r="AV172" s="167"/>
      <c r="AW172" s="167"/>
      <c r="AX172" s="167">
        <f>COUNTIF(AX10:BA169,Hoja2!$D$6)</f>
        <v>0</v>
      </c>
      <c r="AY172" s="167"/>
      <c r="AZ172" s="167"/>
      <c r="BA172" s="167"/>
      <c r="BB172" s="167">
        <f>COUNTIF(BB10:BE169,Hoja2!$D$6)</f>
        <v>0</v>
      </c>
      <c r="BC172" s="167"/>
      <c r="BD172" s="167"/>
      <c r="BE172" s="167"/>
      <c r="BF172" s="167">
        <f>COUNTIF(BF10:BI169,Hoja2!$D$6)</f>
        <v>0</v>
      </c>
      <c r="BG172" s="167"/>
      <c r="BH172" s="167"/>
      <c r="BI172" s="167"/>
      <c r="BJ172" s="167">
        <f>COUNTIF(BJ10:BM169,Hoja2!$D$6)</f>
        <v>0</v>
      </c>
      <c r="BK172" s="167"/>
      <c r="BL172" s="167"/>
      <c r="BM172" s="168"/>
      <c r="BN172" s="163">
        <f>SUM(F172:BM172)</f>
        <v>15</v>
      </c>
      <c r="BO172" s="164"/>
      <c r="BP172" s="164"/>
      <c r="BQ172" s="164"/>
      <c r="BR172" s="137"/>
      <c r="BS172" s="137"/>
      <c r="BT172" s="137"/>
      <c r="BU172" s="137"/>
      <c r="BV172" s="137"/>
      <c r="BW172" s="138"/>
    </row>
    <row r="173" spans="1:75" ht="18" customHeight="1" x14ac:dyDescent="0.25">
      <c r="B173" s="153" t="s">
        <v>71</v>
      </c>
      <c r="C173" s="153"/>
      <c r="D173" s="153"/>
      <c r="E173" s="11" t="s">
        <v>52</v>
      </c>
      <c r="F173" s="167">
        <f>COUNTIF(F10:I169,Hoja2!$D$7)</f>
        <v>0</v>
      </c>
      <c r="G173" s="167"/>
      <c r="H173" s="167"/>
      <c r="I173" s="167"/>
      <c r="J173" s="167">
        <f>COUNTIF(J10:M169,Hoja2!$D$7)</f>
        <v>0</v>
      </c>
      <c r="K173" s="167"/>
      <c r="L173" s="167"/>
      <c r="M173" s="167"/>
      <c r="N173" s="167">
        <f>COUNTIF(N10:Q169,Hoja2!$D$7)</f>
        <v>0</v>
      </c>
      <c r="O173" s="167"/>
      <c r="P173" s="167"/>
      <c r="Q173" s="167"/>
      <c r="R173" s="167">
        <f>COUNTIF(R10:U169,Hoja2!$D$7)</f>
        <v>0</v>
      </c>
      <c r="S173" s="167"/>
      <c r="T173" s="167"/>
      <c r="U173" s="167"/>
      <c r="V173" s="167">
        <f>COUNTIF(V10:Y169,Hoja2!$D$7)</f>
        <v>0</v>
      </c>
      <c r="W173" s="167"/>
      <c r="X173" s="167"/>
      <c r="Y173" s="167"/>
      <c r="Z173" s="167">
        <f>COUNTIF(Z10:AC169,Hoja2!$D$7)</f>
        <v>0</v>
      </c>
      <c r="AA173" s="167"/>
      <c r="AB173" s="167"/>
      <c r="AC173" s="167"/>
      <c r="AD173" s="167">
        <f>COUNTIF(AD10:AG169,Hoja2!$D$7)</f>
        <v>0</v>
      </c>
      <c r="AE173" s="167"/>
      <c r="AF173" s="167"/>
      <c r="AG173" s="167"/>
      <c r="AH173" s="167">
        <f>COUNTIF(AH10:AK169,Hoja2!$D$7)</f>
        <v>0</v>
      </c>
      <c r="AI173" s="167"/>
      <c r="AJ173" s="167"/>
      <c r="AK173" s="167"/>
      <c r="AL173" s="167">
        <f>COUNTIF(AL10:AO169,Hoja2!$D$7)</f>
        <v>0</v>
      </c>
      <c r="AM173" s="167"/>
      <c r="AN173" s="167"/>
      <c r="AO173" s="167"/>
      <c r="AP173" s="167">
        <f>COUNTIF(AP10:AS169,Hoja2!$D$7)</f>
        <v>0</v>
      </c>
      <c r="AQ173" s="167"/>
      <c r="AR173" s="167"/>
      <c r="AS173" s="167"/>
      <c r="AT173" s="167">
        <f>COUNTIF(AT10:AW169,Hoja2!$D$7)</f>
        <v>0</v>
      </c>
      <c r="AU173" s="167"/>
      <c r="AV173" s="167"/>
      <c r="AW173" s="167"/>
      <c r="AX173" s="167">
        <f>COUNTIF(AX10:BA169,Hoja2!$D$7)</f>
        <v>0</v>
      </c>
      <c r="AY173" s="167"/>
      <c r="AZ173" s="167"/>
      <c r="BA173" s="167"/>
      <c r="BB173" s="167">
        <f>COUNTIF(BB10:BE169,Hoja2!$D$7)</f>
        <v>0</v>
      </c>
      <c r="BC173" s="167"/>
      <c r="BD173" s="167"/>
      <c r="BE173" s="167"/>
      <c r="BF173" s="167">
        <f>COUNTIF(BF10:BI169,Hoja2!$D$7)</f>
        <v>0</v>
      </c>
      <c r="BG173" s="167"/>
      <c r="BH173" s="167"/>
      <c r="BI173" s="167"/>
      <c r="BJ173" s="167">
        <f>COUNTIF(BJ10:BM169,Hoja2!$D$7)</f>
        <v>0</v>
      </c>
      <c r="BK173" s="167"/>
      <c r="BL173" s="167"/>
      <c r="BM173" s="168"/>
      <c r="BN173" s="165">
        <f>SUM(F173:BM173)</f>
        <v>0</v>
      </c>
      <c r="BO173" s="166"/>
      <c r="BP173" s="166"/>
      <c r="BQ173" s="166"/>
      <c r="BR173" s="137"/>
      <c r="BS173" s="137"/>
      <c r="BT173" s="137"/>
      <c r="BU173" s="137"/>
      <c r="BV173" s="137"/>
      <c r="BW173" s="138"/>
    </row>
    <row r="174" spans="1:75" ht="16.5" customHeight="1" thickBot="1" x14ac:dyDescent="0.3">
      <c r="B174" s="153" t="s">
        <v>60</v>
      </c>
      <c r="C174" s="153"/>
      <c r="D174" s="153"/>
      <c r="E174" s="153"/>
      <c r="F174" s="154">
        <f>IF(ISERROR(F171/F170),0,(F171/F170))</f>
        <v>1</v>
      </c>
      <c r="G174" s="155"/>
      <c r="H174" s="155"/>
      <c r="I174" s="156"/>
      <c r="J174" s="154">
        <f t="shared" ref="J174" si="71">IF(ISERROR(J171/J170),0,J171/J170)</f>
        <v>1</v>
      </c>
      <c r="K174" s="155"/>
      <c r="L174" s="155"/>
      <c r="M174" s="156"/>
      <c r="N174" s="154">
        <f t="shared" ref="N174" si="72">IF(ISERROR(N171/N170),0,N171/N170)</f>
        <v>1</v>
      </c>
      <c r="O174" s="155"/>
      <c r="P174" s="155"/>
      <c r="Q174" s="156"/>
      <c r="R174" s="154">
        <f t="shared" ref="R174" si="73">IF(ISERROR(R171/R170),0,R171/R170)</f>
        <v>0.96226415094339623</v>
      </c>
      <c r="S174" s="155"/>
      <c r="T174" s="155"/>
      <c r="U174" s="156"/>
      <c r="V174" s="154">
        <f t="shared" ref="V174" si="74">IF(ISERROR(V171/V170),0,V171/V170)</f>
        <v>0.84090909090909094</v>
      </c>
      <c r="W174" s="155"/>
      <c r="X174" s="155"/>
      <c r="Y174" s="156"/>
      <c r="Z174" s="154">
        <f t="shared" ref="Z174" si="75">IF(ISERROR(Z171/Z170),0,Z171/Z170)</f>
        <v>0.94736842105263153</v>
      </c>
      <c r="AA174" s="155"/>
      <c r="AB174" s="155"/>
      <c r="AC174" s="156"/>
      <c r="AD174" s="154">
        <f t="shared" ref="AD174" si="76">IF(ISERROR(AD171/AD170),0,AD171/AD170)</f>
        <v>0.92592592592592593</v>
      </c>
      <c r="AE174" s="155"/>
      <c r="AF174" s="155"/>
      <c r="AG174" s="156"/>
      <c r="AH174" s="154">
        <f t="shared" ref="AH174" si="77">IF(ISERROR(AH171/AH170),0,AH171/AH170)</f>
        <v>5.2631578947368418E-2</v>
      </c>
      <c r="AI174" s="155"/>
      <c r="AJ174" s="155"/>
      <c r="AK174" s="156"/>
      <c r="AL174" s="154">
        <f t="shared" ref="AL174" si="78">IF(ISERROR(AL171/AL170),0,AL171/AL170)</f>
        <v>0</v>
      </c>
      <c r="AM174" s="155"/>
      <c r="AN174" s="155"/>
      <c r="AO174" s="156"/>
      <c r="AP174" s="154">
        <f t="shared" ref="AP174" si="79">IF(ISERROR(AP171/AP170),0,AP171/AP170)</f>
        <v>0</v>
      </c>
      <c r="AQ174" s="155"/>
      <c r="AR174" s="155"/>
      <c r="AS174" s="156"/>
      <c r="AT174" s="154">
        <f t="shared" ref="AT174" si="80">IF(ISERROR(AT171/AT170),0,AT171/AT170)</f>
        <v>0</v>
      </c>
      <c r="AU174" s="155"/>
      <c r="AV174" s="155"/>
      <c r="AW174" s="156"/>
      <c r="AX174" s="154">
        <f t="shared" ref="AX174" si="81">IF(ISERROR(AX171/AX170),0,AX171/AX170)</f>
        <v>0</v>
      </c>
      <c r="AY174" s="155"/>
      <c r="AZ174" s="155"/>
      <c r="BA174" s="156"/>
      <c r="BB174" s="154">
        <f t="shared" ref="BB174" si="82">IF(ISERROR(BB171/BB170),0,BB171/BB170)</f>
        <v>0</v>
      </c>
      <c r="BC174" s="155"/>
      <c r="BD174" s="155"/>
      <c r="BE174" s="156"/>
      <c r="BF174" s="154">
        <f t="shared" ref="BF174" si="83">IF(ISERROR(BF171/BF170),0,BF171/BF170)</f>
        <v>0</v>
      </c>
      <c r="BG174" s="155"/>
      <c r="BH174" s="155"/>
      <c r="BI174" s="156"/>
      <c r="BJ174" s="154">
        <f t="shared" ref="BJ174" si="84">IF(ISERROR(BJ171/BJ170),0,BJ171/BJ170)</f>
        <v>0</v>
      </c>
      <c r="BK174" s="155"/>
      <c r="BL174" s="155"/>
      <c r="BM174" s="155"/>
      <c r="BN174" s="157"/>
      <c r="BO174" s="158"/>
      <c r="BP174" s="158"/>
      <c r="BQ174" s="158"/>
      <c r="BR174" s="139"/>
      <c r="BS174" s="139"/>
      <c r="BT174" s="139"/>
      <c r="BU174" s="139"/>
      <c r="BV174" s="139"/>
      <c r="BW174" s="140"/>
    </row>
    <row r="177" spans="1:75" s="16" customFormat="1" ht="22.5" customHeight="1" x14ac:dyDescent="0.25">
      <c r="A177" s="50" t="s">
        <v>72</v>
      </c>
      <c r="B177" s="50"/>
      <c r="C177" s="50"/>
      <c r="D177" s="50"/>
      <c r="E177" s="50"/>
      <c r="F177" s="50"/>
      <c r="G177" s="50"/>
      <c r="H177" s="50"/>
      <c r="I177" s="50"/>
      <c r="J177" s="50"/>
      <c r="K177" s="50" t="s">
        <v>73</v>
      </c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 t="s">
        <v>61</v>
      </c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</row>
    <row r="178" spans="1:75" ht="15.75" x14ac:dyDescent="0.25">
      <c r="E178" s="9"/>
    </row>
    <row r="179" spans="1:75" ht="15.75" x14ac:dyDescent="0.25">
      <c r="E179" s="9"/>
    </row>
    <row r="180" spans="1:75" ht="15.75" x14ac:dyDescent="0.25">
      <c r="E180" s="9"/>
    </row>
    <row r="188" spans="1:75" x14ac:dyDescent="0.25">
      <c r="B188" s="10"/>
      <c r="C188" s="10"/>
    </row>
  </sheetData>
  <autoFilter ref="A7:BW174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</autoFilter>
  <mergeCells count="781">
    <mergeCell ref="BS111:BS123"/>
    <mergeCell ref="BT111:BT123"/>
    <mergeCell ref="BU111:BU123"/>
    <mergeCell ref="BV111:BV123"/>
    <mergeCell ref="BW97:BW107"/>
    <mergeCell ref="BS97:BS107"/>
    <mergeCell ref="BT97:BT107"/>
    <mergeCell ref="BU97:BU107"/>
    <mergeCell ref="BV97:BV107"/>
    <mergeCell ref="BW108:BW110"/>
    <mergeCell ref="BS108:BS110"/>
    <mergeCell ref="BT108:BT110"/>
    <mergeCell ref="BU108:BU110"/>
    <mergeCell ref="BV108:BV110"/>
    <mergeCell ref="BS80:BS85"/>
    <mergeCell ref="BT80:BT85"/>
    <mergeCell ref="BU80:BU85"/>
    <mergeCell ref="BV80:BV85"/>
    <mergeCell ref="BW80:BW85"/>
    <mergeCell ref="BW86:BW96"/>
    <mergeCell ref="BS86:BS96"/>
    <mergeCell ref="BT86:BT96"/>
    <mergeCell ref="BU86:BU96"/>
    <mergeCell ref="BV86:BV96"/>
    <mergeCell ref="BW63:BW71"/>
    <mergeCell ref="BS63:BS71"/>
    <mergeCell ref="BT63:BT71"/>
    <mergeCell ref="BU63:BU71"/>
    <mergeCell ref="BV63:BV71"/>
    <mergeCell ref="BS72:BS79"/>
    <mergeCell ref="BT72:BT79"/>
    <mergeCell ref="BU72:BU79"/>
    <mergeCell ref="BV72:BV79"/>
    <mergeCell ref="BW72:BW79"/>
    <mergeCell ref="BS22:BS45"/>
    <mergeCell ref="BT22:BT45"/>
    <mergeCell ref="BU22:BU45"/>
    <mergeCell ref="BV22:BV45"/>
    <mergeCell ref="BW22:BW45"/>
    <mergeCell ref="BS46:BS62"/>
    <mergeCell ref="BT46:BT62"/>
    <mergeCell ref="BU46:BU62"/>
    <mergeCell ref="BV46:BV62"/>
    <mergeCell ref="BW46:BW62"/>
    <mergeCell ref="A7:A9"/>
    <mergeCell ref="A124:A128"/>
    <mergeCell ref="A129:A135"/>
    <mergeCell ref="F171:I171"/>
    <mergeCell ref="F172:I172"/>
    <mergeCell ref="F173:I173"/>
    <mergeCell ref="A150:A160"/>
    <mergeCell ref="F170:I170"/>
    <mergeCell ref="F7:Q7"/>
    <mergeCell ref="F8:I8"/>
    <mergeCell ref="J8:M8"/>
    <mergeCell ref="N8:Q8"/>
    <mergeCell ref="A136:A149"/>
    <mergeCell ref="J170:M170"/>
    <mergeCell ref="J171:M171"/>
    <mergeCell ref="N171:Q171"/>
    <mergeCell ref="A161:A164"/>
    <mergeCell ref="A165:A168"/>
    <mergeCell ref="N170:Q170"/>
    <mergeCell ref="B124:C124"/>
    <mergeCell ref="BF8:BI8"/>
    <mergeCell ref="BJ8:BM8"/>
    <mergeCell ref="R7:BM7"/>
    <mergeCell ref="Z8:AC8"/>
    <mergeCell ref="AD8:AG8"/>
    <mergeCell ref="AH8:AK8"/>
    <mergeCell ref="AL8:AO8"/>
    <mergeCell ref="AP8:AS8"/>
    <mergeCell ref="AT8:AW8"/>
    <mergeCell ref="R8:U8"/>
    <mergeCell ref="V8:Y8"/>
    <mergeCell ref="AX8:BA8"/>
    <mergeCell ref="BB8:BE8"/>
    <mergeCell ref="AT170:AW170"/>
    <mergeCell ref="AX170:BA170"/>
    <mergeCell ref="BB170:BE170"/>
    <mergeCell ref="BF170:BI170"/>
    <mergeCell ref="BJ170:BM170"/>
    <mergeCell ref="R171:U171"/>
    <mergeCell ref="V171:Y171"/>
    <mergeCell ref="Z171:AC171"/>
    <mergeCell ref="AD171:AG171"/>
    <mergeCell ref="AH171:AK171"/>
    <mergeCell ref="AL171:AO171"/>
    <mergeCell ref="AP171:AS171"/>
    <mergeCell ref="AT171:AW171"/>
    <mergeCell ref="AX171:BA171"/>
    <mergeCell ref="BB171:BE171"/>
    <mergeCell ref="BF171:BI171"/>
    <mergeCell ref="BJ171:BM171"/>
    <mergeCell ref="R170:U170"/>
    <mergeCell ref="V170:Y170"/>
    <mergeCell ref="Z170:AC170"/>
    <mergeCell ref="AD170:AG170"/>
    <mergeCell ref="AH170:AK170"/>
    <mergeCell ref="AL170:AO170"/>
    <mergeCell ref="AP170:AS170"/>
    <mergeCell ref="BJ173:BM173"/>
    <mergeCell ref="J172:M172"/>
    <mergeCell ref="N172:Q172"/>
    <mergeCell ref="R172:U172"/>
    <mergeCell ref="V172:Y172"/>
    <mergeCell ref="Z172:AC172"/>
    <mergeCell ref="AD172:AG172"/>
    <mergeCell ref="AH172:AK172"/>
    <mergeCell ref="AL172:AO172"/>
    <mergeCell ref="AP172:AS172"/>
    <mergeCell ref="BN174:BQ174"/>
    <mergeCell ref="BN170:BQ170"/>
    <mergeCell ref="BN171:BQ171"/>
    <mergeCell ref="BN172:BQ172"/>
    <mergeCell ref="BN173:BQ173"/>
    <mergeCell ref="B170:D170"/>
    <mergeCell ref="B171:D171"/>
    <mergeCell ref="B172:D172"/>
    <mergeCell ref="B173:D173"/>
    <mergeCell ref="AT172:AW172"/>
    <mergeCell ref="AX172:BA172"/>
    <mergeCell ref="BB172:BE172"/>
    <mergeCell ref="BF172:BI172"/>
    <mergeCell ref="BJ172:BM172"/>
    <mergeCell ref="J173:M173"/>
    <mergeCell ref="N173:Q173"/>
    <mergeCell ref="R173:U173"/>
    <mergeCell ref="V173:Y173"/>
    <mergeCell ref="Z173:AC173"/>
    <mergeCell ref="AD173:AG173"/>
    <mergeCell ref="AH173:AK173"/>
    <mergeCell ref="AL173:AO173"/>
    <mergeCell ref="AP173:AS173"/>
    <mergeCell ref="AT173:AW173"/>
    <mergeCell ref="A1:B4"/>
    <mergeCell ref="C1:BJ4"/>
    <mergeCell ref="A5:BJ5"/>
    <mergeCell ref="A177:J177"/>
    <mergeCell ref="K177:AP177"/>
    <mergeCell ref="B174:E174"/>
    <mergeCell ref="F174:I174"/>
    <mergeCell ref="J174:M174"/>
    <mergeCell ref="N174:Q174"/>
    <mergeCell ref="R174:U174"/>
    <mergeCell ref="V174:Y174"/>
    <mergeCell ref="Z174:AC174"/>
    <mergeCell ref="AD174:AG174"/>
    <mergeCell ref="AH174:AK174"/>
    <mergeCell ref="AL174:AO174"/>
    <mergeCell ref="AP174:AS174"/>
    <mergeCell ref="AT174:AW174"/>
    <mergeCell ref="AX174:BA174"/>
    <mergeCell ref="BB174:BE174"/>
    <mergeCell ref="BF174:BI174"/>
    <mergeCell ref="BJ174:BM174"/>
    <mergeCell ref="AX173:BA173"/>
    <mergeCell ref="BB173:BE173"/>
    <mergeCell ref="BF173:BI173"/>
    <mergeCell ref="BR170:BW174"/>
    <mergeCell ref="BN7:BW7"/>
    <mergeCell ref="BS150:BS160"/>
    <mergeCell ref="BT150:BT160"/>
    <mergeCell ref="BU150:BU160"/>
    <mergeCell ref="BV150:BV160"/>
    <mergeCell ref="BW150:BW160"/>
    <mergeCell ref="BS136:BS149"/>
    <mergeCell ref="BT136:BT149"/>
    <mergeCell ref="BU136:BU149"/>
    <mergeCell ref="BV136:BV149"/>
    <mergeCell ref="BW136:BW149"/>
    <mergeCell ref="BN8:BR8"/>
    <mergeCell ref="BS8:BW8"/>
    <mergeCell ref="BS124:BS128"/>
    <mergeCell ref="BT124:BT128"/>
    <mergeCell ref="BU124:BU128"/>
    <mergeCell ref="BV124:BV128"/>
    <mergeCell ref="BW124:BW128"/>
    <mergeCell ref="BS129:BS135"/>
    <mergeCell ref="BT129:BT135"/>
    <mergeCell ref="BU129:BU135"/>
    <mergeCell ref="BV129:BV135"/>
    <mergeCell ref="BW129:BW135"/>
    <mergeCell ref="BX129:BX135"/>
    <mergeCell ref="A10:A21"/>
    <mergeCell ref="BS10:BS21"/>
    <mergeCell ref="BT10:BT21"/>
    <mergeCell ref="BU10:BU21"/>
    <mergeCell ref="BV10:BV21"/>
    <mergeCell ref="BW10:BW21"/>
    <mergeCell ref="A22:A45"/>
    <mergeCell ref="A46:A62"/>
    <mergeCell ref="A63:A71"/>
    <mergeCell ref="A72:A79"/>
    <mergeCell ref="A80:A85"/>
    <mergeCell ref="A86:A96"/>
    <mergeCell ref="A97:A107"/>
    <mergeCell ref="A108:A110"/>
    <mergeCell ref="A111:A123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BS161:BS164"/>
    <mergeCell ref="BT161:BT164"/>
    <mergeCell ref="BU161:BU164"/>
    <mergeCell ref="BV161:BV164"/>
    <mergeCell ref="BW161:BW164"/>
    <mergeCell ref="B111:C111"/>
    <mergeCell ref="D111:E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12:E112"/>
    <mergeCell ref="D113:E113"/>
    <mergeCell ref="D114:E114"/>
    <mergeCell ref="D115:E115"/>
    <mergeCell ref="BW111:BW123"/>
    <mergeCell ref="B125:C125"/>
    <mergeCell ref="B126:C126"/>
    <mergeCell ref="B127:C127"/>
    <mergeCell ref="B128:C128"/>
    <mergeCell ref="D124:E124"/>
    <mergeCell ref="D125:E125"/>
    <mergeCell ref="D126:E126"/>
    <mergeCell ref="D127:E127"/>
    <mergeCell ref="D128:E128"/>
    <mergeCell ref="B129:C129"/>
    <mergeCell ref="B130:C130"/>
    <mergeCell ref="B131:C131"/>
    <mergeCell ref="B132:C132"/>
    <mergeCell ref="B133:C133"/>
    <mergeCell ref="B134:C134"/>
    <mergeCell ref="B135:C135"/>
    <mergeCell ref="D129:E129"/>
    <mergeCell ref="D130:E130"/>
    <mergeCell ref="D131:E131"/>
    <mergeCell ref="D132:E132"/>
    <mergeCell ref="D133:E133"/>
    <mergeCell ref="D134:E134"/>
    <mergeCell ref="D135:E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D154:E154"/>
    <mergeCell ref="D155:E155"/>
    <mergeCell ref="D156:E156"/>
    <mergeCell ref="D157:E157"/>
    <mergeCell ref="D158:E158"/>
    <mergeCell ref="D159:E159"/>
    <mergeCell ref="D160:E160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B161:C161"/>
    <mergeCell ref="B162:C162"/>
    <mergeCell ref="B163:C163"/>
    <mergeCell ref="B164:C164"/>
    <mergeCell ref="D161:E161"/>
    <mergeCell ref="D162:E162"/>
    <mergeCell ref="D163:E163"/>
    <mergeCell ref="D164:E164"/>
    <mergeCell ref="B154:C154"/>
    <mergeCell ref="B155:C155"/>
    <mergeCell ref="B156:C156"/>
    <mergeCell ref="B157:C157"/>
    <mergeCell ref="B158:C158"/>
    <mergeCell ref="B159:C159"/>
    <mergeCell ref="B160:C160"/>
    <mergeCell ref="D150:E150"/>
    <mergeCell ref="D151:E151"/>
    <mergeCell ref="D152:E152"/>
    <mergeCell ref="D153:E153"/>
    <mergeCell ref="B165:C165"/>
    <mergeCell ref="B166:C166"/>
    <mergeCell ref="B167:C167"/>
    <mergeCell ref="B168:C168"/>
    <mergeCell ref="B169:C169"/>
    <mergeCell ref="D165:E165"/>
    <mergeCell ref="D166:E166"/>
    <mergeCell ref="D167:E167"/>
    <mergeCell ref="D168:E168"/>
    <mergeCell ref="D169:E169"/>
    <mergeCell ref="B108:C108"/>
    <mergeCell ref="B109:C109"/>
    <mergeCell ref="B110:C110"/>
    <mergeCell ref="D108:E108"/>
    <mergeCell ref="D109:E109"/>
    <mergeCell ref="D110:E110"/>
    <mergeCell ref="R11:R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B13:C13"/>
    <mergeCell ref="B14:C14"/>
    <mergeCell ref="D13:E13"/>
    <mergeCell ref="AE11:AE12"/>
    <mergeCell ref="AF11:AF12"/>
    <mergeCell ref="AG11:AG12"/>
    <mergeCell ref="AH11:AH12"/>
    <mergeCell ref="AI11:AI12"/>
    <mergeCell ref="AJ11:AJ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BN11:BN12"/>
    <mergeCell ref="BO11:BO12"/>
    <mergeCell ref="BP11:BP12"/>
    <mergeCell ref="BQ11:BQ12"/>
    <mergeCell ref="BR11:BR12"/>
    <mergeCell ref="B10:C10"/>
    <mergeCell ref="B11:C12"/>
    <mergeCell ref="D11:E12"/>
    <mergeCell ref="D10:E10"/>
    <mergeCell ref="BC11:BC12"/>
    <mergeCell ref="BD11:BD12"/>
    <mergeCell ref="BE11:BE12"/>
    <mergeCell ref="BF11:BF12"/>
    <mergeCell ref="BG11:BG12"/>
    <mergeCell ref="BH11:BH12"/>
    <mergeCell ref="BI11:BI12"/>
    <mergeCell ref="BJ11:BJ12"/>
    <mergeCell ref="BK11:BK12"/>
    <mergeCell ref="AT11:AT12"/>
    <mergeCell ref="AU11:AU12"/>
    <mergeCell ref="AV11:AV12"/>
    <mergeCell ref="AW11:AW12"/>
    <mergeCell ref="AX11:AX12"/>
    <mergeCell ref="AY11:AY12"/>
    <mergeCell ref="D14:E14"/>
    <mergeCell ref="B7:C9"/>
    <mergeCell ref="D7:E9"/>
    <mergeCell ref="B15:C15"/>
    <mergeCell ref="B16:C16"/>
    <mergeCell ref="B17:C17"/>
    <mergeCell ref="B18:C18"/>
    <mergeCell ref="BL11:BL12"/>
    <mergeCell ref="BM11:BM12"/>
    <mergeCell ref="AZ11:AZ12"/>
    <mergeCell ref="BA11:BA12"/>
    <mergeCell ref="BB11:BB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S11:AS12"/>
    <mergeCell ref="AB11:AB12"/>
    <mergeCell ref="AC11:AC12"/>
    <mergeCell ref="AD11:AD12"/>
    <mergeCell ref="B19:C19"/>
    <mergeCell ref="B20:C20"/>
    <mergeCell ref="B21:C21"/>
    <mergeCell ref="D22:E22"/>
    <mergeCell ref="B22:C22"/>
    <mergeCell ref="B23:C23"/>
    <mergeCell ref="D23:E23"/>
    <mergeCell ref="B24:C24"/>
    <mergeCell ref="D25:E25"/>
    <mergeCell ref="D24:E24"/>
    <mergeCell ref="B25:C25"/>
    <mergeCell ref="B26:C27"/>
    <mergeCell ref="D26:E27"/>
    <mergeCell ref="R26:R27"/>
    <mergeCell ref="V26:V27"/>
    <mergeCell ref="S26:S27"/>
    <mergeCell ref="D28:E28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T26:T27"/>
    <mergeCell ref="U26:U27"/>
    <mergeCell ref="B28:C28"/>
    <mergeCell ref="W26:W27"/>
    <mergeCell ref="X26:X27"/>
    <mergeCell ref="Y26:Y27"/>
    <mergeCell ref="Z26:Z27"/>
    <mergeCell ref="AA26:AA27"/>
    <mergeCell ref="AB26:AB27"/>
    <mergeCell ref="AC26:AC27"/>
    <mergeCell ref="AD26:AD27"/>
    <mergeCell ref="AE26:AE27"/>
    <mergeCell ref="AF26:AF27"/>
    <mergeCell ref="AG26:AG27"/>
    <mergeCell ref="AH26:AH27"/>
    <mergeCell ref="AI26:AI27"/>
    <mergeCell ref="AJ26:AJ27"/>
    <mergeCell ref="AK26:AK27"/>
    <mergeCell ref="AL26:AL27"/>
    <mergeCell ref="AM26:AM27"/>
    <mergeCell ref="AN26:AN27"/>
    <mergeCell ref="BC26:BC27"/>
    <mergeCell ref="BD26:BD27"/>
    <mergeCell ref="BE26:BE27"/>
    <mergeCell ref="BF26:BF27"/>
    <mergeCell ref="AO26:AO27"/>
    <mergeCell ref="AP26:AP27"/>
    <mergeCell ref="AQ26:AQ27"/>
    <mergeCell ref="AR26:AR27"/>
    <mergeCell ref="AS26:AS27"/>
    <mergeCell ref="AT26:AT27"/>
    <mergeCell ref="AU26:AU27"/>
    <mergeCell ref="AV26:AV27"/>
    <mergeCell ref="AW26:AW27"/>
    <mergeCell ref="BP26:BP27"/>
    <mergeCell ref="BQ26:BQ27"/>
    <mergeCell ref="BR26:BR27"/>
    <mergeCell ref="D15:E15"/>
    <mergeCell ref="D16:E16"/>
    <mergeCell ref="D17:E17"/>
    <mergeCell ref="D18:E18"/>
    <mergeCell ref="D19:E19"/>
    <mergeCell ref="D20:E20"/>
    <mergeCell ref="D21:E21"/>
    <mergeCell ref="BG26:BG27"/>
    <mergeCell ref="BH26:BH27"/>
    <mergeCell ref="BI26:BI27"/>
    <mergeCell ref="BJ26:BJ27"/>
    <mergeCell ref="BK26:BK27"/>
    <mergeCell ref="BL26:BL27"/>
    <mergeCell ref="BM26:BM27"/>
    <mergeCell ref="BN26:BN27"/>
    <mergeCell ref="BO26:BO27"/>
    <mergeCell ref="AX26:AX27"/>
    <mergeCell ref="AY26:AY27"/>
    <mergeCell ref="AZ26:AZ27"/>
    <mergeCell ref="BA26:BA27"/>
    <mergeCell ref="BB26:BB27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5:E45"/>
    <mergeCell ref="B46:C46"/>
    <mergeCell ref="B47:C47"/>
    <mergeCell ref="B48:C48"/>
    <mergeCell ref="B49:C49"/>
    <mergeCell ref="D51:E51"/>
    <mergeCell ref="D52:E52"/>
    <mergeCell ref="B38:C38"/>
    <mergeCell ref="B39:C39"/>
    <mergeCell ref="B40:C40"/>
    <mergeCell ref="B41:C41"/>
    <mergeCell ref="B42:C42"/>
    <mergeCell ref="B43:C43"/>
    <mergeCell ref="B44:C44"/>
    <mergeCell ref="B45:C45"/>
    <mergeCell ref="D38:E38"/>
    <mergeCell ref="D39:E39"/>
    <mergeCell ref="D40:E40"/>
    <mergeCell ref="D41:E41"/>
    <mergeCell ref="D42:E42"/>
    <mergeCell ref="D43:E43"/>
    <mergeCell ref="D44:E44"/>
    <mergeCell ref="B56:C56"/>
    <mergeCell ref="B57:C57"/>
    <mergeCell ref="B58:C58"/>
    <mergeCell ref="B52:C52"/>
    <mergeCell ref="B59:C59"/>
    <mergeCell ref="B60:C60"/>
    <mergeCell ref="B61:C61"/>
    <mergeCell ref="B62:C6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46:E46"/>
    <mergeCell ref="D47:E47"/>
    <mergeCell ref="D48:E48"/>
    <mergeCell ref="D49:E49"/>
    <mergeCell ref="B50:C50"/>
    <mergeCell ref="B51:C51"/>
    <mergeCell ref="B53:C53"/>
    <mergeCell ref="B54:C54"/>
    <mergeCell ref="B55:C55"/>
    <mergeCell ref="F64:F65"/>
    <mergeCell ref="G64:G65"/>
    <mergeCell ref="H64:H65"/>
    <mergeCell ref="I64:I65"/>
    <mergeCell ref="J64:J65"/>
    <mergeCell ref="K64:K65"/>
    <mergeCell ref="L64:L65"/>
    <mergeCell ref="D62:E62"/>
    <mergeCell ref="D50:E50"/>
    <mergeCell ref="M64:M65"/>
    <mergeCell ref="N64:N65"/>
    <mergeCell ref="O64:O65"/>
    <mergeCell ref="P64:P65"/>
    <mergeCell ref="Q64:Q65"/>
    <mergeCell ref="R64:R65"/>
    <mergeCell ref="S64:S65"/>
    <mergeCell ref="T64:T65"/>
    <mergeCell ref="U64:U65"/>
    <mergeCell ref="AK64:AK65"/>
    <mergeCell ref="AL64:AL65"/>
    <mergeCell ref="AM64:AM65"/>
    <mergeCell ref="V64:V65"/>
    <mergeCell ref="W64:W65"/>
    <mergeCell ref="X64:X65"/>
    <mergeCell ref="Y64:Y65"/>
    <mergeCell ref="Z64:Z65"/>
    <mergeCell ref="AA64:AA65"/>
    <mergeCell ref="AB64:AB65"/>
    <mergeCell ref="AC64:AC65"/>
    <mergeCell ref="AD64:AD65"/>
    <mergeCell ref="BI64:BI65"/>
    <mergeCell ref="BJ64:BJ65"/>
    <mergeCell ref="BK64:BK65"/>
    <mergeCell ref="BL64:BL65"/>
    <mergeCell ref="BM64:BM65"/>
    <mergeCell ref="AW64:AW65"/>
    <mergeCell ref="AX64:AX65"/>
    <mergeCell ref="AY64:AY65"/>
    <mergeCell ref="AZ64:AZ65"/>
    <mergeCell ref="BA64:BA65"/>
    <mergeCell ref="BB64:BB65"/>
    <mergeCell ref="BC64:BC65"/>
    <mergeCell ref="BD64:BD65"/>
    <mergeCell ref="BE64:BE65"/>
    <mergeCell ref="D63:E63"/>
    <mergeCell ref="D64:E65"/>
    <mergeCell ref="D67:E67"/>
    <mergeCell ref="D68:E68"/>
    <mergeCell ref="D69:E69"/>
    <mergeCell ref="D70:E70"/>
    <mergeCell ref="BF64:BF65"/>
    <mergeCell ref="BG64:BG65"/>
    <mergeCell ref="BH64:BH65"/>
    <mergeCell ref="AN64:AN65"/>
    <mergeCell ref="AO64:AO65"/>
    <mergeCell ref="AP64:AP65"/>
    <mergeCell ref="AQ64:AQ65"/>
    <mergeCell ref="AR64:AR65"/>
    <mergeCell ref="AS64:AS65"/>
    <mergeCell ref="AT64:AT65"/>
    <mergeCell ref="AU64:AU65"/>
    <mergeCell ref="AV64:AV65"/>
    <mergeCell ref="AE64:AE65"/>
    <mergeCell ref="AF64:AF65"/>
    <mergeCell ref="AG64:AG65"/>
    <mergeCell ref="AH64:AH65"/>
    <mergeCell ref="AI64:AI65"/>
    <mergeCell ref="AJ64:AJ65"/>
    <mergeCell ref="D71:E71"/>
    <mergeCell ref="B68:C68"/>
    <mergeCell ref="B69:C69"/>
    <mergeCell ref="B70:C70"/>
    <mergeCell ref="B71:C71"/>
    <mergeCell ref="B66:C66"/>
    <mergeCell ref="B67:C67"/>
    <mergeCell ref="B74:C74"/>
    <mergeCell ref="B72:C72"/>
    <mergeCell ref="B73:C73"/>
    <mergeCell ref="D66:E66"/>
    <mergeCell ref="B63:C63"/>
    <mergeCell ref="B81:C81"/>
    <mergeCell ref="D81:E81"/>
    <mergeCell ref="D80:E80"/>
    <mergeCell ref="D82:E82"/>
    <mergeCell ref="D83:E83"/>
    <mergeCell ref="D84:E84"/>
    <mergeCell ref="D85:E85"/>
    <mergeCell ref="B80:C80"/>
    <mergeCell ref="B82:C82"/>
    <mergeCell ref="B83:C83"/>
    <mergeCell ref="B84:C84"/>
    <mergeCell ref="B85:C85"/>
    <mergeCell ref="B75:C76"/>
    <mergeCell ref="D75:E76"/>
    <mergeCell ref="D72:E72"/>
    <mergeCell ref="D73:E73"/>
    <mergeCell ref="D74:E74"/>
    <mergeCell ref="D77:E77"/>
    <mergeCell ref="D78:E78"/>
    <mergeCell ref="D79:E79"/>
    <mergeCell ref="B77:C77"/>
    <mergeCell ref="B78:C78"/>
    <mergeCell ref="B79:C79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5:P76"/>
    <mergeCell ref="Q75:Q76"/>
    <mergeCell ref="R75:R76"/>
    <mergeCell ref="S75:S76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D75:AD76"/>
    <mergeCell ref="AE75:AE76"/>
    <mergeCell ref="AF75:AF76"/>
    <mergeCell ref="AG75:AG76"/>
    <mergeCell ref="AH75:AH76"/>
    <mergeCell ref="AI75:AI76"/>
    <mergeCell ref="AJ75:AJ76"/>
    <mergeCell ref="AK75:AK76"/>
    <mergeCell ref="AL75:AL76"/>
    <mergeCell ref="AM75:AM76"/>
    <mergeCell ref="AN75:AN76"/>
    <mergeCell ref="AO75:AO76"/>
    <mergeCell ref="BE75:BE76"/>
    <mergeCell ref="BF75:BF76"/>
    <mergeCell ref="BG75:BG76"/>
    <mergeCell ref="AP75:AP76"/>
    <mergeCell ref="AQ75:AQ76"/>
    <mergeCell ref="AR75:AR76"/>
    <mergeCell ref="AS75:AS76"/>
    <mergeCell ref="AT75:AT76"/>
    <mergeCell ref="AU75:AU76"/>
    <mergeCell ref="AV75:AV76"/>
    <mergeCell ref="AW75:AW76"/>
    <mergeCell ref="AX75:AX76"/>
    <mergeCell ref="BQ75:BQ76"/>
    <mergeCell ref="BR75:BR76"/>
    <mergeCell ref="BN64:BN65"/>
    <mergeCell ref="BO64:BO65"/>
    <mergeCell ref="BP64:BP65"/>
    <mergeCell ref="BQ64:BQ65"/>
    <mergeCell ref="BR64:BR65"/>
    <mergeCell ref="B64:C65"/>
    <mergeCell ref="B86:C86"/>
    <mergeCell ref="BH75:BH76"/>
    <mergeCell ref="BI75:BI76"/>
    <mergeCell ref="BJ75:BJ76"/>
    <mergeCell ref="BK75:BK76"/>
    <mergeCell ref="BL75:BL76"/>
    <mergeCell ref="BM75:BM76"/>
    <mergeCell ref="BN75:BN76"/>
    <mergeCell ref="BO75:BO76"/>
    <mergeCell ref="BP75:BP76"/>
    <mergeCell ref="AY75:AY76"/>
    <mergeCell ref="AZ75:AZ76"/>
    <mergeCell ref="BA75:BA76"/>
    <mergeCell ref="BB75:BB76"/>
    <mergeCell ref="BC75:BC76"/>
    <mergeCell ref="BD75:BD76"/>
    <mergeCell ref="B105:C105"/>
    <mergeCell ref="B96:C96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K1:BW4"/>
    <mergeCell ref="BK5:BW5"/>
    <mergeCell ref="AQ177:BW177"/>
    <mergeCell ref="B106:C106"/>
    <mergeCell ref="B107:C107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B97:C97"/>
    <mergeCell ref="B98:C98"/>
    <mergeCell ref="B99:C99"/>
    <mergeCell ref="B100:C100"/>
    <mergeCell ref="B101:C101"/>
    <mergeCell ref="B102:C102"/>
    <mergeCell ref="B103:C103"/>
    <mergeCell ref="B104:C104"/>
  </mergeCells>
  <conditionalFormatting sqref="BW124 BW129">
    <cfRule type="cellIs" dxfId="47" priority="57" operator="lessThanOrEqual">
      <formula>0.2</formula>
    </cfRule>
    <cfRule type="cellIs" dxfId="46" priority="58" operator="between">
      <formula>0.2</formula>
      <formula>0.49</formula>
    </cfRule>
    <cfRule type="cellIs" dxfId="45" priority="59" operator="between">
      <formula>0.5</formula>
      <formula>0.99</formula>
    </cfRule>
    <cfRule type="cellIs" dxfId="44" priority="60" operator="greaterThanOrEqual">
      <formula>1</formula>
    </cfRule>
  </conditionalFormatting>
  <conditionalFormatting sqref="BW136">
    <cfRule type="cellIs" dxfId="43" priority="49" operator="lessThanOrEqual">
      <formula>0.2</formula>
    </cfRule>
    <cfRule type="cellIs" dxfId="42" priority="50" operator="between">
      <formula>0.2</formula>
      <formula>0.49</formula>
    </cfRule>
    <cfRule type="cellIs" dxfId="41" priority="51" operator="between">
      <formula>0.5</formula>
      <formula>0.99</formula>
    </cfRule>
    <cfRule type="cellIs" dxfId="40" priority="52" operator="greaterThanOrEqual">
      <formula>1</formula>
    </cfRule>
  </conditionalFormatting>
  <conditionalFormatting sqref="BW150">
    <cfRule type="cellIs" dxfId="39" priority="45" operator="lessThanOrEqual">
      <formula>0.2</formula>
    </cfRule>
    <cfRule type="cellIs" dxfId="38" priority="46" operator="between">
      <formula>0.2</formula>
      <formula>0.49</formula>
    </cfRule>
    <cfRule type="cellIs" dxfId="37" priority="47" operator="between">
      <formula>0.5</formula>
      <formula>0.99</formula>
    </cfRule>
    <cfRule type="cellIs" dxfId="36" priority="48" operator="greaterThanOrEqual">
      <formula>1</formula>
    </cfRule>
  </conditionalFormatting>
  <conditionalFormatting sqref="F174">
    <cfRule type="cellIs" dxfId="35" priority="37" operator="lessThanOrEqual">
      <formula>0.2</formula>
    </cfRule>
    <cfRule type="cellIs" dxfId="34" priority="38" operator="between">
      <formula>0.2</formula>
      <formula>0.49</formula>
    </cfRule>
    <cfRule type="cellIs" dxfId="33" priority="39" operator="between">
      <formula>0.5</formula>
      <formula>0.99</formula>
    </cfRule>
    <cfRule type="cellIs" dxfId="32" priority="40" operator="greaterThanOrEqual">
      <formula>1</formula>
    </cfRule>
  </conditionalFormatting>
  <conditionalFormatting sqref="J174 N174 R174 V174 Z174 AD174 AH174 AL174 AP174 AT174 AX174 BB174 BF174 BJ174">
    <cfRule type="cellIs" dxfId="31" priority="33" operator="lessThanOrEqual">
      <formula>0.2</formula>
    </cfRule>
    <cfRule type="cellIs" dxfId="30" priority="34" operator="between">
      <formula>0.2</formula>
      <formula>0.49</formula>
    </cfRule>
    <cfRule type="cellIs" dxfId="29" priority="35" operator="between">
      <formula>0.5</formula>
      <formula>0.99</formula>
    </cfRule>
    <cfRule type="cellIs" dxfId="28" priority="36" operator="greaterThanOrEqual">
      <formula>1</formula>
    </cfRule>
  </conditionalFormatting>
  <conditionalFormatting sqref="BW10">
    <cfRule type="cellIs" dxfId="27" priority="29" operator="lessThanOrEqual">
      <formula>0.2</formula>
    </cfRule>
    <cfRule type="cellIs" dxfId="26" priority="30" operator="between">
      <formula>0.2</formula>
      <formula>0.49</formula>
    </cfRule>
    <cfRule type="cellIs" dxfId="25" priority="31" operator="between">
      <formula>0.5</formula>
      <formula>0.99</formula>
    </cfRule>
    <cfRule type="cellIs" dxfId="24" priority="32" operator="greaterThanOrEqual">
      <formula>1</formula>
    </cfRule>
  </conditionalFormatting>
  <conditionalFormatting sqref="BW22">
    <cfRule type="cellIs" dxfId="23" priority="25" operator="lessThanOrEqual">
      <formula>0.2</formula>
    </cfRule>
    <cfRule type="cellIs" dxfId="22" priority="26" operator="between">
      <formula>0.2</formula>
      <formula>0.49</formula>
    </cfRule>
    <cfRule type="cellIs" dxfId="21" priority="27" operator="between">
      <formula>0.5</formula>
      <formula>0.99</formula>
    </cfRule>
    <cfRule type="cellIs" dxfId="20" priority="28" operator="greaterThanOrEqual">
      <formula>1</formula>
    </cfRule>
  </conditionalFormatting>
  <conditionalFormatting sqref="BW161">
    <cfRule type="cellIs" dxfId="19" priority="21" operator="lessThanOrEqual">
      <formula>0.2</formula>
    </cfRule>
    <cfRule type="cellIs" dxfId="18" priority="22" operator="between">
      <formula>0.2</formula>
      <formula>0.49</formula>
    </cfRule>
    <cfRule type="cellIs" dxfId="17" priority="23" operator="between">
      <formula>0.5</formula>
      <formula>0.99</formula>
    </cfRule>
    <cfRule type="cellIs" dxfId="16" priority="24" operator="greaterThanOrEqual">
      <formula>1</formula>
    </cfRule>
  </conditionalFormatting>
  <conditionalFormatting sqref="BW165:BW168">
    <cfRule type="cellIs" dxfId="15" priority="17" operator="lessThanOrEqual">
      <formula>0.2</formula>
    </cfRule>
    <cfRule type="cellIs" dxfId="14" priority="18" operator="between">
      <formula>0.2</formula>
      <formula>0.49</formula>
    </cfRule>
    <cfRule type="cellIs" dxfId="13" priority="19" operator="between">
      <formula>0.5</formula>
      <formula>0.99</formula>
    </cfRule>
    <cfRule type="cellIs" dxfId="12" priority="20" operator="greaterThanOrEqual">
      <formula>1</formula>
    </cfRule>
  </conditionalFormatting>
  <conditionalFormatting sqref="BW46 BW63 BW72 BW80 BW86 BW97 BW108 BW111">
    <cfRule type="cellIs" dxfId="11" priority="13" operator="lessThanOrEqual">
      <formula>0.2</formula>
    </cfRule>
    <cfRule type="cellIs" dxfId="10" priority="14" operator="between">
      <formula>0.2</formula>
      <formula>0.49</formula>
    </cfRule>
    <cfRule type="cellIs" dxfId="9" priority="15" operator="between">
      <formula>0.5</formula>
      <formula>0.99</formula>
    </cfRule>
    <cfRule type="cellIs" dxfId="8" priority="16" operator="greaterThanOrEqual">
      <formula>1</formula>
    </cfRule>
  </conditionalFormatting>
  <conditionalFormatting sqref="BR170">
    <cfRule type="cellIs" dxfId="7" priority="1" operator="lessThanOrEqual">
      <formula>0.2</formula>
    </cfRule>
    <cfRule type="cellIs" dxfId="6" priority="2" operator="between">
      <formula>0.2</formula>
      <formula>0.49</formula>
    </cfRule>
    <cfRule type="cellIs" dxfId="5" priority="3" operator="between">
      <formula>0.5</formula>
      <formula>0.99</formula>
    </cfRule>
    <cfRule type="cellIs" dxfId="4" priority="4" operator="greaterThanOrEqual">
      <formula>1</formula>
    </cfRule>
  </conditionalFormatting>
  <pageMargins left="0.7" right="0.7" top="0.75" bottom="0.75" header="0.3" footer="0.3"/>
  <pageSetup orientation="portrait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operator="equal" id="{3F1982A1-F117-48BE-9DD4-44960164EBB3}">
            <xm:f>Hoja2!$D$5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ellIs" priority="88" operator="equal" id="{62E5C38F-A8A6-4D69-902B-2CD77FB752E9}">
            <xm:f>Hoja2!$D$4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F114:K114 N114:BM114 F10:BM11 F13:BM26 F66:BM75 F28:BM64 F77:BM113 F115:BM169</xm:sqref>
        </x14:conditionalFormatting>
        <x14:conditionalFormatting xmlns:xm="http://schemas.microsoft.com/office/excel/2006/main">
          <x14:cfRule type="cellIs" priority="89" operator="equal" id="{8A427F82-92CD-4C59-9CBF-EFC64A3CAD56}">
            <xm:f>Hoja2!$D$7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705A588C-A7FB-4777-A3FD-14BACA1F24C3}">
            <xm:f>Hoja2!$D$6</xm:f>
            <x14:dxf>
              <fill>
                <patternFill>
                  <bgColor rgb="FFFFFF00"/>
                </patternFill>
              </fill>
            </x14:dxf>
          </x14:cfRule>
          <xm:sqref>M164:BM164 F114:K114 N114:BM114 F10:BM11 F13:BM26 F165:BM169 F66:BM75 F28:BM64 F77:BM113 F115:BM163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Hoja2!$D$4:$D$5</xm:f>
          </x14:formula1>
          <xm:sqref>F164:L164</xm:sqref>
        </x14:dataValidation>
        <x14:dataValidation type="list" allowBlank="1" showInputMessage="1" showErrorMessage="1">
          <x14:formula1>
            <xm:f>Hoja2!$D$4:$D$7</xm:f>
          </x14:formula1>
          <xm:sqref>M164:BM164 F165:BM169 F10:BM11 F13:BM26 F66:BM75 F28:BM64 F77:BM163</xm:sqref>
        </x14:dataValidation>
        <x14:dataValidation type="list" allowBlank="1" showInputMessage="1" showErrorMessage="1">
          <x14:formula1>
            <xm:f>Hoja2!$C$10:$C$25</xm:f>
          </x14:formula1>
          <xm:sqref>D10:E10 E13:E63 D13:D64 E66:E74 D66:D75 D77:E96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opLeftCell="A7" workbookViewId="0">
      <selection activeCell="G23" sqref="G23"/>
    </sheetView>
  </sheetViews>
  <sheetFormatPr baseColWidth="10" defaultRowHeight="15" x14ac:dyDescent="0.25"/>
  <cols>
    <col min="3" max="3" width="16" customWidth="1"/>
  </cols>
  <sheetData>
    <row r="3" spans="3:6" ht="15.75" x14ac:dyDescent="0.25">
      <c r="C3" s="5" t="s">
        <v>56</v>
      </c>
      <c r="D3" s="13" t="s">
        <v>57</v>
      </c>
      <c r="E3" s="6" t="s">
        <v>58</v>
      </c>
      <c r="F3" s="1" t="s">
        <v>59</v>
      </c>
    </row>
    <row r="4" spans="3:6" ht="15.75" x14ac:dyDescent="0.25">
      <c r="C4" s="4" t="s">
        <v>55</v>
      </c>
      <c r="D4" s="7" t="s">
        <v>23</v>
      </c>
      <c r="E4" s="6">
        <f>COUNTIF(Hoja1!$F$10:$BM$162,D4)</f>
        <v>231</v>
      </c>
      <c r="F4" s="14">
        <v>1</v>
      </c>
    </row>
    <row r="5" spans="3:6" ht="15.75" x14ac:dyDescent="0.25">
      <c r="C5" s="4" t="s">
        <v>48</v>
      </c>
      <c r="D5" s="8" t="s">
        <v>24</v>
      </c>
      <c r="E5" s="6">
        <f>COUNTIF(Hoja1!$F$10:$BM$162,D5)</f>
        <v>236</v>
      </c>
      <c r="F5" s="15">
        <f>E5/$E$4</f>
        <v>1.0216450216450217</v>
      </c>
    </row>
    <row r="6" spans="3:6" ht="15.75" x14ac:dyDescent="0.25">
      <c r="C6" s="4" t="s">
        <v>49</v>
      </c>
      <c r="D6" s="12" t="s">
        <v>50</v>
      </c>
      <c r="E6" s="6">
        <f>COUNTIF(Hoja1!$F$10:$BM$162,D6)</f>
        <v>15</v>
      </c>
      <c r="F6" s="15">
        <f>E6/$E$4</f>
        <v>6.4935064935064929E-2</v>
      </c>
    </row>
    <row r="7" spans="3:6" ht="15.75" x14ac:dyDescent="0.25">
      <c r="C7" s="4" t="s">
        <v>51</v>
      </c>
      <c r="D7" s="11" t="s">
        <v>52</v>
      </c>
      <c r="E7" s="6">
        <f>COUNTIF(Hoja1!$F$10:$BM$162,D7)</f>
        <v>0</v>
      </c>
      <c r="F7" s="15">
        <f>E7/$E$4</f>
        <v>0</v>
      </c>
    </row>
    <row r="10" spans="3:6" ht="15.75" x14ac:dyDescent="0.25">
      <c r="C10" s="4" t="s">
        <v>129</v>
      </c>
    </row>
    <row r="11" spans="3:6" ht="15.75" x14ac:dyDescent="0.25">
      <c r="C11" s="4" t="s">
        <v>130</v>
      </c>
    </row>
    <row r="12" spans="3:6" ht="15.75" x14ac:dyDescent="0.25">
      <c r="C12" s="4" t="s">
        <v>131</v>
      </c>
    </row>
    <row r="13" spans="3:6" ht="15.75" x14ac:dyDescent="0.25">
      <c r="C13" s="4" t="s">
        <v>135</v>
      </c>
    </row>
    <row r="14" spans="3:6" ht="15.75" x14ac:dyDescent="0.25">
      <c r="C14" s="4" t="s">
        <v>136</v>
      </c>
    </row>
    <row r="15" spans="3:6" ht="15.75" x14ac:dyDescent="0.25">
      <c r="C15" s="4" t="s">
        <v>132</v>
      </c>
    </row>
    <row r="16" spans="3:6" ht="15.75" x14ac:dyDescent="0.25">
      <c r="C16" s="4" t="s">
        <v>133</v>
      </c>
    </row>
    <row r="17" spans="3:3" ht="15.75" x14ac:dyDescent="0.25">
      <c r="C17" s="4" t="s">
        <v>134</v>
      </c>
    </row>
    <row r="18" spans="3:3" ht="15.75" x14ac:dyDescent="0.25">
      <c r="C18" s="4" t="s">
        <v>137</v>
      </c>
    </row>
    <row r="19" spans="3:3" ht="15.75" x14ac:dyDescent="0.25">
      <c r="C19" s="4" t="s">
        <v>138</v>
      </c>
    </row>
    <row r="20" spans="3:3" ht="15.75" x14ac:dyDescent="0.25">
      <c r="C20" s="4" t="s">
        <v>139</v>
      </c>
    </row>
    <row r="21" spans="3:3" ht="15.75" x14ac:dyDescent="0.25">
      <c r="C21" s="4" t="s">
        <v>142</v>
      </c>
    </row>
    <row r="22" spans="3:3" ht="15.75" x14ac:dyDescent="0.25">
      <c r="C22" s="4" t="s">
        <v>143</v>
      </c>
    </row>
    <row r="23" spans="3:3" ht="15.75" x14ac:dyDescent="0.25">
      <c r="C23" s="4" t="s">
        <v>144</v>
      </c>
    </row>
    <row r="24" spans="3:3" ht="15.75" x14ac:dyDescent="0.25">
      <c r="C24" s="4" t="s">
        <v>145</v>
      </c>
    </row>
    <row r="25" spans="3:3" ht="15.75" x14ac:dyDescent="0.25">
      <c r="C25" s="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6" sqref="L6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8</xdr:col>
                <xdr:colOff>381000</xdr:colOff>
                <xdr:row>14</xdr:row>
                <xdr:rowOff>85725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Cuadro de Actualizaciones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2013-04-27T02:23:59Z</dcterms:created>
  <dcterms:modified xsi:type="dcterms:W3CDTF">2013-04-29T14:36:44Z</dcterms:modified>
</cp:coreProperties>
</file>