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80" windowWidth="9180" windowHeight="4440"/>
  </bookViews>
  <sheets>
    <sheet name="Cuadro de Actualizaciones" sheetId="9" r:id="rId1"/>
    <sheet name="Presupuesto SSTA" sheetId="4" r:id="rId2"/>
    <sheet name="Ejecutado" sheetId="3" r:id="rId3"/>
    <sheet name="Cumplimiento" sheetId="8" r:id="rId4"/>
  </sheets>
  <calcPr calcId="145621"/>
</workbook>
</file>

<file path=xl/calcChain.xml><?xml version="1.0" encoding="utf-8"?>
<calcChain xmlns="http://schemas.openxmlformats.org/spreadsheetml/2006/main">
  <c r="B21" i="8" l="1"/>
  <c r="B20" i="8"/>
  <c r="B19" i="8"/>
  <c r="B18" i="8"/>
  <c r="B17" i="8"/>
  <c r="B16" i="8"/>
  <c r="B15" i="8"/>
  <c r="B14" i="8"/>
  <c r="B13" i="8"/>
  <c r="B12" i="8"/>
  <c r="B11" i="8"/>
  <c r="B10" i="8"/>
  <c r="B23" i="3"/>
  <c r="B22" i="3"/>
  <c r="B21" i="3"/>
  <c r="B20" i="3"/>
  <c r="B19" i="3"/>
  <c r="B18" i="3"/>
  <c r="B17" i="3"/>
  <c r="B16" i="3"/>
  <c r="B15" i="3"/>
  <c r="B14" i="3"/>
  <c r="B13" i="3"/>
  <c r="B12" i="3"/>
  <c r="O22" i="4"/>
  <c r="N22" i="4"/>
  <c r="M22" i="4"/>
  <c r="L22" i="4"/>
  <c r="K22" i="4"/>
  <c r="J22" i="4"/>
  <c r="I22" i="4"/>
  <c r="H22" i="4"/>
  <c r="G22" i="4"/>
  <c r="F22" i="4"/>
  <c r="O21" i="4"/>
  <c r="N21" i="4"/>
  <c r="M21" i="4"/>
  <c r="L21" i="4"/>
  <c r="K21" i="4"/>
  <c r="J21" i="4"/>
  <c r="I21" i="4"/>
  <c r="H21" i="4"/>
  <c r="G21" i="4"/>
  <c r="F21" i="4"/>
  <c r="O20" i="4"/>
  <c r="N20" i="4"/>
  <c r="M20" i="4"/>
  <c r="L20" i="4"/>
  <c r="K20" i="4"/>
  <c r="J20" i="4"/>
  <c r="I20" i="4"/>
  <c r="H20" i="4"/>
  <c r="G20" i="4"/>
  <c r="F20" i="4"/>
  <c r="O19" i="4"/>
  <c r="N19" i="4"/>
  <c r="M19" i="4"/>
  <c r="L19" i="4"/>
  <c r="K19" i="4"/>
  <c r="J19" i="4"/>
  <c r="I19" i="4"/>
  <c r="H19" i="4"/>
  <c r="G19" i="4"/>
  <c r="F19" i="4"/>
  <c r="O18" i="4"/>
  <c r="N18" i="4"/>
  <c r="M18" i="4"/>
  <c r="L18" i="4"/>
  <c r="K18" i="4"/>
  <c r="J18" i="4"/>
  <c r="I18" i="4"/>
  <c r="H18" i="4"/>
  <c r="G18" i="4"/>
  <c r="F18" i="4"/>
  <c r="O17" i="4"/>
  <c r="N17" i="4"/>
  <c r="M17" i="4"/>
  <c r="L17" i="4"/>
  <c r="K17" i="4"/>
  <c r="J17" i="4"/>
  <c r="I17" i="4"/>
  <c r="H17" i="4"/>
  <c r="G17" i="4"/>
  <c r="F17" i="4"/>
  <c r="O16" i="4"/>
  <c r="N16" i="4"/>
  <c r="M16" i="4"/>
  <c r="L16" i="4"/>
  <c r="K16" i="4"/>
  <c r="J16" i="4"/>
  <c r="I16" i="4"/>
  <c r="H16" i="4"/>
  <c r="G16" i="4"/>
  <c r="F16" i="4"/>
  <c r="O15" i="4"/>
  <c r="N15" i="4"/>
  <c r="M15" i="4"/>
  <c r="L15" i="4"/>
  <c r="K15" i="4"/>
  <c r="J15" i="4"/>
  <c r="I15" i="4"/>
  <c r="H15" i="4"/>
  <c r="G15" i="4"/>
  <c r="F15" i="4"/>
  <c r="O14" i="4"/>
  <c r="N14" i="4"/>
  <c r="M14" i="4"/>
  <c r="L14" i="4"/>
  <c r="K14" i="4"/>
  <c r="J14" i="4"/>
  <c r="I14" i="4"/>
  <c r="H14" i="4"/>
  <c r="G14" i="4"/>
  <c r="F14" i="4"/>
  <c r="O13" i="4"/>
  <c r="N13" i="4"/>
  <c r="M13" i="4"/>
  <c r="L13" i="4"/>
  <c r="K13" i="4"/>
  <c r="J13" i="4"/>
  <c r="I13" i="4"/>
  <c r="H13" i="4"/>
  <c r="G13" i="4"/>
  <c r="F13" i="4"/>
  <c r="O12" i="4"/>
  <c r="N12" i="4"/>
  <c r="M12" i="4"/>
  <c r="L12" i="4"/>
  <c r="K12" i="4"/>
  <c r="J12" i="4"/>
  <c r="I12" i="4"/>
  <c r="H12" i="4"/>
  <c r="G12" i="4"/>
  <c r="F12" i="4"/>
  <c r="O11" i="4"/>
  <c r="N11" i="4"/>
  <c r="M11" i="4"/>
  <c r="L11" i="4"/>
  <c r="K11" i="4"/>
  <c r="J11" i="4"/>
  <c r="I11" i="4"/>
  <c r="H11" i="4"/>
  <c r="G11" i="4"/>
  <c r="F11" i="4"/>
  <c r="E22" i="4"/>
  <c r="E21" i="4"/>
  <c r="E20" i="4"/>
  <c r="E19" i="4"/>
  <c r="E18" i="4"/>
  <c r="E17" i="4"/>
  <c r="E16" i="4"/>
  <c r="E15" i="4"/>
  <c r="E14" i="4"/>
  <c r="E13" i="4"/>
  <c r="E12" i="4"/>
  <c r="E11" i="4"/>
  <c r="D22" i="4"/>
  <c r="D21" i="4"/>
  <c r="D20" i="4"/>
  <c r="D19" i="4"/>
  <c r="D18" i="4"/>
  <c r="D17" i="4"/>
  <c r="D16" i="4"/>
  <c r="D15" i="4"/>
  <c r="D14" i="4"/>
  <c r="D13" i="4"/>
  <c r="D12" i="4"/>
  <c r="D11" i="4"/>
  <c r="K67" i="8" l="1"/>
  <c r="K66" i="8"/>
  <c r="B24" i="3" l="1"/>
  <c r="F23" i="4" l="1"/>
  <c r="G12" i="8" l="1"/>
  <c r="G11" i="8"/>
  <c r="C15" i="8"/>
  <c r="C16" i="8"/>
  <c r="C17" i="8"/>
  <c r="C18" i="8"/>
  <c r="I21" i="8"/>
  <c r="J21" i="8"/>
  <c r="K21" i="8"/>
  <c r="L21" i="8"/>
  <c r="M21" i="8"/>
  <c r="N21" i="8"/>
  <c r="G20" i="8"/>
  <c r="G18" i="8"/>
  <c r="G17" i="8"/>
  <c r="G16" i="8"/>
  <c r="C20" i="8" l="1"/>
  <c r="D20" i="8"/>
  <c r="E20" i="8"/>
  <c r="F20" i="8"/>
  <c r="H20" i="8"/>
  <c r="I20" i="8"/>
  <c r="J20" i="8"/>
  <c r="K20" i="8"/>
  <c r="L20" i="8"/>
  <c r="M20" i="8"/>
  <c r="N20" i="8"/>
  <c r="E19" i="8"/>
  <c r="F19" i="8"/>
  <c r="I19" i="8"/>
  <c r="J19" i="8"/>
  <c r="K19" i="8"/>
  <c r="L19" i="8"/>
  <c r="M19" i="8"/>
  <c r="N19" i="8"/>
  <c r="N18" i="8"/>
  <c r="E18" i="8"/>
  <c r="F18" i="8"/>
  <c r="I18" i="8"/>
  <c r="J18" i="8"/>
  <c r="K18" i="8"/>
  <c r="L18" i="8"/>
  <c r="M18" i="8"/>
  <c r="D17" i="8"/>
  <c r="E17" i="8"/>
  <c r="F17" i="8"/>
  <c r="I17" i="8"/>
  <c r="J17" i="8"/>
  <c r="K17" i="8"/>
  <c r="L17" i="8"/>
  <c r="M17" i="8"/>
  <c r="N17" i="8"/>
  <c r="D16" i="8"/>
  <c r="E16" i="8"/>
  <c r="H16" i="8"/>
  <c r="I16" i="8"/>
  <c r="J16" i="8"/>
  <c r="K16" i="8"/>
  <c r="L16" i="8"/>
  <c r="M16" i="8"/>
  <c r="N16" i="8"/>
  <c r="E15" i="8"/>
  <c r="F15" i="8"/>
  <c r="H15" i="8"/>
  <c r="I15" i="8"/>
  <c r="J15" i="8"/>
  <c r="K15" i="8"/>
  <c r="L15" i="8"/>
  <c r="M15" i="8"/>
  <c r="N15" i="8"/>
  <c r="I14" i="8"/>
  <c r="J14" i="8"/>
  <c r="K14" i="8"/>
  <c r="L14" i="8"/>
  <c r="M14" i="8"/>
  <c r="N14" i="8"/>
  <c r="H13" i="8"/>
  <c r="I13" i="8"/>
  <c r="J13" i="8"/>
  <c r="K13" i="8"/>
  <c r="L13" i="8"/>
  <c r="M13" i="8"/>
  <c r="N13" i="8"/>
  <c r="D12" i="8"/>
  <c r="E12" i="8"/>
  <c r="F12" i="8"/>
  <c r="H12" i="8"/>
  <c r="I12" i="8"/>
  <c r="J12" i="8"/>
  <c r="K12" i="8"/>
  <c r="L12" i="8"/>
  <c r="M12" i="8"/>
  <c r="N12" i="8"/>
  <c r="I11" i="8"/>
  <c r="J11" i="8"/>
  <c r="K11" i="8"/>
  <c r="L11" i="8"/>
  <c r="M11" i="8"/>
  <c r="N11" i="8"/>
  <c r="I10" i="8"/>
  <c r="J10" i="8"/>
  <c r="K10" i="8"/>
  <c r="L10" i="8"/>
  <c r="M10" i="8"/>
  <c r="N10" i="8"/>
  <c r="C12" i="8"/>
  <c r="B22" i="8"/>
  <c r="N22" i="8" l="1"/>
  <c r="J22" i="8"/>
  <c r="L22" i="8"/>
  <c r="O20" i="8"/>
  <c r="O12" i="8"/>
  <c r="M22" i="8"/>
  <c r="I22" i="8"/>
  <c r="K22" i="8"/>
  <c r="H21" i="8"/>
  <c r="H19" i="8"/>
  <c r="H18" i="8"/>
  <c r="H17" i="8"/>
  <c r="O17" i="8" s="1"/>
  <c r="H14" i="8"/>
  <c r="H11" i="8"/>
  <c r="H10" i="8"/>
  <c r="G21" i="8"/>
  <c r="G13" i="8"/>
  <c r="G19" i="8"/>
  <c r="G15" i="8"/>
  <c r="G14" i="8"/>
  <c r="G10" i="8"/>
  <c r="F21" i="8"/>
  <c r="F16" i="8"/>
  <c r="O16" i="8" s="1"/>
  <c r="F14" i="8"/>
  <c r="F13" i="8"/>
  <c r="F10" i="8"/>
  <c r="F11" i="8"/>
  <c r="C21" i="8"/>
  <c r="D21" i="8"/>
  <c r="E21" i="8"/>
  <c r="E14" i="8"/>
  <c r="E13" i="8"/>
  <c r="E10" i="8"/>
  <c r="E11" i="8"/>
  <c r="D13" i="8"/>
  <c r="D19" i="8"/>
  <c r="D18" i="8"/>
  <c r="D15" i="8"/>
  <c r="D14" i="8"/>
  <c r="D11" i="8"/>
  <c r="D10" i="8"/>
  <c r="C19" i="8"/>
  <c r="C13" i="8"/>
  <c r="O22" i="3"/>
  <c r="P22" i="3" s="1"/>
  <c r="C14" i="8"/>
  <c r="C11" i="8"/>
  <c r="C10" i="8"/>
  <c r="O19" i="8" l="1"/>
  <c r="O18" i="8"/>
  <c r="O11" i="8"/>
  <c r="O15" i="8"/>
  <c r="O21" i="8"/>
  <c r="O14" i="8"/>
  <c r="O10" i="8"/>
  <c r="O13" i="8"/>
  <c r="F22" i="8"/>
  <c r="C22" i="8"/>
  <c r="E22" i="8"/>
  <c r="G22" i="8"/>
  <c r="C24" i="3"/>
  <c r="D22" i="8"/>
  <c r="D24" i="3"/>
  <c r="H22" i="8"/>
  <c r="O23" i="4"/>
  <c r="N23" i="4"/>
  <c r="M23" i="4"/>
  <c r="L23" i="4"/>
  <c r="K23" i="4"/>
  <c r="J23" i="4"/>
  <c r="I23" i="4"/>
  <c r="H23" i="4"/>
  <c r="G23" i="4"/>
  <c r="E23" i="4"/>
  <c r="D23" i="4"/>
  <c r="C23" i="4"/>
  <c r="O22" i="8" l="1"/>
  <c r="O23" i="3"/>
  <c r="P23" i="3" s="1"/>
  <c r="O21" i="3"/>
  <c r="P21" i="3" s="1"/>
  <c r="O20" i="3"/>
  <c r="P20" i="3" s="1"/>
  <c r="O19" i="3"/>
  <c r="P19" i="3" s="1"/>
  <c r="O18" i="3"/>
  <c r="P18" i="3" s="1"/>
  <c r="O17" i="3"/>
  <c r="P17" i="3" s="1"/>
  <c r="O16" i="3"/>
  <c r="P16" i="3" s="1"/>
  <c r="O15" i="3"/>
  <c r="P15" i="3" s="1"/>
  <c r="O14" i="3"/>
  <c r="P14" i="3" s="1"/>
  <c r="O13" i="3"/>
  <c r="P13" i="3" s="1"/>
  <c r="O12" i="3"/>
  <c r="P12" i="3" s="1"/>
  <c r="O24" i="3" l="1"/>
  <c r="P24" i="3" s="1"/>
  <c r="L24" i="3"/>
  <c r="F24" i="3"/>
  <c r="N24" i="3"/>
  <c r="J24" i="3"/>
  <c r="I24" i="3"/>
  <c r="M24" i="3"/>
  <c r="H24" i="3"/>
  <c r="E24" i="3" l="1"/>
  <c r="K24" i="3"/>
  <c r="G24" i="3"/>
</calcChain>
</file>

<file path=xl/sharedStrings.xml><?xml version="1.0" encoding="utf-8"?>
<sst xmlns="http://schemas.openxmlformats.org/spreadsheetml/2006/main" count="193" uniqueCount="74">
  <si>
    <t>RECURSO</t>
  </si>
  <si>
    <t>TOTAL</t>
  </si>
  <si>
    <t>Octubre</t>
  </si>
  <si>
    <t>Agosto</t>
  </si>
  <si>
    <t>Julio</t>
  </si>
  <si>
    <t>Junio</t>
  </si>
  <si>
    <t>Mayo</t>
  </si>
  <si>
    <t>Abril</t>
  </si>
  <si>
    <t>Marzo</t>
  </si>
  <si>
    <t>Febrero</t>
  </si>
  <si>
    <t>Enero</t>
  </si>
  <si>
    <t>Presupuesto $</t>
  </si>
  <si>
    <t>Nov</t>
  </si>
  <si>
    <t>Dic</t>
  </si>
  <si>
    <t>Sept</t>
  </si>
  <si>
    <t>Implementacion Plan de Emergencias</t>
  </si>
  <si>
    <t>Dotacion</t>
  </si>
  <si>
    <t xml:space="preserve"> Elementos de Proteccion Personal</t>
  </si>
  <si>
    <t>Aportes a Riesgos Profesionales</t>
  </si>
  <si>
    <t>Cuenta Contable</t>
  </si>
  <si>
    <t>Papeleria</t>
  </si>
  <si>
    <t>RECURSO HUMANO:Coordinadora Sisoma, Auxiliar Sisoma y Pasantes Sena</t>
  </si>
  <si>
    <t>Honorarios por Asesesorias y Auditorias para sisoma</t>
  </si>
  <si>
    <t xml:space="preserve">Examenes Medicos Ocupacionales de Ingreso, Periodicos y de Egreso. </t>
  </si>
  <si>
    <t>Servicio de Comedor y logistica</t>
  </si>
  <si>
    <t>Capacitaciones y Talleres</t>
  </si>
  <si>
    <t>510568-720568-740568</t>
  </si>
  <si>
    <t>510506-720585-740585</t>
  </si>
  <si>
    <t>510553-510584-720553-720584-733580</t>
  </si>
  <si>
    <t>510551-720551-740551</t>
  </si>
  <si>
    <t>510552-720552-740552</t>
  </si>
  <si>
    <t>739597-759598</t>
  </si>
  <si>
    <t>519530-739530-759530</t>
  </si>
  <si>
    <t>519560-739560-759560</t>
  </si>
  <si>
    <t>Botiquines Y Extintores</t>
  </si>
  <si>
    <t>739597-759597</t>
  </si>
  <si>
    <r>
      <t>510563-513580</t>
    </r>
    <r>
      <rPr>
        <b/>
        <sz val="10"/>
        <rFont val="Arial"/>
        <family val="2"/>
      </rPr>
      <t>-720563</t>
    </r>
  </si>
  <si>
    <t>VALOR REAL</t>
  </si>
  <si>
    <t>511040-511045</t>
  </si>
  <si>
    <t>519570-759598-73357025</t>
  </si>
  <si>
    <t>510563-513580-720563-73357005</t>
  </si>
  <si>
    <t>510552-720552</t>
  </si>
  <si>
    <t>519530-739530</t>
  </si>
  <si>
    <t>Equipo de Trabajo en ALTURAS</t>
  </si>
  <si>
    <t>519560-73357010-73357015</t>
  </si>
  <si>
    <t>510553-510584-720553-720584-733580-73357045</t>
  </si>
  <si>
    <t>EJECUTADO</t>
  </si>
  <si>
    <t>PRESUPUESTADO</t>
  </si>
  <si>
    <t>510506-720585-740585-510585</t>
  </si>
  <si>
    <t>519530-739530-73357030</t>
  </si>
  <si>
    <t>51357035-73357035-73357050</t>
  </si>
  <si>
    <t>510563-513580-720563-73357020-73357005</t>
  </si>
  <si>
    <t>519560-51357010-73357010-73357015</t>
  </si>
  <si>
    <t xml:space="preserve">ENERO 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</si>
  <si>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</si>
  <si>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</si>
  <si>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</si>
  <si>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</si>
  <si>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</si>
  <si>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</si>
  <si>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</si>
  <si>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</si>
  <si>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 xml:space="preserve">Examenes Medicos </t>
  </si>
  <si>
    <t>PORCENTAJE REAL 2013</t>
  </si>
  <si>
    <t>PORCENTAJE REAL 2012</t>
  </si>
  <si>
    <t>EJECUTADO 2013</t>
  </si>
  <si>
    <t>EJECUTADO 2012</t>
  </si>
  <si>
    <t>Saldo por ejecutar</t>
  </si>
  <si>
    <t>RECURSO HUMANO:Coordinadores SSSTA, Auxiliares SSSTA y Pasantes Sena</t>
  </si>
  <si>
    <t>Honorarios por Asesesorias y Auditorias internas o externas</t>
  </si>
  <si>
    <t xml:space="preserve">Evaluaciones Medicas Ocupacionales de Ingreso, Periodicos y de Egreso. </t>
  </si>
  <si>
    <t>PRESUPUESTO DEL SGI</t>
  </si>
  <si>
    <t>V1/06-01-2014</t>
  </si>
  <si>
    <t>50-1000-01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</si>
</sst>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b/>
      <sz val="10"/>
      <color indexed="10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Verdana"/>
      <family val="2"/>
    </font>
    <font>
      <b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6" fillId="0" borderId="0"/>
  </cellStyleXfs>
  <cellXfs count="64">
    <xf numFmtId="0" fontId="0" fillId="0" borderId="0" xfId="0"/>
    <xf numFmtId="0" fontId="0" fillId="0" borderId="0" xfId="0" applyNumberFormat="1"/>
    <xf numFmtId="3" fontId="0" fillId="0" borderId="0" xfId="0" applyNumberFormat="1"/>
    <xf numFmtId="0" fontId="0" fillId="0" borderId="0" xfId="0" applyNumberFormat="1" applyFill="1"/>
    <xf numFmtId="164" fontId="4" fillId="0" borderId="2" xfId="1" applyNumberFormat="1" applyFont="1" applyFill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164" fontId="0" fillId="0" borderId="0" xfId="0" applyNumberFormat="1" applyFill="1"/>
    <xf numFmtId="164" fontId="0" fillId="0" borderId="0" xfId="1" applyNumberFormat="1" applyFont="1" applyFill="1"/>
    <xf numFmtId="164" fontId="4" fillId="0" borderId="1" xfId="1" applyNumberFormat="1" applyFont="1" applyBorder="1" applyAlignment="1">
      <alignment horizontal="center" vertical="center" wrapText="1"/>
    </xf>
    <xf numFmtId="164" fontId="4" fillId="0" borderId="1" xfId="1" applyNumberFormat="1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 wrapText="1"/>
    </xf>
    <xf numFmtId="0" fontId="8" fillId="0" borderId="0" xfId="0" applyFont="1"/>
    <xf numFmtId="0" fontId="2" fillId="4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3" fontId="9" fillId="0" borderId="1" xfId="0" applyNumberFormat="1" applyFont="1" applyBorder="1" applyAlignment="1">
      <alignment horizontal="center" vertical="center"/>
    </xf>
    <xf numFmtId="3" fontId="9" fillId="0" borderId="1" xfId="0" applyNumberFormat="1" applyFont="1" applyBorder="1" applyAlignment="1">
      <alignment horizontal="center" vertical="center" wrapText="1"/>
    </xf>
    <xf numFmtId="0" fontId="9" fillId="0" borderId="0" xfId="0" applyNumberFormat="1" applyFont="1"/>
    <xf numFmtId="164" fontId="4" fillId="5" borderId="2" xfId="1" applyNumberFormat="1" applyFont="1" applyFill="1" applyBorder="1" applyAlignment="1">
      <alignment horizontal="center" vertical="center"/>
    </xf>
    <xf numFmtId="3" fontId="9" fillId="5" borderId="1" xfId="0" applyNumberFormat="1" applyFont="1" applyFill="1" applyBorder="1" applyAlignment="1">
      <alignment horizontal="center" vertical="center"/>
    </xf>
    <xf numFmtId="0" fontId="3" fillId="0" borderId="6" xfId="0" applyNumberFormat="1" applyFont="1" applyBorder="1" applyAlignment="1">
      <alignment horizontal="center"/>
    </xf>
    <xf numFmtId="0" fontId="3" fillId="0" borderId="6" xfId="0" applyNumberFormat="1" applyFont="1" applyBorder="1" applyAlignment="1">
      <alignment horizontal="center"/>
    </xf>
    <xf numFmtId="0" fontId="3" fillId="6" borderId="1" xfId="0" applyNumberFormat="1" applyFont="1" applyFill="1" applyBorder="1" applyAlignment="1">
      <alignment horizontal="center" vertical="center" wrapText="1"/>
    </xf>
    <xf numFmtId="0" fontId="3" fillId="6" borderId="1" xfId="0" applyNumberFormat="1" applyFont="1" applyFill="1" applyBorder="1" applyAlignment="1">
      <alignment horizontal="center" vertical="center"/>
    </xf>
    <xf numFmtId="0" fontId="3" fillId="0" borderId="6" xfId="0" applyNumberFormat="1" applyFont="1" applyBorder="1" applyAlignment="1">
      <alignment horizontal="center"/>
    </xf>
    <xf numFmtId="43" fontId="0" fillId="0" borderId="0" xfId="1" applyFont="1"/>
    <xf numFmtId="43" fontId="0" fillId="0" borderId="0" xfId="1" applyFont="1" applyFill="1"/>
    <xf numFmtId="43" fontId="9" fillId="0" borderId="0" xfId="1" applyFont="1"/>
    <xf numFmtId="43" fontId="4" fillId="0" borderId="2" xfId="1" applyFont="1" applyFill="1" applyBorder="1" applyAlignment="1">
      <alignment horizontal="center" vertical="center"/>
    </xf>
    <xf numFmtId="9" fontId="4" fillId="0" borderId="2" xfId="2" applyFont="1" applyFill="1" applyBorder="1" applyAlignment="1">
      <alignment horizontal="center" vertical="center"/>
    </xf>
    <xf numFmtId="9" fontId="4" fillId="5" borderId="2" xfId="2" applyFont="1" applyFill="1" applyBorder="1" applyAlignment="1">
      <alignment horizontal="center" vertical="center"/>
    </xf>
    <xf numFmtId="9" fontId="9" fillId="0" borderId="1" xfId="2" applyFont="1" applyBorder="1" applyAlignment="1">
      <alignment horizontal="center" vertical="center"/>
    </xf>
    <xf numFmtId="0" fontId="2" fillId="3" borderId="3" xfId="0" applyNumberFormat="1" applyFont="1" applyFill="1" applyBorder="1" applyAlignment="1">
      <alignment vertical="center"/>
    </xf>
    <xf numFmtId="0" fontId="4" fillId="2" borderId="3" xfId="0" applyNumberFormat="1" applyFont="1" applyFill="1" applyBorder="1" applyAlignment="1">
      <alignment vertical="center"/>
    </xf>
    <xf numFmtId="9" fontId="0" fillId="0" borderId="0" xfId="2" applyFont="1"/>
    <xf numFmtId="43" fontId="3" fillId="0" borderId="1" xfId="1" applyFont="1" applyBorder="1"/>
    <xf numFmtId="0" fontId="2" fillId="3" borderId="3" xfId="0" applyNumberFormat="1" applyFont="1" applyFill="1" applyBorder="1" applyAlignment="1">
      <alignment horizontal="center" vertical="center"/>
    </xf>
    <xf numFmtId="9" fontId="4" fillId="0" borderId="0" xfId="2" applyFont="1" applyFill="1" applyBorder="1" applyAlignment="1">
      <alignment horizontal="center" vertical="center"/>
    </xf>
    <xf numFmtId="9" fontId="3" fillId="0" borderId="1" xfId="2" applyFont="1" applyBorder="1"/>
    <xf numFmtId="9" fontId="0" fillId="0" borderId="0" xfId="0" applyNumberFormat="1"/>
    <xf numFmtId="9" fontId="9" fillId="0" borderId="8" xfId="2" applyFont="1" applyBorder="1" applyAlignment="1">
      <alignment horizontal="center" vertical="center"/>
    </xf>
    <xf numFmtId="3" fontId="9" fillId="0" borderId="5" xfId="0" applyNumberFormat="1" applyFont="1" applyBorder="1" applyAlignment="1">
      <alignment horizontal="center" vertical="center"/>
    </xf>
    <xf numFmtId="0" fontId="4" fillId="0" borderId="0" xfId="0" applyNumberFormat="1" applyFont="1" applyFill="1" applyBorder="1" applyAlignment="1">
      <alignment vertical="center"/>
    </xf>
    <xf numFmtId="0" fontId="2" fillId="3" borderId="3" xfId="0" applyNumberFormat="1" applyFont="1" applyFill="1" applyBorder="1" applyAlignment="1">
      <alignment horizontal="center" vertical="center"/>
    </xf>
    <xf numFmtId="9" fontId="0" fillId="0" borderId="1" xfId="2" applyFont="1" applyBorder="1"/>
    <xf numFmtId="0" fontId="0" fillId="0" borderId="1" xfId="0" applyBorder="1"/>
    <xf numFmtId="0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2" borderId="3" xfId="0" applyNumberFormat="1" applyFont="1" applyFill="1" applyBorder="1" applyAlignment="1">
      <alignment horizontal="center" vertical="center"/>
    </xf>
    <xf numFmtId="0" fontId="4" fillId="2" borderId="4" xfId="0" applyNumberFormat="1" applyFont="1" applyFill="1" applyBorder="1" applyAlignment="1">
      <alignment horizontal="center" vertical="center"/>
    </xf>
    <xf numFmtId="0" fontId="4" fillId="2" borderId="2" xfId="0" applyNumberFormat="1" applyFont="1" applyFill="1" applyBorder="1" applyAlignment="1">
      <alignment horizontal="center" vertical="center"/>
    </xf>
    <xf numFmtId="0" fontId="3" fillId="0" borderId="0" xfId="0" applyNumberFormat="1" applyFont="1" applyAlignment="1">
      <alignment horizontal="right"/>
    </xf>
    <xf numFmtId="0" fontId="3" fillId="0" borderId="1" xfId="0" applyNumberFormat="1" applyFont="1" applyBorder="1" applyAlignment="1">
      <alignment horizontal="center"/>
    </xf>
    <xf numFmtId="0" fontId="2" fillId="3" borderId="3" xfId="0" applyNumberFormat="1" applyFont="1" applyFill="1" applyBorder="1" applyAlignment="1">
      <alignment horizontal="center" vertical="center"/>
    </xf>
    <xf numFmtId="0" fontId="2" fillId="3" borderId="4" xfId="0" applyNumberFormat="1" applyFont="1" applyFill="1" applyBorder="1" applyAlignment="1">
      <alignment horizontal="center" vertical="center"/>
    </xf>
    <xf numFmtId="0" fontId="2" fillId="3" borderId="2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3" fillId="0" borderId="6" xfId="0" applyNumberFormat="1" applyFont="1" applyBorder="1" applyAlignment="1">
      <alignment horizontal="center"/>
    </xf>
    <xf numFmtId="0" fontId="3" fillId="0" borderId="8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4" fillId="5" borderId="3" xfId="0" applyNumberFormat="1" applyFont="1" applyFill="1" applyBorder="1" applyAlignment="1">
      <alignment horizontal="center" vertical="center" wrapText="1"/>
    </xf>
    <xf numFmtId="0" fontId="4" fillId="5" borderId="4" xfId="0" applyNumberFormat="1" applyFont="1" applyFill="1" applyBorder="1" applyAlignment="1">
      <alignment horizontal="center" vertical="center" wrapText="1"/>
    </xf>
    <xf numFmtId="0" fontId="4" fillId="5" borderId="2" xfId="0" applyNumberFormat="1" applyFont="1" applyFill="1" applyBorder="1" applyAlignment="1">
      <alignment horizontal="center" vertical="center" wrapText="1"/>
    </xf>
  </cellXfs>
  <cellStyles count="4">
    <cellStyle name="Millares" xfId="1" builtinId="3"/>
    <cellStyle name="Normal" xfId="0" builtinId="0"/>
    <cellStyle name="Normal 3" xfId="3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Ejecutado!$B$30</c:f>
              <c:strCache>
                <c:ptCount val="1"/>
                <c:pt idx="0">
                  <c:v>EJECUTADO</c:v>
                </c:pt>
              </c:strCache>
            </c:strRef>
          </c:tx>
          <c:invertIfNegative val="0"/>
          <c:dLbls>
            <c:dLbl>
              <c:idx val="4"/>
              <c:tx>
                <c:rich>
                  <a:bodyPr/>
                  <a:lstStyle/>
                  <a:p>
                    <a:r>
                      <a:rPr lang="en-US" b="1"/>
                      <a:t>43,192,078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 b="1"/>
                      <a:t>38,119,365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 b="1"/>
                      <a:t>43,014,404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Ejecutado!$C$29:$K$29</c:f>
              <c:strCache>
                <c:ptCount val="9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</c:v>
                </c:pt>
              </c:strCache>
            </c:strRef>
          </c:cat>
          <c:val>
            <c:numRef>
              <c:f>Ejecutado!$C$30:$K$30</c:f>
              <c:numCache>
                <c:formatCode>#,##0</c:formatCode>
                <c:ptCount val="9"/>
                <c:pt idx="0">
                  <c:v>33318288.5</c:v>
                </c:pt>
                <c:pt idx="1">
                  <c:v>18380895</c:v>
                </c:pt>
                <c:pt idx="2">
                  <c:v>23218818</c:v>
                </c:pt>
                <c:pt idx="3">
                  <c:v>27555611</c:v>
                </c:pt>
                <c:pt idx="4">
                  <c:v>43192078</c:v>
                </c:pt>
                <c:pt idx="5">
                  <c:v>23795281</c:v>
                </c:pt>
                <c:pt idx="6">
                  <c:v>34110194.579999998</c:v>
                </c:pt>
                <c:pt idx="7">
                  <c:v>38119365.390000001</c:v>
                </c:pt>
                <c:pt idx="8">
                  <c:v>43014404</c:v>
                </c:pt>
              </c:numCache>
            </c:numRef>
          </c:val>
        </c:ser>
        <c:ser>
          <c:idx val="1"/>
          <c:order val="1"/>
          <c:tx>
            <c:strRef>
              <c:f>Ejecutado!$B$31</c:f>
              <c:strCache>
                <c:ptCount val="1"/>
                <c:pt idx="0">
                  <c:v>PRESUPUESTADO</c:v>
                </c:pt>
              </c:strCache>
            </c:strRef>
          </c:tx>
          <c:invertIfNegative val="0"/>
          <c:cat>
            <c:strRef>
              <c:f>Ejecutado!$C$29:$K$29</c:f>
              <c:strCache>
                <c:ptCount val="9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</c:v>
                </c:pt>
              </c:strCache>
            </c:strRef>
          </c:cat>
          <c:val>
            <c:numRef>
              <c:f>Ejecutado!$C$31:$K$31</c:f>
              <c:numCache>
                <c:formatCode>#,##0</c:formatCode>
                <c:ptCount val="9"/>
                <c:pt idx="0">
                  <c:v>23962499</c:v>
                </c:pt>
                <c:pt idx="1">
                  <c:v>23962499</c:v>
                </c:pt>
                <c:pt idx="2">
                  <c:v>23962499</c:v>
                </c:pt>
                <c:pt idx="3">
                  <c:v>23962499</c:v>
                </c:pt>
                <c:pt idx="4">
                  <c:v>23962499</c:v>
                </c:pt>
                <c:pt idx="5">
                  <c:v>23962499</c:v>
                </c:pt>
                <c:pt idx="6">
                  <c:v>24924999</c:v>
                </c:pt>
                <c:pt idx="7">
                  <c:v>23924999</c:v>
                </c:pt>
                <c:pt idx="8">
                  <c:v>23924999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016960"/>
        <c:axId val="67035904"/>
      </c:barChart>
      <c:catAx>
        <c:axId val="6701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35904"/>
        <c:crosses val="autoZero"/>
        <c:auto val="1"/>
        <c:lblAlgn val="ctr"/>
        <c:lblOffset val="100"/>
        <c:noMultiLvlLbl val="0"/>
      </c:catAx>
      <c:valAx>
        <c:axId val="6703590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70169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214272563401023"/>
          <c:y val="0.43688337387145981"/>
          <c:w val="0.19133198888474992"/>
          <c:h val="0.1262332522570804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Cumplimiento!$B$28</c:f>
              <c:strCache>
                <c:ptCount val="1"/>
                <c:pt idx="0">
                  <c:v>VALOR REAL</c:v>
                </c:pt>
              </c:strCache>
            </c:strRef>
          </c:tx>
          <c:invertIfNegative val="0"/>
          <c:dLbls>
            <c:dLbl>
              <c:idx val="1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Cumplimiento!$A$29:$A$40</c:f>
            </c:multiLvlStrRef>
          </c:cat>
          <c:val>
            <c:numRef>
              <c:f>Cumplimiento!$B$29:$B$40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027520"/>
        <c:axId val="110029056"/>
      </c:barChart>
      <c:catAx>
        <c:axId val="110027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10029056"/>
        <c:crosses val="autoZero"/>
        <c:auto val="1"/>
        <c:lblAlgn val="ctr"/>
        <c:lblOffset val="100"/>
        <c:noMultiLvlLbl val="0"/>
      </c:catAx>
      <c:valAx>
        <c:axId val="11002905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0027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Cumplimiento!$C$47</c:f>
              <c:strCache>
                <c:ptCount val="1"/>
                <c:pt idx="0">
                  <c:v>PORCENTAJE REAL 2013</c:v>
                </c:pt>
              </c:strCache>
            </c:strRef>
          </c:tx>
          <c:invertIfNegative val="0"/>
          <c:dLbls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Cumplimiento!$B$48:$B$59</c:f>
              <c:strCache>
                <c:ptCount val="12"/>
                <c:pt idx="0">
                  <c:v>Aportes a Riesgos Profesionales</c:v>
                </c:pt>
                <c:pt idx="1">
                  <c:v>RECURSO HUMANO:Coordinadora Sisoma, Auxiliar Sisoma y Pasantes Sena</c:v>
                </c:pt>
                <c:pt idx="2">
                  <c:v>Honorarios por Asesesorias y Auditorias para sisoma</c:v>
                </c:pt>
                <c:pt idx="3">
                  <c:v>Examenes Medicos </c:v>
                </c:pt>
                <c:pt idx="4">
                  <c:v>Dotacion</c:v>
                </c:pt>
                <c:pt idx="5">
                  <c:v> Elementos de Proteccion Personal</c:v>
                </c:pt>
                <c:pt idx="6">
                  <c:v>Implementacion Plan de Emergencias</c:v>
                </c:pt>
                <c:pt idx="7">
                  <c:v>Capacitaciones y Talleres</c:v>
                </c:pt>
                <c:pt idx="8">
                  <c:v>Servicio de Comedor y logistica</c:v>
                </c:pt>
                <c:pt idx="9">
                  <c:v>Botiquines Y Extintores</c:v>
                </c:pt>
                <c:pt idx="10">
                  <c:v>Equipo de Trabajo en ALTURAS</c:v>
                </c:pt>
                <c:pt idx="11">
                  <c:v>Papeleria</c:v>
                </c:pt>
              </c:strCache>
            </c:strRef>
          </c:cat>
          <c:val>
            <c:numRef>
              <c:f>Cumplimiento!$C$48:$C$59</c:f>
              <c:numCache>
                <c:formatCode>0%</c:formatCode>
                <c:ptCount val="12"/>
                <c:pt idx="0">
                  <c:v>0.76412273425914534</c:v>
                </c:pt>
                <c:pt idx="1">
                  <c:v>1.1578524916666666</c:v>
                </c:pt>
                <c:pt idx="2">
                  <c:v>3.0082810082810081</c:v>
                </c:pt>
                <c:pt idx="3">
                  <c:v>0.4676000748160119</c:v>
                </c:pt>
                <c:pt idx="4">
                  <c:v>0.94010381382573194</c:v>
                </c:pt>
                <c:pt idx="5">
                  <c:v>1.3684218946153843</c:v>
                </c:pt>
                <c:pt idx="6">
                  <c:v>0.98448133333333343</c:v>
                </c:pt>
                <c:pt idx="7">
                  <c:v>1.2023556809422724</c:v>
                </c:pt>
                <c:pt idx="8">
                  <c:v>0.36933063224045976</c:v>
                </c:pt>
                <c:pt idx="9">
                  <c:v>5.2419701333333331</c:v>
                </c:pt>
                <c:pt idx="10">
                  <c:v>9.7033314683370633E-2</c:v>
                </c:pt>
                <c:pt idx="11">
                  <c:v>0.89483771032457937</c:v>
                </c:pt>
              </c:numCache>
            </c:numRef>
          </c:val>
        </c:ser>
        <c:ser>
          <c:idx val="1"/>
          <c:order val="1"/>
          <c:tx>
            <c:strRef>
              <c:f>Cumplimiento!$D$47</c:f>
              <c:strCache>
                <c:ptCount val="1"/>
                <c:pt idx="0">
                  <c:v>PORCENTAJE REAL 2012</c:v>
                </c:pt>
              </c:strCache>
            </c:strRef>
          </c:tx>
          <c:invertIfNegative val="0"/>
          <c:cat>
            <c:strRef>
              <c:f>Cumplimiento!$B$48:$B$59</c:f>
              <c:strCache>
                <c:ptCount val="12"/>
                <c:pt idx="0">
                  <c:v>Aportes a Riesgos Profesionales</c:v>
                </c:pt>
                <c:pt idx="1">
                  <c:v>RECURSO HUMANO:Coordinadora Sisoma, Auxiliar Sisoma y Pasantes Sena</c:v>
                </c:pt>
                <c:pt idx="2">
                  <c:v>Honorarios por Asesesorias y Auditorias para sisoma</c:v>
                </c:pt>
                <c:pt idx="3">
                  <c:v>Examenes Medicos </c:v>
                </c:pt>
                <c:pt idx="4">
                  <c:v>Dotacion</c:v>
                </c:pt>
                <c:pt idx="5">
                  <c:v> Elementos de Proteccion Personal</c:v>
                </c:pt>
                <c:pt idx="6">
                  <c:v>Implementacion Plan de Emergencias</c:v>
                </c:pt>
                <c:pt idx="7">
                  <c:v>Capacitaciones y Talleres</c:v>
                </c:pt>
                <c:pt idx="8">
                  <c:v>Servicio de Comedor y logistica</c:v>
                </c:pt>
                <c:pt idx="9">
                  <c:v>Botiquines Y Extintores</c:v>
                </c:pt>
                <c:pt idx="10">
                  <c:v>Equipo de Trabajo en ALTURAS</c:v>
                </c:pt>
                <c:pt idx="11">
                  <c:v>Papeleria</c:v>
                </c:pt>
              </c:strCache>
            </c:strRef>
          </c:cat>
          <c:val>
            <c:numRef>
              <c:f>Cumplimiento!$D$48:$D$59</c:f>
              <c:numCache>
                <c:formatCode>0%</c:formatCode>
                <c:ptCount val="12"/>
                <c:pt idx="0">
                  <c:v>1.5153044738403254</c:v>
                </c:pt>
                <c:pt idx="1">
                  <c:v>1.1032434256904311</c:v>
                </c:pt>
                <c:pt idx="2">
                  <c:v>0.52874973562513206</c:v>
                </c:pt>
                <c:pt idx="3">
                  <c:v>1.1712087657582466</c:v>
                </c:pt>
                <c:pt idx="4">
                  <c:v>1.0642787683111832</c:v>
                </c:pt>
                <c:pt idx="5">
                  <c:v>0.86652879999999988</c:v>
                </c:pt>
                <c:pt idx="6">
                  <c:v>2.3389999999999995</c:v>
                </c:pt>
                <c:pt idx="7">
                  <c:v>2.9483099999999998</c:v>
                </c:pt>
                <c:pt idx="8">
                  <c:v>3.382469411951059</c:v>
                </c:pt>
                <c:pt idx="9">
                  <c:v>1.2219742242062066</c:v>
                </c:pt>
                <c:pt idx="11">
                  <c:v>1.5196639999999999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807936"/>
        <c:axId val="112809472"/>
      </c:barChart>
      <c:catAx>
        <c:axId val="112807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2809472"/>
        <c:crosses val="autoZero"/>
        <c:auto val="1"/>
        <c:lblAlgn val="ctr"/>
        <c:lblOffset val="100"/>
        <c:noMultiLvlLbl val="0"/>
      </c:catAx>
      <c:valAx>
        <c:axId val="1128094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2807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aseline="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Cumplimiento!$A$66</c:f>
              <c:strCache>
                <c:ptCount val="1"/>
                <c:pt idx="0">
                  <c:v>EJECUTADO 2013</c:v>
                </c:pt>
              </c:strCache>
            </c:strRef>
          </c:tx>
          <c:invertIfNegative val="0"/>
          <c:dLbls>
            <c:dLbl>
              <c:idx val="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Cumplimiento!$B$65:$J$65</c:f>
              <c:strCache>
                <c:ptCount val="9"/>
                <c:pt idx="0">
                  <c:v>ENERO 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</c:strCache>
            </c:strRef>
          </c:cat>
          <c:val>
            <c:numRef>
              <c:f>Cumplimiento!$B$66:$J$66</c:f>
              <c:numCache>
                <c:formatCode>0%</c:formatCode>
                <c:ptCount val="9"/>
                <c:pt idx="0">
                  <c:v>1.2323360816861861</c:v>
                </c:pt>
                <c:pt idx="1">
                  <c:v>0.79975790541129521</c:v>
                </c:pt>
                <c:pt idx="2">
                  <c:v>0.87768650654716451</c:v>
                </c:pt>
                <c:pt idx="3">
                  <c:v>0.86167748674675326</c:v>
                </c:pt>
                <c:pt idx="4">
                  <c:v>2.2809982811262532</c:v>
                </c:pt>
                <c:pt idx="5">
                  <c:v>0.87079337022462699</c:v>
                </c:pt>
                <c:pt idx="6">
                  <c:v>1.6820519441811561</c:v>
                </c:pt>
                <c:pt idx="7">
                  <c:v>2.5989176378902177</c:v>
                </c:pt>
                <c:pt idx="8">
                  <c:v>5.292171608507644</c:v>
                </c:pt>
              </c:numCache>
            </c:numRef>
          </c:val>
        </c:ser>
        <c:ser>
          <c:idx val="1"/>
          <c:order val="1"/>
          <c:tx>
            <c:strRef>
              <c:f>Cumplimiento!$A$67</c:f>
              <c:strCache>
                <c:ptCount val="1"/>
                <c:pt idx="0">
                  <c:v>EJECUTADO 2012</c:v>
                </c:pt>
              </c:strCache>
            </c:strRef>
          </c:tx>
          <c:invertIfNegative val="0"/>
          <c:cat>
            <c:strRef>
              <c:f>Cumplimiento!$B$65:$J$65</c:f>
              <c:strCache>
                <c:ptCount val="9"/>
                <c:pt idx="0">
                  <c:v>ENERO 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</c:strCache>
            </c:strRef>
          </c:cat>
          <c:val>
            <c:numRef>
              <c:f>Cumplimiento!$B$67:$J$67</c:f>
              <c:numCache>
                <c:formatCode>0%</c:formatCode>
                <c:ptCount val="9"/>
                <c:pt idx="0">
                  <c:v>1.60552105503478</c:v>
                </c:pt>
                <c:pt idx="1">
                  <c:v>1.60552105503478</c:v>
                </c:pt>
                <c:pt idx="2">
                  <c:v>1.60552105503478</c:v>
                </c:pt>
                <c:pt idx="3">
                  <c:v>1.60552105503478</c:v>
                </c:pt>
                <c:pt idx="4">
                  <c:v>1.60552105503478</c:v>
                </c:pt>
                <c:pt idx="5">
                  <c:v>1.60552105503478</c:v>
                </c:pt>
                <c:pt idx="6">
                  <c:v>1.60552105503478</c:v>
                </c:pt>
                <c:pt idx="7">
                  <c:v>1.60552105503478</c:v>
                </c:pt>
                <c:pt idx="8">
                  <c:v>1.60552105503478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844800"/>
        <c:axId val="112846336"/>
      </c:barChart>
      <c:catAx>
        <c:axId val="112844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2846336"/>
        <c:crosses val="autoZero"/>
        <c:auto val="1"/>
        <c:lblAlgn val="ctr"/>
        <c:lblOffset val="100"/>
        <c:noMultiLvlLbl val="0"/>
      </c:catAx>
      <c:valAx>
        <c:axId val="11284633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28448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792948211570636"/>
          <c:y val="0.320863157411446"/>
          <c:w val="0.18912553406552338"/>
          <c:h val="0.2494298416779535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704850</xdr:colOff>
          <xdr:row>11</xdr:row>
          <xdr:rowOff>66675</xdr:rowOff>
        </xdr:from>
        <xdr:to>
          <xdr:col>16</xdr:col>
          <xdr:colOff>57150</xdr:colOff>
          <xdr:row>35</xdr:row>
          <xdr:rowOff>19050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4</xdr:col>
      <xdr:colOff>95250</xdr:colOff>
      <xdr:row>3</xdr:row>
      <xdr:rowOff>152400</xdr:rowOff>
    </xdr:from>
    <xdr:to>
      <xdr:col>7</xdr:col>
      <xdr:colOff>214019</xdr:colOff>
      <xdr:row>8</xdr:row>
      <xdr:rowOff>28575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0" y="638175"/>
          <a:ext cx="2404769" cy="714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104775</xdr:rowOff>
    </xdr:from>
    <xdr:to>
      <xdr:col>1</xdr:col>
      <xdr:colOff>1487632</xdr:colOff>
      <xdr:row>5</xdr:row>
      <xdr:rowOff>8444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04775"/>
          <a:ext cx="2402032" cy="71329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476250</xdr:colOff>
      <xdr:row>33</xdr:row>
      <xdr:rowOff>133349</xdr:rowOff>
    </xdr:from>
    <xdr:to>
      <xdr:col>10</xdr:col>
      <xdr:colOff>561975</xdr:colOff>
      <xdr:row>40</xdr:row>
      <xdr:rowOff>57149</xdr:rowOff>
    </xdr:to>
    <xdr:sp macro="" textlink="">
      <xdr:nvSpPr>
        <xdr:cNvPr id="6" name="5 CuadroTexto"/>
        <xdr:cNvSpPr txBox="1"/>
      </xdr:nvSpPr>
      <xdr:spPr>
        <a:xfrm>
          <a:off x="9944100" y="11544299"/>
          <a:ext cx="942975" cy="1057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000" i="1"/>
            <a:t>LOS MESES DE MAYO Y ENERO SE SUPERO LO PRESUPUESTADO</a:t>
          </a:r>
        </a:p>
      </xdr:txBody>
    </xdr:sp>
    <xdr:clientData/>
  </xdr:twoCellAnchor>
  <xdr:twoCellAnchor>
    <xdr:from>
      <xdr:col>2</xdr:col>
      <xdr:colOff>790575</xdr:colOff>
      <xdr:row>33</xdr:row>
      <xdr:rowOff>19050</xdr:rowOff>
    </xdr:from>
    <xdr:to>
      <xdr:col>8</xdr:col>
      <xdr:colOff>304800</xdr:colOff>
      <xdr:row>55</xdr:row>
      <xdr:rowOff>95250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95250</xdr:colOff>
      <xdr:row>1</xdr:row>
      <xdr:rowOff>142875</xdr:rowOff>
    </xdr:from>
    <xdr:to>
      <xdr:col>1</xdr:col>
      <xdr:colOff>1239982</xdr:colOff>
      <xdr:row>6</xdr:row>
      <xdr:rowOff>46544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" y="304800"/>
          <a:ext cx="2402032" cy="71329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29</xdr:row>
      <xdr:rowOff>504825</xdr:rowOff>
    </xdr:from>
    <xdr:to>
      <xdr:col>9</xdr:col>
      <xdr:colOff>657225</xdr:colOff>
      <xdr:row>37</xdr:row>
      <xdr:rowOff>85725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323850</xdr:colOff>
      <xdr:row>48</xdr:row>
      <xdr:rowOff>28574</xdr:rowOff>
    </xdr:from>
    <xdr:to>
      <xdr:col>11</xdr:col>
      <xdr:colOff>838200</xdr:colOff>
      <xdr:row>54</xdr:row>
      <xdr:rowOff>285749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866775</xdr:colOff>
      <xdr:row>70</xdr:row>
      <xdr:rowOff>104774</xdr:rowOff>
    </xdr:from>
    <xdr:to>
      <xdr:col>8</xdr:col>
      <xdr:colOff>304800</xdr:colOff>
      <xdr:row>90</xdr:row>
      <xdr:rowOff>133349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95250</xdr:colOff>
      <xdr:row>0</xdr:row>
      <xdr:rowOff>152400</xdr:rowOff>
    </xdr:from>
    <xdr:to>
      <xdr:col>1</xdr:col>
      <xdr:colOff>134408</xdr:colOff>
      <xdr:row>4</xdr:row>
      <xdr:rowOff>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0" y="152400"/>
          <a:ext cx="1667933" cy="495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N5:P7"/>
  <sheetViews>
    <sheetView showGridLines="0" tabSelected="1" workbookViewId="0">
      <selection activeCell="R26" sqref="R26"/>
    </sheetView>
  </sheetViews>
  <sheetFormatPr baseColWidth="10" defaultRowHeight="12.75" x14ac:dyDescent="0.2"/>
  <sheetData>
    <row r="5" spans="14:16" ht="15" customHeight="1" x14ac:dyDescent="0.2">
      <c r="N5" s="48" t="s">
        <v>71</v>
      </c>
      <c r="O5" s="48"/>
      <c r="P5" s="48"/>
    </row>
    <row r="6" spans="14:16" x14ac:dyDescent="0.2">
      <c r="N6" s="47"/>
      <c r="O6" s="48" t="s">
        <v>73</v>
      </c>
      <c r="P6" s="48"/>
    </row>
    <row r="7" spans="14:16" x14ac:dyDescent="0.2">
      <c r="N7" s="47"/>
      <c r="O7" s="48" t="s">
        <v>72</v>
      </c>
      <c r="P7" s="48"/>
    </row>
  </sheetData>
  <mergeCells count="3">
    <mergeCell ref="N5:P5"/>
    <mergeCell ref="O6:P6"/>
    <mergeCell ref="O7:P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3073" r:id="rId4">
          <objectPr defaultSize="0" r:id="rId5">
            <anchor moveWithCells="1" sizeWithCells="1">
              <from>
                <xdr:col>3</xdr:col>
                <xdr:colOff>704850</xdr:colOff>
                <xdr:row>11</xdr:row>
                <xdr:rowOff>66675</xdr:rowOff>
              </from>
              <to>
                <xdr:col>16</xdr:col>
                <xdr:colOff>57150</xdr:colOff>
                <xdr:row>35</xdr:row>
                <xdr:rowOff>19050</xdr:rowOff>
              </to>
            </anchor>
          </objectPr>
        </oleObject>
      </mc:Choice>
      <mc:Fallback>
        <oleObject progId="Word.Document.12" shapeId="3073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workbookViewId="0">
      <selection activeCell="C3" sqref="C3"/>
    </sheetView>
  </sheetViews>
  <sheetFormatPr baseColWidth="10" defaultRowHeight="12.75" x14ac:dyDescent="0.2"/>
  <cols>
    <col min="1" max="1" width="15.140625" style="1" customWidth="1"/>
    <col min="2" max="2" width="31.28515625" style="1" customWidth="1"/>
    <col min="3" max="4" width="14.42578125" style="1" customWidth="1"/>
    <col min="5" max="8" width="12.7109375" style="1" bestFit="1" customWidth="1"/>
    <col min="9" max="9" width="13.5703125" style="1" customWidth="1"/>
    <col min="10" max="15" width="12.7109375" style="1" bestFit="1" customWidth="1"/>
    <col min="16" max="16" width="18.7109375" style="25" bestFit="1" customWidth="1"/>
    <col min="17" max="17" width="12.7109375" style="1" customWidth="1"/>
    <col min="18" max="18" width="13.85546875" style="1" bestFit="1" customWidth="1"/>
    <col min="19" max="16384" width="11.42578125" style="1"/>
  </cols>
  <sheetData>
    <row r="1" spans="1:18" x14ac:dyDescent="0.2">
      <c r="L1" s="52" t="s">
        <v>71</v>
      </c>
      <c r="M1" s="52"/>
      <c r="N1" s="52"/>
      <c r="O1" s="52"/>
    </row>
    <row r="2" spans="1:18" x14ac:dyDescent="0.2">
      <c r="L2" s="46"/>
      <c r="M2" s="46"/>
      <c r="N2" s="52" t="s">
        <v>73</v>
      </c>
      <c r="O2" s="52"/>
    </row>
    <row r="3" spans="1:18" x14ac:dyDescent="0.2">
      <c r="L3" s="46"/>
      <c r="M3" s="46"/>
      <c r="N3" s="52" t="s">
        <v>72</v>
      </c>
      <c r="O3" s="52"/>
    </row>
    <row r="5" spans="1:18" x14ac:dyDescent="0.2">
      <c r="B5" s="12"/>
      <c r="C5" s="12"/>
      <c r="D5" s="12"/>
      <c r="E5" s="12"/>
      <c r="F5" s="12"/>
      <c r="G5" s="12"/>
      <c r="H5" s="12"/>
      <c r="I5" s="12"/>
      <c r="J5" s="12"/>
    </row>
    <row r="7" spans="1:18" x14ac:dyDescent="0.2">
      <c r="A7" s="54" t="s">
        <v>19</v>
      </c>
      <c r="B7" s="57" t="s">
        <v>0</v>
      </c>
      <c r="C7" s="57" t="s">
        <v>11</v>
      </c>
      <c r="D7" s="49" t="s">
        <v>10</v>
      </c>
      <c r="E7" s="49" t="s">
        <v>9</v>
      </c>
      <c r="F7" s="49" t="s">
        <v>8</v>
      </c>
      <c r="G7" s="49" t="s">
        <v>7</v>
      </c>
      <c r="H7" s="49" t="s">
        <v>6</v>
      </c>
      <c r="I7" s="49" t="s">
        <v>5</v>
      </c>
      <c r="J7" s="49" t="s">
        <v>4</v>
      </c>
      <c r="K7" s="49" t="s">
        <v>3</v>
      </c>
      <c r="L7" s="49" t="s">
        <v>14</v>
      </c>
      <c r="M7" s="49" t="s">
        <v>2</v>
      </c>
      <c r="N7" s="49" t="s">
        <v>12</v>
      </c>
      <c r="O7" s="49" t="s">
        <v>13</v>
      </c>
    </row>
    <row r="8" spans="1:18" ht="16.5" customHeight="1" x14ac:dyDescent="0.2">
      <c r="A8" s="55"/>
      <c r="B8" s="57"/>
      <c r="C8" s="57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</row>
    <row r="9" spans="1:18" ht="26.25" customHeight="1" x14ac:dyDescent="0.2">
      <c r="A9" s="55"/>
      <c r="B9" s="57"/>
      <c r="C9" s="57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</row>
    <row r="10" spans="1:18" x14ac:dyDescent="0.2">
      <c r="A10" s="56"/>
      <c r="B10" s="57"/>
      <c r="C10" s="57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</row>
    <row r="11" spans="1:18" s="3" customFormat="1" ht="39.75" customHeight="1" x14ac:dyDescent="0.2">
      <c r="A11" s="14" t="s">
        <v>26</v>
      </c>
      <c r="B11" s="13" t="s">
        <v>18</v>
      </c>
      <c r="C11" s="10"/>
      <c r="D11" s="4">
        <f>+C11/12</f>
        <v>0</v>
      </c>
      <c r="E11" s="4">
        <f>+C11/12</f>
        <v>0</v>
      </c>
      <c r="F11" s="4">
        <f>+C11/12</f>
        <v>0</v>
      </c>
      <c r="G11" s="4">
        <f>+C11/12</f>
        <v>0</v>
      </c>
      <c r="H11" s="4">
        <f>+C11/12</f>
        <v>0</v>
      </c>
      <c r="I11" s="4">
        <f>+C11/12</f>
        <v>0</v>
      </c>
      <c r="J11" s="4">
        <f>+C11/12</f>
        <v>0</v>
      </c>
      <c r="K11" s="4">
        <f>+C11/12</f>
        <v>0</v>
      </c>
      <c r="L11" s="4">
        <f>+C11/12</f>
        <v>0</v>
      </c>
      <c r="M11" s="4">
        <f>+C11/12</f>
        <v>0</v>
      </c>
      <c r="N11" s="4">
        <f>+C11/12</f>
        <v>0</v>
      </c>
      <c r="O11" s="4">
        <f>+C11/12</f>
        <v>0</v>
      </c>
      <c r="P11" s="26"/>
      <c r="Q11" s="7"/>
      <c r="R11" s="8"/>
    </row>
    <row r="12" spans="1:18" ht="48.75" customHeight="1" x14ac:dyDescent="0.2">
      <c r="A12" s="11" t="s">
        <v>27</v>
      </c>
      <c r="B12" s="13" t="s">
        <v>68</v>
      </c>
      <c r="C12" s="9"/>
      <c r="D12" s="4">
        <f t="shared" ref="D12:D22" si="0">+C12/12</f>
        <v>0</v>
      </c>
      <c r="E12" s="4">
        <f t="shared" ref="E12:E22" si="1">+C12/12</f>
        <v>0</v>
      </c>
      <c r="F12" s="4">
        <f t="shared" ref="F12:F22" si="2">+C12/12</f>
        <v>0</v>
      </c>
      <c r="G12" s="4">
        <f t="shared" ref="G12:G22" si="3">+C12/12</f>
        <v>0</v>
      </c>
      <c r="H12" s="4">
        <f t="shared" ref="H12:H22" si="4">+C12/12</f>
        <v>0</v>
      </c>
      <c r="I12" s="4">
        <f t="shared" ref="I12:I22" si="5">+C12/12</f>
        <v>0</v>
      </c>
      <c r="J12" s="4">
        <f t="shared" ref="J12:J22" si="6">+C12/12</f>
        <v>0</v>
      </c>
      <c r="K12" s="4">
        <f t="shared" ref="K12:K22" si="7">+C12/12</f>
        <v>0</v>
      </c>
      <c r="L12" s="4">
        <f t="shared" ref="L12:L22" si="8">+C12/12</f>
        <v>0</v>
      </c>
      <c r="M12" s="4">
        <f t="shared" ref="M12:M22" si="9">+C12/12</f>
        <v>0</v>
      </c>
      <c r="N12" s="4">
        <f t="shared" ref="N12:N22" si="10">+C12/12</f>
        <v>0</v>
      </c>
      <c r="O12" s="4">
        <f t="shared" ref="O12:O22" si="11">+C12/12</f>
        <v>0</v>
      </c>
      <c r="Q12" s="2"/>
    </row>
    <row r="13" spans="1:18" ht="39" customHeight="1" x14ac:dyDescent="0.2">
      <c r="A13" s="11">
        <v>511040</v>
      </c>
      <c r="B13" s="13" t="s">
        <v>69</v>
      </c>
      <c r="C13" s="9"/>
      <c r="D13" s="4">
        <f t="shared" si="0"/>
        <v>0</v>
      </c>
      <c r="E13" s="4">
        <f t="shared" si="1"/>
        <v>0</v>
      </c>
      <c r="F13" s="4">
        <f t="shared" si="2"/>
        <v>0</v>
      </c>
      <c r="G13" s="4">
        <f t="shared" si="3"/>
        <v>0</v>
      </c>
      <c r="H13" s="4">
        <f t="shared" si="4"/>
        <v>0</v>
      </c>
      <c r="I13" s="4">
        <f t="shared" si="5"/>
        <v>0</v>
      </c>
      <c r="J13" s="4">
        <f t="shared" si="6"/>
        <v>0</v>
      </c>
      <c r="K13" s="4">
        <f t="shared" si="7"/>
        <v>0</v>
      </c>
      <c r="L13" s="4">
        <f t="shared" si="8"/>
        <v>0</v>
      </c>
      <c r="M13" s="4">
        <f t="shared" si="9"/>
        <v>0</v>
      </c>
      <c r="N13" s="4">
        <f t="shared" si="10"/>
        <v>0</v>
      </c>
      <c r="O13" s="4">
        <f t="shared" si="11"/>
        <v>0</v>
      </c>
      <c r="Q13" s="2"/>
    </row>
    <row r="14" spans="1:18" ht="48" customHeight="1" x14ac:dyDescent="0.2">
      <c r="A14" s="11" t="s">
        <v>28</v>
      </c>
      <c r="B14" s="13" t="s">
        <v>70</v>
      </c>
      <c r="C14" s="9"/>
      <c r="D14" s="4">
        <f t="shared" si="0"/>
        <v>0</v>
      </c>
      <c r="E14" s="4">
        <f t="shared" si="1"/>
        <v>0</v>
      </c>
      <c r="F14" s="4">
        <f t="shared" si="2"/>
        <v>0</v>
      </c>
      <c r="G14" s="4">
        <f t="shared" si="3"/>
        <v>0</v>
      </c>
      <c r="H14" s="4">
        <f t="shared" si="4"/>
        <v>0</v>
      </c>
      <c r="I14" s="4">
        <f t="shared" si="5"/>
        <v>0</v>
      </c>
      <c r="J14" s="4">
        <f t="shared" si="6"/>
        <v>0</v>
      </c>
      <c r="K14" s="4">
        <f t="shared" si="7"/>
        <v>0</v>
      </c>
      <c r="L14" s="4">
        <f t="shared" si="8"/>
        <v>0</v>
      </c>
      <c r="M14" s="4">
        <f t="shared" si="9"/>
        <v>0</v>
      </c>
      <c r="N14" s="4">
        <f t="shared" si="10"/>
        <v>0</v>
      </c>
      <c r="O14" s="4">
        <f t="shared" si="11"/>
        <v>0</v>
      </c>
      <c r="Q14" s="2"/>
    </row>
    <row r="15" spans="1:18" ht="37.5" customHeight="1" x14ac:dyDescent="0.2">
      <c r="A15" s="11" t="s">
        <v>29</v>
      </c>
      <c r="B15" s="13" t="s">
        <v>16</v>
      </c>
      <c r="C15" s="9"/>
      <c r="D15" s="4">
        <f t="shared" si="0"/>
        <v>0</v>
      </c>
      <c r="E15" s="4">
        <f t="shared" si="1"/>
        <v>0</v>
      </c>
      <c r="F15" s="4">
        <f t="shared" si="2"/>
        <v>0</v>
      </c>
      <c r="G15" s="4">
        <f t="shared" si="3"/>
        <v>0</v>
      </c>
      <c r="H15" s="4">
        <f t="shared" si="4"/>
        <v>0</v>
      </c>
      <c r="I15" s="4">
        <f t="shared" si="5"/>
        <v>0</v>
      </c>
      <c r="J15" s="4">
        <f t="shared" si="6"/>
        <v>0</v>
      </c>
      <c r="K15" s="4">
        <f t="shared" si="7"/>
        <v>0</v>
      </c>
      <c r="L15" s="4">
        <f t="shared" si="8"/>
        <v>0</v>
      </c>
      <c r="M15" s="4">
        <f t="shared" si="9"/>
        <v>0</v>
      </c>
      <c r="N15" s="4">
        <f t="shared" si="10"/>
        <v>0</v>
      </c>
      <c r="O15" s="4">
        <f t="shared" si="11"/>
        <v>0</v>
      </c>
      <c r="Q15" s="2"/>
    </row>
    <row r="16" spans="1:18" ht="35.25" customHeight="1" x14ac:dyDescent="0.2">
      <c r="A16" s="11" t="s">
        <v>30</v>
      </c>
      <c r="B16" s="13" t="s">
        <v>17</v>
      </c>
      <c r="C16" s="9"/>
      <c r="D16" s="4">
        <f t="shared" si="0"/>
        <v>0</v>
      </c>
      <c r="E16" s="4">
        <f t="shared" si="1"/>
        <v>0</v>
      </c>
      <c r="F16" s="4">
        <f t="shared" si="2"/>
        <v>0</v>
      </c>
      <c r="G16" s="4">
        <f t="shared" si="3"/>
        <v>0</v>
      </c>
      <c r="H16" s="4">
        <f t="shared" si="4"/>
        <v>0</v>
      </c>
      <c r="I16" s="4">
        <f t="shared" si="5"/>
        <v>0</v>
      </c>
      <c r="J16" s="4">
        <f t="shared" si="6"/>
        <v>0</v>
      </c>
      <c r="K16" s="4">
        <f t="shared" si="7"/>
        <v>0</v>
      </c>
      <c r="L16" s="4">
        <f t="shared" si="8"/>
        <v>0</v>
      </c>
      <c r="M16" s="4">
        <f t="shared" si="9"/>
        <v>0</v>
      </c>
      <c r="N16" s="4">
        <f t="shared" si="10"/>
        <v>0</v>
      </c>
      <c r="O16" s="4">
        <f t="shared" si="11"/>
        <v>0</v>
      </c>
      <c r="Q16" s="2"/>
    </row>
    <row r="17" spans="1:17" ht="33.75" customHeight="1" x14ac:dyDescent="0.2">
      <c r="A17" s="11" t="s">
        <v>31</v>
      </c>
      <c r="B17" s="13" t="s">
        <v>15</v>
      </c>
      <c r="C17" s="9"/>
      <c r="D17" s="4">
        <f t="shared" si="0"/>
        <v>0</v>
      </c>
      <c r="E17" s="4">
        <f t="shared" si="1"/>
        <v>0</v>
      </c>
      <c r="F17" s="4">
        <f t="shared" si="2"/>
        <v>0</v>
      </c>
      <c r="G17" s="4">
        <f t="shared" si="3"/>
        <v>0</v>
      </c>
      <c r="H17" s="4">
        <f t="shared" si="4"/>
        <v>0</v>
      </c>
      <c r="I17" s="4">
        <f t="shared" si="5"/>
        <v>0</v>
      </c>
      <c r="J17" s="4">
        <f t="shared" si="6"/>
        <v>0</v>
      </c>
      <c r="K17" s="4">
        <f t="shared" si="7"/>
        <v>0</v>
      </c>
      <c r="L17" s="4">
        <f t="shared" si="8"/>
        <v>0</v>
      </c>
      <c r="M17" s="4">
        <f t="shared" si="9"/>
        <v>0</v>
      </c>
      <c r="N17" s="4">
        <f t="shared" si="10"/>
        <v>0</v>
      </c>
      <c r="O17" s="4">
        <f t="shared" si="11"/>
        <v>0</v>
      </c>
      <c r="Q17" s="2"/>
    </row>
    <row r="18" spans="1:17" ht="38.25" customHeight="1" x14ac:dyDescent="0.2">
      <c r="A18" s="11" t="s">
        <v>36</v>
      </c>
      <c r="B18" s="13" t="s">
        <v>25</v>
      </c>
      <c r="C18" s="9"/>
      <c r="D18" s="4">
        <f t="shared" si="0"/>
        <v>0</v>
      </c>
      <c r="E18" s="4">
        <f t="shared" si="1"/>
        <v>0</v>
      </c>
      <c r="F18" s="4">
        <f t="shared" si="2"/>
        <v>0</v>
      </c>
      <c r="G18" s="4">
        <f t="shared" si="3"/>
        <v>0</v>
      </c>
      <c r="H18" s="4">
        <f t="shared" si="4"/>
        <v>0</v>
      </c>
      <c r="I18" s="4">
        <f t="shared" si="5"/>
        <v>0</v>
      </c>
      <c r="J18" s="4">
        <f t="shared" si="6"/>
        <v>0</v>
      </c>
      <c r="K18" s="4">
        <f t="shared" si="7"/>
        <v>0</v>
      </c>
      <c r="L18" s="4">
        <f t="shared" si="8"/>
        <v>0</v>
      </c>
      <c r="M18" s="4">
        <f t="shared" si="9"/>
        <v>0</v>
      </c>
      <c r="N18" s="4">
        <f t="shared" si="10"/>
        <v>0</v>
      </c>
      <c r="O18" s="4">
        <f t="shared" si="11"/>
        <v>0</v>
      </c>
      <c r="Q18" s="2"/>
    </row>
    <row r="19" spans="1:17" ht="31.5" customHeight="1" x14ac:dyDescent="0.2">
      <c r="A19" s="11" t="s">
        <v>33</v>
      </c>
      <c r="B19" s="13" t="s">
        <v>24</v>
      </c>
      <c r="C19" s="5"/>
      <c r="D19" s="4">
        <f t="shared" si="0"/>
        <v>0</v>
      </c>
      <c r="E19" s="4">
        <f t="shared" si="1"/>
        <v>0</v>
      </c>
      <c r="F19" s="4">
        <f t="shared" si="2"/>
        <v>0</v>
      </c>
      <c r="G19" s="4">
        <f t="shared" si="3"/>
        <v>0</v>
      </c>
      <c r="H19" s="4">
        <f t="shared" si="4"/>
        <v>0</v>
      </c>
      <c r="I19" s="4">
        <f t="shared" si="5"/>
        <v>0</v>
      </c>
      <c r="J19" s="4">
        <f t="shared" si="6"/>
        <v>0</v>
      </c>
      <c r="K19" s="4">
        <f t="shared" si="7"/>
        <v>0</v>
      </c>
      <c r="L19" s="4">
        <f t="shared" si="8"/>
        <v>0</v>
      </c>
      <c r="M19" s="4">
        <f t="shared" si="9"/>
        <v>0</v>
      </c>
      <c r="N19" s="4">
        <f t="shared" si="10"/>
        <v>0</v>
      </c>
      <c r="O19" s="4">
        <f t="shared" si="11"/>
        <v>0</v>
      </c>
      <c r="Q19" s="2"/>
    </row>
    <row r="20" spans="1:17" ht="30" customHeight="1" x14ac:dyDescent="0.2">
      <c r="A20" s="6" t="s">
        <v>35</v>
      </c>
      <c r="B20" s="13" t="s">
        <v>34</v>
      </c>
      <c r="C20" s="9"/>
      <c r="D20" s="4">
        <f t="shared" si="0"/>
        <v>0</v>
      </c>
      <c r="E20" s="4">
        <f t="shared" si="1"/>
        <v>0</v>
      </c>
      <c r="F20" s="4">
        <f t="shared" si="2"/>
        <v>0</v>
      </c>
      <c r="G20" s="4">
        <f t="shared" si="3"/>
        <v>0</v>
      </c>
      <c r="H20" s="4">
        <f t="shared" si="4"/>
        <v>0</v>
      </c>
      <c r="I20" s="4">
        <f t="shared" si="5"/>
        <v>0</v>
      </c>
      <c r="J20" s="4">
        <f t="shared" si="6"/>
        <v>0</v>
      </c>
      <c r="K20" s="4">
        <f t="shared" si="7"/>
        <v>0</v>
      </c>
      <c r="L20" s="4">
        <f t="shared" si="8"/>
        <v>0</v>
      </c>
      <c r="M20" s="4">
        <f t="shared" si="9"/>
        <v>0</v>
      </c>
      <c r="N20" s="4">
        <f t="shared" si="10"/>
        <v>0</v>
      </c>
      <c r="O20" s="4">
        <f t="shared" si="11"/>
        <v>0</v>
      </c>
      <c r="Q20" s="2"/>
    </row>
    <row r="21" spans="1:17" ht="30" customHeight="1" x14ac:dyDescent="0.2">
      <c r="A21" s="6">
        <v>73357040</v>
      </c>
      <c r="B21" s="13" t="s">
        <v>43</v>
      </c>
      <c r="C21" s="9"/>
      <c r="D21" s="4">
        <f t="shared" si="0"/>
        <v>0</v>
      </c>
      <c r="E21" s="4">
        <f t="shared" si="1"/>
        <v>0</v>
      </c>
      <c r="F21" s="4">
        <f t="shared" si="2"/>
        <v>0</v>
      </c>
      <c r="G21" s="4">
        <f t="shared" si="3"/>
        <v>0</v>
      </c>
      <c r="H21" s="4">
        <f t="shared" si="4"/>
        <v>0</v>
      </c>
      <c r="I21" s="4">
        <f t="shared" si="5"/>
        <v>0</v>
      </c>
      <c r="J21" s="4">
        <f t="shared" si="6"/>
        <v>0</v>
      </c>
      <c r="K21" s="4">
        <f t="shared" si="7"/>
        <v>0</v>
      </c>
      <c r="L21" s="4">
        <f t="shared" si="8"/>
        <v>0</v>
      </c>
      <c r="M21" s="4">
        <f t="shared" si="9"/>
        <v>0</v>
      </c>
      <c r="N21" s="4">
        <f t="shared" si="10"/>
        <v>0</v>
      </c>
      <c r="O21" s="4">
        <f t="shared" si="11"/>
        <v>0</v>
      </c>
      <c r="Q21" s="2"/>
    </row>
    <row r="22" spans="1:17" ht="36.75" customHeight="1" x14ac:dyDescent="0.2">
      <c r="A22" s="11" t="s">
        <v>32</v>
      </c>
      <c r="B22" s="13" t="s">
        <v>20</v>
      </c>
      <c r="C22" s="9"/>
      <c r="D22" s="4">
        <f t="shared" si="0"/>
        <v>0</v>
      </c>
      <c r="E22" s="4">
        <f t="shared" si="1"/>
        <v>0</v>
      </c>
      <c r="F22" s="4">
        <f t="shared" si="2"/>
        <v>0</v>
      </c>
      <c r="G22" s="4">
        <f t="shared" si="3"/>
        <v>0</v>
      </c>
      <c r="H22" s="4">
        <f t="shared" si="4"/>
        <v>0</v>
      </c>
      <c r="I22" s="4">
        <f t="shared" si="5"/>
        <v>0</v>
      </c>
      <c r="J22" s="4">
        <f t="shared" si="6"/>
        <v>0</v>
      </c>
      <c r="K22" s="4">
        <f t="shared" si="7"/>
        <v>0</v>
      </c>
      <c r="L22" s="4">
        <f t="shared" si="8"/>
        <v>0</v>
      </c>
      <c r="M22" s="4">
        <f t="shared" si="9"/>
        <v>0</v>
      </c>
      <c r="N22" s="4">
        <f t="shared" si="10"/>
        <v>0</v>
      </c>
      <c r="O22" s="4">
        <f t="shared" si="11"/>
        <v>0</v>
      </c>
      <c r="Q22" s="2"/>
    </row>
    <row r="23" spans="1:17" s="17" customFormat="1" ht="21.75" customHeight="1" x14ac:dyDescent="0.25">
      <c r="B23" s="15" t="s">
        <v>1</v>
      </c>
      <c r="C23" s="16">
        <f>SUM(C11:C22)</f>
        <v>0</v>
      </c>
      <c r="D23" s="15">
        <f>SUM(D11:D22)</f>
        <v>0</v>
      </c>
      <c r="E23" s="15">
        <f t="shared" ref="E23:O23" si="12">SUM(E11:E22)</f>
        <v>0</v>
      </c>
      <c r="F23" s="15">
        <f>SUM(F11:F22)</f>
        <v>0</v>
      </c>
      <c r="G23" s="15">
        <f t="shared" si="12"/>
        <v>0</v>
      </c>
      <c r="H23" s="15">
        <f t="shared" si="12"/>
        <v>0</v>
      </c>
      <c r="I23" s="15">
        <f t="shared" si="12"/>
        <v>0</v>
      </c>
      <c r="J23" s="15">
        <f t="shared" si="12"/>
        <v>0</v>
      </c>
      <c r="K23" s="15">
        <f t="shared" si="12"/>
        <v>0</v>
      </c>
      <c r="L23" s="15">
        <f t="shared" si="12"/>
        <v>0</v>
      </c>
      <c r="M23" s="15">
        <f t="shared" si="12"/>
        <v>0</v>
      </c>
      <c r="N23" s="15">
        <f t="shared" si="12"/>
        <v>0</v>
      </c>
      <c r="O23" s="15">
        <f t="shared" si="12"/>
        <v>0</v>
      </c>
      <c r="P23" s="27"/>
    </row>
    <row r="24" spans="1:17" ht="15" customHeight="1" x14ac:dyDescent="0.2">
      <c r="B24" s="53"/>
      <c r="C24" s="53"/>
      <c r="D24" s="21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9"/>
    </row>
  </sheetData>
  <mergeCells count="20">
    <mergeCell ref="B24:C24"/>
    <mergeCell ref="A7:A10"/>
    <mergeCell ref="N7:N10"/>
    <mergeCell ref="O7:O10"/>
    <mergeCell ref="I7:I10"/>
    <mergeCell ref="L7:L10"/>
    <mergeCell ref="G7:G10"/>
    <mergeCell ref="J7:J10"/>
    <mergeCell ref="B7:B10"/>
    <mergeCell ref="C7:C10"/>
    <mergeCell ref="K7:K10"/>
    <mergeCell ref="M7:M10"/>
    <mergeCell ref="E24:O24"/>
    <mergeCell ref="F7:F10"/>
    <mergeCell ref="E7:E10"/>
    <mergeCell ref="H7:H10"/>
    <mergeCell ref="D7:D10"/>
    <mergeCell ref="L1:O1"/>
    <mergeCell ref="N2:O2"/>
    <mergeCell ref="N3:O3"/>
  </mergeCells>
  <phoneticPr fontId="5" type="noConversion"/>
  <printOptions horizontalCentered="1"/>
  <pageMargins left="0.19685039370078741" right="0.19685039370078741" top="0.27559055118110237" bottom="0" header="0" footer="0"/>
  <pageSetup scale="6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2"/>
  <sheetViews>
    <sheetView topLeftCell="A2" workbookViewId="0">
      <pane xSplit="1" topLeftCell="B1" activePane="topRight" state="frozen"/>
      <selection activeCell="A16" sqref="A16"/>
      <selection pane="topRight" activeCell="B4" sqref="B4"/>
    </sheetView>
  </sheetViews>
  <sheetFormatPr baseColWidth="10" defaultRowHeight="12.75" x14ac:dyDescent="0.2"/>
  <cols>
    <col min="1" max="1" width="18.85546875" customWidth="1"/>
    <col min="2" max="2" width="19.5703125" customWidth="1"/>
    <col min="3" max="3" width="25" bestFit="1" customWidth="1"/>
    <col min="4" max="4" width="14.42578125" customWidth="1"/>
    <col min="5" max="8" width="13.85546875" bestFit="1" customWidth="1"/>
    <col min="9" max="9" width="12.7109375" bestFit="1" customWidth="1"/>
    <col min="10" max="10" width="12.85546875" customWidth="1"/>
    <col min="11" max="11" width="14.85546875" customWidth="1"/>
    <col min="12" max="14" width="12.7109375" bestFit="1" customWidth="1"/>
    <col min="15" max="15" width="14" bestFit="1" customWidth="1"/>
    <col min="16" max="16" width="14" customWidth="1"/>
    <col min="17" max="17" width="21.7109375" customWidth="1"/>
    <col min="19" max="19" width="8.5703125" customWidth="1"/>
    <col min="21" max="21" width="8.5703125" customWidth="1"/>
    <col min="22" max="27" width="9" customWidth="1"/>
  </cols>
  <sheetData>
    <row r="2" spans="1:17" x14ac:dyDescent="0.2">
      <c r="P2" s="48" t="s">
        <v>71</v>
      </c>
      <c r="Q2" s="48"/>
    </row>
    <row r="3" spans="1:17" x14ac:dyDescent="0.2">
      <c r="P3" s="47"/>
      <c r="Q3" s="47" t="s">
        <v>73</v>
      </c>
    </row>
    <row r="4" spans="1:17" x14ac:dyDescent="0.2">
      <c r="P4" s="47"/>
      <c r="Q4" s="47" t="s">
        <v>72</v>
      </c>
    </row>
    <row r="7" spans="1:17" x14ac:dyDescent="0.2">
      <c r="A7" s="60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</row>
    <row r="8" spans="1:17" x14ac:dyDescent="0.2">
      <c r="A8" s="54" t="s">
        <v>19</v>
      </c>
      <c r="B8" s="54" t="s">
        <v>11</v>
      </c>
      <c r="C8" s="49" t="s">
        <v>10</v>
      </c>
      <c r="D8" s="49" t="s">
        <v>9</v>
      </c>
      <c r="E8" s="49" t="s">
        <v>8</v>
      </c>
      <c r="F8" s="49" t="s">
        <v>7</v>
      </c>
      <c r="G8" s="49" t="s">
        <v>6</v>
      </c>
      <c r="H8" s="49" t="s">
        <v>5</v>
      </c>
      <c r="I8" s="49" t="s">
        <v>4</v>
      </c>
      <c r="J8" s="49" t="s">
        <v>3</v>
      </c>
      <c r="K8" s="49" t="s">
        <v>14</v>
      </c>
      <c r="L8" s="49" t="s">
        <v>2</v>
      </c>
      <c r="M8" s="49" t="s">
        <v>12</v>
      </c>
      <c r="N8" s="49" t="s">
        <v>13</v>
      </c>
      <c r="O8" s="61" t="s">
        <v>37</v>
      </c>
      <c r="P8" s="61" t="s">
        <v>67</v>
      </c>
      <c r="Q8" s="54" t="s">
        <v>19</v>
      </c>
    </row>
    <row r="9" spans="1:17" x14ac:dyDescent="0.2">
      <c r="A9" s="55"/>
      <c r="B9" s="55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62"/>
      <c r="P9" s="62"/>
      <c r="Q9" s="55"/>
    </row>
    <row r="10" spans="1:17" x14ac:dyDescent="0.2">
      <c r="A10" s="55"/>
      <c r="B10" s="55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62"/>
      <c r="P10" s="62"/>
      <c r="Q10" s="55"/>
    </row>
    <row r="11" spans="1:17" x14ac:dyDescent="0.2">
      <c r="A11" s="56"/>
      <c r="B11" s="56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63"/>
      <c r="P11" s="63"/>
      <c r="Q11" s="56"/>
    </row>
    <row r="12" spans="1:17" ht="70.5" customHeight="1" x14ac:dyDescent="0.2">
      <c r="A12" s="13" t="s">
        <v>18</v>
      </c>
      <c r="B12" s="10">
        <f>+'Presupuesto SSTA'!C11</f>
        <v>0</v>
      </c>
      <c r="C12" s="28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18">
        <f>SUM(C12:N12)</f>
        <v>0</v>
      </c>
      <c r="P12" s="18">
        <f>+B12-O12</f>
        <v>0</v>
      </c>
      <c r="Q12" s="22" t="s">
        <v>26</v>
      </c>
    </row>
    <row r="13" spans="1:17" ht="56.25" x14ac:dyDescent="0.2">
      <c r="A13" s="13" t="s">
        <v>68</v>
      </c>
      <c r="B13" s="10">
        <f>+'Presupuesto SSTA'!C12</f>
        <v>0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18">
        <f t="shared" ref="O13:O23" si="0">SUM(C13:N13)</f>
        <v>0</v>
      </c>
      <c r="P13" s="18">
        <f t="shared" ref="P13:P24" si="1">+B13-O13</f>
        <v>0</v>
      </c>
      <c r="Q13" s="22" t="s">
        <v>48</v>
      </c>
    </row>
    <row r="14" spans="1:17" ht="45" x14ac:dyDescent="0.2">
      <c r="A14" s="13" t="s">
        <v>69</v>
      </c>
      <c r="B14" s="10">
        <f>+'Presupuesto SSTA'!C13</f>
        <v>0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18">
        <f t="shared" si="0"/>
        <v>0</v>
      </c>
      <c r="P14" s="18">
        <f t="shared" si="1"/>
        <v>0</v>
      </c>
      <c r="Q14" s="22" t="s">
        <v>38</v>
      </c>
    </row>
    <row r="15" spans="1:17" ht="45" x14ac:dyDescent="0.2">
      <c r="A15" s="13" t="s">
        <v>70</v>
      </c>
      <c r="B15" s="10">
        <f>+'Presupuesto SSTA'!C14</f>
        <v>0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18">
        <f t="shared" si="0"/>
        <v>0</v>
      </c>
      <c r="P15" s="18">
        <f t="shared" si="1"/>
        <v>0</v>
      </c>
      <c r="Q15" s="22" t="s">
        <v>45</v>
      </c>
    </row>
    <row r="16" spans="1:17" ht="39" customHeight="1" x14ac:dyDescent="0.2">
      <c r="A16" s="13" t="s">
        <v>16</v>
      </c>
      <c r="B16" s="10">
        <f>+'Presupuesto SSTA'!C15</f>
        <v>0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18">
        <f t="shared" si="0"/>
        <v>0</v>
      </c>
      <c r="P16" s="18">
        <f t="shared" si="1"/>
        <v>0</v>
      </c>
      <c r="Q16" s="22" t="s">
        <v>29</v>
      </c>
    </row>
    <row r="17" spans="1:17" ht="22.5" x14ac:dyDescent="0.2">
      <c r="A17" s="13" t="s">
        <v>17</v>
      </c>
      <c r="B17" s="10">
        <f>+'Presupuesto SSTA'!C16</f>
        <v>0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18">
        <f t="shared" si="0"/>
        <v>0</v>
      </c>
      <c r="P17" s="18">
        <f t="shared" si="1"/>
        <v>0</v>
      </c>
      <c r="Q17" s="22" t="s">
        <v>41</v>
      </c>
    </row>
    <row r="18" spans="1:17" ht="32.25" customHeight="1" x14ac:dyDescent="0.2">
      <c r="A18" s="13" t="s">
        <v>15</v>
      </c>
      <c r="B18" s="10">
        <f>+'Presupuesto SSTA'!C17</f>
        <v>0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18">
        <f t="shared" si="0"/>
        <v>0</v>
      </c>
      <c r="P18" s="18">
        <f t="shared" si="1"/>
        <v>0</v>
      </c>
      <c r="Q18" s="22" t="s">
        <v>39</v>
      </c>
    </row>
    <row r="19" spans="1:17" ht="35.25" customHeight="1" x14ac:dyDescent="0.2">
      <c r="A19" s="13" t="s">
        <v>25</v>
      </c>
      <c r="B19" s="10">
        <f>+'Presupuesto SSTA'!C18</f>
        <v>0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18">
        <f t="shared" si="0"/>
        <v>0</v>
      </c>
      <c r="P19" s="18">
        <f t="shared" si="1"/>
        <v>0</v>
      </c>
      <c r="Q19" s="22" t="s">
        <v>51</v>
      </c>
    </row>
    <row r="20" spans="1:17" ht="25.5" x14ac:dyDescent="0.2">
      <c r="A20" s="13" t="s">
        <v>24</v>
      </c>
      <c r="B20" s="10">
        <f>+'Presupuesto SSTA'!C19</f>
        <v>0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18">
        <f t="shared" si="0"/>
        <v>0</v>
      </c>
      <c r="P20" s="18">
        <f t="shared" si="1"/>
        <v>0</v>
      </c>
      <c r="Q20" s="22" t="s">
        <v>52</v>
      </c>
    </row>
    <row r="21" spans="1:17" ht="28.5" customHeight="1" x14ac:dyDescent="0.2">
      <c r="A21" s="13" t="s">
        <v>34</v>
      </c>
      <c r="B21" s="10">
        <f>+'Presupuesto SSTA'!C20</f>
        <v>0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18">
        <f t="shared" si="0"/>
        <v>0</v>
      </c>
      <c r="P21" s="18">
        <f t="shared" si="1"/>
        <v>0</v>
      </c>
      <c r="Q21" s="22" t="s">
        <v>50</v>
      </c>
    </row>
    <row r="22" spans="1:17" ht="28.5" customHeight="1" x14ac:dyDescent="0.2">
      <c r="A22" s="13" t="s">
        <v>43</v>
      </c>
      <c r="B22" s="10">
        <f>+'Presupuesto SSTA'!C21</f>
        <v>0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18">
        <f t="shared" si="0"/>
        <v>0</v>
      </c>
      <c r="P22" s="18">
        <f t="shared" si="1"/>
        <v>0</v>
      </c>
      <c r="Q22" s="23">
        <v>73357040</v>
      </c>
    </row>
    <row r="23" spans="1:17" ht="31.5" customHeight="1" x14ac:dyDescent="0.2">
      <c r="A23" s="13" t="s">
        <v>20</v>
      </c>
      <c r="B23" s="10">
        <f>+'Presupuesto SSTA'!C22</f>
        <v>0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18">
        <f t="shared" si="0"/>
        <v>0</v>
      </c>
      <c r="P23" s="18">
        <f t="shared" si="1"/>
        <v>0</v>
      </c>
      <c r="Q23" s="22" t="s">
        <v>49</v>
      </c>
    </row>
    <row r="24" spans="1:17" ht="21" customHeight="1" x14ac:dyDescent="0.2">
      <c r="A24" s="15" t="s">
        <v>1</v>
      </c>
      <c r="B24" s="16">
        <f>SUM(B12:B23)</f>
        <v>0</v>
      </c>
      <c r="C24" s="15">
        <f>SUM(C12:C23)</f>
        <v>0</v>
      </c>
      <c r="D24" s="15">
        <f>SUM(D12:D23)</f>
        <v>0</v>
      </c>
      <c r="E24" s="15">
        <f t="shared" ref="E24:N24" si="2">SUM(E12:E23)</f>
        <v>0</v>
      </c>
      <c r="F24" s="15">
        <f t="shared" si="2"/>
        <v>0</v>
      </c>
      <c r="G24" s="15">
        <f t="shared" si="2"/>
        <v>0</v>
      </c>
      <c r="H24" s="15">
        <f t="shared" si="2"/>
        <v>0</v>
      </c>
      <c r="I24" s="15">
        <f t="shared" si="2"/>
        <v>0</v>
      </c>
      <c r="J24" s="15">
        <f t="shared" si="2"/>
        <v>0</v>
      </c>
      <c r="K24" s="15">
        <f t="shared" si="2"/>
        <v>0</v>
      </c>
      <c r="L24" s="15">
        <f t="shared" si="2"/>
        <v>0</v>
      </c>
      <c r="M24" s="15">
        <f t="shared" si="2"/>
        <v>0</v>
      </c>
      <c r="N24" s="15">
        <f t="shared" si="2"/>
        <v>0</v>
      </c>
      <c r="O24" s="19">
        <f>SUM(O12:O23)</f>
        <v>0</v>
      </c>
      <c r="P24" s="18">
        <f t="shared" si="1"/>
        <v>0</v>
      </c>
    </row>
    <row r="25" spans="1:17" ht="16.5" customHeight="1" x14ac:dyDescent="0.2">
      <c r="A25" s="53"/>
      <c r="B25" s="53"/>
      <c r="C25" s="20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9"/>
    </row>
    <row r="29" spans="1:17" x14ac:dyDescent="0.2">
      <c r="B29" s="32" t="s">
        <v>11</v>
      </c>
      <c r="C29" s="33" t="s">
        <v>10</v>
      </c>
      <c r="D29" s="33" t="s">
        <v>9</v>
      </c>
      <c r="E29" s="33" t="s">
        <v>8</v>
      </c>
      <c r="F29" s="33" t="s">
        <v>7</v>
      </c>
      <c r="G29" s="33" t="s">
        <v>6</v>
      </c>
      <c r="H29" s="33" t="s">
        <v>5</v>
      </c>
      <c r="I29" s="33" t="s">
        <v>4</v>
      </c>
      <c r="J29" s="33" t="s">
        <v>3</v>
      </c>
      <c r="K29" s="33" t="s">
        <v>14</v>
      </c>
    </row>
    <row r="30" spans="1:17" ht="15.75" x14ac:dyDescent="0.2">
      <c r="B30" s="16" t="s">
        <v>46</v>
      </c>
      <c r="C30" s="15">
        <v>33318288.5</v>
      </c>
      <c r="D30" s="15">
        <v>18380895</v>
      </c>
      <c r="E30" s="15">
        <v>23218818</v>
      </c>
      <c r="F30" s="15">
        <v>27555611</v>
      </c>
      <c r="G30" s="15">
        <v>43192078</v>
      </c>
      <c r="H30" s="41">
        <v>23795281</v>
      </c>
      <c r="I30" s="41">
        <v>34110194.579999998</v>
      </c>
      <c r="J30" s="41">
        <v>38119365.390000001</v>
      </c>
      <c r="K30" s="15">
        <v>43014404</v>
      </c>
      <c r="L30" s="42"/>
    </row>
    <row r="31" spans="1:17" ht="15.75" x14ac:dyDescent="0.2">
      <c r="B31" s="35" t="s">
        <v>47</v>
      </c>
      <c r="C31" s="15">
        <v>23962499</v>
      </c>
      <c r="D31" s="15">
        <v>23962499</v>
      </c>
      <c r="E31" s="15">
        <v>23962499</v>
      </c>
      <c r="F31" s="15">
        <v>23962499</v>
      </c>
      <c r="G31" s="15">
        <v>23962499</v>
      </c>
      <c r="H31" s="41">
        <v>23962499</v>
      </c>
      <c r="I31" s="15">
        <v>24924999</v>
      </c>
      <c r="J31" s="15">
        <v>23924999</v>
      </c>
      <c r="K31" s="15">
        <v>23924999</v>
      </c>
      <c r="L31" s="42"/>
    </row>
    <row r="32" spans="1:17" x14ac:dyDescent="0.2">
      <c r="I32" s="42"/>
      <c r="J32" s="42"/>
      <c r="K32" s="42"/>
      <c r="L32" s="42"/>
    </row>
  </sheetData>
  <mergeCells count="21">
    <mergeCell ref="P2:Q2"/>
    <mergeCell ref="Q8:Q11"/>
    <mergeCell ref="A7:Q7"/>
    <mergeCell ref="O8:O11"/>
    <mergeCell ref="G8:G11"/>
    <mergeCell ref="H8:H11"/>
    <mergeCell ref="I8:I11"/>
    <mergeCell ref="J8:J11"/>
    <mergeCell ref="K8:K11"/>
    <mergeCell ref="P8:P11"/>
    <mergeCell ref="L8:L11"/>
    <mergeCell ref="M8:M11"/>
    <mergeCell ref="N8:N11"/>
    <mergeCell ref="E8:E11"/>
    <mergeCell ref="F8:F11"/>
    <mergeCell ref="A25:B25"/>
    <mergeCell ref="D25:N25"/>
    <mergeCell ref="C8:C11"/>
    <mergeCell ref="A8:A11"/>
    <mergeCell ref="B8:B11"/>
    <mergeCell ref="D8:D11"/>
  </mergeCells>
  <phoneticPr fontId="0" type="noConversion"/>
  <printOptions horizontalCentered="1"/>
  <pageMargins left="0" right="0" top="0" bottom="0" header="0" footer="0"/>
  <pageSetup scale="60" orientation="landscape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workbookViewId="0">
      <selection activeCell="B3" sqref="B3"/>
    </sheetView>
  </sheetViews>
  <sheetFormatPr baseColWidth="10" defaultRowHeight="12.75" x14ac:dyDescent="0.2"/>
  <cols>
    <col min="1" max="1" width="24.42578125" customWidth="1"/>
    <col min="2" max="2" width="15.5703125" customWidth="1"/>
    <col min="3" max="3" width="24.85546875" bestFit="1" customWidth="1"/>
    <col min="4" max="4" width="21" customWidth="1"/>
    <col min="5" max="9" width="12.7109375" bestFit="1" customWidth="1"/>
    <col min="10" max="10" width="12.85546875" customWidth="1"/>
    <col min="11" max="11" width="14" customWidth="1"/>
    <col min="12" max="14" width="12.7109375" bestFit="1" customWidth="1"/>
    <col min="15" max="15" width="14" bestFit="1" customWidth="1"/>
    <col min="16" max="16" width="15.5703125" customWidth="1"/>
    <col min="18" max="18" width="8.5703125" customWidth="1"/>
    <col min="20" max="20" width="8.5703125" customWidth="1"/>
    <col min="21" max="26" width="9" customWidth="1"/>
  </cols>
  <sheetData>
    <row r="1" spans="1:16" x14ac:dyDescent="0.2">
      <c r="N1" s="48" t="s">
        <v>71</v>
      </c>
      <c r="O1" s="48"/>
      <c r="P1" s="48"/>
    </row>
    <row r="2" spans="1:16" x14ac:dyDescent="0.2">
      <c r="N2" s="47"/>
      <c r="O2" s="48" t="s">
        <v>73</v>
      </c>
      <c r="P2" s="48"/>
    </row>
    <row r="3" spans="1:16" x14ac:dyDescent="0.2">
      <c r="N3" s="47"/>
      <c r="O3" s="48" t="s">
        <v>72</v>
      </c>
      <c r="P3" s="48"/>
    </row>
    <row r="6" spans="1:16" x14ac:dyDescent="0.2">
      <c r="A6" s="54" t="s">
        <v>19</v>
      </c>
      <c r="B6" s="54" t="s">
        <v>11</v>
      </c>
      <c r="C6" s="49" t="s">
        <v>10</v>
      </c>
      <c r="D6" s="49" t="s">
        <v>9</v>
      </c>
      <c r="E6" s="49" t="s">
        <v>8</v>
      </c>
      <c r="F6" s="49" t="s">
        <v>7</v>
      </c>
      <c r="G6" s="49" t="s">
        <v>6</v>
      </c>
      <c r="H6" s="49" t="s">
        <v>5</v>
      </c>
      <c r="I6" s="49" t="s">
        <v>4</v>
      </c>
      <c r="J6" s="49" t="s">
        <v>3</v>
      </c>
      <c r="K6" s="49" t="s">
        <v>14</v>
      </c>
      <c r="L6" s="49" t="s">
        <v>2</v>
      </c>
      <c r="M6" s="49" t="s">
        <v>12</v>
      </c>
      <c r="N6" s="49" t="s">
        <v>13</v>
      </c>
      <c r="O6" s="61" t="s">
        <v>37</v>
      </c>
      <c r="P6" s="54" t="s">
        <v>19</v>
      </c>
    </row>
    <row r="7" spans="1:16" x14ac:dyDescent="0.2">
      <c r="A7" s="55"/>
      <c r="B7" s="55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62"/>
      <c r="P7" s="55"/>
    </row>
    <row r="8" spans="1:16" x14ac:dyDescent="0.2">
      <c r="A8" s="55"/>
      <c r="B8" s="55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62"/>
      <c r="P8" s="55"/>
    </row>
    <row r="9" spans="1:16" x14ac:dyDescent="0.2">
      <c r="A9" s="56"/>
      <c r="B9" s="56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63"/>
      <c r="P9" s="56"/>
    </row>
    <row r="10" spans="1:16" ht="70.5" customHeight="1" x14ac:dyDescent="0.2">
      <c r="A10" s="13" t="s">
        <v>18</v>
      </c>
      <c r="B10" s="10">
        <f>+'Presupuesto SSTA'!C11</f>
        <v>0</v>
      </c>
      <c r="C10" s="29" t="e">
        <f>+Ejecutado!C12/'Presupuesto SSTA'!D11</f>
        <v>#DIV/0!</v>
      </c>
      <c r="D10" s="29" t="e">
        <f>+Ejecutado!D12/'Presupuesto SSTA'!E11</f>
        <v>#DIV/0!</v>
      </c>
      <c r="E10" s="29" t="e">
        <f>+Ejecutado!E12/'Presupuesto SSTA'!F11</f>
        <v>#DIV/0!</v>
      </c>
      <c r="F10" s="29" t="e">
        <f>+Ejecutado!F12/'Presupuesto SSTA'!G11</f>
        <v>#DIV/0!</v>
      </c>
      <c r="G10" s="29" t="e">
        <f>+Ejecutado!G12/'Presupuesto SSTA'!H11</f>
        <v>#DIV/0!</v>
      </c>
      <c r="H10" s="29" t="e">
        <f>+Ejecutado!H12/'Presupuesto SSTA'!I11</f>
        <v>#DIV/0!</v>
      </c>
      <c r="I10" s="29" t="e">
        <f>+Ejecutado!I12/'Presupuesto SSTA'!J11</f>
        <v>#DIV/0!</v>
      </c>
      <c r="J10" s="29" t="e">
        <f>+Ejecutado!J12/'Presupuesto SSTA'!K11</f>
        <v>#DIV/0!</v>
      </c>
      <c r="K10" s="29" t="e">
        <f>+Ejecutado!K12/'Presupuesto SSTA'!L11</f>
        <v>#DIV/0!</v>
      </c>
      <c r="L10" s="29" t="e">
        <f>+Ejecutado!L12/'Presupuesto SSTA'!M11</f>
        <v>#DIV/0!</v>
      </c>
      <c r="M10" s="29" t="e">
        <f>+Ejecutado!M12/'Presupuesto SSTA'!N11</f>
        <v>#DIV/0!</v>
      </c>
      <c r="N10" s="29" t="e">
        <f>+Ejecutado!N12/'Presupuesto SSTA'!O11</f>
        <v>#DIV/0!</v>
      </c>
      <c r="O10" s="30" t="e">
        <f>AVERAGE(C10:N10)</f>
        <v>#DIV/0!</v>
      </c>
      <c r="P10" s="22" t="s">
        <v>26</v>
      </c>
    </row>
    <row r="11" spans="1:16" ht="45" x14ac:dyDescent="0.2">
      <c r="A11" s="13" t="s">
        <v>68</v>
      </c>
      <c r="B11" s="10">
        <f>+'Presupuesto SSTA'!C12</f>
        <v>0</v>
      </c>
      <c r="C11" s="29" t="e">
        <f>+Ejecutado!C13/'Presupuesto SSTA'!D12</f>
        <v>#DIV/0!</v>
      </c>
      <c r="D11" s="29" t="e">
        <f>+Ejecutado!D13/'Presupuesto SSTA'!E12</f>
        <v>#DIV/0!</v>
      </c>
      <c r="E11" s="29" t="e">
        <f>+Ejecutado!E13/'Presupuesto SSTA'!F12</f>
        <v>#DIV/0!</v>
      </c>
      <c r="F11" s="29" t="e">
        <f>+Ejecutado!F13/'Presupuesto SSTA'!G12</f>
        <v>#DIV/0!</v>
      </c>
      <c r="G11" s="29" t="e">
        <f>+Ejecutado!G13/'Presupuesto SSTA'!H12</f>
        <v>#DIV/0!</v>
      </c>
      <c r="H11" s="29" t="e">
        <f>+Ejecutado!H13/'Presupuesto SSTA'!I12</f>
        <v>#DIV/0!</v>
      </c>
      <c r="I11" s="29" t="e">
        <f>+Ejecutado!I13/'Presupuesto SSTA'!J12</f>
        <v>#DIV/0!</v>
      </c>
      <c r="J11" s="29" t="e">
        <f>+Ejecutado!J13/'Presupuesto SSTA'!K12</f>
        <v>#DIV/0!</v>
      </c>
      <c r="K11" s="29" t="e">
        <f>+Ejecutado!K13/'Presupuesto SSTA'!L12</f>
        <v>#DIV/0!</v>
      </c>
      <c r="L11" s="29" t="e">
        <f>+Ejecutado!L13/'Presupuesto SSTA'!M12</f>
        <v>#DIV/0!</v>
      </c>
      <c r="M11" s="29" t="e">
        <f>+Ejecutado!M13/'Presupuesto SSTA'!N12</f>
        <v>#DIV/0!</v>
      </c>
      <c r="N11" s="29" t="e">
        <f>+Ejecutado!N13/'Presupuesto SSTA'!O12</f>
        <v>#DIV/0!</v>
      </c>
      <c r="O11" s="30" t="e">
        <f t="shared" ref="O11:O20" si="0">AVERAGE(C11:N11)</f>
        <v>#DIV/0!</v>
      </c>
      <c r="P11" s="22" t="s">
        <v>27</v>
      </c>
    </row>
    <row r="12" spans="1:16" ht="33.75" x14ac:dyDescent="0.2">
      <c r="A12" s="13" t="s">
        <v>69</v>
      </c>
      <c r="B12" s="10">
        <f>+'Presupuesto SSTA'!C13</f>
        <v>0</v>
      </c>
      <c r="C12" s="29" t="e">
        <f>+Ejecutado!C14/'Presupuesto SSTA'!D13</f>
        <v>#DIV/0!</v>
      </c>
      <c r="D12" s="29" t="e">
        <f>+Ejecutado!D14/'Presupuesto SSTA'!E13</f>
        <v>#DIV/0!</v>
      </c>
      <c r="E12" s="29" t="e">
        <f>+Ejecutado!E14/'Presupuesto SSTA'!F13</f>
        <v>#DIV/0!</v>
      </c>
      <c r="F12" s="29" t="e">
        <f>+Ejecutado!F14/'Presupuesto SSTA'!G13</f>
        <v>#DIV/0!</v>
      </c>
      <c r="G12" s="29" t="e">
        <f>+Ejecutado!G14/'Presupuesto SSTA'!H13</f>
        <v>#DIV/0!</v>
      </c>
      <c r="H12" s="29" t="e">
        <f>+Ejecutado!H14/'Presupuesto SSTA'!I13</f>
        <v>#DIV/0!</v>
      </c>
      <c r="I12" s="29" t="e">
        <f>+Ejecutado!I14/'Presupuesto SSTA'!J13</f>
        <v>#DIV/0!</v>
      </c>
      <c r="J12" s="29" t="e">
        <f>+Ejecutado!J14/'Presupuesto SSTA'!K13</f>
        <v>#DIV/0!</v>
      </c>
      <c r="K12" s="29" t="e">
        <f>+Ejecutado!K14/'Presupuesto SSTA'!L13</f>
        <v>#DIV/0!</v>
      </c>
      <c r="L12" s="29" t="e">
        <f>+Ejecutado!L14/'Presupuesto SSTA'!M13</f>
        <v>#DIV/0!</v>
      </c>
      <c r="M12" s="29" t="e">
        <f>+Ejecutado!M14/'Presupuesto SSTA'!N13</f>
        <v>#DIV/0!</v>
      </c>
      <c r="N12" s="29" t="e">
        <f>+Ejecutado!N14/'Presupuesto SSTA'!O13</f>
        <v>#DIV/0!</v>
      </c>
      <c r="O12" s="30" t="e">
        <f t="shared" si="0"/>
        <v>#DIV/0!</v>
      </c>
      <c r="P12" s="22" t="s">
        <v>38</v>
      </c>
    </row>
    <row r="13" spans="1:16" ht="38.25" x14ac:dyDescent="0.2">
      <c r="A13" s="13" t="s">
        <v>70</v>
      </c>
      <c r="B13" s="10">
        <f>+'Presupuesto SSTA'!C14</f>
        <v>0</v>
      </c>
      <c r="C13" s="29" t="e">
        <f>+Ejecutado!C15/'Presupuesto SSTA'!D14</f>
        <v>#DIV/0!</v>
      </c>
      <c r="D13" s="29" t="e">
        <f>+Ejecutado!D15/'Presupuesto SSTA'!E14</f>
        <v>#DIV/0!</v>
      </c>
      <c r="E13" s="29" t="e">
        <f>+Ejecutado!E15/'Presupuesto SSTA'!F14</f>
        <v>#DIV/0!</v>
      </c>
      <c r="F13" s="29" t="e">
        <f>+Ejecutado!F15/'Presupuesto SSTA'!G14</f>
        <v>#DIV/0!</v>
      </c>
      <c r="G13" s="29" t="e">
        <f>+Ejecutado!G15/'Presupuesto SSTA'!H14</f>
        <v>#DIV/0!</v>
      </c>
      <c r="H13" s="29" t="e">
        <f>+Ejecutado!H15/'Presupuesto SSTA'!I14</f>
        <v>#DIV/0!</v>
      </c>
      <c r="I13" s="29" t="e">
        <f>+Ejecutado!I15/'Presupuesto SSTA'!J14</f>
        <v>#DIV/0!</v>
      </c>
      <c r="J13" s="29" t="e">
        <f>+Ejecutado!J15/'Presupuesto SSTA'!K14</f>
        <v>#DIV/0!</v>
      </c>
      <c r="K13" s="29" t="e">
        <f>+Ejecutado!K15/'Presupuesto SSTA'!L14</f>
        <v>#DIV/0!</v>
      </c>
      <c r="L13" s="29" t="e">
        <f>+Ejecutado!L15/'Presupuesto SSTA'!M14</f>
        <v>#DIV/0!</v>
      </c>
      <c r="M13" s="29" t="e">
        <f>+Ejecutado!M15/'Presupuesto SSTA'!N14</f>
        <v>#DIV/0!</v>
      </c>
      <c r="N13" s="29" t="e">
        <f>+Ejecutado!N15/'Presupuesto SSTA'!O14</f>
        <v>#DIV/0!</v>
      </c>
      <c r="O13" s="30" t="e">
        <f t="shared" si="0"/>
        <v>#DIV/0!</v>
      </c>
      <c r="P13" s="22" t="s">
        <v>45</v>
      </c>
    </row>
    <row r="14" spans="1:16" ht="39" customHeight="1" x14ac:dyDescent="0.2">
      <c r="A14" s="13" t="s">
        <v>16</v>
      </c>
      <c r="B14" s="10">
        <f>+'Presupuesto SSTA'!C15</f>
        <v>0</v>
      </c>
      <c r="C14" s="29" t="e">
        <f>+Ejecutado!C16/'Presupuesto SSTA'!D15</f>
        <v>#DIV/0!</v>
      </c>
      <c r="D14" s="29" t="e">
        <f>+Ejecutado!D16/'Presupuesto SSTA'!E15</f>
        <v>#DIV/0!</v>
      </c>
      <c r="E14" s="29" t="e">
        <f>+Ejecutado!E16/'Presupuesto SSTA'!F15</f>
        <v>#DIV/0!</v>
      </c>
      <c r="F14" s="29" t="e">
        <f>+Ejecutado!F16/'Presupuesto SSTA'!G15</f>
        <v>#DIV/0!</v>
      </c>
      <c r="G14" s="29" t="e">
        <f>+Ejecutado!G16/'Presupuesto SSTA'!H15</f>
        <v>#DIV/0!</v>
      </c>
      <c r="H14" s="29" t="e">
        <f>+Ejecutado!H16/'Presupuesto SSTA'!I15</f>
        <v>#DIV/0!</v>
      </c>
      <c r="I14" s="29" t="e">
        <f>+Ejecutado!I16/'Presupuesto SSTA'!J15</f>
        <v>#DIV/0!</v>
      </c>
      <c r="J14" s="29" t="e">
        <f>+Ejecutado!J16/'Presupuesto SSTA'!K15</f>
        <v>#DIV/0!</v>
      </c>
      <c r="K14" s="29" t="e">
        <f>+Ejecutado!K16/'Presupuesto SSTA'!L15</f>
        <v>#DIV/0!</v>
      </c>
      <c r="L14" s="29" t="e">
        <f>+Ejecutado!L16/'Presupuesto SSTA'!M15</f>
        <v>#DIV/0!</v>
      </c>
      <c r="M14" s="29" t="e">
        <f>+Ejecutado!M16/'Presupuesto SSTA'!N15</f>
        <v>#DIV/0!</v>
      </c>
      <c r="N14" s="29" t="e">
        <f>+Ejecutado!N16/'Presupuesto SSTA'!O15</f>
        <v>#DIV/0!</v>
      </c>
      <c r="O14" s="30" t="e">
        <f t="shared" si="0"/>
        <v>#DIV/0!</v>
      </c>
      <c r="P14" s="22" t="s">
        <v>29</v>
      </c>
    </row>
    <row r="15" spans="1:16" ht="22.5" x14ac:dyDescent="0.2">
      <c r="A15" s="13" t="s">
        <v>17</v>
      </c>
      <c r="B15" s="10">
        <f>+'Presupuesto SSTA'!C16</f>
        <v>0</v>
      </c>
      <c r="C15" s="29" t="e">
        <f>+Ejecutado!C17/'Presupuesto SSTA'!D16</f>
        <v>#DIV/0!</v>
      </c>
      <c r="D15" s="29" t="e">
        <f>+Ejecutado!D17/'Presupuesto SSTA'!E16</f>
        <v>#DIV/0!</v>
      </c>
      <c r="E15" s="29" t="e">
        <f>+Ejecutado!E17/'Presupuesto SSTA'!F16</f>
        <v>#DIV/0!</v>
      </c>
      <c r="F15" s="29" t="e">
        <f>+Ejecutado!F17/'Presupuesto SSTA'!G16</f>
        <v>#DIV/0!</v>
      </c>
      <c r="G15" s="29" t="e">
        <f>+Ejecutado!G17/'Presupuesto SSTA'!H16</f>
        <v>#DIV/0!</v>
      </c>
      <c r="H15" s="29" t="e">
        <f>+Ejecutado!H17/'Presupuesto SSTA'!I16</f>
        <v>#DIV/0!</v>
      </c>
      <c r="I15" s="29" t="e">
        <f>+Ejecutado!I17/'Presupuesto SSTA'!J16</f>
        <v>#DIV/0!</v>
      </c>
      <c r="J15" s="29" t="e">
        <f>+Ejecutado!J17/'Presupuesto SSTA'!K16</f>
        <v>#DIV/0!</v>
      </c>
      <c r="K15" s="29" t="e">
        <f>+Ejecutado!K17/'Presupuesto SSTA'!L16</f>
        <v>#DIV/0!</v>
      </c>
      <c r="L15" s="29" t="e">
        <f>+Ejecutado!L17/'Presupuesto SSTA'!M16</f>
        <v>#DIV/0!</v>
      </c>
      <c r="M15" s="29" t="e">
        <f>+Ejecutado!M17/'Presupuesto SSTA'!N16</f>
        <v>#DIV/0!</v>
      </c>
      <c r="N15" s="29" t="e">
        <f>+Ejecutado!N17/'Presupuesto SSTA'!O16</f>
        <v>#DIV/0!</v>
      </c>
      <c r="O15" s="30" t="e">
        <f t="shared" si="0"/>
        <v>#DIV/0!</v>
      </c>
      <c r="P15" s="22" t="s">
        <v>41</v>
      </c>
    </row>
    <row r="16" spans="1:16" ht="32.25" customHeight="1" x14ac:dyDescent="0.2">
      <c r="A16" s="13" t="s">
        <v>15</v>
      </c>
      <c r="B16" s="10">
        <f>+'Presupuesto SSTA'!C17</f>
        <v>0</v>
      </c>
      <c r="C16" s="29" t="e">
        <f>+Ejecutado!C18/'Presupuesto SSTA'!D17</f>
        <v>#DIV/0!</v>
      </c>
      <c r="D16" s="29" t="e">
        <f>+Ejecutado!D18/'Presupuesto SSTA'!E17</f>
        <v>#DIV/0!</v>
      </c>
      <c r="E16" s="29" t="e">
        <f>+Ejecutado!E18/'Presupuesto SSTA'!F17</f>
        <v>#DIV/0!</v>
      </c>
      <c r="F16" s="29" t="e">
        <f>+Ejecutado!F18/'Presupuesto SSTA'!G17</f>
        <v>#DIV/0!</v>
      </c>
      <c r="G16" s="29" t="e">
        <f>+Ejecutado!G18/'Presupuesto SSTA'!H17</f>
        <v>#DIV/0!</v>
      </c>
      <c r="H16" s="29" t="e">
        <f>+Ejecutado!H18/'Presupuesto SSTA'!I17</f>
        <v>#DIV/0!</v>
      </c>
      <c r="I16" s="29" t="e">
        <f>+Ejecutado!I18/'Presupuesto SSTA'!J17</f>
        <v>#DIV/0!</v>
      </c>
      <c r="J16" s="29" t="e">
        <f>+Ejecutado!J18/'Presupuesto SSTA'!K17</f>
        <v>#DIV/0!</v>
      </c>
      <c r="K16" s="29" t="e">
        <f>+Ejecutado!K18/'Presupuesto SSTA'!L17</f>
        <v>#DIV/0!</v>
      </c>
      <c r="L16" s="29" t="e">
        <f>+Ejecutado!L18/'Presupuesto SSTA'!M17</f>
        <v>#DIV/0!</v>
      </c>
      <c r="M16" s="29" t="e">
        <f>+Ejecutado!M18/'Presupuesto SSTA'!N17</f>
        <v>#DIV/0!</v>
      </c>
      <c r="N16" s="29" t="e">
        <f>+Ejecutado!N18/'Presupuesto SSTA'!O17</f>
        <v>#DIV/0!</v>
      </c>
      <c r="O16" s="30" t="e">
        <f t="shared" si="0"/>
        <v>#DIV/0!</v>
      </c>
      <c r="P16" s="22" t="s">
        <v>39</v>
      </c>
    </row>
    <row r="17" spans="1:16" ht="35.25" customHeight="1" x14ac:dyDescent="0.2">
      <c r="A17" s="13" t="s">
        <v>25</v>
      </c>
      <c r="B17" s="10">
        <f>+'Presupuesto SSTA'!C18</f>
        <v>0</v>
      </c>
      <c r="C17" s="29" t="e">
        <f>+Ejecutado!C19/'Presupuesto SSTA'!D18</f>
        <v>#DIV/0!</v>
      </c>
      <c r="D17" s="29" t="e">
        <f>+Ejecutado!D19/'Presupuesto SSTA'!E18</f>
        <v>#DIV/0!</v>
      </c>
      <c r="E17" s="29" t="e">
        <f>+Ejecutado!E19/'Presupuesto SSTA'!F18</f>
        <v>#DIV/0!</v>
      </c>
      <c r="F17" s="29" t="e">
        <f>+Ejecutado!F19/'Presupuesto SSTA'!G18</f>
        <v>#DIV/0!</v>
      </c>
      <c r="G17" s="29" t="e">
        <f>+Ejecutado!G19/'Presupuesto SSTA'!H18</f>
        <v>#DIV/0!</v>
      </c>
      <c r="H17" s="29" t="e">
        <f>+Ejecutado!H19/'Presupuesto SSTA'!I18</f>
        <v>#DIV/0!</v>
      </c>
      <c r="I17" s="29" t="e">
        <f>+Ejecutado!I19/'Presupuesto SSTA'!J18</f>
        <v>#DIV/0!</v>
      </c>
      <c r="J17" s="29" t="e">
        <f>+Ejecutado!J19/'Presupuesto SSTA'!K18</f>
        <v>#DIV/0!</v>
      </c>
      <c r="K17" s="29" t="e">
        <f>+Ejecutado!K19/'Presupuesto SSTA'!L18</f>
        <v>#DIV/0!</v>
      </c>
      <c r="L17" s="29" t="e">
        <f>+Ejecutado!L19/'Presupuesto SSTA'!M18</f>
        <v>#DIV/0!</v>
      </c>
      <c r="M17" s="29" t="e">
        <f>+Ejecutado!M19/'Presupuesto SSTA'!N18</f>
        <v>#DIV/0!</v>
      </c>
      <c r="N17" s="29" t="e">
        <f>+Ejecutado!N19/'Presupuesto SSTA'!O18</f>
        <v>#DIV/0!</v>
      </c>
      <c r="O17" s="30" t="e">
        <f t="shared" si="0"/>
        <v>#DIV/0!</v>
      </c>
      <c r="P17" s="22" t="s">
        <v>40</v>
      </c>
    </row>
    <row r="18" spans="1:16" ht="25.5" x14ac:dyDescent="0.2">
      <c r="A18" s="13" t="s">
        <v>24</v>
      </c>
      <c r="B18" s="10">
        <f>+'Presupuesto SSTA'!C19</f>
        <v>0</v>
      </c>
      <c r="C18" s="29" t="e">
        <f>+Ejecutado!C20/'Presupuesto SSTA'!D19</f>
        <v>#DIV/0!</v>
      </c>
      <c r="D18" s="29" t="e">
        <f>+Ejecutado!D20/'Presupuesto SSTA'!E19</f>
        <v>#DIV/0!</v>
      </c>
      <c r="E18" s="29" t="e">
        <f>+Ejecutado!E20/'Presupuesto SSTA'!F19</f>
        <v>#DIV/0!</v>
      </c>
      <c r="F18" s="29" t="e">
        <f>+Ejecutado!F20/'Presupuesto SSTA'!G19</f>
        <v>#DIV/0!</v>
      </c>
      <c r="G18" s="29" t="e">
        <f>+Ejecutado!G20/'Presupuesto SSTA'!H19</f>
        <v>#DIV/0!</v>
      </c>
      <c r="H18" s="29" t="e">
        <f>+Ejecutado!H20/'Presupuesto SSTA'!I19</f>
        <v>#DIV/0!</v>
      </c>
      <c r="I18" s="29" t="e">
        <f>+Ejecutado!I20/'Presupuesto SSTA'!J19</f>
        <v>#DIV/0!</v>
      </c>
      <c r="J18" s="29" t="e">
        <f>+Ejecutado!J20/'Presupuesto SSTA'!K19</f>
        <v>#DIV/0!</v>
      </c>
      <c r="K18" s="29" t="e">
        <f>+Ejecutado!K20/'Presupuesto SSTA'!L19</f>
        <v>#DIV/0!</v>
      </c>
      <c r="L18" s="29" t="e">
        <f>+Ejecutado!L20/'Presupuesto SSTA'!M19</f>
        <v>#DIV/0!</v>
      </c>
      <c r="M18" s="29" t="e">
        <f>+Ejecutado!M20/'Presupuesto SSTA'!N19</f>
        <v>#DIV/0!</v>
      </c>
      <c r="N18" s="29" t="e">
        <f>+Ejecutado!N20/'Presupuesto SSTA'!O19</f>
        <v>#DIV/0!</v>
      </c>
      <c r="O18" s="30" t="e">
        <f t="shared" si="0"/>
        <v>#DIV/0!</v>
      </c>
      <c r="P18" s="22" t="s">
        <v>44</v>
      </c>
    </row>
    <row r="19" spans="1:16" ht="28.5" customHeight="1" x14ac:dyDescent="0.2">
      <c r="A19" s="13" t="s">
        <v>34</v>
      </c>
      <c r="B19" s="10">
        <f>+'Presupuesto SSTA'!C20</f>
        <v>0</v>
      </c>
      <c r="C19" s="29" t="e">
        <f>+Ejecutado!C21/'Presupuesto SSTA'!D20</f>
        <v>#DIV/0!</v>
      </c>
      <c r="D19" s="29" t="e">
        <f>+Ejecutado!D21/'Presupuesto SSTA'!E20</f>
        <v>#DIV/0!</v>
      </c>
      <c r="E19" s="29" t="e">
        <f>+Ejecutado!E21/'Presupuesto SSTA'!F20</f>
        <v>#DIV/0!</v>
      </c>
      <c r="F19" s="29" t="e">
        <f>+Ejecutado!F21/'Presupuesto SSTA'!G20</f>
        <v>#DIV/0!</v>
      </c>
      <c r="G19" s="29" t="e">
        <f>+Ejecutado!G21/'Presupuesto SSTA'!H20</f>
        <v>#DIV/0!</v>
      </c>
      <c r="H19" s="29" t="e">
        <f>+Ejecutado!H21/'Presupuesto SSTA'!I20</f>
        <v>#DIV/0!</v>
      </c>
      <c r="I19" s="29" t="e">
        <f>+Ejecutado!I21/'Presupuesto SSTA'!J20</f>
        <v>#DIV/0!</v>
      </c>
      <c r="J19" s="29" t="e">
        <f>+Ejecutado!J21/'Presupuesto SSTA'!K20</f>
        <v>#DIV/0!</v>
      </c>
      <c r="K19" s="29" t="e">
        <f>+Ejecutado!K21/'Presupuesto SSTA'!L20</f>
        <v>#DIV/0!</v>
      </c>
      <c r="L19" s="29" t="e">
        <f>+Ejecutado!L21/'Presupuesto SSTA'!M20</f>
        <v>#DIV/0!</v>
      </c>
      <c r="M19" s="29" t="e">
        <f>+Ejecutado!M21/'Presupuesto SSTA'!N20</f>
        <v>#DIV/0!</v>
      </c>
      <c r="N19" s="29" t="e">
        <f>+Ejecutado!N21/'Presupuesto SSTA'!O20</f>
        <v>#DIV/0!</v>
      </c>
      <c r="O19" s="30" t="e">
        <f t="shared" si="0"/>
        <v>#DIV/0!</v>
      </c>
      <c r="P19" s="23">
        <v>73357035</v>
      </c>
    </row>
    <row r="20" spans="1:16" ht="28.5" customHeight="1" x14ac:dyDescent="0.2">
      <c r="A20" s="13" t="s">
        <v>43</v>
      </c>
      <c r="B20" s="10">
        <f>+'Presupuesto SSTA'!C21</f>
        <v>0</v>
      </c>
      <c r="C20" s="29" t="e">
        <f>+Ejecutado!C22/'Presupuesto SSTA'!D21</f>
        <v>#DIV/0!</v>
      </c>
      <c r="D20" s="29" t="e">
        <f>+Ejecutado!D22/'Presupuesto SSTA'!E22</f>
        <v>#DIV/0!</v>
      </c>
      <c r="E20" s="29" t="e">
        <f>+Ejecutado!E22/'Presupuesto SSTA'!F22</f>
        <v>#DIV/0!</v>
      </c>
      <c r="F20" s="29" t="e">
        <f>+Ejecutado!F22/'Presupuesto SSTA'!G22</f>
        <v>#DIV/0!</v>
      </c>
      <c r="G20" s="29" t="e">
        <f>+Ejecutado!G22/'Presupuesto SSTA'!H22</f>
        <v>#DIV/0!</v>
      </c>
      <c r="H20" s="29" t="e">
        <f>+Ejecutado!H22/'Presupuesto SSTA'!I22</f>
        <v>#DIV/0!</v>
      </c>
      <c r="I20" s="29" t="e">
        <f>+Ejecutado!I22/'Presupuesto SSTA'!J22</f>
        <v>#DIV/0!</v>
      </c>
      <c r="J20" s="29" t="e">
        <f>+Ejecutado!J22/'Presupuesto SSTA'!K22</f>
        <v>#DIV/0!</v>
      </c>
      <c r="K20" s="29" t="e">
        <f>+Ejecutado!K22/'Presupuesto SSTA'!L22</f>
        <v>#DIV/0!</v>
      </c>
      <c r="L20" s="29" t="e">
        <f>+Ejecutado!L22/'Presupuesto SSTA'!M22</f>
        <v>#DIV/0!</v>
      </c>
      <c r="M20" s="29" t="e">
        <f>+Ejecutado!M22/'Presupuesto SSTA'!N22</f>
        <v>#DIV/0!</v>
      </c>
      <c r="N20" s="29" t="e">
        <f>+Ejecutado!N22/'Presupuesto SSTA'!O22</f>
        <v>#DIV/0!</v>
      </c>
      <c r="O20" s="30" t="e">
        <f t="shared" si="0"/>
        <v>#DIV/0!</v>
      </c>
      <c r="P20" s="23">
        <v>73357040</v>
      </c>
    </row>
    <row r="21" spans="1:16" ht="31.5" customHeight="1" x14ac:dyDescent="0.2">
      <c r="A21" s="13" t="s">
        <v>20</v>
      </c>
      <c r="B21" s="10">
        <f>+'Presupuesto SSTA'!C22</f>
        <v>0</v>
      </c>
      <c r="C21" s="29" t="e">
        <f>+Ejecutado!C23/'Presupuesto SSTA'!D22</f>
        <v>#DIV/0!</v>
      </c>
      <c r="D21" s="29" t="e">
        <f>+Ejecutado!D23/'Presupuesto SSTA'!E22</f>
        <v>#DIV/0!</v>
      </c>
      <c r="E21" s="29" t="e">
        <f>+Ejecutado!E23/'Presupuesto SSTA'!F22</f>
        <v>#DIV/0!</v>
      </c>
      <c r="F21" s="29" t="e">
        <f>+Ejecutado!F23/'Presupuesto SSTA'!G22</f>
        <v>#DIV/0!</v>
      </c>
      <c r="G21" s="29" t="e">
        <f>+Ejecutado!G23/'Presupuesto SSTA'!H22</f>
        <v>#DIV/0!</v>
      </c>
      <c r="H21" s="29" t="e">
        <f>+Ejecutado!H23/'Presupuesto SSTA'!I22</f>
        <v>#DIV/0!</v>
      </c>
      <c r="I21" s="29" t="e">
        <f>+Ejecutado!I23/'Presupuesto SSTA'!J22</f>
        <v>#DIV/0!</v>
      </c>
      <c r="J21" s="29" t="e">
        <f>+Ejecutado!J23/'Presupuesto SSTA'!K22</f>
        <v>#DIV/0!</v>
      </c>
      <c r="K21" s="29" t="e">
        <f>+Ejecutado!K23/'Presupuesto SSTA'!L22</f>
        <v>#DIV/0!</v>
      </c>
      <c r="L21" s="29" t="e">
        <f>+Ejecutado!L23/'Presupuesto SSTA'!M22</f>
        <v>#DIV/0!</v>
      </c>
      <c r="M21" s="29" t="e">
        <f>+Ejecutado!M23/'Presupuesto SSTA'!N22</f>
        <v>#DIV/0!</v>
      </c>
      <c r="N21" s="29" t="e">
        <f>+Ejecutado!N23/'Presupuesto SSTA'!O22</f>
        <v>#DIV/0!</v>
      </c>
      <c r="O21" s="30" t="e">
        <f>AVERAGE(C21:N21)</f>
        <v>#DIV/0!</v>
      </c>
      <c r="P21" s="22" t="s">
        <v>42</v>
      </c>
    </row>
    <row r="22" spans="1:16" ht="21" customHeight="1" x14ac:dyDescent="0.2">
      <c r="A22" s="15" t="s">
        <v>1</v>
      </c>
      <c r="B22" s="16">
        <f>SUM(B10:B21)</f>
        <v>0</v>
      </c>
      <c r="C22" s="31" t="e">
        <f>AVERAGE(C10:C21)</f>
        <v>#DIV/0!</v>
      </c>
      <c r="D22" s="31" t="e">
        <f t="shared" ref="D22:O22" si="1">AVERAGE(D10:D21)</f>
        <v>#DIV/0!</v>
      </c>
      <c r="E22" s="31" t="e">
        <f t="shared" si="1"/>
        <v>#DIV/0!</v>
      </c>
      <c r="F22" s="31" t="e">
        <f t="shared" si="1"/>
        <v>#DIV/0!</v>
      </c>
      <c r="G22" s="31" t="e">
        <f t="shared" si="1"/>
        <v>#DIV/0!</v>
      </c>
      <c r="H22" s="31" t="e">
        <f t="shared" si="1"/>
        <v>#DIV/0!</v>
      </c>
      <c r="I22" s="31" t="e">
        <f t="shared" si="1"/>
        <v>#DIV/0!</v>
      </c>
      <c r="J22" s="31" t="e">
        <f t="shared" si="1"/>
        <v>#DIV/0!</v>
      </c>
      <c r="K22" s="31" t="e">
        <f t="shared" si="1"/>
        <v>#DIV/0!</v>
      </c>
      <c r="L22" s="31" t="e">
        <f t="shared" si="1"/>
        <v>#DIV/0!</v>
      </c>
      <c r="M22" s="31" t="e">
        <f t="shared" si="1"/>
        <v>#DIV/0!</v>
      </c>
      <c r="N22" s="31" t="e">
        <f t="shared" si="1"/>
        <v>#DIV/0!</v>
      </c>
      <c r="O22" s="31" t="e">
        <f t="shared" si="1"/>
        <v>#DIV/0!</v>
      </c>
    </row>
    <row r="23" spans="1:16" ht="16.5" customHeight="1" x14ac:dyDescent="0.2">
      <c r="A23" s="53"/>
      <c r="B23" s="53"/>
      <c r="C23" s="24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9"/>
    </row>
    <row r="25" spans="1:16" hidden="1" x14ac:dyDescent="0.2"/>
    <row r="26" spans="1:16" hidden="1" x14ac:dyDescent="0.2"/>
    <row r="27" spans="1:16" hidden="1" x14ac:dyDescent="0.2"/>
    <row r="28" spans="1:16" hidden="1" x14ac:dyDescent="0.2">
      <c r="A28" s="32" t="s">
        <v>19</v>
      </c>
      <c r="B28" t="s">
        <v>37</v>
      </c>
    </row>
    <row r="29" spans="1:16" ht="22.5" hidden="1" x14ac:dyDescent="0.2">
      <c r="A29" s="13" t="s">
        <v>18</v>
      </c>
      <c r="B29" s="34">
        <v>0.4984690362183597</v>
      </c>
    </row>
    <row r="30" spans="1:16" ht="45" hidden="1" x14ac:dyDescent="0.2">
      <c r="A30" s="13" t="s">
        <v>21</v>
      </c>
      <c r="B30" s="34">
        <v>0.74961194166666667</v>
      </c>
    </row>
    <row r="31" spans="1:16" ht="22.5" hidden="1" x14ac:dyDescent="0.2">
      <c r="A31" s="13" t="s">
        <v>22</v>
      </c>
      <c r="B31" s="34">
        <v>0</v>
      </c>
    </row>
    <row r="32" spans="1:16" ht="33.75" hidden="1" x14ac:dyDescent="0.2">
      <c r="A32" s="13" t="s">
        <v>23</v>
      </c>
      <c r="B32" s="34">
        <v>0.33076005292160843</v>
      </c>
    </row>
    <row r="33" spans="1:15" hidden="1" x14ac:dyDescent="0.2">
      <c r="A33" s="13" t="s">
        <v>16</v>
      </c>
      <c r="B33" s="34">
        <v>0.53551325712823694</v>
      </c>
    </row>
    <row r="34" spans="1:15" ht="22.5" hidden="1" x14ac:dyDescent="0.2">
      <c r="A34" s="13" t="s">
        <v>17</v>
      </c>
      <c r="B34" s="34">
        <v>0.76728058974358959</v>
      </c>
    </row>
    <row r="35" spans="1:15" ht="22.5" hidden="1" x14ac:dyDescent="0.2">
      <c r="A35" s="13" t="s">
        <v>15</v>
      </c>
      <c r="B35" s="34">
        <v>0.63643666666666665</v>
      </c>
    </row>
    <row r="36" spans="1:15" hidden="1" x14ac:dyDescent="0.2">
      <c r="A36" s="13" t="s">
        <v>25</v>
      </c>
      <c r="B36" s="34">
        <v>0.94015557606223032</v>
      </c>
    </row>
    <row r="37" spans="1:15" ht="22.5" hidden="1" x14ac:dyDescent="0.2">
      <c r="A37" s="13" t="s">
        <v>24</v>
      </c>
      <c r="B37" s="34">
        <v>0.17983231260531826</v>
      </c>
    </row>
    <row r="38" spans="1:15" hidden="1" x14ac:dyDescent="0.2">
      <c r="A38" s="13" t="s">
        <v>34</v>
      </c>
      <c r="B38" s="34">
        <v>1.6301800000000002</v>
      </c>
    </row>
    <row r="39" spans="1:15" ht="22.5" hidden="1" x14ac:dyDescent="0.2">
      <c r="A39" s="13" t="s">
        <v>43</v>
      </c>
      <c r="B39" s="34">
        <v>2.3482138702389261</v>
      </c>
    </row>
    <row r="40" spans="1:15" hidden="1" x14ac:dyDescent="0.2">
      <c r="A40" s="13" t="s">
        <v>20</v>
      </c>
      <c r="B40" s="34">
        <v>0.55797688404623191</v>
      </c>
    </row>
    <row r="41" spans="1:15" hidden="1" x14ac:dyDescent="0.2"/>
    <row r="47" spans="1:15" x14ac:dyDescent="0.2">
      <c r="B47" s="32" t="s">
        <v>19</v>
      </c>
      <c r="C47" s="36" t="s">
        <v>63</v>
      </c>
      <c r="D47" s="43" t="s">
        <v>64</v>
      </c>
    </row>
    <row r="48" spans="1:15" ht="33.75" x14ac:dyDescent="0.2">
      <c r="B48" s="13" t="s">
        <v>18</v>
      </c>
      <c r="C48" s="38">
        <v>0.76412273425914534</v>
      </c>
      <c r="D48" s="44">
        <v>1.5153044738403254</v>
      </c>
      <c r="N48" s="13" t="s">
        <v>18</v>
      </c>
      <c r="O48" s="44">
        <v>1.5153044738403254</v>
      </c>
    </row>
    <row r="49" spans="2:15" ht="78.75" x14ac:dyDescent="0.2">
      <c r="B49" s="13" t="s">
        <v>21</v>
      </c>
      <c r="C49" s="38">
        <v>1.1578524916666666</v>
      </c>
      <c r="D49" s="44">
        <v>1.1032434256904311</v>
      </c>
      <c r="N49" s="13" t="s">
        <v>21</v>
      </c>
      <c r="O49" s="44">
        <v>1.1032434256904311</v>
      </c>
    </row>
    <row r="50" spans="2:15" ht="56.25" x14ac:dyDescent="0.2">
      <c r="B50" s="13" t="s">
        <v>22</v>
      </c>
      <c r="C50" s="38">
        <v>3.0082810082810081</v>
      </c>
      <c r="D50" s="44">
        <v>0.52874973562513206</v>
      </c>
      <c r="N50" s="13" t="s">
        <v>22</v>
      </c>
      <c r="O50" s="44">
        <v>0.52874973562513206</v>
      </c>
    </row>
    <row r="51" spans="2:15" ht="22.5" x14ac:dyDescent="0.2">
      <c r="B51" s="13" t="s">
        <v>62</v>
      </c>
      <c r="C51" s="38">
        <v>0.4676000748160119</v>
      </c>
      <c r="D51" s="44">
        <v>1.1712087657582466</v>
      </c>
      <c r="N51" s="13" t="s">
        <v>62</v>
      </c>
      <c r="O51" s="44">
        <v>1.1712087657582466</v>
      </c>
    </row>
    <row r="52" spans="2:15" x14ac:dyDescent="0.2">
      <c r="B52" s="13" t="s">
        <v>16</v>
      </c>
      <c r="C52" s="38">
        <v>0.94010381382573194</v>
      </c>
      <c r="D52" s="44">
        <v>1.0642787683111832</v>
      </c>
      <c r="N52" s="13" t="s">
        <v>16</v>
      </c>
      <c r="O52" s="44">
        <v>1.0642787683111832</v>
      </c>
    </row>
    <row r="53" spans="2:15" ht="33.75" x14ac:dyDescent="0.2">
      <c r="B53" s="13" t="s">
        <v>17</v>
      </c>
      <c r="C53" s="38">
        <v>1.3684218946153843</v>
      </c>
      <c r="D53" s="44">
        <v>0.86652879999999988</v>
      </c>
      <c r="N53" s="13" t="s">
        <v>17</v>
      </c>
      <c r="O53" s="44">
        <v>0.86652879999999988</v>
      </c>
    </row>
    <row r="54" spans="2:15" ht="33.75" x14ac:dyDescent="0.2">
      <c r="B54" s="13" t="s">
        <v>15</v>
      </c>
      <c r="C54" s="38">
        <v>0.98448133333333343</v>
      </c>
      <c r="D54" s="44">
        <v>2.3389999999999995</v>
      </c>
      <c r="N54" s="13" t="s">
        <v>15</v>
      </c>
      <c r="O54" s="44">
        <v>2.3389999999999995</v>
      </c>
    </row>
    <row r="55" spans="2:15" ht="22.5" x14ac:dyDescent="0.2">
      <c r="B55" s="13" t="s">
        <v>25</v>
      </c>
      <c r="C55" s="38">
        <v>1.2023556809422724</v>
      </c>
      <c r="D55" s="44">
        <v>2.9483099999999998</v>
      </c>
      <c r="N55" s="13" t="s">
        <v>25</v>
      </c>
      <c r="O55" s="44">
        <v>2.9483099999999998</v>
      </c>
    </row>
    <row r="56" spans="2:15" ht="33.75" x14ac:dyDescent="0.2">
      <c r="B56" s="13" t="s">
        <v>24</v>
      </c>
      <c r="C56" s="38">
        <v>0.36933063224045976</v>
      </c>
      <c r="D56" s="44">
        <v>3.382469411951059</v>
      </c>
      <c r="N56" s="13" t="s">
        <v>24</v>
      </c>
      <c r="O56" s="44">
        <v>3.382469411951059</v>
      </c>
    </row>
    <row r="57" spans="2:15" ht="22.5" x14ac:dyDescent="0.2">
      <c r="B57" s="13" t="s">
        <v>34</v>
      </c>
      <c r="C57" s="38">
        <v>5.2419701333333331</v>
      </c>
      <c r="D57" s="44">
        <v>1.2219742242062066</v>
      </c>
      <c r="N57" s="13" t="s">
        <v>34</v>
      </c>
      <c r="O57" s="44">
        <v>1.2219742242062066</v>
      </c>
    </row>
    <row r="58" spans="2:15" ht="22.5" x14ac:dyDescent="0.2">
      <c r="B58" s="13" t="s">
        <v>43</v>
      </c>
      <c r="C58" s="38">
        <v>9.7033314683370633E-2</v>
      </c>
      <c r="D58" s="45"/>
      <c r="N58" s="13" t="s">
        <v>20</v>
      </c>
      <c r="O58" s="44">
        <v>1.5196639999999999</v>
      </c>
    </row>
    <row r="59" spans="2:15" x14ac:dyDescent="0.2">
      <c r="B59" s="13" t="s">
        <v>20</v>
      </c>
      <c r="C59" s="38">
        <v>0.89483771032457937</v>
      </c>
      <c r="D59" s="44">
        <v>1.5196639999999999</v>
      </c>
    </row>
    <row r="60" spans="2:15" x14ac:dyDescent="0.2">
      <c r="B60" s="37"/>
      <c r="C60" s="39"/>
    </row>
    <row r="61" spans="2:15" x14ac:dyDescent="0.2">
      <c r="B61" s="37"/>
    </row>
    <row r="62" spans="2:15" x14ac:dyDescent="0.2">
      <c r="B62" s="37"/>
    </row>
    <row r="65" spans="1:11" x14ac:dyDescent="0.2">
      <c r="B65" s="13" t="s">
        <v>53</v>
      </c>
      <c r="C65" s="13" t="s">
        <v>54</v>
      </c>
      <c r="D65" s="13" t="s">
        <v>55</v>
      </c>
      <c r="E65" s="13" t="s">
        <v>56</v>
      </c>
      <c r="F65" s="13" t="s">
        <v>57</v>
      </c>
      <c r="G65" s="13" t="s">
        <v>58</v>
      </c>
      <c r="H65" s="13" t="s">
        <v>59</v>
      </c>
      <c r="I65" s="13" t="s">
        <v>60</v>
      </c>
      <c r="J65" s="13" t="s">
        <v>61</v>
      </c>
    </row>
    <row r="66" spans="1:11" ht="15.75" x14ac:dyDescent="0.2">
      <c r="A66" s="13" t="s">
        <v>65</v>
      </c>
      <c r="B66" s="40">
        <v>1.2323360816861861</v>
      </c>
      <c r="C66" s="31">
        <v>0.79975790541129521</v>
      </c>
      <c r="D66" s="31">
        <v>0.87768650654716451</v>
      </c>
      <c r="E66" s="31">
        <v>0.86167748674675326</v>
      </c>
      <c r="F66" s="31">
        <v>2.2809982811262532</v>
      </c>
      <c r="G66" s="31">
        <v>0.87079337022462699</v>
      </c>
      <c r="H66" s="31">
        <v>1.6820519441811561</v>
      </c>
      <c r="I66" s="31">
        <v>2.5989176378902177</v>
      </c>
      <c r="J66" s="31">
        <v>5.292171608507644</v>
      </c>
      <c r="K66" s="39">
        <f>AVERAGE(B66:J66)</f>
        <v>1.832932313591255</v>
      </c>
    </row>
    <row r="67" spans="1:11" ht="15.75" x14ac:dyDescent="0.2">
      <c r="A67" s="13" t="s">
        <v>66</v>
      </c>
      <c r="B67" s="40">
        <v>1.60552105503478</v>
      </c>
      <c r="C67" s="31">
        <v>1.60552105503478</v>
      </c>
      <c r="D67" s="31">
        <v>1.60552105503478</v>
      </c>
      <c r="E67" s="31">
        <v>1.60552105503478</v>
      </c>
      <c r="F67" s="31">
        <v>1.60552105503478</v>
      </c>
      <c r="G67" s="31">
        <v>1.60552105503478</v>
      </c>
      <c r="H67" s="31">
        <v>1.60552105503478</v>
      </c>
      <c r="I67" s="31">
        <v>1.60552105503478</v>
      </c>
      <c r="J67" s="31">
        <v>1.60552105503478</v>
      </c>
      <c r="K67" s="39">
        <f>AVERAGE(B67:J67)</f>
        <v>1.60552105503478</v>
      </c>
    </row>
  </sheetData>
  <mergeCells count="21">
    <mergeCell ref="N1:P1"/>
    <mergeCell ref="O2:P2"/>
    <mergeCell ref="O3:P3"/>
    <mergeCell ref="N6:N9"/>
    <mergeCell ref="E6:E9"/>
    <mergeCell ref="F6:F9"/>
    <mergeCell ref="G6:G9"/>
    <mergeCell ref="O6:O9"/>
    <mergeCell ref="P6:P9"/>
    <mergeCell ref="A23:B23"/>
    <mergeCell ref="D23:N23"/>
    <mergeCell ref="H6:H9"/>
    <mergeCell ref="I6:I9"/>
    <mergeCell ref="J6:J9"/>
    <mergeCell ref="K6:K9"/>
    <mergeCell ref="L6:L9"/>
    <mergeCell ref="M6:M9"/>
    <mergeCell ref="A6:A9"/>
    <mergeCell ref="B6:B9"/>
    <mergeCell ref="C6:C9"/>
    <mergeCell ref="D6:D9"/>
  </mergeCells>
  <printOptions horizontalCentered="1"/>
  <pageMargins left="0" right="0" top="0" bottom="0" header="0" footer="0"/>
  <pageSetup scale="60" orientation="landscape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Cuadro de Actualizaciones</vt:lpstr>
      <vt:lpstr>Presupuesto SSTA</vt:lpstr>
      <vt:lpstr>Ejecutado</vt:lpstr>
      <vt:lpstr>Cumplimiento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Vicky</cp:lastModifiedBy>
  <cp:lastPrinted>2013-11-19T20:43:56Z</cp:lastPrinted>
  <dcterms:created xsi:type="dcterms:W3CDTF">2005-08-01T22:22:07Z</dcterms:created>
  <dcterms:modified xsi:type="dcterms:W3CDTF">2016-04-20T20:17:02Z</dcterms:modified>
</cp:coreProperties>
</file>