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2.xml" ContentType="application/vnd.openxmlformats-officedocument.drawing+xml"/>
  <Override PartName="/xl/charts/chart36.xml" ContentType="application/vnd.openxmlformats-officedocument.drawingml.chart+xml"/>
  <Override PartName="/xl/drawings/drawing33.xml" ContentType="application/vnd.openxmlformats-officedocument.drawing+xml"/>
  <Override PartName="/xl/charts/chart37.xml" ContentType="application/vnd.openxmlformats-officedocument.drawingml.chart+xml"/>
  <Override PartName="/xl/drawings/drawing34.xml" ContentType="application/vnd.openxmlformats-officedocument.drawing+xml"/>
  <Override PartName="/xl/charts/chart38.xml" ContentType="application/vnd.openxmlformats-officedocument.drawingml.chart+xml"/>
  <Override PartName="/xl/drawings/drawing35.xml" ContentType="application/vnd.openxmlformats-officedocument.drawing+xml"/>
  <Override PartName="/xl/charts/chart39.xml" ContentType="application/vnd.openxmlformats-officedocument.drawingml.chart+xml"/>
  <Override PartName="/xl/drawings/drawing36.xml" ContentType="application/vnd.openxmlformats-officedocument.drawing+xml"/>
  <Override PartName="/xl/charts/chart40.xml" ContentType="application/vnd.openxmlformats-officedocument.drawingml.chart+xml"/>
  <Override PartName="/xl/drawings/drawing37.xml" ContentType="application/vnd.openxmlformats-officedocument.drawing+xml"/>
  <Override PartName="/xl/charts/chart41.xml" ContentType="application/vnd.openxmlformats-officedocument.drawingml.chart+xml"/>
  <Override PartName="/xl/drawings/drawing38.xml" ContentType="application/vnd.openxmlformats-officedocument.drawing+xml"/>
  <Override PartName="/xl/charts/chart42.xml" ContentType="application/vnd.openxmlformats-officedocument.drawingml.chart+xml"/>
  <Override PartName="/xl/drawings/drawing39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  <Override PartName="/xl/charts/colors26.xml" ContentType="application/vnd.ms-office.chartcolorstyle+xml"/>
  <Override PartName="/xl/charts/style26.xml" ContentType="application/vnd.ms-office.chartstyle+xml"/>
  <Override PartName="/xl/charts/colors27.xml" ContentType="application/vnd.ms-office.chartcolorstyle+xml"/>
  <Override PartName="/xl/charts/style27.xml" ContentType="application/vnd.ms-office.chartstyle+xml"/>
  <Override PartName="/xl/charts/colors28.xml" ContentType="application/vnd.ms-office.chartcolorstyle+xml"/>
  <Override PartName="/xl/charts/style28.xml" ContentType="application/vnd.ms-office.chartstyle+xml"/>
  <Override PartName="/xl/charts/colors29.xml" ContentType="application/vnd.ms-office.chartcolorstyle+xml"/>
  <Override PartName="/xl/charts/style29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31.xml" ContentType="application/vnd.ms-office.chartcolorstyle+xml"/>
  <Override PartName="/xl/charts/style31.xml" ContentType="application/vnd.ms-office.chartstyle+xml"/>
  <Override PartName="/xl/charts/colors32.xml" ContentType="application/vnd.ms-office.chartcolorstyle+xml"/>
  <Override PartName="/xl/charts/style32.xml" ContentType="application/vnd.ms-office.chartstyle+xml"/>
  <Override PartName="/xl/charts/colors33.xml" ContentType="application/vnd.ms-office.chartcolorstyle+xml"/>
  <Override PartName="/xl/charts/style33.xml" ContentType="application/vnd.ms-office.chartstyle+xml"/>
  <Override PartName="/xl/charts/colors34.xml" ContentType="application/vnd.ms-office.chartcolorstyle+xml"/>
  <Override PartName="/xl/charts/style34.xml" ContentType="application/vnd.ms-office.chartstyle+xml"/>
  <Override PartName="/xl/charts/colors35.xml" ContentType="application/vnd.ms-office.chartcolorstyle+xml"/>
  <Override PartName="/xl/charts/style35.xml" ContentType="application/vnd.ms-office.chartstyle+xml"/>
  <Override PartName="/xl/charts/colors36.xml" ContentType="application/vnd.ms-office.chartcolorstyle+xml"/>
  <Override PartName="/xl/charts/style36.xml" ContentType="application/vnd.ms-office.chartstyle+xml"/>
  <Override PartName="/xl/charts/colors37.xml" ContentType="application/vnd.ms-office.chartcolorstyle+xml"/>
  <Override PartName="/xl/charts/style37.xml" ContentType="application/vnd.ms-office.chartstyle+xml"/>
  <Override PartName="/xl/charts/colors38.xml" ContentType="application/vnd.ms-office.chartcolorstyle+xml"/>
  <Override PartName="/xl/charts/style38.xml" ContentType="application/vnd.ms-office.chartstyle+xml"/>
  <Override PartName="/xl/charts/colors39.xml" ContentType="application/vnd.ms-office.chartcolorstyle+xml"/>
  <Override PartName="/xl/charts/style39.xml" ContentType="application/vnd.ms-office.chartstyle+xml"/>
  <Override PartName="/xl/charts/colors40.xml" ContentType="application/vnd.ms-office.chartcolorstyle+xml"/>
  <Override PartName="/xl/charts/style40.xml" ContentType="application/vnd.ms-office.chartstyle+xml"/>
  <Override PartName="/xl/charts/colors41.xml" ContentType="application/vnd.ms-office.chartcolorstyle+xml"/>
  <Override PartName="/xl/charts/style41.xml" ContentType="application/vnd.ms-office.chartstyle+xml"/>
  <Override PartName="/xl/charts/colors42.xml" ContentType="application/vnd.ms-office.chartcolorstyle+xml"/>
  <Override PartName="/xl/charts/style42.xml" ContentType="application/vnd.ms-office.chartstyle+xml"/>
  <Override PartName="/xl/charts/colors43.xml" ContentType="application/vnd.ms-office.chartcolorstyle+xml"/>
  <Override PartName="/xl/charts/style4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440" yWindow="0" windowWidth="20730" windowHeight="10425"/>
  </bookViews>
  <sheets>
    <sheet name="Cuadro de Actualizaciones" sheetId="2" r:id="rId1"/>
    <sheet name="Autoreportes" sheetId="35" r:id="rId2"/>
    <sheet name="IFIT" sheetId="36" r:id="rId3"/>
    <sheet name="IFAT" sheetId="37" r:id="rId4"/>
    <sheet name="Tasa de Acci" sheetId="38" r:id="rId5"/>
    <sheet name="ISAT" sheetId="39" r:id="rId6"/>
    <sheet name="Requisitos legales" sheetId="40" r:id="rId7"/>
    <sheet name="Oportu de Mejora" sheetId="41" r:id="rId8"/>
    <sheet name="No conformidades" sheetId="42" r:id="rId9"/>
    <sheet name="Inducción" sheetId="43" r:id="rId10"/>
    <sheet name="Entrenamiento" sheetId="44" r:id="rId11"/>
    <sheet name="Validación" sheetId="45" r:id="rId12"/>
    <sheet name="PQR´S" sheetId="46" r:id="rId13"/>
    <sheet name="Enfermedades Lab" sheetId="47" r:id="rId14"/>
    <sheet name="Minutos X la vida" sheetId="48" r:id="rId15"/>
    <sheet name="Impacto a la propiedad" sheetId="49" r:id="rId16"/>
    <sheet name="Presupuesto" sheetId="51" r:id="rId17"/>
    <sheet name="Disponibilidad de recursos" sheetId="65" r:id="rId18"/>
    <sheet name="Capacitaciones y entrenamiento" sheetId="64" r:id="rId19"/>
    <sheet name="Comunicaciones" sheetId="63" r:id="rId20"/>
    <sheet name="Promoción no alcohol" sheetId="62" r:id="rId21"/>
    <sheet name="Planeación Intregral" sheetId="61" r:id="rId22"/>
    <sheet name="Gestión del Cambio" sheetId="60" r:id="rId23"/>
    <sheet name="Incidencia EL" sheetId="59" r:id="rId24"/>
    <sheet name="Tasa Accidentabilidad" sheetId="58" r:id="rId25"/>
    <sheet name="AL X riesgo" sheetId="57" r:id="rId26"/>
    <sheet name="Inc X Enfermedad Laboral" sheetId="56" r:id="rId27"/>
    <sheet name="Prevalencia" sheetId="72" r:id="rId28"/>
    <sheet name="Incidencia X Ruido" sheetId="71" r:id="rId29"/>
    <sheet name="Eficiencia ausentismo" sheetId="70" r:id="rId30"/>
    <sheet name="Eficiencia Reintegro laboral" sheetId="69" r:id="rId31"/>
    <sheet name="Mantenimiento Preventivo" sheetId="68" r:id="rId32"/>
    <sheet name="Personal Capacitado quimico" sheetId="67" r:id="rId33"/>
    <sheet name="Conductores capacitados" sheetId="66" r:id="rId34"/>
    <sheet name="Comunidad" sheetId="50" r:id="rId35"/>
    <sheet name="Afectaciones Ambientales" sheetId="52" r:id="rId36"/>
    <sheet name="Agua Potable" sheetId="53" r:id="rId37"/>
    <sheet name="Energía" sheetId="54" r:id="rId38"/>
    <sheet name="Residuos" sheetId="55" r:id="rId39"/>
  </sheets>
  <calcPr calcId="145621"/>
</workbook>
</file>

<file path=xl/calcChain.xml><?xml version="1.0" encoding="utf-8"?>
<calcChain xmlns="http://schemas.openxmlformats.org/spreadsheetml/2006/main">
  <c r="E46" i="40" l="1"/>
  <c r="E50" i="56" l="1"/>
  <c r="E57" i="72" l="1"/>
  <c r="C57" i="72"/>
  <c r="E56" i="72"/>
  <c r="C56" i="72"/>
  <c r="E55" i="72"/>
  <c r="C55" i="72"/>
  <c r="E54" i="72"/>
  <c r="C54" i="72"/>
  <c r="E53" i="72"/>
  <c r="C53" i="72"/>
  <c r="E52" i="72"/>
  <c r="C52" i="72"/>
  <c r="E51" i="72"/>
  <c r="C51" i="72"/>
  <c r="E50" i="72"/>
  <c r="C50" i="72"/>
  <c r="E49" i="72"/>
  <c r="C49" i="72"/>
  <c r="E48" i="72"/>
  <c r="C48" i="72"/>
  <c r="E47" i="72"/>
  <c r="C47" i="72"/>
  <c r="E46" i="72"/>
  <c r="C46" i="72"/>
  <c r="E57" i="71"/>
  <c r="C57" i="71"/>
  <c r="E56" i="71"/>
  <c r="C56" i="71"/>
  <c r="E55" i="71"/>
  <c r="C55" i="71"/>
  <c r="E54" i="71"/>
  <c r="C54" i="71"/>
  <c r="E53" i="71"/>
  <c r="C53" i="71"/>
  <c r="E52" i="71"/>
  <c r="C52" i="71"/>
  <c r="E51" i="71"/>
  <c r="C51" i="71"/>
  <c r="E50" i="71"/>
  <c r="C50" i="71"/>
  <c r="E49" i="71"/>
  <c r="C49" i="71"/>
  <c r="E48" i="71"/>
  <c r="C48" i="71"/>
  <c r="E47" i="71"/>
  <c r="C47" i="71"/>
  <c r="E46" i="71"/>
  <c r="C46" i="71"/>
  <c r="C57" i="67"/>
  <c r="C56" i="67"/>
  <c r="C55" i="67"/>
  <c r="C54" i="67"/>
  <c r="C53" i="67"/>
  <c r="C52" i="67"/>
  <c r="C51" i="67"/>
  <c r="C50" i="67"/>
  <c r="C49" i="67"/>
  <c r="C48" i="67"/>
  <c r="C47" i="67"/>
  <c r="C46" i="67"/>
  <c r="E115" i="69" l="1"/>
  <c r="E116" i="69"/>
  <c r="E117" i="69"/>
  <c r="E118" i="69"/>
  <c r="E119" i="69"/>
  <c r="E120" i="69"/>
  <c r="E121" i="69"/>
  <c r="E122" i="69"/>
  <c r="E123" i="69"/>
  <c r="E124" i="69"/>
  <c r="E125" i="69"/>
  <c r="E114" i="69"/>
  <c r="E85" i="69"/>
  <c r="E86" i="69"/>
  <c r="E87" i="69"/>
  <c r="E88" i="69"/>
  <c r="E89" i="69"/>
  <c r="E90" i="69"/>
  <c r="E91" i="69"/>
  <c r="E92" i="69"/>
  <c r="E93" i="69"/>
  <c r="E94" i="69"/>
  <c r="E95" i="69"/>
  <c r="E84" i="69"/>
  <c r="C115" i="69"/>
  <c r="C116" i="69"/>
  <c r="C117" i="69"/>
  <c r="C118" i="69"/>
  <c r="C119" i="69"/>
  <c r="C120" i="69"/>
  <c r="C121" i="69"/>
  <c r="C122" i="69"/>
  <c r="C123" i="69"/>
  <c r="C124" i="69"/>
  <c r="C125" i="69"/>
  <c r="C114" i="69"/>
  <c r="C85" i="69"/>
  <c r="C86" i="69"/>
  <c r="C87" i="69"/>
  <c r="C88" i="69"/>
  <c r="C89" i="69"/>
  <c r="C90" i="69"/>
  <c r="C91" i="69"/>
  <c r="C92" i="69"/>
  <c r="C93" i="69"/>
  <c r="C94" i="69"/>
  <c r="C95" i="69"/>
  <c r="C84" i="69"/>
  <c r="E54" i="69"/>
  <c r="C55" i="69"/>
  <c r="C56" i="69"/>
  <c r="C57" i="69"/>
  <c r="C58" i="69"/>
  <c r="C59" i="69"/>
  <c r="C60" i="69"/>
  <c r="C61" i="69"/>
  <c r="C62" i="69"/>
  <c r="C63" i="69"/>
  <c r="C64" i="69"/>
  <c r="C65" i="69"/>
  <c r="C54" i="69"/>
  <c r="C57" i="70"/>
  <c r="C56" i="70"/>
  <c r="C55" i="70"/>
  <c r="C54" i="70"/>
  <c r="C53" i="70"/>
  <c r="C52" i="70"/>
  <c r="C51" i="70"/>
  <c r="C50" i="70"/>
  <c r="C49" i="70"/>
  <c r="C48" i="70"/>
  <c r="C47" i="70"/>
  <c r="C46" i="70"/>
  <c r="C57" i="68"/>
  <c r="C56" i="68"/>
  <c r="C55" i="68"/>
  <c r="C54" i="68"/>
  <c r="C53" i="68"/>
  <c r="C52" i="68"/>
  <c r="C51" i="68"/>
  <c r="C50" i="68"/>
  <c r="C49" i="68"/>
  <c r="C48" i="68"/>
  <c r="C47" i="68"/>
  <c r="C46" i="68"/>
  <c r="C57" i="66"/>
  <c r="C56" i="66"/>
  <c r="C55" i="66"/>
  <c r="C54" i="66"/>
  <c r="C53" i="66"/>
  <c r="C52" i="66"/>
  <c r="C51" i="66"/>
  <c r="C50" i="66"/>
  <c r="C49" i="66"/>
  <c r="C48" i="66"/>
  <c r="C47" i="66"/>
  <c r="C46" i="66"/>
  <c r="C121" i="56"/>
  <c r="C120" i="56"/>
  <c r="C119" i="56"/>
  <c r="C118" i="56"/>
  <c r="C117" i="56"/>
  <c r="C116" i="56"/>
  <c r="C115" i="56"/>
  <c r="C114" i="56"/>
  <c r="C113" i="56"/>
  <c r="C112" i="56"/>
  <c r="C111" i="56"/>
  <c r="C110" i="56"/>
  <c r="C91" i="56"/>
  <c r="C90" i="56"/>
  <c r="C89" i="56"/>
  <c r="C88" i="56"/>
  <c r="C87" i="56"/>
  <c r="C86" i="56"/>
  <c r="C85" i="56"/>
  <c r="C84" i="56"/>
  <c r="C83" i="56"/>
  <c r="C82" i="56"/>
  <c r="C81" i="56"/>
  <c r="C80" i="56"/>
  <c r="C61" i="56"/>
  <c r="C60" i="56"/>
  <c r="C59" i="56"/>
  <c r="C58" i="56"/>
  <c r="C57" i="56"/>
  <c r="C56" i="56"/>
  <c r="C55" i="56"/>
  <c r="C54" i="56"/>
  <c r="C53" i="56"/>
  <c r="C52" i="56"/>
  <c r="C51" i="56"/>
  <c r="C50" i="56"/>
  <c r="E57" i="70"/>
  <c r="E56" i="70"/>
  <c r="E55" i="70"/>
  <c r="E54" i="70"/>
  <c r="E53" i="70"/>
  <c r="E52" i="70"/>
  <c r="E51" i="70"/>
  <c r="E50" i="70"/>
  <c r="E49" i="70"/>
  <c r="E48" i="70"/>
  <c r="E47" i="70"/>
  <c r="E46" i="70"/>
  <c r="E65" i="69"/>
  <c r="E64" i="69"/>
  <c r="E63" i="69"/>
  <c r="E62" i="69"/>
  <c r="E61" i="69"/>
  <c r="E60" i="69"/>
  <c r="E59" i="69"/>
  <c r="E58" i="69"/>
  <c r="E57" i="69"/>
  <c r="E56" i="69"/>
  <c r="E55" i="69"/>
  <c r="E57" i="68"/>
  <c r="E56" i="68"/>
  <c r="E55" i="68"/>
  <c r="E54" i="68"/>
  <c r="E53" i="68"/>
  <c r="E52" i="68"/>
  <c r="E51" i="68"/>
  <c r="E50" i="68"/>
  <c r="E49" i="68"/>
  <c r="E48" i="68"/>
  <c r="E47" i="68"/>
  <c r="E46" i="68"/>
  <c r="E57" i="67" l="1"/>
  <c r="E56" i="67"/>
  <c r="E55" i="67"/>
  <c r="E54" i="67"/>
  <c r="E53" i="67"/>
  <c r="E52" i="67"/>
  <c r="E51" i="67"/>
  <c r="E50" i="67"/>
  <c r="E49" i="67"/>
  <c r="E48" i="67"/>
  <c r="E47" i="67"/>
  <c r="E46" i="67"/>
  <c r="E57" i="66"/>
  <c r="E56" i="66"/>
  <c r="E55" i="66"/>
  <c r="E54" i="66"/>
  <c r="E53" i="66"/>
  <c r="E52" i="66"/>
  <c r="E51" i="66"/>
  <c r="E50" i="66"/>
  <c r="E49" i="66"/>
  <c r="E48" i="66"/>
  <c r="E47" i="66"/>
  <c r="E46" i="66"/>
  <c r="C47" i="51" l="1"/>
  <c r="E47" i="51"/>
  <c r="E46" i="51"/>
  <c r="C46" i="51"/>
  <c r="C47" i="49"/>
  <c r="E47" i="49"/>
  <c r="E46" i="49"/>
  <c r="C46" i="49"/>
  <c r="C47" i="48"/>
  <c r="E47" i="48"/>
  <c r="C48" i="48"/>
  <c r="E48" i="48"/>
  <c r="C49" i="48"/>
  <c r="E49" i="48"/>
  <c r="C50" i="48"/>
  <c r="E50" i="48"/>
  <c r="C51" i="48"/>
  <c r="E51" i="48"/>
  <c r="C52" i="48"/>
  <c r="E52" i="48"/>
  <c r="C53" i="48"/>
  <c r="E53" i="48"/>
  <c r="C54" i="48"/>
  <c r="E54" i="48"/>
  <c r="C55" i="48"/>
  <c r="E55" i="48"/>
  <c r="C56" i="48"/>
  <c r="E56" i="48"/>
  <c r="C57" i="48"/>
  <c r="E57" i="48"/>
  <c r="E46" i="48"/>
  <c r="C46" i="48"/>
  <c r="C47" i="47"/>
  <c r="E47" i="47"/>
  <c r="E46" i="47"/>
  <c r="C46" i="47"/>
  <c r="C47" i="46"/>
  <c r="E47" i="46"/>
  <c r="E46" i="46"/>
  <c r="C46" i="46"/>
  <c r="C47" i="45"/>
  <c r="E47" i="45"/>
  <c r="E46" i="45"/>
  <c r="C46" i="45"/>
  <c r="C47" i="44"/>
  <c r="E47" i="44"/>
  <c r="E46" i="44"/>
  <c r="C46" i="44"/>
  <c r="C47" i="43"/>
  <c r="E47" i="43"/>
  <c r="E46" i="43"/>
  <c r="C46" i="43"/>
  <c r="C47" i="42"/>
  <c r="E47" i="42"/>
  <c r="E46" i="42"/>
  <c r="C46" i="42"/>
  <c r="E47" i="41"/>
  <c r="E46" i="41"/>
  <c r="C47" i="41"/>
  <c r="C46" i="41"/>
  <c r="E47" i="40"/>
  <c r="E48" i="40"/>
  <c r="E49" i="40"/>
  <c r="C47" i="40"/>
  <c r="C48" i="40"/>
  <c r="C49" i="40"/>
  <c r="C46" i="40"/>
  <c r="C57" i="39"/>
  <c r="C56" i="39"/>
  <c r="C55" i="39"/>
  <c r="C54" i="39"/>
  <c r="C53" i="39"/>
  <c r="C52" i="39"/>
  <c r="C51" i="39"/>
  <c r="C50" i="39"/>
  <c r="C49" i="39"/>
  <c r="C48" i="39"/>
  <c r="C47" i="39"/>
  <c r="C46" i="39"/>
  <c r="C47" i="38"/>
  <c r="C46" i="38"/>
  <c r="C47" i="37"/>
  <c r="C48" i="37"/>
  <c r="C49" i="37"/>
  <c r="C50" i="37"/>
  <c r="C51" i="37"/>
  <c r="C52" i="37"/>
  <c r="C53" i="37"/>
  <c r="C54" i="37"/>
  <c r="C55" i="37"/>
  <c r="C56" i="37"/>
  <c r="C57" i="37"/>
  <c r="C46" i="37"/>
  <c r="C57" i="36"/>
  <c r="C56" i="36"/>
  <c r="C55" i="36"/>
  <c r="C54" i="36"/>
  <c r="C53" i="36"/>
  <c r="C52" i="36"/>
  <c r="C51" i="36"/>
  <c r="C50" i="36"/>
  <c r="C49" i="36"/>
  <c r="C48" i="36"/>
  <c r="C47" i="36"/>
  <c r="C46" i="36"/>
  <c r="C49" i="35"/>
  <c r="C48" i="35"/>
  <c r="C47" i="35"/>
  <c r="C46" i="35"/>
  <c r="E57" i="65"/>
  <c r="C57" i="65"/>
  <c r="E56" i="65"/>
  <c r="C56" i="65"/>
  <c r="E55" i="65"/>
  <c r="C55" i="65"/>
  <c r="E54" i="65"/>
  <c r="C54" i="65"/>
  <c r="E53" i="65"/>
  <c r="C53" i="65"/>
  <c r="E52" i="65"/>
  <c r="C52" i="65"/>
  <c r="E51" i="65"/>
  <c r="C51" i="65"/>
  <c r="E50" i="65"/>
  <c r="C50" i="65"/>
  <c r="E49" i="65"/>
  <c r="C49" i="65"/>
  <c r="E48" i="65"/>
  <c r="C48" i="65"/>
  <c r="E47" i="65"/>
  <c r="C47" i="65"/>
  <c r="E46" i="65"/>
  <c r="C46" i="65"/>
  <c r="E57" i="64"/>
  <c r="C57" i="64"/>
  <c r="E56" i="64"/>
  <c r="C56" i="64"/>
  <c r="E55" i="64"/>
  <c r="C55" i="64"/>
  <c r="E54" i="64"/>
  <c r="C54" i="64"/>
  <c r="E53" i="64"/>
  <c r="C53" i="64"/>
  <c r="E52" i="64"/>
  <c r="C52" i="64"/>
  <c r="E51" i="64"/>
  <c r="C51" i="64"/>
  <c r="E50" i="64"/>
  <c r="C50" i="64"/>
  <c r="E49" i="64"/>
  <c r="C49" i="64"/>
  <c r="E48" i="64"/>
  <c r="C48" i="64"/>
  <c r="E47" i="64"/>
  <c r="C47" i="64"/>
  <c r="E46" i="64"/>
  <c r="C46" i="64"/>
  <c r="E57" i="63"/>
  <c r="C57" i="63"/>
  <c r="E56" i="63"/>
  <c r="C56" i="63"/>
  <c r="E55" i="63"/>
  <c r="C55" i="63"/>
  <c r="E54" i="63"/>
  <c r="C54" i="63"/>
  <c r="E53" i="63"/>
  <c r="C53" i="63"/>
  <c r="E52" i="63"/>
  <c r="C52" i="63"/>
  <c r="E51" i="63"/>
  <c r="C51" i="63"/>
  <c r="E50" i="63"/>
  <c r="C50" i="63"/>
  <c r="E49" i="63"/>
  <c r="C49" i="63"/>
  <c r="E48" i="63"/>
  <c r="C48" i="63"/>
  <c r="E47" i="63"/>
  <c r="C47" i="63"/>
  <c r="E46" i="63"/>
  <c r="C46" i="63"/>
  <c r="E57" i="62"/>
  <c r="C57" i="62"/>
  <c r="E56" i="62"/>
  <c r="C56" i="62"/>
  <c r="E55" i="62"/>
  <c r="C55" i="62"/>
  <c r="E54" i="62"/>
  <c r="C54" i="62"/>
  <c r="E53" i="62"/>
  <c r="C53" i="62"/>
  <c r="E52" i="62"/>
  <c r="C52" i="62"/>
  <c r="E51" i="62"/>
  <c r="C51" i="62"/>
  <c r="E50" i="62"/>
  <c r="C50" i="62"/>
  <c r="E49" i="62"/>
  <c r="C49" i="62"/>
  <c r="E48" i="62"/>
  <c r="C48" i="62"/>
  <c r="E47" i="62"/>
  <c r="C47" i="62"/>
  <c r="E46" i="62"/>
  <c r="C46" i="62"/>
  <c r="E57" i="61"/>
  <c r="C57" i="61"/>
  <c r="E56" i="61"/>
  <c r="C56" i="61"/>
  <c r="E55" i="61"/>
  <c r="C55" i="61"/>
  <c r="E54" i="61"/>
  <c r="C54" i="61"/>
  <c r="E53" i="61"/>
  <c r="C53" i="61"/>
  <c r="E52" i="61"/>
  <c r="C52" i="61"/>
  <c r="E51" i="61"/>
  <c r="C51" i="61"/>
  <c r="E50" i="61"/>
  <c r="C50" i="61"/>
  <c r="E49" i="61"/>
  <c r="C49" i="61"/>
  <c r="E48" i="61"/>
  <c r="C48" i="61"/>
  <c r="E47" i="61"/>
  <c r="C47" i="61"/>
  <c r="E46" i="61"/>
  <c r="C46" i="61"/>
  <c r="E57" i="60"/>
  <c r="C57" i="60"/>
  <c r="E56" i="60"/>
  <c r="C56" i="60"/>
  <c r="E55" i="60"/>
  <c r="C55" i="60"/>
  <c r="E54" i="60"/>
  <c r="C54" i="60"/>
  <c r="E53" i="60"/>
  <c r="C53" i="60"/>
  <c r="E52" i="60"/>
  <c r="C52" i="60"/>
  <c r="E51" i="60"/>
  <c r="C51" i="60"/>
  <c r="E50" i="60"/>
  <c r="C50" i="60"/>
  <c r="E49" i="60"/>
  <c r="C49" i="60"/>
  <c r="E48" i="60"/>
  <c r="C48" i="60"/>
  <c r="E47" i="60"/>
  <c r="C47" i="60"/>
  <c r="E46" i="60"/>
  <c r="C46" i="60"/>
  <c r="E57" i="59"/>
  <c r="C57" i="59"/>
  <c r="E56" i="59"/>
  <c r="C56" i="59"/>
  <c r="E55" i="59"/>
  <c r="C55" i="59"/>
  <c r="E54" i="59"/>
  <c r="C54" i="59"/>
  <c r="E53" i="59"/>
  <c r="C53" i="59"/>
  <c r="E52" i="59"/>
  <c r="C52" i="59"/>
  <c r="E51" i="59"/>
  <c r="C51" i="59"/>
  <c r="E50" i="59"/>
  <c r="C50" i="59"/>
  <c r="E49" i="59"/>
  <c r="C49" i="59"/>
  <c r="E48" i="59"/>
  <c r="C48" i="59"/>
  <c r="E47" i="59"/>
  <c r="C47" i="59"/>
  <c r="E46" i="59"/>
  <c r="C46" i="59"/>
  <c r="E46" i="58"/>
  <c r="E57" i="58" l="1"/>
  <c r="C57" i="58"/>
  <c r="E56" i="58"/>
  <c r="C56" i="58"/>
  <c r="E55" i="58"/>
  <c r="C55" i="58"/>
  <c r="E54" i="58"/>
  <c r="C54" i="58"/>
  <c r="E53" i="58"/>
  <c r="C53" i="58"/>
  <c r="E52" i="58"/>
  <c r="C52" i="58"/>
  <c r="E51" i="58"/>
  <c r="C51" i="58"/>
  <c r="E50" i="58"/>
  <c r="C50" i="58"/>
  <c r="E49" i="58"/>
  <c r="C49" i="58"/>
  <c r="E48" i="58"/>
  <c r="C48" i="58"/>
  <c r="E47" i="58"/>
  <c r="C47" i="58"/>
  <c r="C46" i="58"/>
  <c r="C88" i="57"/>
  <c r="C87" i="57"/>
  <c r="C86" i="57"/>
  <c r="C85" i="57"/>
  <c r="C84" i="57"/>
  <c r="C83" i="57"/>
  <c r="C82" i="57"/>
  <c r="C81" i="57"/>
  <c r="C80" i="57"/>
  <c r="C79" i="57"/>
  <c r="C78" i="57"/>
  <c r="C77" i="57"/>
  <c r="C59" i="57"/>
  <c r="C58" i="57"/>
  <c r="C57" i="57"/>
  <c r="C56" i="57"/>
  <c r="C55" i="57"/>
  <c r="C54" i="57"/>
  <c r="C53" i="57"/>
  <c r="C52" i="57"/>
  <c r="C51" i="57"/>
  <c r="C50" i="57"/>
  <c r="C49" i="57"/>
  <c r="C48" i="57"/>
  <c r="E88" i="57"/>
  <c r="E87" i="57"/>
  <c r="E86" i="57"/>
  <c r="E85" i="57"/>
  <c r="E84" i="57"/>
  <c r="E83" i="57"/>
  <c r="E82" i="57"/>
  <c r="E81" i="57"/>
  <c r="E80" i="57"/>
  <c r="E79" i="57"/>
  <c r="E78" i="57"/>
  <c r="E77" i="57"/>
  <c r="E59" i="57"/>
  <c r="E58" i="57"/>
  <c r="E57" i="57"/>
  <c r="E56" i="57"/>
  <c r="E55" i="57"/>
  <c r="E54" i="57"/>
  <c r="E53" i="57"/>
  <c r="E52" i="57"/>
  <c r="E51" i="57"/>
  <c r="E50" i="57"/>
  <c r="E49" i="57"/>
  <c r="E48" i="57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61" i="56"/>
  <c r="E60" i="56"/>
  <c r="E59" i="56"/>
  <c r="E58" i="56"/>
  <c r="E57" i="56"/>
  <c r="E56" i="56"/>
  <c r="E55" i="56"/>
  <c r="E54" i="56"/>
  <c r="E53" i="56"/>
  <c r="E52" i="56"/>
  <c r="E51" i="56"/>
  <c r="E57" i="39"/>
  <c r="E56" i="39"/>
  <c r="E55" i="39"/>
  <c r="E54" i="39"/>
  <c r="E53" i="39"/>
  <c r="E52" i="39"/>
  <c r="E51" i="39"/>
  <c r="E50" i="39"/>
  <c r="E49" i="39"/>
  <c r="E48" i="39"/>
  <c r="E47" i="39"/>
  <c r="E46" i="39"/>
  <c r="E47" i="38"/>
  <c r="E46" i="38"/>
  <c r="E57" i="37"/>
  <c r="E56" i="37"/>
  <c r="E55" i="37"/>
  <c r="E54" i="37"/>
  <c r="E53" i="37"/>
  <c r="E52" i="37"/>
  <c r="E51" i="37"/>
  <c r="E50" i="37"/>
  <c r="E49" i="37"/>
  <c r="E48" i="37"/>
  <c r="E47" i="37"/>
  <c r="E46" i="37"/>
  <c r="E57" i="36"/>
  <c r="E56" i="36"/>
  <c r="E55" i="36"/>
  <c r="E54" i="36"/>
  <c r="E53" i="36"/>
  <c r="E52" i="36"/>
  <c r="E51" i="36"/>
  <c r="E50" i="36"/>
  <c r="E49" i="36"/>
  <c r="E48" i="36"/>
  <c r="E47" i="36"/>
  <c r="E46" i="36"/>
  <c r="E49" i="35"/>
  <c r="E48" i="35"/>
  <c r="E47" i="35"/>
  <c r="E46" i="35"/>
  <c r="E57" i="54" l="1"/>
  <c r="E47" i="54"/>
  <c r="E48" i="54"/>
  <c r="E49" i="54"/>
  <c r="E50" i="54"/>
  <c r="E51" i="54"/>
  <c r="E52" i="54"/>
  <c r="E53" i="54"/>
  <c r="E54" i="54"/>
  <c r="E55" i="54"/>
  <c r="E56" i="54"/>
  <c r="E46" i="54"/>
  <c r="E57" i="53"/>
  <c r="E56" i="53"/>
  <c r="E55" i="53"/>
  <c r="E54" i="53"/>
  <c r="E53" i="53"/>
  <c r="E52" i="53"/>
  <c r="E51" i="53"/>
  <c r="E50" i="53"/>
  <c r="E49" i="53"/>
  <c r="E48" i="53"/>
  <c r="E47" i="53"/>
  <c r="E46" i="53"/>
  <c r="E46" i="50"/>
  <c r="E47" i="52"/>
  <c r="E48" i="52"/>
  <c r="E49" i="52"/>
  <c r="E50" i="52"/>
  <c r="E51" i="52"/>
  <c r="E52" i="52"/>
  <c r="E53" i="52"/>
  <c r="E54" i="52"/>
  <c r="E55" i="52"/>
  <c r="E56" i="52"/>
  <c r="E57" i="52"/>
  <c r="E46" i="52"/>
  <c r="E47" i="50"/>
  <c r="E48" i="50"/>
  <c r="E49" i="50"/>
  <c r="E50" i="50"/>
  <c r="E51" i="50"/>
  <c r="E52" i="50"/>
  <c r="E53" i="50"/>
  <c r="E54" i="50"/>
  <c r="E55" i="50"/>
  <c r="E56" i="50"/>
  <c r="E57" i="50"/>
  <c r="E57" i="55"/>
  <c r="E56" i="55"/>
  <c r="E55" i="55"/>
  <c r="E54" i="55"/>
  <c r="E53" i="55"/>
  <c r="E52" i="55"/>
  <c r="E51" i="55"/>
  <c r="E50" i="55"/>
  <c r="E49" i="55"/>
  <c r="E48" i="55"/>
  <c r="E47" i="55"/>
  <c r="E46" i="55"/>
</calcChain>
</file>

<file path=xl/sharedStrings.xml><?xml version="1.0" encoding="utf-8"?>
<sst xmlns="http://schemas.openxmlformats.org/spreadsheetml/2006/main" count="1986" uniqueCount="230">
  <si>
    <t>Escala:</t>
  </si>
  <si>
    <t>Grafico:</t>
  </si>
  <si>
    <t>Informacion para el analisis</t>
  </si>
  <si>
    <t>No.</t>
  </si>
  <si>
    <t>Meta del periodo</t>
  </si>
  <si>
    <t>Resultado</t>
  </si>
  <si>
    <t>obtenido</t>
  </si>
  <si>
    <t>% aplicativo</t>
  </si>
  <si>
    <t>(si aplica meta)</t>
  </si>
  <si>
    <t>Anilisis y</t>
  </si>
  <si>
    <t>observaciones</t>
  </si>
  <si>
    <t>Acciones de mejora</t>
  </si>
  <si>
    <t>FICHA DE INDICADORES</t>
  </si>
  <si>
    <t>60-100-107</t>
  </si>
  <si>
    <t>Cumplimiento de requisitos legales</t>
  </si>
  <si>
    <t># requisitos legales cumplidos y/o con planes de acción/ total de requisitos legales identificados</t>
  </si>
  <si>
    <t>Oportunidades de mejora</t>
  </si>
  <si>
    <t>Indice de severidad</t>
  </si>
  <si>
    <t>Anual</t>
  </si>
  <si>
    <t>Semestral</t>
  </si>
  <si>
    <t>Trimestral</t>
  </si>
  <si>
    <t>Nombre:</t>
  </si>
  <si>
    <t>Tipo de indicador:</t>
  </si>
  <si>
    <t>Gestión de autoreporte de condiciones de trabajo y de salud</t>
  </si>
  <si>
    <t>Reportar y gestionar el control las condiciones peligrosas y actos inseguros que se presenten en el desempeño de las actividades</t>
  </si>
  <si>
    <t>Fuente(s) de información</t>
  </si>
  <si>
    <t>Coordinador(ra) SST</t>
  </si>
  <si>
    <t>Responsable del calculo o medición:</t>
  </si>
  <si>
    <t>Responsable del análisis:</t>
  </si>
  <si>
    <t>Gestor(ra) del Riesgo</t>
  </si>
  <si>
    <t>Objetivo del indicador:</t>
  </si>
  <si>
    <t>Autoreportes de condiciones de trabajo y salud</t>
  </si>
  <si>
    <t>Usuarios de la informacion recolectada y analizada:</t>
  </si>
  <si>
    <t>ARL, Gerencia, Gestor Administrativo, Gestor del Riesgo, Coordinador SST, COPASST y de más trabajadores de la empresa</t>
  </si>
  <si>
    <t>Formula para calcular el indicador:</t>
  </si>
  <si>
    <t>Frecuencia de revisión:</t>
  </si>
  <si>
    <t>Frecuencia de recolección:</t>
  </si>
  <si>
    <t>Mensual</t>
  </si>
  <si>
    <t>Fuentes de datos:</t>
  </si>
  <si>
    <t>Matriz de autoreportes de condiciones de trabajo y salud</t>
  </si>
  <si>
    <t>(# autoreportes de condiciones de trabajo y salud solucionados / #  autoreportes de condiciones de trabajo y salud planteados)*100</t>
  </si>
  <si>
    <t>Fecha</t>
  </si>
  <si>
    <t>Abril</t>
  </si>
  <si>
    <t>Marzo</t>
  </si>
  <si>
    <t>Junio</t>
  </si>
  <si>
    <t>Septiembre</t>
  </si>
  <si>
    <t>Diciembre</t>
  </si>
  <si>
    <t>Disminución de los incidentes</t>
  </si>
  <si>
    <t>Reportes de Incidentes de trabajo</t>
  </si>
  <si>
    <t>Matriz de caracterización de accidentes e incidentes de trabajo</t>
  </si>
  <si>
    <t>Enero</t>
  </si>
  <si>
    <t>Febrero</t>
  </si>
  <si>
    <t>Mayo</t>
  </si>
  <si>
    <t>Julio</t>
  </si>
  <si>
    <t>Agosto</t>
  </si>
  <si>
    <t>Octubre</t>
  </si>
  <si>
    <t>Noviembre</t>
  </si>
  <si>
    <t>Comparativa</t>
  </si>
  <si>
    <t>Disminución de la accidentalidad</t>
  </si>
  <si>
    <t>Reportes de los Accidentes de trabajo</t>
  </si>
  <si>
    <t>(# incidentes laborales en el periodo * 200.000) / # horas hombre trabajadas en el mismo periodo</t>
  </si>
  <si>
    <t>(# accidentes laborales en el periodo * 200.000) / horas hombre trabajadas en el mismo periodo</t>
  </si>
  <si>
    <t>(# días perdidos por accidentes laborales * 200.000) / horas hombre trabajadas en el periodo</t>
  </si>
  <si>
    <t>Disminución del indice de severidad en comparación con el año anterior; Gestionar oportunamente los riesgos prioritarios</t>
  </si>
  <si>
    <t>Identificar e intervenir los requisitos legales aplicables a la organización para lograr su cumplimiento</t>
  </si>
  <si>
    <t>Matriz de requisitos legales, informes de identificación y evaluación del cumplimiento de los requisitos legales</t>
  </si>
  <si>
    <t>ARL, Gerencia, Gestor Administrativo, Gestor del Riesgo, Coordinador SST, Coordinador Ambiental, COPASST y de más trabajadores de la empresa</t>
  </si>
  <si>
    <t>Matriz de requisitos Legales</t>
  </si>
  <si>
    <t>Estructura</t>
  </si>
  <si>
    <t>Trazar oportunidades de mejora para el SGI</t>
  </si>
  <si>
    <t>Informes de seguimiento de indicadores, Programación de actividades SSTA, Auditorias Seguimiento gerencial</t>
  </si>
  <si>
    <t>Coordinador(ra) SST y Ambiental</t>
  </si>
  <si>
    <t># Acciones de mejora implementadas / # Acciones de mejora propuestas</t>
  </si>
  <si>
    <t>Seguimiento de no conformidades</t>
  </si>
  <si>
    <t>Proceso</t>
  </si>
  <si>
    <t># Acciones correctivas y preventivas cerradas / # Acciones correctivas y preventivas levantadas</t>
  </si>
  <si>
    <t>Reportes de no conformidades, Matriz de acciones correctivas, preventivas y de mejora</t>
  </si>
  <si>
    <t>Reportes de acciones de mejora, Matriz de acciones correctivas, preventivas y de mejora</t>
  </si>
  <si>
    <t>Eficacia de inducción - reinducción</t>
  </si>
  <si>
    <t>Desarrollar competencias para los trabajadores, de acuerdo con los requerimientos para su labor</t>
  </si>
  <si>
    <t>Resgistro y cronograma de Inducciones – Reinducciones</t>
  </si>
  <si>
    <t>Programa de Inducción y reinducción</t>
  </si>
  <si>
    <t>(# trabajadores aprobados en evaluación / # trabajadores en el periodo)*100</t>
  </si>
  <si>
    <t>Eficacia de entrenamiento</t>
  </si>
  <si>
    <t>Programa de capacitación y Entrenamiento</t>
  </si>
  <si>
    <t>Evaluaciones de entrenamiento</t>
  </si>
  <si>
    <t>(# trabjadores con evaluación aprabada de entrenamiento/# trabajadores nuevos)*100</t>
  </si>
  <si>
    <t>Eficacia de validación</t>
  </si>
  <si>
    <t>Validación de formación</t>
  </si>
  <si>
    <t>(# trabajadores validados en formación/# trabajadores ascendidos)*100</t>
  </si>
  <si>
    <t>Gestión de PQR´S</t>
  </si>
  <si>
    <t>Exponer inconformidades respecto al clima laboral y aspectos de calidad de vida intralaborales</t>
  </si>
  <si>
    <t>Quejas, reclamos, sugerencias</t>
  </si>
  <si>
    <t>Reportes de Quejas, reclamos, sugerencias</t>
  </si>
  <si>
    <t>(# PQR´S tendidos y solucionados / # PQR´S reportados)*100</t>
  </si>
  <si>
    <t>Prevenir la aparición de enfermedades laborales</t>
  </si>
  <si>
    <t># de enfermedades laborales</t>
  </si>
  <si>
    <t>o eventos</t>
  </si>
  <si>
    <t>Matriz de caracterización de enfermedades laborales</t>
  </si>
  <si>
    <t>Cartas o certificados de reconocimiento de enfermedades laborales</t>
  </si>
  <si>
    <t>Enfermedades laborales diagnosticadas</t>
  </si>
  <si>
    <t>Tiempo de reflexión</t>
  </si>
  <si>
    <t>Reportes de minutos por la vida</t>
  </si>
  <si>
    <t>Matriz de minutos por la vida</t>
  </si>
  <si>
    <t># minutos utilizados de reflexión / Horas Hombre trabajadas</t>
  </si>
  <si>
    <t>Disponer de tiempos para promover la toma de conciencia con respecto al autocuidado</t>
  </si>
  <si>
    <t>Impacto a la propiedad</t>
  </si>
  <si>
    <t>Disminución de accidentes e incidentes que generen daños a la propiedad de partes interesadas</t>
  </si>
  <si>
    <t>Reportes de los Accidentes e incidentes de trabajo</t>
  </si>
  <si>
    <t># incidentes con daño o impacto a la propiedad en el periodo / # incidentes totales del periodo</t>
  </si>
  <si>
    <t>Participación de la empresa en la comunidad</t>
  </si>
  <si>
    <t>Contribuir con aspectos ambientales y de seguridad industrial a las partes Interesadas de las zonas de influencia de la empresa.</t>
  </si>
  <si>
    <t>Actividades realizadas del programa de responsabilidad social</t>
  </si>
  <si>
    <t>Progroma y cronograma de actividades de responsabilidad social</t>
  </si>
  <si>
    <t>Asignar recursos para la implementación del SGI</t>
  </si>
  <si>
    <t>Recursos</t>
  </si>
  <si>
    <t>Informes del presupuesto ejecutado</t>
  </si>
  <si>
    <t>Presupuesto</t>
  </si>
  <si>
    <t>$ presupuesto ejecutado / $ presupuesto destinado para el sistema de gestión</t>
  </si>
  <si>
    <t>Gestor Financiero y contable</t>
  </si>
  <si>
    <t>Gestor Administrativo</t>
  </si>
  <si>
    <t>Coordinador Ambiental</t>
  </si>
  <si>
    <t>% cumplimiento del programa de responsabilidad social</t>
  </si>
  <si>
    <t>Diseñar e implementar programas de gestión ambiental para la conservación de recursos naturales y reducir el impacto sobre el ambiente.</t>
  </si>
  <si>
    <t>Reportes de afectaciones ambientales</t>
  </si>
  <si>
    <t>Gerencia, Gestor Administrativo, Gestor del Riesgo, Coordinador SST, COPASST y de más trabajadores de la empresa</t>
  </si>
  <si>
    <t>Mitigaciones a afectaciones ambientales</t>
  </si>
  <si>
    <t>(Número de afectaciones ambientales controladas en el periodo / Número de Reportes de afectaciones ambientales en el periodo ) * 100</t>
  </si>
  <si>
    <t>Programa de gestión ambiental</t>
  </si>
  <si>
    <t>Gerencia, Gestor Administrativo, Gestor del Riesgo, Coordinador SST y de más trabajadores de la empresa</t>
  </si>
  <si>
    <t>Ahorro y uso eficiente de agua potable</t>
  </si>
  <si>
    <t>(Promedio consumo  agua / Meta ) * 100</t>
  </si>
  <si>
    <t>Recibos de los servicios de agua y energía</t>
  </si>
  <si>
    <t>(Promedio consumo energia / Meta ) * 100</t>
  </si>
  <si>
    <t>Uso racional y eficiente de energía eléctrica</t>
  </si>
  <si>
    <t>Tasa de accidentabilidad</t>
  </si>
  <si>
    <t>Recuperación de residuos</t>
  </si>
  <si>
    <t>Diseñar e implementar programas de gestión ambiental para la conservación de recursos naturales y reducir el impacto sobre el ambiente, con el fin de minimizar los riesgos sobre la salud humana y el ambiente</t>
  </si>
  <si>
    <t>Registros de pesaje mensual</t>
  </si>
  <si>
    <t>(Kg de residuos recuperados en el periodo / Kg de residuos ordinarios generados en el periodo)*100</t>
  </si>
  <si>
    <t>Programa de gestión de residuos</t>
  </si>
  <si>
    <t>Indice de frecuencia de accidentes laborales</t>
  </si>
  <si>
    <t>Reportes de los Accidentes laborales</t>
  </si>
  <si>
    <t>Indice de frecuencia de incidentes laborales</t>
  </si>
  <si>
    <t>(# de accidentes laborales del periodo / # promedio de trabajadores del periodo) * 100</t>
  </si>
  <si>
    <t>Matriz de caracterización de accidentes e incidentes laborales</t>
  </si>
  <si>
    <t>Meta:</t>
  </si>
  <si>
    <t>Días de incapacidad generados por enfermedad laboral</t>
  </si>
  <si>
    <t>Certificados de incapacidad por enfermedad laboral por riesgo Mecánico, Biomecánico y Físico (Ruido)</t>
  </si>
  <si>
    <t>Reportes de los Accidentes Laborales</t>
  </si>
  <si>
    <t>Disminuir la ocurrencia de accidentes y enfermedades laborales, utilizando la prevención como mecanismo de control para los riesgos higienicos y de seguridad presentes en la operación forestal</t>
  </si>
  <si>
    <t>Informacion para el analisis del Riesgo Biomecánico</t>
  </si>
  <si>
    <t>Informacion para el analisis del Riesgo Mecánico</t>
  </si>
  <si>
    <t>Informacion para el analisis del Riesgo Físico</t>
  </si>
  <si>
    <t>Accidentes por riesgo mecánico y biomécanico</t>
  </si>
  <si>
    <t xml:space="preserve">Informes de investigación de accidentes laborales por riesgo Mecánico y Biomecánico </t>
  </si>
  <si>
    <t># accidentes laborales por riesgo mecanico / # total de accidentes laborales</t>
  </si>
  <si>
    <t># accidentes laborales por riesgo biomecanico / # total de accidentes laborales</t>
  </si>
  <si>
    <t>Reporte de accidentes de trabajo y número de trabajadores afiliados y activos a la ARL en el periodo</t>
  </si>
  <si>
    <t>Incidencia de enfermedades laborales</t>
  </si>
  <si>
    <t>Gestión del cambio</t>
  </si>
  <si>
    <t># de reportes de gestión del cambio</t>
  </si>
  <si>
    <t>Planeación Integral de Trabajo Seguro</t>
  </si>
  <si>
    <t>(# fincas con Planes de emergencia actualizados/Total de fincas planeadas a intervenir)*100</t>
  </si>
  <si>
    <t>Promoción de actividades de no alcohol, no drogas, no fumadores</t>
  </si>
  <si>
    <t># de actividades ejecutadas</t>
  </si>
  <si>
    <t>Comunicaciones</t>
  </si>
  <si>
    <t># comunicados referentes a SSTA</t>
  </si>
  <si>
    <t>% de cumplimiento del programa de capacitaciones</t>
  </si>
  <si>
    <t>Disponibilidad de recursos</t>
  </si>
  <si>
    <t>(# Herramientas de información en funcionamiento / # Herramientas de información desarrolladas)* 100</t>
  </si>
  <si>
    <t>Gestor de la información</t>
  </si>
  <si>
    <t>Gerencia, Gestor Administrativo, Gestor del Riesgo y Coordinador SST</t>
  </si>
  <si>
    <t>Inventario de herramientas de información</t>
  </si>
  <si>
    <t xml:space="preserve">Desarrollar estrategias para asegurar la Disponibilidad, confidencialidad e Integridad de la información </t>
  </si>
  <si>
    <t>Matriz de capacitaciones y entrenamiento</t>
  </si>
  <si>
    <t>Estrategias para asegurar la Disponibilidad, confidencialidad e Integridad de la información del SGI y de la empresa</t>
  </si>
  <si>
    <t>Registros de actividades de capacitación y entrenamiento</t>
  </si>
  <si>
    <t>Capacitaciones y/o entrenamiento</t>
  </si>
  <si>
    <t>Mantener actualizado a todo el personal con la información requerida, en lo relacionado con el sistema de gestión integrado.</t>
  </si>
  <si>
    <t>Mecanismos de comunicación Comunicados referentes a SSTA</t>
  </si>
  <si>
    <t>Gestor del Sistema de información</t>
  </si>
  <si>
    <t>Promover actividades de no alcohol, no drogas y no fumadores.</t>
  </si>
  <si>
    <t>Registro de actividades de no alcohol, no drogas y no fumadores</t>
  </si>
  <si>
    <t>Programa de medicina preventiva y dl trabajo</t>
  </si>
  <si>
    <t>Planear la operación según los requerimientos legales y del contratante, en busca de la prevención de aspectos que afecten la integridad de las personas, de la comunidad y la producción necesaria para el sostenimiento de la empresa</t>
  </si>
  <si>
    <t>Planes de emergencia por fentes de trabajo y oficinas</t>
  </si>
  <si>
    <t>Coordindor(a) SST y Gestor Operativo</t>
  </si>
  <si>
    <t>Planes de emergencia, PON´s y Simulacros</t>
  </si>
  <si>
    <t>Gerente y/o Gestor(ra) del Riesgo</t>
  </si>
  <si>
    <t>Registros de gestión del cambio</t>
  </si>
  <si>
    <t>Acta de reunión Gerención o Rendición de cuentas</t>
  </si>
  <si>
    <t>Programa de seguridad vial</t>
  </si>
  <si>
    <t>Conductores capaciados</t>
  </si>
  <si>
    <t>(# de Conductores capacitados / # total de conductores expuestos a riesgo accidente de tránsito) *100</t>
  </si>
  <si>
    <t>Cordinador Ambiental</t>
  </si>
  <si>
    <t>Generar conciencia en la conservación de la salud de los trabajadores y la protección del ambiente</t>
  </si>
  <si>
    <t>Programa de riesgo químico</t>
  </si>
  <si>
    <t>Personal capaciado</t>
  </si>
  <si>
    <t>(# de Trabajadores capacitados / # total de trabajadores expuestos a riesgo químico) *100</t>
  </si>
  <si>
    <t>Incentivar la realización de los mantenimientos preventivos en los equipos y herramientos de las partes interesadas</t>
  </si>
  <si>
    <t>Programa de mantenimiento</t>
  </si>
  <si>
    <t>Mantenimiento preventivo</t>
  </si>
  <si>
    <t>(# de reportes de mantenimiento preventivo / # total de reportes de mantenimiento) * 100</t>
  </si>
  <si>
    <t>Desarrollar competencias para los trabajadores, de acuerdo con los requerimientos para su labor, resaltando las acciones preventivas</t>
  </si>
  <si>
    <t>Registro de capacitaciones</t>
  </si>
  <si>
    <t>Registros de Mantenimiento</t>
  </si>
  <si>
    <t>Disminuir el ausentismo laboral</t>
  </si>
  <si>
    <t>(Numero de Casos Severos de EG (incapacidad igual o superior a 30 días) reintegrados / Total de casos por EG severos durante el año.)*100</t>
  </si>
  <si>
    <t>(Numero de Casos Severos de AT (incapacidad igual o superior a 30 días) reintegrados / Total de casos por AT severo durante el año.)*100</t>
  </si>
  <si>
    <t>Eficiencia de ausentismo</t>
  </si>
  <si>
    <t>Matriz de ausentismo</t>
  </si>
  <si>
    <t>Eficiencia de Reintegro laboral</t>
  </si>
  <si>
    <t>Registros de reintegro laboral</t>
  </si>
  <si>
    <t>(Numero de Casos AT Severos Reintegrados/ Numero de casos AT Severos.)</t>
  </si>
  <si>
    <t>Informacion para el analisis de AT Severos</t>
  </si>
  <si>
    <t>Informacion para el analisis casos severos de EG</t>
  </si>
  <si>
    <t>Informacion para el analisis casos severos de AT</t>
  </si>
  <si>
    <t>Incidencia de casos con alteraciones auditivas</t>
  </si>
  <si>
    <t>(# de casos de alteraciones auditivas / # total de trabajadores expuestos al ruido) * 100</t>
  </si>
  <si>
    <t>Prevalencia</t>
  </si>
  <si>
    <t>(# de casos nuevos con alteraciones auditivas + # de casos existentes con alteraciones auditivas / # total de trabajadores expuestos al ruido</t>
  </si>
  <si>
    <t>Informe Médico, S. V. E. Ruido</t>
  </si>
  <si>
    <t>(# de casos nuevos por EL diagnosticada en el periodo evaluado / promedio de trabajadores en el periodo evaluado)*100</t>
  </si>
  <si>
    <t># de días de incapacidad por enfermedades laborales generadas por riesgo Mecánico / # total de días por incapacidad por enfermedad laboral en el periodo</t>
  </si>
  <si>
    <t># de días de incapacidad por enfermedades laborales generadas por riesgo biomecánico / # total de días por incapacidad por enfermedad laboral en el periodo</t>
  </si>
  <si>
    <t># Días de incapacidad por enfermedades laorales generadas por riesgo físico / # total de días por incapacidad por enfermedad laboral en el periodo</t>
  </si>
  <si>
    <t>Certificado de incapacidad por accidente de trabajo y enfermedad general</t>
  </si>
  <si>
    <t>(Numero de días perdidos AT/ EG en el periodo / total de días perdidos por ausentismo en el periodo.)*100</t>
  </si>
  <si>
    <t>V4/26-07-2016-B1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</si>
</sst>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Alignment="1"/>
    <xf numFmtId="0" fontId="1" fillId="0" borderId="11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10" xfId="0" applyFont="1" applyBorder="1" applyAlignment="1"/>
    <xf numFmtId="0" fontId="1" fillId="0" borderId="8" xfId="0" applyFont="1" applyBorder="1" applyAlignment="1"/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11" xfId="0" applyFill="1" applyBorder="1"/>
    <xf numFmtId="0" fontId="0" fillId="2" borderId="0" xfId="0" applyFill="1" applyBorder="1"/>
    <xf numFmtId="0" fontId="0" fillId="2" borderId="14" xfId="0" applyFill="1" applyBorder="1"/>
    <xf numFmtId="0" fontId="2" fillId="2" borderId="4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2" borderId="6" xfId="0" applyFill="1" applyBorder="1"/>
    <xf numFmtId="0" fontId="0" fillId="2" borderId="13" xfId="0" applyFill="1" applyBorder="1"/>
    <xf numFmtId="0" fontId="0" fillId="2" borderId="7" xfId="0" applyFill="1" applyBorder="1"/>
    <xf numFmtId="0" fontId="1" fillId="0" borderId="8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0" fontId="1" fillId="0" borderId="10" xfId="0" applyNumberFormat="1" applyFont="1" applyBorder="1" applyAlignment="1"/>
    <xf numFmtId="0" fontId="3" fillId="2" borderId="0" xfId="0" applyFont="1" applyFill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0" fontId="1" fillId="0" borderId="7" xfId="1" applyNumberFormat="1" applyFont="1" applyBorder="1" applyAlignment="1">
      <alignment horizontal="center"/>
    </xf>
    <xf numFmtId="10" fontId="1" fillId="0" borderId="10" xfId="1" applyNumberFormat="1" applyFont="1" applyBorder="1" applyAlignment="1">
      <alignment horizontal="center" vertical="center"/>
    </xf>
    <xf numFmtId="10" fontId="1" fillId="0" borderId="10" xfId="1" applyNumberFormat="1" applyFont="1" applyBorder="1" applyAlignment="1"/>
    <xf numFmtId="10" fontId="1" fillId="0" borderId="3" xfId="0" applyNumberFormat="1" applyFont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10" fontId="1" fillId="0" borderId="7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10" fontId="1" fillId="0" borderId="3" xfId="1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2" fontId="1" fillId="0" borderId="3" xfId="1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right"/>
    </xf>
    <xf numFmtId="14" fontId="3" fillId="2" borderId="0" xfId="0" applyNumberFormat="1" applyFont="1" applyFill="1" applyBorder="1" applyAlignment="1">
      <alignment horizontal="right"/>
    </xf>
    <xf numFmtId="0" fontId="6" fillId="0" borderId="4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9" fontId="6" fillId="0" borderId="5" xfId="1" applyFont="1" applyBorder="1" applyAlignment="1">
      <alignment horizontal="center" vertical="center"/>
    </xf>
    <xf numFmtId="9" fontId="6" fillId="0" borderId="6" xfId="1" applyFont="1" applyBorder="1" applyAlignment="1">
      <alignment horizontal="center" vertical="center"/>
    </xf>
    <xf numFmtId="9" fontId="6" fillId="0" borderId="7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Autoreportes!$C$44:$C$45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Autoreportes!$B$46:$B$49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Autoreportes!$C$46:$C$49</c:f>
              <c:numCache>
                <c:formatCode>0%</c:formatCode>
                <c:ptCount val="4"/>
                <c:pt idx="0">
                  <c:v>0.22500000000000001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</c:numCache>
            </c:numRef>
          </c:val>
        </c:ser>
        <c:ser>
          <c:idx val="1"/>
          <c:order val="1"/>
          <c:tx>
            <c:strRef>
              <c:f>Autoreportes!$D$44:$D$45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Autoreportes!$B$46:$B$49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Autoreportes!$D$46:$D$49</c:f>
              <c:numCache>
                <c:formatCode>General</c:formatCode>
                <c:ptCount val="4"/>
                <c:pt idx="0" formatCode="0.00%">
                  <c:v>1.1111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Autoreportes!$E$44:$E$45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Autoreportes!$B$46:$B$49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Autoreportes!$E$46:$E$49</c:f>
              <c:numCache>
                <c:formatCode>0%</c:formatCode>
                <c:ptCount val="4"/>
                <c:pt idx="0">
                  <c:v>1.2345555555555554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84768"/>
        <c:axId val="110403968"/>
      </c:barChart>
      <c:catAx>
        <c:axId val="1263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3968"/>
        <c:crosses val="autoZero"/>
        <c:auto val="1"/>
        <c:lblAlgn val="ctr"/>
        <c:lblOffset val="100"/>
        <c:noMultiLvlLbl val="0"/>
      </c:catAx>
      <c:valAx>
        <c:axId val="110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Entrenamiento!$B$46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Entrenamiento!$C$44:$E$45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Entrenamiento!$C$46:$E$46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Entrenamiento!$B$47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Entrenamiento!$C$44:$E$45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Entrenamiento!$C$47:$E$47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84896"/>
        <c:axId val="140386688"/>
      </c:barChart>
      <c:catAx>
        <c:axId val="140384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386688"/>
        <c:crosses val="autoZero"/>
        <c:auto val="1"/>
        <c:lblAlgn val="ctr"/>
        <c:lblOffset val="100"/>
        <c:noMultiLvlLbl val="0"/>
      </c:catAx>
      <c:valAx>
        <c:axId val="1403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Validación!$B$46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Validación!$C$44:$E$45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Validación!$C$46:$E$46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Validación!$B$47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Validación!$C$44:$E$45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Validación!$C$47:$E$47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16896"/>
        <c:axId val="140418432"/>
      </c:barChart>
      <c:catAx>
        <c:axId val="140416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418432"/>
        <c:crosses val="autoZero"/>
        <c:auto val="1"/>
        <c:lblAlgn val="ctr"/>
        <c:lblOffset val="100"/>
        <c:noMultiLvlLbl val="0"/>
      </c:catAx>
      <c:valAx>
        <c:axId val="1404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PQR´S!$B$46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PQR´S!$C$44:$E$45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PQR´S!$C$46:$E$46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PQR´S!$B$47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PQR´S!$C$44:$E$45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PQR´S!$C$47:$E$47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54464"/>
        <c:axId val="147856000"/>
      </c:barChart>
      <c:catAx>
        <c:axId val="147854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856000"/>
        <c:crosses val="autoZero"/>
        <c:auto val="1"/>
        <c:lblAlgn val="ctr"/>
        <c:lblOffset val="100"/>
        <c:noMultiLvlLbl val="0"/>
      </c:catAx>
      <c:valAx>
        <c:axId val="147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'Enfermedades Lab'!$B$46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'Enfermedades Lab'!$C$44:$E$45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'Enfermedades Lab'!$C$46:$E$46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'Enfermedades Lab'!$B$47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'Enfermedades Lab'!$C$44:$E$45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'Enfermedades Lab'!$C$47:$E$47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76576"/>
        <c:axId val="147978112"/>
      </c:barChart>
      <c:catAx>
        <c:axId val="14797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978112"/>
        <c:crosses val="autoZero"/>
        <c:auto val="1"/>
        <c:lblAlgn val="ctr"/>
        <c:lblOffset val="100"/>
        <c:noMultiLvlLbl val="0"/>
      </c:catAx>
      <c:valAx>
        <c:axId val="1479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9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'Minutos X la vida'!$C$44:$C$45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'Minutos X la vida'!$B$46:$B$57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'Minutos X la vida'!$C$46:$C$57</c:f>
              <c:numCache>
                <c:formatCode>0.00%</c:formatCode>
                <c:ptCount val="12"/>
                <c:pt idx="0">
                  <c:v>1.2499999999999999E-2</c:v>
                </c:pt>
                <c:pt idx="1">
                  <c:v>1.2499999999999999E-2</c:v>
                </c:pt>
                <c:pt idx="2">
                  <c:v>1.2499999999999999E-2</c:v>
                </c:pt>
                <c:pt idx="3">
                  <c:v>1.2499999999999999E-2</c:v>
                </c:pt>
                <c:pt idx="4">
                  <c:v>1.2499999999999999E-2</c:v>
                </c:pt>
                <c:pt idx="5">
                  <c:v>1.2499999999999999E-2</c:v>
                </c:pt>
                <c:pt idx="6">
                  <c:v>1.2499999999999999E-2</c:v>
                </c:pt>
                <c:pt idx="7">
                  <c:v>1.2499999999999999E-2</c:v>
                </c:pt>
                <c:pt idx="8">
                  <c:v>1.2499999999999999E-2</c:v>
                </c:pt>
                <c:pt idx="9">
                  <c:v>1.2499999999999999E-2</c:v>
                </c:pt>
                <c:pt idx="10">
                  <c:v>1.2499999999999999E-2</c:v>
                </c:pt>
                <c:pt idx="11">
                  <c:v>1.2499999999999999E-2</c:v>
                </c:pt>
              </c:numCache>
            </c:numRef>
          </c:val>
        </c:ser>
        <c:ser>
          <c:idx val="1"/>
          <c:order val="1"/>
          <c:tx>
            <c:strRef>
              <c:f>'Minutos X la vida'!$D$44:$D$45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'Minutos X la vida'!$B$46:$B$57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'Minutos X la vida'!$D$46:$D$57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'Minutos X la vida'!$E$44:$E$45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'Minutos X la vida'!$B$46:$B$57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'Minutos X la vida'!$E$46:$E$57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1696"/>
        <c:axId val="149903232"/>
      </c:barChart>
      <c:catAx>
        <c:axId val="149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903232"/>
        <c:crosses val="autoZero"/>
        <c:auto val="1"/>
        <c:lblAlgn val="ctr"/>
        <c:lblOffset val="100"/>
        <c:noMultiLvlLbl val="0"/>
      </c:catAx>
      <c:valAx>
        <c:axId val="149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9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'Impacto a la propiedad'!$B$46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'Impacto a la propiedad'!$C$44:$E$45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'Impacto a la propiedad'!$C$46:$E$46</c:f>
              <c:numCache>
                <c:formatCode>General</c:formatCode>
                <c:ptCount val="3"/>
                <c:pt idx="0" formatCode="0.00%">
                  <c:v>7.4999999999999997E-2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'Impacto a la propiedad'!$B$47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'Impacto a la propiedad'!$C$44:$E$45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'Impacto a la propiedad'!$C$47:$E$47</c:f>
              <c:numCache>
                <c:formatCode>General</c:formatCode>
                <c:ptCount val="3"/>
                <c:pt idx="0" formatCode="0.00%">
                  <c:v>7.4999999999999997E-2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17056"/>
        <c:axId val="149947520"/>
      </c:barChart>
      <c:catAx>
        <c:axId val="149917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947520"/>
        <c:crosses val="autoZero"/>
        <c:auto val="1"/>
        <c:lblAlgn val="ctr"/>
        <c:lblOffset val="100"/>
        <c:noMultiLvlLbl val="0"/>
      </c:catAx>
      <c:valAx>
        <c:axId val="149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9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Presupuesto!$C$44:$E$45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Presupuesto!$C$46:$E$46</c:f>
              <c:numCache>
                <c:formatCode>General</c:formatCode>
                <c:ptCount val="3"/>
                <c:pt idx="0" formatCode="0.00%">
                  <c:v>0.5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Presupuesto!$B$47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Presupuesto!$C$44:$E$45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Presupuesto!$C$47:$E$47</c:f>
              <c:numCache>
                <c:formatCode>General</c:formatCode>
                <c:ptCount val="3"/>
                <c:pt idx="0" formatCode="0.00%">
                  <c:v>0.5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10496"/>
        <c:axId val="150028672"/>
      </c:barChart>
      <c:catAx>
        <c:axId val="150010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028672"/>
        <c:crosses val="autoZero"/>
        <c:auto val="1"/>
        <c:lblAlgn val="ctr"/>
        <c:lblOffset val="100"/>
        <c:noMultiLvlLbl val="0"/>
      </c:catAx>
      <c:valAx>
        <c:axId val="1500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'Disponibilidad de recursos'!$C$44:$C$45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'Disponibilidad de recursos'!$B$46:$B$57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'Disponibilidad de recursos'!$C$46:$C$57</c:f>
              <c:numCache>
                <c:formatCode>0.00</c:formatCode>
                <c:ptCount val="12"/>
                <c:pt idx="0">
                  <c:v>8.3333333333333339</c:v>
                </c:pt>
                <c:pt idx="1">
                  <c:v>8.3333333333333339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8.3333333333333339</c:v>
                </c:pt>
                <c:pt idx="8">
                  <c:v>8.3333333333333339</c:v>
                </c:pt>
                <c:pt idx="9">
                  <c:v>8.3333333333333339</c:v>
                </c:pt>
                <c:pt idx="10">
                  <c:v>8.3333333333333339</c:v>
                </c:pt>
                <c:pt idx="11">
                  <c:v>8.3333333333333339</c:v>
                </c:pt>
              </c:numCache>
            </c:numRef>
          </c:val>
        </c:ser>
        <c:ser>
          <c:idx val="1"/>
          <c:order val="1"/>
          <c:tx>
            <c:strRef>
              <c:f>'Disponibilidad de recursos'!$D$44:$D$45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'Disponibilidad de recursos'!$B$46:$B$57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'Disponibilidad de recursos'!$D$46:$D$57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'Disponibilidad de recursos'!$E$44:$E$45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'Disponibilidad de recursos'!$B$46:$B$57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'Disponibilidad de recursos'!$E$46:$E$57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55936"/>
        <c:axId val="150057728"/>
      </c:barChart>
      <c:catAx>
        <c:axId val="1500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57728"/>
        <c:crosses val="autoZero"/>
        <c:auto val="1"/>
        <c:lblAlgn val="ctr"/>
        <c:lblOffset val="100"/>
        <c:noMultiLvlLbl val="0"/>
      </c:catAx>
      <c:valAx>
        <c:axId val="1500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'Capacitaciones y entrenamiento'!$C$44:$C$45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'Capacitaciones y entrenamiento'!$B$46:$B$57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'Capacitaciones y entrenamiento'!$C$46:$C$57</c:f>
              <c:numCache>
                <c:formatCode>0%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</c:numCache>
            </c:numRef>
          </c:val>
        </c:ser>
        <c:ser>
          <c:idx val="1"/>
          <c:order val="1"/>
          <c:tx>
            <c:strRef>
              <c:f>'Capacitaciones y entrenamiento'!$D$44:$D$45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'Capacitaciones y entrenamiento'!$B$46:$B$57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'Capacitaciones y entrenamiento'!$D$46:$D$57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'Capacitaciones y entrenamiento'!$E$44:$E$45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'Capacitaciones y entrenamiento'!$B$46:$B$57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'Capacitaciones y entrenamiento'!$E$46:$E$57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20192"/>
        <c:axId val="150926080"/>
      </c:barChart>
      <c:catAx>
        <c:axId val="1509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926080"/>
        <c:crosses val="autoZero"/>
        <c:auto val="1"/>
        <c:lblAlgn val="ctr"/>
        <c:lblOffset val="100"/>
        <c:noMultiLvlLbl val="0"/>
      </c:catAx>
      <c:valAx>
        <c:axId val="1509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9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Comunicaciones!$C$44:$C$45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Comunicaciones!$B$46:$B$57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Comunicaciones!$C$46:$C$57</c:f>
              <c:numCache>
                <c:formatCode>0.00</c:formatCode>
                <c:ptCount val="12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1.1666666666666667</c:v>
                </c:pt>
              </c:numCache>
            </c:numRef>
          </c:val>
        </c:ser>
        <c:ser>
          <c:idx val="1"/>
          <c:order val="1"/>
          <c:tx>
            <c:strRef>
              <c:f>Comunicaciones!$D$44:$D$45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Comunicaciones!$B$46:$B$57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Comunicaciones!$D$46:$D$57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Comunicaciones!$E$44:$E$45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Comunicaciones!$B$46:$B$57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Comunicaciones!$E$46:$E$57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44768"/>
        <c:axId val="150979328"/>
      </c:barChart>
      <c:catAx>
        <c:axId val="1509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979328"/>
        <c:crosses val="autoZero"/>
        <c:auto val="1"/>
        <c:lblAlgn val="ctr"/>
        <c:lblOffset val="100"/>
        <c:noMultiLvlLbl val="0"/>
      </c:catAx>
      <c:valAx>
        <c:axId val="1509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9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IFIT!$C$44:$C$45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IFIT!$B$46:$B$57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IFIT!$C$46:$C$57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IFIT!$D$44:$D$45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IFIT!$B$46:$B$57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IFIT!$D$46:$D$57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IFIT!$E$44:$E$45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IFIT!$B$46:$B$57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IFIT!$E$46:$E$57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53024"/>
        <c:axId val="123158912"/>
      </c:barChart>
      <c:catAx>
        <c:axId val="1231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58912"/>
        <c:crosses val="autoZero"/>
        <c:auto val="1"/>
        <c:lblAlgn val="ctr"/>
        <c:lblOffset val="100"/>
        <c:noMultiLvlLbl val="0"/>
      </c:catAx>
      <c:valAx>
        <c:axId val="1231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'Promoción no alcohol'!$C$44:$C$45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'Promoción no alcohol'!$B$46:$B$57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'Promoción no alcohol'!$C$46:$C$57</c:f>
              <c:numCache>
                <c:formatCode>0.00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'Promoción no alcohol'!$D$44:$D$45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'Promoción no alcohol'!$B$46:$B$57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'Promoción no alcohol'!$D$46:$D$57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'Promoción no alcohol'!$E$44:$E$45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'Promoción no alcohol'!$B$46:$B$57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'Promoción no alcohol'!$E$46:$E$57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63264"/>
        <c:axId val="151569152"/>
      </c:barChart>
      <c:catAx>
        <c:axId val="1515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569152"/>
        <c:crosses val="autoZero"/>
        <c:auto val="1"/>
        <c:lblAlgn val="ctr"/>
        <c:lblOffset val="100"/>
        <c:noMultiLvlLbl val="0"/>
      </c:catAx>
      <c:valAx>
        <c:axId val="1515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5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'Planeación Intregral'!$C$44:$C$45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'Planeación Intregral'!$B$46:$B$57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'Planeación Intregral'!$C$46:$C$57</c:f>
              <c:numCache>
                <c:formatCode>0.00%</c:formatCode>
                <c:ptCount val="12"/>
                <c:pt idx="0">
                  <c:v>7.9166666666666663E-2</c:v>
                </c:pt>
                <c:pt idx="1">
                  <c:v>7.9166666666666663E-2</c:v>
                </c:pt>
                <c:pt idx="2">
                  <c:v>7.9166666666666663E-2</c:v>
                </c:pt>
                <c:pt idx="3">
                  <c:v>7.9166666666666663E-2</c:v>
                </c:pt>
                <c:pt idx="4">
                  <c:v>7.9166666666666663E-2</c:v>
                </c:pt>
                <c:pt idx="5">
                  <c:v>7.9166666666666663E-2</c:v>
                </c:pt>
                <c:pt idx="6">
                  <c:v>7.9166666666666663E-2</c:v>
                </c:pt>
                <c:pt idx="7">
                  <c:v>7.9166666666666663E-2</c:v>
                </c:pt>
                <c:pt idx="8">
                  <c:v>7.9166666666666663E-2</c:v>
                </c:pt>
                <c:pt idx="9">
                  <c:v>7.9166666666666663E-2</c:v>
                </c:pt>
                <c:pt idx="10">
                  <c:v>7.9166666666666663E-2</c:v>
                </c:pt>
                <c:pt idx="11">
                  <c:v>7.9166666666666663E-2</c:v>
                </c:pt>
              </c:numCache>
            </c:numRef>
          </c:val>
        </c:ser>
        <c:ser>
          <c:idx val="1"/>
          <c:order val="1"/>
          <c:tx>
            <c:strRef>
              <c:f>'Planeación Intregral'!$D$44:$D$45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'Planeación Intregral'!$B$46:$B$57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'Planeación Intregral'!$D$46:$D$57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'Planeación Intregral'!$E$44:$E$45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'Planeación Intregral'!$B$46:$B$57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'Planeación Intregral'!$E$46:$E$57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48288"/>
        <c:axId val="151950080"/>
      </c:barChart>
      <c:catAx>
        <c:axId val="1519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950080"/>
        <c:crosses val="autoZero"/>
        <c:auto val="1"/>
        <c:lblAlgn val="ctr"/>
        <c:lblOffset val="100"/>
        <c:noMultiLvlLbl val="0"/>
      </c:catAx>
      <c:valAx>
        <c:axId val="1519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'Gestión del Cambio'!$C$44:$C$45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'Gestión del Cambio'!$B$46:$B$57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'Gestión del Cambio'!$C$46:$C$57</c:f>
              <c:numCache>
                <c:formatCode>0.00</c:formatCode>
                <c:ptCount val="12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1.1666666666666667</c:v>
                </c:pt>
              </c:numCache>
            </c:numRef>
          </c:val>
        </c:ser>
        <c:ser>
          <c:idx val="1"/>
          <c:order val="1"/>
          <c:tx>
            <c:strRef>
              <c:f>'Gestión del Cambio'!$D$44:$D$45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'Gestión del Cambio'!$B$46:$B$57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'Gestión del Cambio'!$D$46:$D$57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'Gestión del Cambio'!$E$44:$E$45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'Gestión del Cambio'!$B$46:$B$57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'Gestión del Cambio'!$E$46:$E$57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57504"/>
        <c:axId val="152363392"/>
      </c:barChart>
      <c:catAx>
        <c:axId val="1523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63392"/>
        <c:crosses val="autoZero"/>
        <c:auto val="1"/>
        <c:lblAlgn val="ctr"/>
        <c:lblOffset val="100"/>
        <c:noMultiLvlLbl val="0"/>
      </c:catAx>
      <c:valAx>
        <c:axId val="1523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'Incidencia EL'!$C$44:$C$45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EL'!$B$46:$B$57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EL'!$C$46:$C$57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'Incidencia EL'!$D$44:$D$45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'Incidencia EL'!$B$46:$B$57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EL'!$D$46:$D$57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'Incidencia EL'!$E$44:$E$45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'Incidencia EL'!$B$46:$B$57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EL'!$E$46:$E$57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49728"/>
        <c:axId val="153059712"/>
      </c:barChart>
      <c:catAx>
        <c:axId val="1530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059712"/>
        <c:crosses val="autoZero"/>
        <c:auto val="1"/>
        <c:lblAlgn val="ctr"/>
        <c:lblOffset val="100"/>
        <c:noMultiLvlLbl val="0"/>
      </c:catAx>
      <c:valAx>
        <c:axId val="153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0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'Tasa Accidentabilidad'!$C$44:$C$45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'Tasa Accidentabilidad'!$B$46:$B$57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'Tasa Accidentabilidad'!$C$46:$C$57</c:f>
              <c:numCache>
                <c:formatCode>0.00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</c:numCache>
            </c:numRef>
          </c:val>
        </c:ser>
        <c:ser>
          <c:idx val="1"/>
          <c:order val="1"/>
          <c:tx>
            <c:strRef>
              <c:f>'Tasa Accidentabilidad'!$D$44:$D$45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'Tasa Accidentabilidad'!$B$46:$B$57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'Tasa Accidentabilidad'!$D$46:$D$57</c:f>
              <c:numCache>
                <c:formatCode>General</c:formatCode>
                <c:ptCount val="12"/>
                <c:pt idx="0">
                  <c:v>0.46</c:v>
                </c:pt>
                <c:pt idx="1">
                  <c:v>0.46</c:v>
                </c:pt>
                <c:pt idx="2">
                  <c:v>0.48</c:v>
                </c:pt>
                <c:pt idx="3">
                  <c:v>0.59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'Tasa Accidentabilidad'!$E$44:$E$45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'Tasa Accidentabilidad'!$B$46:$B$57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'Tasa Accidentabilidad'!$E$46:$E$57</c:f>
              <c:numCache>
                <c:formatCode>0%</c:formatCode>
                <c:ptCount val="12"/>
                <c:pt idx="0">
                  <c:v>0.23</c:v>
                </c:pt>
                <c:pt idx="1">
                  <c:v>0.23</c:v>
                </c:pt>
                <c:pt idx="2">
                  <c:v>0.24</c:v>
                </c:pt>
                <c:pt idx="3">
                  <c:v>0.29499999999999998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23168"/>
        <c:axId val="153633152"/>
      </c:barChart>
      <c:catAx>
        <c:axId val="1536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3152"/>
        <c:crosses val="autoZero"/>
        <c:auto val="1"/>
        <c:lblAlgn val="ctr"/>
        <c:lblOffset val="100"/>
        <c:noMultiLvlLbl val="0"/>
      </c:catAx>
      <c:valAx>
        <c:axId val="1536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X riesgo'!$C$46:$C$47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 X riesgo'!$B$48:$B$59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riesgo'!$C$48:$C$59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'AL X riesgo'!$D$46:$D$47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 X riesgo'!$B$48:$B$59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riesgo'!$D$48:$D$59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'AL X riesgo'!$E$46:$E$47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 X riesgo'!$B$48:$B$59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riesgo'!$E$48:$E$59</c:f>
              <c:numCache>
                <c:formatCode>0.00%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64640"/>
        <c:axId val="154866432"/>
      </c:barChart>
      <c:catAx>
        <c:axId val="1548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66432"/>
        <c:crosses val="autoZero"/>
        <c:auto val="1"/>
        <c:lblAlgn val="ctr"/>
        <c:lblOffset val="100"/>
        <c:noMultiLvlLbl val="0"/>
      </c:catAx>
      <c:valAx>
        <c:axId val="1548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X riesgo'!$C$75:$C$76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 X riesgo'!$B$77:$B$88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riesgo'!$C$77:$C$88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'AL X riesgo'!$D$75:$D$76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 X riesgo'!$B$77:$B$88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riesgo'!$D$77:$D$88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'AL X riesgo'!$E$75:$E$76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 X riesgo'!$B$77:$B$88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riesgo'!$E$77:$E$88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04832"/>
        <c:axId val="154910720"/>
      </c:barChart>
      <c:catAx>
        <c:axId val="1549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910720"/>
        <c:crosses val="autoZero"/>
        <c:auto val="1"/>
        <c:lblAlgn val="ctr"/>
        <c:lblOffset val="100"/>
        <c:noMultiLvlLbl val="0"/>
      </c:catAx>
      <c:valAx>
        <c:axId val="154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 X Enfermedad Laboral'!$C$48:$C$49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 X Enfermedad Laboral'!$B$50:$B$61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Laboral'!$C$50:$C$61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 X Enfermedad Laboral'!$D$48:$D$49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 X Enfermedad Laboral'!$B$50:$B$61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Laboral'!$D$50:$D$61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 X Enfermedad Laboral'!$E$48:$E$49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 X Enfermedad Laboral'!$B$50:$B$61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Laboral'!$E$50:$E$61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12736"/>
        <c:axId val="155414528"/>
      </c:barChart>
      <c:catAx>
        <c:axId val="1554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14528"/>
        <c:crosses val="autoZero"/>
        <c:auto val="1"/>
        <c:lblAlgn val="ctr"/>
        <c:lblOffset val="100"/>
        <c:noMultiLvlLbl val="0"/>
      </c:catAx>
      <c:valAx>
        <c:axId val="155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 X Enfermedad Laboral'!$C$78:$C$79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 X Enfermedad Laboral'!$B$80:$B$91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Laboral'!$C$80:$C$91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 X Enfermedad Laboral'!$D$78:$D$79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 X Enfermedad Laboral'!$B$80:$B$91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Laboral'!$D$80:$D$91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 X Enfermedad Laboral'!$E$78:$E$79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 X Enfermedad Laboral'!$B$80:$B$91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Laboral'!$E$80:$E$91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48832"/>
        <c:axId val="155450368"/>
      </c:barChart>
      <c:catAx>
        <c:axId val="1554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50368"/>
        <c:crosses val="autoZero"/>
        <c:auto val="1"/>
        <c:lblAlgn val="ctr"/>
        <c:lblOffset val="100"/>
        <c:noMultiLvlLbl val="0"/>
      </c:catAx>
      <c:valAx>
        <c:axId val="155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 X Enfermedad Laboral'!$C$108:$C$109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 X Enfermedad Laboral'!$B$110:$B$121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Laboral'!$C$110:$C$121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 X Enfermedad Laboral'!$D$108:$D$109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 X Enfermedad Laboral'!$B$110:$B$121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Laboral'!$D$110:$D$121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 X Enfermedad Laboral'!$E$108:$E$109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 X Enfermedad Laboral'!$B$110:$B$121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Laboral'!$E$110:$E$121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01440"/>
        <c:axId val="156702976"/>
      </c:barChart>
      <c:catAx>
        <c:axId val="1567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702976"/>
        <c:crosses val="autoZero"/>
        <c:auto val="1"/>
        <c:lblAlgn val="ctr"/>
        <c:lblOffset val="100"/>
        <c:noMultiLvlLbl val="0"/>
      </c:catAx>
      <c:valAx>
        <c:axId val="1567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7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IFAT!$C$44:$C$45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IFAT!$B$46:$B$57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IFAT!$C$46:$C$57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IFAT!$D$44:$D$45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IFAT!$B$46:$B$57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IFAT!$D$46:$D$57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IFAT!$E$44:$E$45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IFAT!$B$46:$B$57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IFAT!$E$46:$E$57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96064"/>
        <c:axId val="126697856"/>
      </c:barChart>
      <c:catAx>
        <c:axId val="1266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697856"/>
        <c:crosses val="autoZero"/>
        <c:auto val="1"/>
        <c:lblAlgn val="ctr"/>
        <c:lblOffset val="100"/>
        <c:noMultiLvlLbl val="0"/>
      </c:catAx>
      <c:valAx>
        <c:axId val="1266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6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Prevalencia!$C$44:$C$45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Prevalencia!$B$46:$B$57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Prevalencia!$C$46:$C$57</c:f>
              <c:numCache>
                <c:formatCode>0.00</c:formatCode>
                <c:ptCount val="12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Prevalencia!$D$44:$D$45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Prevalencia!$B$46:$B$57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Prevalencia!$D$46:$D$57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Prevalencia!$E$44:$E$45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Prevalencia!$B$46:$B$57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Prevalencia!$E$46:$E$57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50208"/>
        <c:axId val="156751744"/>
      </c:barChart>
      <c:catAx>
        <c:axId val="1567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751744"/>
        <c:crosses val="autoZero"/>
        <c:auto val="1"/>
        <c:lblAlgn val="ctr"/>
        <c:lblOffset val="100"/>
        <c:noMultiLvlLbl val="0"/>
      </c:catAx>
      <c:valAx>
        <c:axId val="156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7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'Incidencia X Ruido'!$C$44:$C$45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X Ruido'!$B$46:$B$57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X Ruido'!$C$46:$C$57</c:f>
              <c:numCache>
                <c:formatCode>0.00</c:formatCode>
                <c:ptCount val="12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</c:numCache>
            </c:numRef>
          </c:val>
        </c:ser>
        <c:ser>
          <c:idx val="1"/>
          <c:order val="1"/>
          <c:tx>
            <c:strRef>
              <c:f>'Incidencia X Ruido'!$D$44:$D$45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'Incidencia X Ruido'!$B$46:$B$57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X Ruido'!$D$46:$D$57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'Incidencia X Ruido'!$E$44:$E$45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'Incidencia X Ruido'!$B$46:$B$57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X Ruido'!$E$46:$E$57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63520"/>
        <c:axId val="157165056"/>
      </c:barChart>
      <c:catAx>
        <c:axId val="1571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165056"/>
        <c:crosses val="autoZero"/>
        <c:auto val="1"/>
        <c:lblAlgn val="ctr"/>
        <c:lblOffset val="100"/>
        <c:noMultiLvlLbl val="0"/>
      </c:catAx>
      <c:valAx>
        <c:axId val="1571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ausentismo'!$C$44:$C$45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ausentismo'!$B$46:$B$57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ausentismo'!$C$46:$C$57</c:f>
              <c:numCache>
                <c:formatCode>0%</c:formatCode>
                <c:ptCount val="12"/>
                <c:pt idx="0">
                  <c:v>2.9166666666666664E-2</c:v>
                </c:pt>
                <c:pt idx="1">
                  <c:v>2.9166666666666664E-2</c:v>
                </c:pt>
                <c:pt idx="2">
                  <c:v>2.9166666666666664E-2</c:v>
                </c:pt>
                <c:pt idx="3">
                  <c:v>2.9166666666666664E-2</c:v>
                </c:pt>
                <c:pt idx="4">
                  <c:v>2.9166666666666664E-2</c:v>
                </c:pt>
                <c:pt idx="5">
                  <c:v>2.9166666666666664E-2</c:v>
                </c:pt>
                <c:pt idx="6">
                  <c:v>2.9166666666666664E-2</c:v>
                </c:pt>
                <c:pt idx="7">
                  <c:v>2.9166666666666664E-2</c:v>
                </c:pt>
                <c:pt idx="8">
                  <c:v>2.9166666666666664E-2</c:v>
                </c:pt>
                <c:pt idx="9">
                  <c:v>2.9166666666666664E-2</c:v>
                </c:pt>
                <c:pt idx="10">
                  <c:v>2.9166666666666664E-2</c:v>
                </c:pt>
                <c:pt idx="11">
                  <c:v>2.9166666666666664E-2</c:v>
                </c:pt>
              </c:numCache>
            </c:numRef>
          </c:val>
        </c:ser>
        <c:ser>
          <c:idx val="1"/>
          <c:order val="1"/>
          <c:tx>
            <c:strRef>
              <c:f>'Eficiencia ausentismo'!$D$44:$D$45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ausentismo'!$B$46:$B$57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ausentismo'!$D$46:$D$57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'Eficiencia ausentismo'!$E$44:$E$45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ausentismo'!$B$46:$B$57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ausentismo'!$E$46:$E$57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24960"/>
        <c:axId val="157226496"/>
      </c:barChart>
      <c:catAx>
        <c:axId val="1572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6496"/>
        <c:crosses val="autoZero"/>
        <c:auto val="1"/>
        <c:lblAlgn val="ctr"/>
        <c:lblOffset val="100"/>
        <c:noMultiLvlLbl val="0"/>
      </c:catAx>
      <c:valAx>
        <c:axId val="1572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Reintegro laboral'!$C$52:$C$53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Reintegro laboral'!$B$54:$B$65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laboral'!$C$54:$C$65</c:f>
              <c:numCache>
                <c:formatCode>0.00</c:formatCode>
                <c:ptCount val="12"/>
                <c:pt idx="0">
                  <c:v>7.916666666666667</c:v>
                </c:pt>
                <c:pt idx="1">
                  <c:v>7.916666666666667</c:v>
                </c:pt>
                <c:pt idx="2">
                  <c:v>7.916666666666667</c:v>
                </c:pt>
                <c:pt idx="3">
                  <c:v>7.916666666666667</c:v>
                </c:pt>
                <c:pt idx="4">
                  <c:v>7.916666666666667</c:v>
                </c:pt>
                <c:pt idx="5">
                  <c:v>7.916666666666667</c:v>
                </c:pt>
                <c:pt idx="6">
                  <c:v>7.916666666666667</c:v>
                </c:pt>
                <c:pt idx="7">
                  <c:v>7.916666666666667</c:v>
                </c:pt>
                <c:pt idx="8">
                  <c:v>7.916666666666667</c:v>
                </c:pt>
                <c:pt idx="9">
                  <c:v>7.916666666666667</c:v>
                </c:pt>
                <c:pt idx="10">
                  <c:v>7.916666666666667</c:v>
                </c:pt>
                <c:pt idx="11">
                  <c:v>7.916666666666667</c:v>
                </c:pt>
              </c:numCache>
            </c:numRef>
          </c:val>
        </c:ser>
        <c:ser>
          <c:idx val="1"/>
          <c:order val="1"/>
          <c:tx>
            <c:strRef>
              <c:f>'Eficiencia Reintegro laboral'!$D$52:$D$53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Reintegro laboral'!$B$54:$B$65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laboral'!$D$54:$D$65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'Eficiencia Reintegro laboral'!$E$52:$E$53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Reintegro laboral'!$B$54:$B$65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laboral'!$E$54:$E$65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35552"/>
        <c:axId val="157337088"/>
      </c:barChart>
      <c:catAx>
        <c:axId val="1573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37088"/>
        <c:crosses val="autoZero"/>
        <c:auto val="1"/>
        <c:lblAlgn val="ctr"/>
        <c:lblOffset val="100"/>
        <c:noMultiLvlLbl val="0"/>
      </c:catAx>
      <c:valAx>
        <c:axId val="1573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Reintegro laboral'!$C$82:$C$83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Reintegro laboral'!$B$84:$B$95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laboral'!$C$84:$C$95</c:f>
              <c:numCache>
                <c:formatCode>0.00</c:formatCode>
                <c:ptCount val="12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</c:numCache>
            </c:numRef>
          </c:val>
        </c:ser>
        <c:ser>
          <c:idx val="1"/>
          <c:order val="1"/>
          <c:tx>
            <c:strRef>
              <c:f>'Eficiencia Reintegro laboral'!$D$82:$D$83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Reintegro laboral'!$B$84:$B$95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laboral'!$D$84:$D$95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'Eficiencia Reintegro laboral'!$E$82:$E$83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Reintegro laboral'!$B$84:$B$95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laboral'!$E$84:$E$95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50912"/>
        <c:axId val="157479680"/>
      </c:barChart>
      <c:catAx>
        <c:axId val="1573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79680"/>
        <c:crosses val="autoZero"/>
        <c:auto val="1"/>
        <c:lblAlgn val="ctr"/>
        <c:lblOffset val="100"/>
        <c:noMultiLvlLbl val="0"/>
      </c:catAx>
      <c:valAx>
        <c:axId val="1574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Reintegro laboral'!$C$112:$C$113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Reintegro laboral'!$B$114:$B$125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laboral'!$C$114:$C$125</c:f>
              <c:numCache>
                <c:formatCode>0.00</c:formatCode>
                <c:ptCount val="12"/>
                <c:pt idx="0">
                  <c:v>7.916666666666667</c:v>
                </c:pt>
                <c:pt idx="1">
                  <c:v>7.916666666666667</c:v>
                </c:pt>
                <c:pt idx="2">
                  <c:v>7.916666666666667</c:v>
                </c:pt>
                <c:pt idx="3">
                  <c:v>7.916666666666667</c:v>
                </c:pt>
                <c:pt idx="4">
                  <c:v>7.916666666666667</c:v>
                </c:pt>
                <c:pt idx="5">
                  <c:v>7.916666666666667</c:v>
                </c:pt>
                <c:pt idx="6">
                  <c:v>7.916666666666667</c:v>
                </c:pt>
                <c:pt idx="7">
                  <c:v>7.916666666666667</c:v>
                </c:pt>
                <c:pt idx="8">
                  <c:v>7.916666666666667</c:v>
                </c:pt>
                <c:pt idx="9">
                  <c:v>7.916666666666667</c:v>
                </c:pt>
                <c:pt idx="10">
                  <c:v>7.916666666666667</c:v>
                </c:pt>
                <c:pt idx="11">
                  <c:v>7.916666666666667</c:v>
                </c:pt>
              </c:numCache>
            </c:numRef>
          </c:val>
        </c:ser>
        <c:ser>
          <c:idx val="1"/>
          <c:order val="1"/>
          <c:tx>
            <c:strRef>
              <c:f>'Eficiencia Reintegro laboral'!$D$112:$D$113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Reintegro laboral'!$B$114:$B$125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laboral'!$D$114:$D$125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'Eficiencia Reintegro laboral'!$E$112:$E$113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Reintegro laboral'!$B$114:$B$125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laboral'!$E$114:$E$125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07232"/>
        <c:axId val="167809024"/>
      </c:barChart>
      <c:catAx>
        <c:axId val="1678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809024"/>
        <c:crosses val="autoZero"/>
        <c:auto val="1"/>
        <c:lblAlgn val="ctr"/>
        <c:lblOffset val="100"/>
        <c:noMultiLvlLbl val="0"/>
      </c:catAx>
      <c:valAx>
        <c:axId val="1678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8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'Mantenimiento Preventivo'!$C$44:$C$45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'Mantenimiento Preventivo'!$B$46:$B$57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'Mantenimiento Preventivo'!$C$46:$C$57</c:f>
              <c:numCache>
                <c:formatCode>0.00%</c:formatCode>
                <c:ptCount val="12"/>
                <c:pt idx="0">
                  <c:v>1.2499999999999999E-2</c:v>
                </c:pt>
                <c:pt idx="1">
                  <c:v>1.2499999999999999E-2</c:v>
                </c:pt>
                <c:pt idx="2">
                  <c:v>1.2499999999999999E-2</c:v>
                </c:pt>
                <c:pt idx="3">
                  <c:v>1.2499999999999999E-2</c:v>
                </c:pt>
                <c:pt idx="4">
                  <c:v>1.2499999999999999E-2</c:v>
                </c:pt>
                <c:pt idx="5">
                  <c:v>1.2499999999999999E-2</c:v>
                </c:pt>
                <c:pt idx="6">
                  <c:v>1.2499999999999999E-2</c:v>
                </c:pt>
                <c:pt idx="7">
                  <c:v>1.2499999999999999E-2</c:v>
                </c:pt>
                <c:pt idx="8">
                  <c:v>1.2499999999999999E-2</c:v>
                </c:pt>
                <c:pt idx="9">
                  <c:v>1.2499999999999999E-2</c:v>
                </c:pt>
                <c:pt idx="10">
                  <c:v>1.2499999999999999E-2</c:v>
                </c:pt>
                <c:pt idx="11">
                  <c:v>1.2499999999999999E-2</c:v>
                </c:pt>
              </c:numCache>
            </c:numRef>
          </c:val>
        </c:ser>
        <c:ser>
          <c:idx val="1"/>
          <c:order val="1"/>
          <c:tx>
            <c:strRef>
              <c:f>'Mantenimiento Preventivo'!$D$44:$D$45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'Mantenimiento Preventivo'!$B$46:$B$57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'Mantenimiento Preventivo'!$D$46:$D$57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'Mantenimiento Preventivo'!$E$44:$E$45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'Mantenimiento Preventivo'!$B$46:$B$57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'Mantenimiento Preventivo'!$E$46:$E$57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12608"/>
        <c:axId val="170614144"/>
      </c:barChart>
      <c:catAx>
        <c:axId val="170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614144"/>
        <c:crosses val="autoZero"/>
        <c:auto val="1"/>
        <c:lblAlgn val="ctr"/>
        <c:lblOffset val="100"/>
        <c:noMultiLvlLbl val="0"/>
      </c:catAx>
      <c:valAx>
        <c:axId val="1706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 Capacitado quimico'!$C$44:$C$45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 Capacitado quimico'!$B$46:$B$57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'Personal Capacitado quimico'!$C$46:$C$57</c:f>
              <c:numCache>
                <c:formatCode>0.00%</c:formatCode>
                <c:ptCount val="12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6.6666666666666666E-2</c:v>
                </c:pt>
                <c:pt idx="11">
                  <c:v>6.6666666666666666E-2</c:v>
                </c:pt>
              </c:numCache>
            </c:numRef>
          </c:val>
        </c:ser>
        <c:ser>
          <c:idx val="1"/>
          <c:order val="1"/>
          <c:tx>
            <c:strRef>
              <c:f>'Personal Capacitado quimico'!$D$44:$D$45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 Capacitado quimico'!$B$46:$B$57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'Personal Capacitado quimico'!$D$46:$D$57</c:f>
              <c:numCache>
                <c:formatCode>0.00%</c:formatCode>
                <c:ptCount val="12"/>
                <c:pt idx="0">
                  <c:v>1.0529999999999999</c:v>
                </c:pt>
                <c:pt idx="1">
                  <c:v>1.0529999999999999</c:v>
                </c:pt>
                <c:pt idx="2">
                  <c:v>1.0529999999999999</c:v>
                </c:pt>
                <c:pt idx="3">
                  <c:v>1.0529999999999999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'Personal Capacitado quimico'!$E$44:$E$45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 Capacitado quimico'!$B$46:$B$57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'Personal Capacitado quimico'!$E$46:$E$57</c:f>
              <c:numCache>
                <c:formatCode>0.00%</c:formatCode>
                <c:ptCount val="12"/>
                <c:pt idx="0">
                  <c:v>1.3162499999999999</c:v>
                </c:pt>
                <c:pt idx="1">
                  <c:v>1.3162499999999999</c:v>
                </c:pt>
                <c:pt idx="2">
                  <c:v>1.3162499999999999</c:v>
                </c:pt>
                <c:pt idx="3">
                  <c:v>1.3162499999999999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27680"/>
        <c:axId val="174329216"/>
      </c:barChart>
      <c:catAx>
        <c:axId val="1743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29216"/>
        <c:crosses val="autoZero"/>
        <c:auto val="1"/>
        <c:lblAlgn val="ctr"/>
        <c:lblOffset val="100"/>
        <c:noMultiLvlLbl val="0"/>
      </c:catAx>
      <c:valAx>
        <c:axId val="1743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'Conductores capacitados'!$C$44:$C$45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'Conductores capacitados'!$B$46:$B$57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'Conductores capacitados'!$C$46:$C$57</c:f>
              <c:numCache>
                <c:formatCode>0.00%</c:formatCode>
                <c:ptCount val="12"/>
                <c:pt idx="0">
                  <c:v>4.9999999999999996E-2</c:v>
                </c:pt>
                <c:pt idx="1">
                  <c:v>4.9999999999999996E-2</c:v>
                </c:pt>
                <c:pt idx="2">
                  <c:v>4.9999999999999996E-2</c:v>
                </c:pt>
                <c:pt idx="3">
                  <c:v>4.9999999999999996E-2</c:v>
                </c:pt>
                <c:pt idx="4">
                  <c:v>4.9999999999999996E-2</c:v>
                </c:pt>
                <c:pt idx="5">
                  <c:v>4.9999999999999996E-2</c:v>
                </c:pt>
                <c:pt idx="6">
                  <c:v>4.9999999999999996E-2</c:v>
                </c:pt>
                <c:pt idx="7">
                  <c:v>4.9999999999999996E-2</c:v>
                </c:pt>
                <c:pt idx="8">
                  <c:v>4.9999999999999996E-2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</c:numCache>
            </c:numRef>
          </c:val>
        </c:ser>
        <c:ser>
          <c:idx val="1"/>
          <c:order val="1"/>
          <c:tx>
            <c:strRef>
              <c:f>'Conductores capacitados'!$D$44:$D$45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'Conductores capacitados'!$B$46:$B$57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'Conductores capacitados'!$D$46:$D$57</c:f>
              <c:numCache>
                <c:formatCode>0.00%</c:formatCode>
                <c:ptCount val="12"/>
                <c:pt idx="0">
                  <c:v>1.2829999999999999</c:v>
                </c:pt>
                <c:pt idx="1">
                  <c:v>0.53049999999999997</c:v>
                </c:pt>
                <c:pt idx="2">
                  <c:v>0.96299999999999997</c:v>
                </c:pt>
                <c:pt idx="3">
                  <c:v>0.64200000000000002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'Conductores capacitados'!$E$44:$E$45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'Conductores capacitados'!$B$46:$B$57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'Conductores capacitados'!$E$46:$E$57</c:f>
              <c:numCache>
                <c:formatCode>0.00%</c:formatCode>
                <c:ptCount val="12"/>
                <c:pt idx="0">
                  <c:v>2.1383333333333332</c:v>
                </c:pt>
                <c:pt idx="1">
                  <c:v>0.88416666666666666</c:v>
                </c:pt>
                <c:pt idx="2">
                  <c:v>1.605</c:v>
                </c:pt>
                <c:pt idx="3">
                  <c:v>1.07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592"/>
        <c:axId val="175136128"/>
      </c:barChart>
      <c:catAx>
        <c:axId val="1751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136128"/>
        <c:crosses val="autoZero"/>
        <c:auto val="1"/>
        <c:lblAlgn val="ctr"/>
        <c:lblOffset val="100"/>
        <c:noMultiLvlLbl val="0"/>
      </c:catAx>
      <c:valAx>
        <c:axId val="1751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1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Comunidad!$C$44:$C$45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Comunidad!$B$46:$B$57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Comunidad!$C$46:$C$57</c:f>
              <c:numCache>
                <c:formatCode>0.00%</c:formatCode>
                <c:ptCount val="12"/>
                <c:pt idx="0">
                  <c:v>5.8299999999999998E-2</c:v>
                </c:pt>
                <c:pt idx="1">
                  <c:v>5.8299999999999998E-2</c:v>
                </c:pt>
                <c:pt idx="2">
                  <c:v>5.8299999999999998E-2</c:v>
                </c:pt>
                <c:pt idx="3">
                  <c:v>5.8299999999999998E-2</c:v>
                </c:pt>
                <c:pt idx="4">
                  <c:v>5.8299999999999998E-2</c:v>
                </c:pt>
                <c:pt idx="5">
                  <c:v>5.8299999999999998E-2</c:v>
                </c:pt>
                <c:pt idx="6">
                  <c:v>5.8299999999999998E-2</c:v>
                </c:pt>
                <c:pt idx="7">
                  <c:v>5.8299999999999998E-2</c:v>
                </c:pt>
                <c:pt idx="8">
                  <c:v>5.8299999999999998E-2</c:v>
                </c:pt>
                <c:pt idx="9">
                  <c:v>5.8299999999999998E-2</c:v>
                </c:pt>
                <c:pt idx="10">
                  <c:v>5.8299999999999998E-2</c:v>
                </c:pt>
                <c:pt idx="11">
                  <c:v>5.8299999999999998E-2</c:v>
                </c:pt>
              </c:numCache>
            </c:numRef>
          </c:val>
        </c:ser>
        <c:ser>
          <c:idx val="1"/>
          <c:order val="1"/>
          <c:tx>
            <c:strRef>
              <c:f>Comunidad!$D$44:$D$45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Comunidad!$B$46:$B$57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Comunidad!$D$46:$D$57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Comunidad!$E$44:$E$45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Comunidad!$B$46:$B$57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Comunidad!$E$46:$E$57</c:f>
              <c:numCache>
                <c:formatCode>0%</c:formatCode>
                <c:ptCount val="12"/>
                <c:pt idx="0">
                  <c:v>1.4285714285714286</c:v>
                </c:pt>
                <c:pt idx="1">
                  <c:v>0</c:v>
                </c:pt>
                <c:pt idx="2">
                  <c:v>1.4285714285714286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25408"/>
        <c:axId val="175426944"/>
      </c:barChart>
      <c:catAx>
        <c:axId val="1754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26944"/>
        <c:crosses val="autoZero"/>
        <c:auto val="1"/>
        <c:lblAlgn val="ctr"/>
        <c:lblOffset val="100"/>
        <c:noMultiLvlLbl val="0"/>
      </c:catAx>
      <c:valAx>
        <c:axId val="175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'Tasa de Acci'!$B$46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'Tasa de Acci'!$C$44:$E$45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'Tasa de Acci'!$C$46:$E$46</c:f>
              <c:numCache>
                <c:formatCode>General</c:formatCode>
                <c:ptCount val="3"/>
                <c:pt idx="0" formatCode="0.0%">
                  <c:v>-8.3333333333333339E-4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'Tasa de Acci'!$B$47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'Tasa de Acci'!$C$44:$E$45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'Tasa de Acci'!$C$47:$E$47</c:f>
              <c:numCache>
                <c:formatCode>General</c:formatCode>
                <c:ptCount val="3"/>
                <c:pt idx="0" formatCode="0.0%">
                  <c:v>-8.3333333333333339E-4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41056"/>
        <c:axId val="126942592"/>
      </c:barChart>
      <c:catAx>
        <c:axId val="126941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942592"/>
        <c:crosses val="autoZero"/>
        <c:auto val="1"/>
        <c:lblAlgn val="ctr"/>
        <c:lblOffset val="100"/>
        <c:noMultiLvlLbl val="0"/>
      </c:catAx>
      <c:valAx>
        <c:axId val="126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'Afectaciones Ambientales'!$C$44:$C$45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'Afectaciones Ambientales'!$B$46:$B$57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'Afectaciones Ambientales'!$C$46:$C$57</c:f>
              <c:numCache>
                <c:formatCode>0.000%</c:formatCode>
                <c:ptCount val="12"/>
                <c:pt idx="0">
                  <c:v>7.0830000000000004E-2</c:v>
                </c:pt>
                <c:pt idx="1">
                  <c:v>7.0830000000000004E-2</c:v>
                </c:pt>
                <c:pt idx="2">
                  <c:v>7.0830000000000004E-2</c:v>
                </c:pt>
                <c:pt idx="3">
                  <c:v>7.0830000000000004E-2</c:v>
                </c:pt>
                <c:pt idx="4">
                  <c:v>7.0830000000000004E-2</c:v>
                </c:pt>
                <c:pt idx="5">
                  <c:v>7.0830000000000004E-2</c:v>
                </c:pt>
                <c:pt idx="6">
                  <c:v>7.0830000000000004E-2</c:v>
                </c:pt>
                <c:pt idx="7">
                  <c:v>7.0830000000000004E-2</c:v>
                </c:pt>
                <c:pt idx="8">
                  <c:v>7.0830000000000004E-2</c:v>
                </c:pt>
                <c:pt idx="9">
                  <c:v>7.0830000000000004E-2</c:v>
                </c:pt>
                <c:pt idx="10">
                  <c:v>7.0830000000000004E-2</c:v>
                </c:pt>
                <c:pt idx="11">
                  <c:v>7.0830000000000004E-2</c:v>
                </c:pt>
              </c:numCache>
            </c:numRef>
          </c:val>
        </c:ser>
        <c:ser>
          <c:idx val="1"/>
          <c:order val="1"/>
          <c:tx>
            <c:strRef>
              <c:f>'Afectaciones Ambientales'!$D$44:$D$45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'Afectaciones Ambientales'!$B$46:$B$57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'Afectaciones Ambientales'!$D$46:$D$57</c:f>
              <c:numCache>
                <c:formatCode>0.00%</c:formatCode>
                <c:ptCount val="12"/>
                <c:pt idx="0">
                  <c:v>0.85709999999999997</c:v>
                </c:pt>
                <c:pt idx="1">
                  <c:v>1</c:v>
                </c:pt>
                <c:pt idx="2">
                  <c:v>0.875</c:v>
                </c:pt>
              </c:numCache>
            </c:numRef>
          </c:val>
        </c:ser>
        <c:ser>
          <c:idx val="2"/>
          <c:order val="2"/>
          <c:tx>
            <c:strRef>
              <c:f>'Afectaciones Ambientales'!$E$44:$E$45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'Afectaciones Ambientales'!$B$46:$B$57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'Afectaciones Ambientales'!$E$46:$E$57</c:f>
              <c:numCache>
                <c:formatCode>0.00%</c:formatCode>
                <c:ptCount val="12"/>
                <c:pt idx="0">
                  <c:v>1.0083529411764707</c:v>
                </c:pt>
                <c:pt idx="1">
                  <c:v>1.1764705882352942</c:v>
                </c:pt>
                <c:pt idx="2">
                  <c:v>1.0294117647058825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81184"/>
        <c:axId val="176782720"/>
      </c:barChart>
      <c:catAx>
        <c:axId val="1767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82720"/>
        <c:crosses val="autoZero"/>
        <c:auto val="1"/>
        <c:lblAlgn val="ctr"/>
        <c:lblOffset val="100"/>
        <c:noMultiLvlLbl val="0"/>
      </c:catAx>
      <c:valAx>
        <c:axId val="1767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'Agua Potable'!$C$44:$C$45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'Agua Potable'!$B$46:$B$57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'Agua Potable'!$C$46:$C$57</c:f>
              <c:numCache>
                <c:formatCode>0.00%</c:formatCode>
                <c:ptCount val="12"/>
                <c:pt idx="0">
                  <c:v>7.9100000000000004E-2</c:v>
                </c:pt>
                <c:pt idx="1">
                  <c:v>7.9100000000000004E-2</c:v>
                </c:pt>
                <c:pt idx="2">
                  <c:v>7.9100000000000004E-2</c:v>
                </c:pt>
                <c:pt idx="3">
                  <c:v>7.9100000000000004E-2</c:v>
                </c:pt>
                <c:pt idx="4">
                  <c:v>7.9100000000000004E-2</c:v>
                </c:pt>
                <c:pt idx="5">
                  <c:v>7.9100000000000004E-2</c:v>
                </c:pt>
                <c:pt idx="6">
                  <c:v>7.9100000000000004E-2</c:v>
                </c:pt>
                <c:pt idx="7">
                  <c:v>7.9100000000000004E-2</c:v>
                </c:pt>
                <c:pt idx="8">
                  <c:v>7.9100000000000004E-2</c:v>
                </c:pt>
                <c:pt idx="9">
                  <c:v>7.9100000000000004E-2</c:v>
                </c:pt>
                <c:pt idx="10">
                  <c:v>7.9100000000000004E-2</c:v>
                </c:pt>
                <c:pt idx="11">
                  <c:v>7.9100000000000004E-2</c:v>
                </c:pt>
              </c:numCache>
            </c:numRef>
          </c:val>
        </c:ser>
        <c:ser>
          <c:idx val="1"/>
          <c:order val="1"/>
          <c:tx>
            <c:strRef>
              <c:f>'Agua Potable'!$D$44:$D$45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'Agua Potable'!$B$46:$B$57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'Agua Potable'!$D$46:$D$57</c:f>
              <c:numCache>
                <c:formatCode>0.00%</c:formatCode>
                <c:ptCount val="12"/>
                <c:pt idx="0">
                  <c:v>0.8871</c:v>
                </c:pt>
                <c:pt idx="1">
                  <c:v>0.9677</c:v>
                </c:pt>
                <c:pt idx="2">
                  <c:v>1.129</c:v>
                </c:pt>
                <c:pt idx="3">
                  <c:v>0.80649999999999999</c:v>
                </c:pt>
              </c:numCache>
            </c:numRef>
          </c:val>
        </c:ser>
        <c:ser>
          <c:idx val="2"/>
          <c:order val="2"/>
          <c:tx>
            <c:strRef>
              <c:f>'Agua Potable'!$E$44:$E$45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'Agua Potable'!$B$46:$B$57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'Agua Potable'!$E$46:$E$57</c:f>
              <c:numCache>
                <c:formatCode>0.00%</c:formatCode>
                <c:ptCount val="12"/>
                <c:pt idx="0">
                  <c:v>0.93378947368421061</c:v>
                </c:pt>
                <c:pt idx="1">
                  <c:v>1.0186315789473686</c:v>
                </c:pt>
                <c:pt idx="2">
                  <c:v>1.188421052631579</c:v>
                </c:pt>
                <c:pt idx="3">
                  <c:v>0.84894736842105267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20704"/>
        <c:axId val="179322240"/>
      </c:barChart>
      <c:catAx>
        <c:axId val="1793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22240"/>
        <c:crosses val="autoZero"/>
        <c:auto val="1"/>
        <c:lblAlgn val="ctr"/>
        <c:lblOffset val="100"/>
        <c:noMultiLvlLbl val="0"/>
      </c:catAx>
      <c:valAx>
        <c:axId val="1793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Energía!$C$44:$C$45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Energía!$B$46:$B$57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Energía!$C$46:$C$57</c:f>
              <c:numCache>
                <c:formatCode>0.00%</c:formatCode>
                <c:ptCount val="12"/>
                <c:pt idx="0">
                  <c:v>7.9100000000000004E-2</c:v>
                </c:pt>
                <c:pt idx="1">
                  <c:v>7.9100000000000004E-2</c:v>
                </c:pt>
                <c:pt idx="2">
                  <c:v>7.9100000000000004E-2</c:v>
                </c:pt>
                <c:pt idx="3">
                  <c:v>7.9100000000000004E-2</c:v>
                </c:pt>
                <c:pt idx="4">
                  <c:v>7.9100000000000004E-2</c:v>
                </c:pt>
                <c:pt idx="5">
                  <c:v>7.9100000000000004E-2</c:v>
                </c:pt>
                <c:pt idx="6">
                  <c:v>7.9100000000000004E-2</c:v>
                </c:pt>
                <c:pt idx="7">
                  <c:v>7.9100000000000004E-2</c:v>
                </c:pt>
                <c:pt idx="8">
                  <c:v>7.9100000000000004E-2</c:v>
                </c:pt>
                <c:pt idx="9">
                  <c:v>7.9100000000000004E-2</c:v>
                </c:pt>
                <c:pt idx="10">
                  <c:v>7.9100000000000004E-2</c:v>
                </c:pt>
                <c:pt idx="11">
                  <c:v>7.9100000000000004E-2</c:v>
                </c:pt>
              </c:numCache>
            </c:numRef>
          </c:val>
        </c:ser>
        <c:ser>
          <c:idx val="1"/>
          <c:order val="1"/>
          <c:tx>
            <c:strRef>
              <c:f>Energía!$D$44:$D$45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Energía!$B$46:$B$57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Energía!$D$46:$D$57</c:f>
              <c:numCache>
                <c:formatCode>0.00%</c:formatCode>
                <c:ptCount val="12"/>
                <c:pt idx="0">
                  <c:v>0.63300000000000001</c:v>
                </c:pt>
                <c:pt idx="1">
                  <c:v>0.96330000000000005</c:v>
                </c:pt>
                <c:pt idx="2">
                  <c:v>0.80730000000000002</c:v>
                </c:pt>
              </c:numCache>
            </c:numRef>
          </c:val>
        </c:ser>
        <c:ser>
          <c:idx val="2"/>
          <c:order val="2"/>
          <c:tx>
            <c:strRef>
              <c:f>Energía!$E$44:$E$45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Energía!$B$46:$B$57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Energía!$E$46:$E$57</c:f>
              <c:numCache>
                <c:formatCode>0%</c:formatCode>
                <c:ptCount val="12"/>
                <c:pt idx="0">
                  <c:v>0.66631578947368419</c:v>
                </c:pt>
                <c:pt idx="1">
                  <c:v>1.014</c:v>
                </c:pt>
                <c:pt idx="2">
                  <c:v>0.84978947368421054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57568"/>
        <c:axId val="179359104"/>
      </c:barChart>
      <c:catAx>
        <c:axId val="1793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59104"/>
        <c:crosses val="autoZero"/>
        <c:auto val="1"/>
        <c:lblAlgn val="ctr"/>
        <c:lblOffset val="100"/>
        <c:noMultiLvlLbl val="0"/>
      </c:catAx>
      <c:valAx>
        <c:axId val="1793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Residuos!$C$44:$C$45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Residuos!$B$46:$B$57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Residuos!$C$46:$C$57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</c:numCache>
            </c:numRef>
          </c:val>
        </c:ser>
        <c:ser>
          <c:idx val="1"/>
          <c:order val="1"/>
          <c:tx>
            <c:strRef>
              <c:f>Residuos!$D$44:$D$45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Residuos!$B$46:$B$57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Residuos!$D$46:$D$57</c:f>
              <c:numCache>
                <c:formatCode>0.00%</c:formatCode>
                <c:ptCount val="12"/>
                <c:pt idx="0">
                  <c:v>0.39300000000000002</c:v>
                </c:pt>
                <c:pt idx="1">
                  <c:v>0.1477</c:v>
                </c:pt>
                <c:pt idx="2">
                  <c:v>4.5499999999999999E-2</c:v>
                </c:pt>
              </c:numCache>
            </c:numRef>
          </c:val>
        </c:ser>
        <c:ser>
          <c:idx val="2"/>
          <c:order val="2"/>
          <c:tx>
            <c:strRef>
              <c:f>Residuos!$E$44:$E$45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Residuos!$B$46:$B$57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Residuos!$E$46:$E$57</c:f>
              <c:numCache>
                <c:formatCode>0%</c:formatCode>
                <c:ptCount val="12"/>
                <c:pt idx="0">
                  <c:v>1.31</c:v>
                </c:pt>
                <c:pt idx="1">
                  <c:v>0.49233333333333335</c:v>
                </c:pt>
                <c:pt idx="2">
                  <c:v>0.15166666666666667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47680"/>
        <c:axId val="179449216"/>
      </c:barChart>
      <c:catAx>
        <c:axId val="1794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49216"/>
        <c:crosses val="autoZero"/>
        <c:auto val="1"/>
        <c:lblAlgn val="ctr"/>
        <c:lblOffset val="100"/>
        <c:noMultiLvlLbl val="0"/>
      </c:catAx>
      <c:valAx>
        <c:axId val="1794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ISAT!$C$44:$C$45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ISAT!$C$46:$C$57</c:f>
              <c:numCache>
                <c:formatCode>0.00</c:formatCode>
                <c:ptCount val="12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</c:numCache>
            </c:numRef>
          </c:val>
        </c:ser>
        <c:ser>
          <c:idx val="1"/>
          <c:order val="1"/>
          <c:tx>
            <c:strRef>
              <c:f>ISAT!$D$44:$D$45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ISAT!$D$46:$D$57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ISAT!$E$44:$E$45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ISAT!$E$46:$E$57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88512"/>
        <c:axId val="127090048"/>
      </c:barChart>
      <c:catAx>
        <c:axId val="1270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090048"/>
        <c:crosses val="autoZero"/>
        <c:auto val="1"/>
        <c:lblAlgn val="ctr"/>
        <c:lblOffset val="100"/>
        <c:noMultiLvlLbl val="0"/>
      </c:catAx>
      <c:valAx>
        <c:axId val="1270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0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'Requisitos legales'!$C$44:$C$45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'Requisitos legales'!$B$46:$B$49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'Requisitos legales'!$C$46:$C$49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'Requisitos legales'!$D$44:$D$45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'Requisitos legales'!$B$46:$B$49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'Requisitos legales'!$D$46:$D$49</c:f>
              <c:numCache>
                <c:formatCode>0.00%</c:formatCode>
                <c:ptCount val="4"/>
                <c:pt idx="0">
                  <c:v>1.7000000000000001E-2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'Requisitos legales'!$E$44:$E$45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'Requisitos legales'!$B$46:$B$49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'Requisitos legales'!$E$46:$E$49</c:f>
              <c:numCache>
                <c:formatCode>0.00%</c:formatCode>
                <c:ptCount val="4"/>
                <c:pt idx="0">
                  <c:v>1.7000000000000001E-2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49952"/>
        <c:axId val="127151488"/>
      </c:barChart>
      <c:catAx>
        <c:axId val="1271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51488"/>
        <c:crosses val="autoZero"/>
        <c:auto val="1"/>
        <c:lblAlgn val="ctr"/>
        <c:lblOffset val="100"/>
        <c:noMultiLvlLbl val="0"/>
      </c:catAx>
      <c:valAx>
        <c:axId val="1271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'Oportu de Mejora'!$B$46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'Oportu de Mejora'!$C$44:$E$45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'Oportu de Mejora'!$C$46:$E$46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'Oportu de Mejora'!$B$47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'Oportu de Mejora'!$C$44:$E$45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'Oportu de Mejora'!$C$47:$E$47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77856"/>
        <c:axId val="127179392"/>
      </c:barChart>
      <c:catAx>
        <c:axId val="127177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179392"/>
        <c:crosses val="autoZero"/>
        <c:auto val="1"/>
        <c:lblAlgn val="ctr"/>
        <c:lblOffset val="100"/>
        <c:noMultiLvlLbl val="0"/>
      </c:catAx>
      <c:valAx>
        <c:axId val="127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conformidades'!$B$46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 conformidades'!$C$44:$E$45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'No conformidades'!$C$46:$E$46</c:f>
              <c:numCache>
                <c:formatCode>General</c:formatCode>
                <c:ptCount val="3"/>
                <c:pt idx="0" formatCode="0%">
                  <c:v>0.35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'No conformidades'!$B$47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 conformidades'!$C$44:$E$45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'No conformidades'!$C$47:$E$47</c:f>
              <c:numCache>
                <c:formatCode>General</c:formatCode>
                <c:ptCount val="3"/>
                <c:pt idx="0" formatCode="0%">
                  <c:v>0.35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98976"/>
        <c:axId val="127600512"/>
      </c:barChart>
      <c:catAx>
        <c:axId val="12759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600512"/>
        <c:crosses val="autoZero"/>
        <c:auto val="1"/>
        <c:lblAlgn val="ctr"/>
        <c:lblOffset val="100"/>
        <c:noMultiLvlLbl val="0"/>
      </c:catAx>
      <c:valAx>
        <c:axId val="127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5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Inducción!$B$46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Inducción!$C$44:$E$45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Inducción!$C$46:$E$46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Inducción!$B$47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Inducción!$C$44:$E$45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Inducción!$C$47:$E$47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48640"/>
        <c:axId val="134321280"/>
      </c:barChart>
      <c:catAx>
        <c:axId val="12924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321280"/>
        <c:crosses val="autoZero"/>
        <c:auto val="1"/>
        <c:lblAlgn val="ctr"/>
        <c:lblOffset val="100"/>
        <c:noMultiLvlLbl val="0"/>
      </c:catAx>
      <c:valAx>
        <c:axId val="1343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2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7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8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0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2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485775</xdr:colOff>
          <xdr:row>5</xdr:row>
          <xdr:rowOff>171450</xdr:rowOff>
        </xdr:from>
        <xdr:to>
          <xdr:col>9</xdr:col>
          <xdr:colOff>361950</xdr:colOff>
          <xdr:row>25</xdr:row>
          <xdr:rowOff>142875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4</xdr:row>
      <xdr:rowOff>19050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66675</xdr:rowOff>
    </xdr:from>
    <xdr:to>
      <xdr:col>6</xdr:col>
      <xdr:colOff>657225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27</xdr:row>
      <xdr:rowOff>76200</xdr:rowOff>
    </xdr:from>
    <xdr:to>
      <xdr:col>7</xdr:col>
      <xdr:colOff>19050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57150</xdr:rowOff>
    </xdr:from>
    <xdr:to>
      <xdr:col>6</xdr:col>
      <xdr:colOff>676275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27</xdr:row>
      <xdr:rowOff>57150</xdr:rowOff>
    </xdr:from>
    <xdr:to>
      <xdr:col>7</xdr:col>
      <xdr:colOff>19050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27</xdr:row>
      <xdr:rowOff>57150</xdr:rowOff>
    </xdr:from>
    <xdr:to>
      <xdr:col>6</xdr:col>
      <xdr:colOff>647700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27</xdr:row>
      <xdr:rowOff>66675</xdr:rowOff>
    </xdr:from>
    <xdr:to>
      <xdr:col>7</xdr:col>
      <xdr:colOff>28575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76200</xdr:rowOff>
    </xdr:from>
    <xdr:to>
      <xdr:col>6</xdr:col>
      <xdr:colOff>676275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27</xdr:row>
      <xdr:rowOff>57150</xdr:rowOff>
    </xdr:from>
    <xdr:to>
      <xdr:col>7</xdr:col>
      <xdr:colOff>57150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27</xdr:row>
      <xdr:rowOff>66675</xdr:rowOff>
    </xdr:from>
    <xdr:to>
      <xdr:col>6</xdr:col>
      <xdr:colOff>638175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47625</xdr:rowOff>
    </xdr:from>
    <xdr:to>
      <xdr:col>6</xdr:col>
      <xdr:colOff>666750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28575</xdr:rowOff>
    </xdr:from>
    <xdr:to>
      <xdr:col>6</xdr:col>
      <xdr:colOff>666750</xdr:colOff>
      <xdr:row>41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27</xdr:row>
      <xdr:rowOff>47625</xdr:rowOff>
    </xdr:from>
    <xdr:to>
      <xdr:col>6</xdr:col>
      <xdr:colOff>600075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76200</xdr:rowOff>
    </xdr:from>
    <xdr:to>
      <xdr:col>6</xdr:col>
      <xdr:colOff>657225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27</xdr:row>
      <xdr:rowOff>66675</xdr:rowOff>
    </xdr:from>
    <xdr:to>
      <xdr:col>6</xdr:col>
      <xdr:colOff>752475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27</xdr:row>
      <xdr:rowOff>47625</xdr:rowOff>
    </xdr:from>
    <xdr:to>
      <xdr:col>6</xdr:col>
      <xdr:colOff>752475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27</xdr:row>
      <xdr:rowOff>104775</xdr:rowOff>
    </xdr:from>
    <xdr:to>
      <xdr:col>6</xdr:col>
      <xdr:colOff>533400</xdr:colOff>
      <xdr:row>41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76200</xdr:rowOff>
    </xdr:from>
    <xdr:to>
      <xdr:col>6</xdr:col>
      <xdr:colOff>657225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29</xdr:row>
      <xdr:rowOff>76200</xdr:rowOff>
    </xdr:from>
    <xdr:to>
      <xdr:col>7</xdr:col>
      <xdr:colOff>66675</xdr:colOff>
      <xdr:row>43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59</xdr:row>
      <xdr:rowOff>85725</xdr:rowOff>
    </xdr:from>
    <xdr:to>
      <xdr:col>6</xdr:col>
      <xdr:colOff>714375</xdr:colOff>
      <xdr:row>73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31</xdr:row>
      <xdr:rowOff>38100</xdr:rowOff>
    </xdr:from>
    <xdr:to>
      <xdr:col>6</xdr:col>
      <xdr:colOff>552450</xdr:colOff>
      <xdr:row>45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61</xdr:row>
      <xdr:rowOff>57150</xdr:rowOff>
    </xdr:from>
    <xdr:to>
      <xdr:col>6</xdr:col>
      <xdr:colOff>714375</xdr:colOff>
      <xdr:row>75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91</xdr:row>
      <xdr:rowOff>57150</xdr:rowOff>
    </xdr:from>
    <xdr:to>
      <xdr:col>6</xdr:col>
      <xdr:colOff>685800</xdr:colOff>
      <xdr:row>105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27</xdr:row>
      <xdr:rowOff>47625</xdr:rowOff>
    </xdr:from>
    <xdr:to>
      <xdr:col>7</xdr:col>
      <xdr:colOff>85725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27</xdr:row>
      <xdr:rowOff>57150</xdr:rowOff>
    </xdr:from>
    <xdr:to>
      <xdr:col>7</xdr:col>
      <xdr:colOff>47625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27</xdr:row>
      <xdr:rowOff>47625</xdr:rowOff>
    </xdr:from>
    <xdr:to>
      <xdr:col>6</xdr:col>
      <xdr:colOff>714375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27</xdr:row>
      <xdr:rowOff>57150</xdr:rowOff>
    </xdr:from>
    <xdr:to>
      <xdr:col>7</xdr:col>
      <xdr:colOff>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35</xdr:row>
      <xdr:rowOff>76200</xdr:rowOff>
    </xdr:from>
    <xdr:to>
      <xdr:col>7</xdr:col>
      <xdr:colOff>0</xdr:colOff>
      <xdr:row>49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65</xdr:row>
      <xdr:rowOff>38100</xdr:rowOff>
    </xdr:from>
    <xdr:to>
      <xdr:col>6</xdr:col>
      <xdr:colOff>647700</xdr:colOff>
      <xdr:row>79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95</xdr:row>
      <xdr:rowOff>66675</xdr:rowOff>
    </xdr:from>
    <xdr:to>
      <xdr:col>6</xdr:col>
      <xdr:colOff>704850</xdr:colOff>
      <xdr:row>109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27</xdr:row>
      <xdr:rowOff>38100</xdr:rowOff>
    </xdr:from>
    <xdr:to>
      <xdr:col>6</xdr:col>
      <xdr:colOff>638175</xdr:colOff>
      <xdr:row>41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27</xdr:row>
      <xdr:rowOff>76200</xdr:rowOff>
    </xdr:from>
    <xdr:to>
      <xdr:col>6</xdr:col>
      <xdr:colOff>714375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47625</xdr:rowOff>
    </xdr:from>
    <xdr:to>
      <xdr:col>6</xdr:col>
      <xdr:colOff>657225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27</xdr:row>
      <xdr:rowOff>57150</xdr:rowOff>
    </xdr:from>
    <xdr:to>
      <xdr:col>6</xdr:col>
      <xdr:colOff>628650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47625</xdr:rowOff>
    </xdr:from>
    <xdr:to>
      <xdr:col>6</xdr:col>
      <xdr:colOff>666750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27</xdr:row>
      <xdr:rowOff>57150</xdr:rowOff>
    </xdr:from>
    <xdr:to>
      <xdr:col>6</xdr:col>
      <xdr:colOff>695325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28575</xdr:rowOff>
    </xdr:from>
    <xdr:to>
      <xdr:col>6</xdr:col>
      <xdr:colOff>676275</xdr:colOff>
      <xdr:row>41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47625</xdr:rowOff>
    </xdr:from>
    <xdr:to>
      <xdr:col>6</xdr:col>
      <xdr:colOff>676275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27</xdr:row>
      <xdr:rowOff>66675</xdr:rowOff>
    </xdr:from>
    <xdr:to>
      <xdr:col>7</xdr:col>
      <xdr:colOff>38100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27</xdr:row>
      <xdr:rowOff>57150</xdr:rowOff>
    </xdr:from>
    <xdr:to>
      <xdr:col>7</xdr:col>
      <xdr:colOff>28575</xdr:colOff>
      <xdr:row>41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27</xdr:row>
      <xdr:rowOff>66675</xdr:rowOff>
    </xdr:from>
    <xdr:to>
      <xdr:col>7</xdr:col>
      <xdr:colOff>123825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27</xdr:row>
      <xdr:rowOff>76200</xdr:rowOff>
    </xdr:from>
    <xdr:to>
      <xdr:col>6</xdr:col>
      <xdr:colOff>733425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85725</xdr:rowOff>
    </xdr:from>
    <xdr:to>
      <xdr:col>6</xdr:col>
      <xdr:colOff>666750</xdr:colOff>
      <xdr:row>41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27</xdr:row>
      <xdr:rowOff>85725</xdr:rowOff>
    </xdr:from>
    <xdr:to>
      <xdr:col>6</xdr:col>
      <xdr:colOff>628650</xdr:colOff>
      <xdr:row>41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135178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61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3"/>
  <sheetViews>
    <sheetView showGridLines="0" tabSelected="1" workbookViewId="0">
      <selection activeCell="K18" sqref="K18"/>
    </sheetView>
  </sheetViews>
  <sheetFormatPr baseColWidth="10" defaultRowHeight="15" x14ac:dyDescent="0.25"/>
  <sheetData>
    <row r="1" spans="1:10" ht="15" customHeight="1" x14ac:dyDescent="0.25">
      <c r="A1" s="10"/>
      <c r="B1" s="10"/>
      <c r="C1" s="10"/>
      <c r="D1" s="10"/>
      <c r="E1" s="10"/>
      <c r="F1" s="10"/>
      <c r="G1" s="10"/>
      <c r="H1" s="102" t="s">
        <v>12</v>
      </c>
      <c r="I1" s="102"/>
      <c r="J1" s="102"/>
    </row>
    <row r="2" spans="1:10" ht="15" customHeight="1" x14ac:dyDescent="0.25">
      <c r="A2" s="10"/>
      <c r="B2" s="10"/>
      <c r="C2" s="10"/>
      <c r="D2" s="10"/>
      <c r="E2" s="10"/>
      <c r="F2" s="10"/>
      <c r="G2" s="10"/>
      <c r="H2" s="101"/>
      <c r="I2" s="102" t="s">
        <v>13</v>
      </c>
      <c r="J2" s="102"/>
    </row>
    <row r="3" spans="1:10" ht="15" customHeight="1" x14ac:dyDescent="0.25">
      <c r="A3" s="10"/>
      <c r="B3" s="10"/>
      <c r="C3" s="10"/>
      <c r="D3" s="10"/>
      <c r="E3" s="10"/>
      <c r="F3" s="10"/>
      <c r="G3" s="10"/>
      <c r="H3" s="101"/>
      <c r="I3" s="102" t="s">
        <v>229</v>
      </c>
      <c r="J3" s="102"/>
    </row>
  </sheetData>
  <mergeCells count="3">
    <mergeCell ref="H1:J1"/>
    <mergeCell ref="I2:J2"/>
    <mergeCell ref="I3:J3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485775</xdr:colOff>
                <xdr:row>5</xdr:row>
                <xdr:rowOff>171450</xdr:rowOff>
              </from>
              <to>
                <xdr:col>9</xdr:col>
                <xdr:colOff>361950</xdr:colOff>
                <xdr:row>25</xdr:row>
                <xdr:rowOff>142875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78</v>
      </c>
      <c r="D6" s="110"/>
      <c r="E6" s="147" t="s">
        <v>22</v>
      </c>
      <c r="F6" s="148"/>
      <c r="G6" s="181" t="s">
        <v>74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79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58" t="s">
        <v>80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71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66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82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19</v>
      </c>
      <c r="C24" s="122"/>
      <c r="D24" s="110"/>
      <c r="E24" s="107" t="s">
        <v>35</v>
      </c>
      <c r="F24" s="109" t="s">
        <v>18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7" customHeight="1" x14ac:dyDescent="0.25">
      <c r="A26" s="107" t="s">
        <v>38</v>
      </c>
      <c r="B26" s="109" t="s">
        <v>81</v>
      </c>
      <c r="C26" s="110"/>
      <c r="D26" s="124" t="s">
        <v>0</v>
      </c>
      <c r="E26" s="126" t="s">
        <v>57</v>
      </c>
      <c r="F26" s="124" t="s">
        <v>146</v>
      </c>
      <c r="G26" s="128">
        <v>0.98</v>
      </c>
      <c r="H26" s="129"/>
    </row>
    <row r="27" spans="1:9" ht="27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44</v>
      </c>
      <c r="C46" s="37">
        <f>+G$26/2</f>
        <v>0.49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0.49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83</v>
      </c>
      <c r="D6" s="110"/>
      <c r="E6" s="147" t="s">
        <v>22</v>
      </c>
      <c r="F6" s="148"/>
      <c r="G6" s="181" t="s">
        <v>74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79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58" t="s">
        <v>85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71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66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86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19</v>
      </c>
      <c r="C24" s="122"/>
      <c r="D24" s="110"/>
      <c r="E24" s="107" t="s">
        <v>35</v>
      </c>
      <c r="F24" s="109" t="s">
        <v>18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7" customHeight="1" x14ac:dyDescent="0.25">
      <c r="A26" s="107" t="s">
        <v>38</v>
      </c>
      <c r="B26" s="109" t="s">
        <v>84</v>
      </c>
      <c r="C26" s="110"/>
      <c r="D26" s="124" t="s">
        <v>0</v>
      </c>
      <c r="E26" s="126" t="s">
        <v>57</v>
      </c>
      <c r="F26" s="124" t="s">
        <v>146</v>
      </c>
      <c r="G26" s="128">
        <v>0.98</v>
      </c>
      <c r="H26" s="129"/>
    </row>
    <row r="27" spans="1:9" ht="27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44</v>
      </c>
      <c r="C46" s="37">
        <f>+G$26/2</f>
        <v>0.49</v>
      </c>
      <c r="D46" s="51">
        <v>0</v>
      </c>
      <c r="E46" s="90">
        <f>+D$46/12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0.49</v>
      </c>
      <c r="D47" s="51">
        <v>0</v>
      </c>
      <c r="E47" s="90">
        <f>+D$46/12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87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79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58" t="s">
        <v>88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71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66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89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19</v>
      </c>
      <c r="C24" s="122"/>
      <c r="D24" s="110"/>
      <c r="E24" s="107" t="s">
        <v>35</v>
      </c>
      <c r="F24" s="109" t="s">
        <v>18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7" customHeight="1" x14ac:dyDescent="0.25">
      <c r="A26" s="107" t="s">
        <v>38</v>
      </c>
      <c r="B26" s="109" t="s">
        <v>84</v>
      </c>
      <c r="C26" s="110"/>
      <c r="D26" s="124" t="s">
        <v>0</v>
      </c>
      <c r="E26" s="126" t="s">
        <v>57</v>
      </c>
      <c r="F26" s="124" t="s">
        <v>146</v>
      </c>
      <c r="G26" s="128">
        <v>0.98</v>
      </c>
      <c r="H26" s="129"/>
    </row>
    <row r="27" spans="1:9" ht="27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44</v>
      </c>
      <c r="C46" s="37">
        <f>+G$26/2</f>
        <v>0.49</v>
      </c>
      <c r="D46" s="51">
        <v>0</v>
      </c>
      <c r="E46" s="74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0.49</v>
      </c>
      <c r="D47" s="51">
        <v>0</v>
      </c>
      <c r="E47" s="74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90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91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58" t="s">
        <v>93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71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66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94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20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7" customHeight="1" x14ac:dyDescent="0.25">
      <c r="A26" s="107" t="s">
        <v>38</v>
      </c>
      <c r="B26" s="109" t="s">
        <v>92</v>
      </c>
      <c r="C26" s="110"/>
      <c r="D26" s="124" t="s">
        <v>0</v>
      </c>
      <c r="E26" s="126" t="s">
        <v>57</v>
      </c>
      <c r="F26" s="124" t="s">
        <v>146</v>
      </c>
      <c r="G26" s="128">
        <v>0.8</v>
      </c>
      <c r="H26" s="129"/>
    </row>
    <row r="27" spans="1:9" ht="27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44</v>
      </c>
      <c r="C46" s="37">
        <f>+G$26/2</f>
        <v>0.4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70C0"/>
  </sheetPr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100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95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41" t="s">
        <v>99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96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20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98</v>
      </c>
      <c r="C26" s="110"/>
      <c r="D26" s="124" t="s">
        <v>0</v>
      </c>
      <c r="E26" s="126" t="s">
        <v>97</v>
      </c>
      <c r="F26" s="124" t="s">
        <v>146</v>
      </c>
      <c r="G26" s="182">
        <v>0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44</v>
      </c>
      <c r="C46" s="51">
        <f>+G$26/2</f>
        <v>0</v>
      </c>
      <c r="D46" s="51">
        <v>0</v>
      </c>
      <c r="E46" s="74" t="e">
        <f>+D46/G$26</f>
        <v>#DIV/0!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51">
        <f>+G$26/2</f>
        <v>0</v>
      </c>
      <c r="D47" s="51">
        <v>0</v>
      </c>
      <c r="E47" s="74" t="e">
        <f>+D47/G$26</f>
        <v>#DIV/0!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101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105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41" t="s">
        <v>102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104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103</v>
      </c>
      <c r="C26" s="110"/>
      <c r="D26" s="124" t="s">
        <v>0</v>
      </c>
      <c r="E26" s="126" t="s">
        <v>57</v>
      </c>
      <c r="F26" s="124" t="s">
        <v>146</v>
      </c>
      <c r="G26" s="128">
        <v>0.15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50</v>
      </c>
      <c r="C46" s="88">
        <f>+G$26/12</f>
        <v>1.2499999999999999E-2</v>
      </c>
      <c r="D46" s="60">
        <v>0</v>
      </c>
      <c r="E46" s="9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88">
        <f t="shared" ref="C47:C57" si="0">+G$26/12</f>
        <v>1.2499999999999999E-2</v>
      </c>
      <c r="D47" s="60">
        <v>0</v>
      </c>
      <c r="E47" s="9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88">
        <f t="shared" si="0"/>
        <v>1.2499999999999999E-2</v>
      </c>
      <c r="D48" s="60">
        <v>0</v>
      </c>
      <c r="E48" s="9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88">
        <f t="shared" si="0"/>
        <v>1.2499999999999999E-2</v>
      </c>
      <c r="D49" s="60">
        <v>0</v>
      </c>
      <c r="E49" s="9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88">
        <f t="shared" si="0"/>
        <v>1.2499999999999999E-2</v>
      </c>
      <c r="D50" s="60">
        <v>0</v>
      </c>
      <c r="E50" s="9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88">
        <f t="shared" si="0"/>
        <v>1.2499999999999999E-2</v>
      </c>
      <c r="D51" s="60">
        <v>0</v>
      </c>
      <c r="E51" s="9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88">
        <f t="shared" si="0"/>
        <v>1.2499999999999999E-2</v>
      </c>
      <c r="D52" s="60">
        <v>0</v>
      </c>
      <c r="E52" s="9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88">
        <f t="shared" si="0"/>
        <v>1.2499999999999999E-2</v>
      </c>
      <c r="D53" s="60">
        <v>0</v>
      </c>
      <c r="E53" s="9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88">
        <f t="shared" si="0"/>
        <v>1.2499999999999999E-2</v>
      </c>
      <c r="D54" s="60">
        <v>0</v>
      </c>
      <c r="E54" s="9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88">
        <f t="shared" si="0"/>
        <v>1.2499999999999999E-2</v>
      </c>
      <c r="D55" s="60">
        <v>0</v>
      </c>
      <c r="E55" s="9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88">
        <f t="shared" si="0"/>
        <v>1.2499999999999999E-2</v>
      </c>
      <c r="D56" s="60">
        <v>0</v>
      </c>
      <c r="E56" s="9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88">
        <f t="shared" si="0"/>
        <v>1.2499999999999999E-2</v>
      </c>
      <c r="D57" s="60">
        <v>0</v>
      </c>
      <c r="E57" s="9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0070C0"/>
  </sheetPr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8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8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106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107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8"/>
      <c r="D10" s="18"/>
      <c r="E10" s="18"/>
      <c r="F10" s="18"/>
      <c r="G10" s="18"/>
      <c r="H10" s="19"/>
      <c r="I10" s="1"/>
    </row>
    <row r="11" spans="1:9" x14ac:dyDescent="0.25">
      <c r="A11" s="147" t="s">
        <v>25</v>
      </c>
      <c r="B11" s="148"/>
      <c r="C11" s="141" t="s">
        <v>108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109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20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49</v>
      </c>
      <c r="C26" s="110"/>
      <c r="D26" s="124" t="s">
        <v>0</v>
      </c>
      <c r="E26" s="126" t="s">
        <v>57</v>
      </c>
      <c r="F26" s="124" t="s">
        <v>146</v>
      </c>
      <c r="G26" s="128">
        <v>0.15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7">
        <v>1</v>
      </c>
      <c r="B46" s="34" t="s">
        <v>44</v>
      </c>
      <c r="C46" s="44">
        <f>+G$26/2</f>
        <v>7.4999999999999997E-2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7">
        <v>2</v>
      </c>
      <c r="B47" s="34" t="s">
        <v>46</v>
      </c>
      <c r="C47" s="44">
        <f>+G$26/2</f>
        <v>7.4999999999999997E-2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43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43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115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114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41"/>
      <c r="D10" s="41"/>
      <c r="E10" s="41"/>
      <c r="F10" s="41"/>
      <c r="G10" s="41"/>
      <c r="H10" s="42"/>
      <c r="I10" s="1"/>
    </row>
    <row r="11" spans="1:9" x14ac:dyDescent="0.25">
      <c r="A11" s="147" t="s">
        <v>25</v>
      </c>
      <c r="B11" s="148"/>
      <c r="C11" s="141" t="s">
        <v>116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119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120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118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20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117</v>
      </c>
      <c r="C26" s="110"/>
      <c r="D26" s="124" t="s">
        <v>0</v>
      </c>
      <c r="E26" s="126" t="s">
        <v>57</v>
      </c>
      <c r="F26" s="124" t="s">
        <v>146</v>
      </c>
      <c r="G26" s="128">
        <v>1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40">
        <v>1</v>
      </c>
      <c r="B46" s="39" t="s">
        <v>44</v>
      </c>
      <c r="C46" s="61">
        <f>+G$26/2</f>
        <v>0.5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40">
        <v>2</v>
      </c>
      <c r="B47" s="39" t="s">
        <v>46</v>
      </c>
      <c r="C47" s="61">
        <f>+G$26/2</f>
        <v>0.5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7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7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169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174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7" t="s">
        <v>25</v>
      </c>
      <c r="B11" s="148"/>
      <c r="C11" s="158" t="s">
        <v>176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171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171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172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170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20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173</v>
      </c>
      <c r="C26" s="110"/>
      <c r="D26" s="124" t="s">
        <v>0</v>
      </c>
      <c r="E26" s="126" t="s">
        <v>57</v>
      </c>
      <c r="F26" s="124" t="s">
        <v>146</v>
      </c>
      <c r="G26" s="182">
        <v>100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73">
        <v>1</v>
      </c>
      <c r="B46" s="72" t="s">
        <v>50</v>
      </c>
      <c r="C46" s="87">
        <f>+G$26/12</f>
        <v>8.3333333333333339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8.3333333333333339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8.3333333333333339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8.3333333333333339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8.3333333333333339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8.3333333333333339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8.3333333333333339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8.3333333333333339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8.3333333333333339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8.3333333333333339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8.3333333333333339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8.3333333333333339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7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7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178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79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7" t="s">
        <v>25</v>
      </c>
      <c r="B11" s="148"/>
      <c r="C11" s="141" t="s">
        <v>177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29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168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175</v>
      </c>
      <c r="C26" s="110"/>
      <c r="D26" s="124" t="s">
        <v>0</v>
      </c>
      <c r="E26" s="126" t="s">
        <v>57</v>
      </c>
      <c r="F26" s="124" t="s">
        <v>146</v>
      </c>
      <c r="G26" s="186">
        <v>0.75</v>
      </c>
      <c r="H26" s="187"/>
    </row>
    <row r="27" spans="1:9" ht="23.25" customHeight="1" x14ac:dyDescent="0.25">
      <c r="A27" s="108"/>
      <c r="B27" s="111"/>
      <c r="C27" s="112"/>
      <c r="D27" s="125"/>
      <c r="E27" s="127"/>
      <c r="F27" s="125"/>
      <c r="G27" s="188"/>
      <c r="H27" s="189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73">
        <v>1</v>
      </c>
      <c r="B46" s="72" t="s">
        <v>50</v>
      </c>
      <c r="C46" s="38">
        <f>+G$26/12</f>
        <v>6.25E-2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38">
        <f t="shared" ref="C47:C57" si="0">+G$26/12</f>
        <v>6.25E-2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38">
        <f t="shared" si="0"/>
        <v>6.25E-2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38">
        <f t="shared" si="0"/>
        <v>6.25E-2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38">
        <f t="shared" si="0"/>
        <v>6.25E-2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38">
        <f t="shared" si="0"/>
        <v>6.25E-2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38">
        <f t="shared" si="0"/>
        <v>6.25E-2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38">
        <f t="shared" si="0"/>
        <v>6.25E-2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38">
        <f t="shared" si="0"/>
        <v>6.25E-2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38">
        <f t="shared" si="0"/>
        <v>6.25E-2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38">
        <f t="shared" si="0"/>
        <v>6.25E-2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38">
        <f t="shared" si="0"/>
        <v>6.25E-2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70C0"/>
  </sheetPr>
  <dimension ref="A1:I49"/>
  <sheetViews>
    <sheetView showGridLines="0" workbookViewId="0">
      <selection activeCell="J1" sqref="J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23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24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41" t="s">
        <v>31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40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20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39</v>
      </c>
      <c r="C26" s="110"/>
      <c r="D26" s="124" t="s">
        <v>0</v>
      </c>
      <c r="E26" s="126" t="s">
        <v>57</v>
      </c>
      <c r="F26" s="124" t="s">
        <v>146</v>
      </c>
      <c r="G26" s="128">
        <v>0.9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32">
        <v>1</v>
      </c>
      <c r="B46" s="36" t="s">
        <v>43</v>
      </c>
      <c r="C46" s="33">
        <f>+G$26/4</f>
        <v>0.22500000000000001</v>
      </c>
      <c r="D46" s="60">
        <v>1.1111</v>
      </c>
      <c r="E46" s="79">
        <f>+D46/G$26</f>
        <v>1.2345555555555554</v>
      </c>
      <c r="F46" s="5"/>
      <c r="G46" s="9"/>
      <c r="H46" s="8"/>
    </row>
    <row r="47" spans="1:8" x14ac:dyDescent="0.25">
      <c r="A47" s="32">
        <v>2</v>
      </c>
      <c r="B47" s="36" t="s">
        <v>44</v>
      </c>
      <c r="C47" s="33">
        <f t="shared" ref="C47:C49" si="0">+G$26/4</f>
        <v>0.22500000000000001</v>
      </c>
      <c r="D47" s="78">
        <v>0</v>
      </c>
      <c r="E47" s="79">
        <f t="shared" ref="E47:E49" si="1">+D47/G$26</f>
        <v>0</v>
      </c>
      <c r="F47" s="5"/>
      <c r="G47" s="9"/>
      <c r="H47" s="8"/>
    </row>
    <row r="48" spans="1:8" x14ac:dyDescent="0.25">
      <c r="A48" s="32">
        <v>3</v>
      </c>
      <c r="B48" s="36" t="s">
        <v>45</v>
      </c>
      <c r="C48" s="33">
        <f t="shared" si="0"/>
        <v>0.22500000000000001</v>
      </c>
      <c r="D48" s="78">
        <v>0</v>
      </c>
      <c r="E48" s="79">
        <f t="shared" si="1"/>
        <v>0</v>
      </c>
      <c r="F48" s="9"/>
      <c r="G48" s="6"/>
      <c r="H48" s="7"/>
    </row>
    <row r="49" spans="1:8" x14ac:dyDescent="0.25">
      <c r="A49" s="32">
        <v>4</v>
      </c>
      <c r="B49" s="36" t="s">
        <v>46</v>
      </c>
      <c r="C49" s="33">
        <f t="shared" si="0"/>
        <v>0.22500000000000001</v>
      </c>
      <c r="D49" s="78">
        <v>0</v>
      </c>
      <c r="E49" s="79">
        <f t="shared" si="1"/>
        <v>0</v>
      </c>
      <c r="F49" s="9"/>
      <c r="G49" s="6"/>
      <c r="H49" s="7"/>
    </row>
  </sheetData>
  <mergeCells count="36">
    <mergeCell ref="A6:B7"/>
    <mergeCell ref="E6:F7"/>
    <mergeCell ref="A8:B9"/>
    <mergeCell ref="C8:H9"/>
    <mergeCell ref="F1:H1"/>
    <mergeCell ref="G2:H2"/>
    <mergeCell ref="G3:H3"/>
    <mergeCell ref="C6:D7"/>
    <mergeCell ref="G6:H7"/>
    <mergeCell ref="E24:E25"/>
    <mergeCell ref="C17:H19"/>
    <mergeCell ref="A17:B19"/>
    <mergeCell ref="C21:H22"/>
    <mergeCell ref="A21:B22"/>
    <mergeCell ref="C11:H12"/>
    <mergeCell ref="A11:B12"/>
    <mergeCell ref="A13:B14"/>
    <mergeCell ref="C13:H14"/>
    <mergeCell ref="A15:B16"/>
    <mergeCell ref="C15:H16"/>
    <mergeCell ref="C44:C45"/>
    <mergeCell ref="B44:B45"/>
    <mergeCell ref="A24:A25"/>
    <mergeCell ref="A26:A27"/>
    <mergeCell ref="B26:C27"/>
    <mergeCell ref="A28:A42"/>
    <mergeCell ref="A43:H43"/>
    <mergeCell ref="A44:A45"/>
    <mergeCell ref="G44:H45"/>
    <mergeCell ref="B24:D25"/>
    <mergeCell ref="D26:D27"/>
    <mergeCell ref="E26:E27"/>
    <mergeCell ref="F26:F27"/>
    <mergeCell ref="G26:H27"/>
    <mergeCell ref="B28:H42"/>
    <mergeCell ref="F24:H2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7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7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166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179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7" t="s">
        <v>25</v>
      </c>
      <c r="B11" s="148"/>
      <c r="C11" s="158" t="s">
        <v>180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181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181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167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19</v>
      </c>
      <c r="C24" s="122"/>
      <c r="D24" s="110"/>
      <c r="E24" s="107" t="s">
        <v>35</v>
      </c>
      <c r="F24" s="109" t="s">
        <v>18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180</v>
      </c>
      <c r="C26" s="110"/>
      <c r="D26" s="124" t="s">
        <v>0</v>
      </c>
      <c r="E26" s="126" t="s">
        <v>57</v>
      </c>
      <c r="F26" s="124" t="s">
        <v>146</v>
      </c>
      <c r="G26" s="182">
        <v>14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73">
        <v>1</v>
      </c>
      <c r="B46" s="72" t="s">
        <v>50</v>
      </c>
      <c r="C46" s="87">
        <f>+G$26/12</f>
        <v>1.1666666666666667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1.1666666666666667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1.1666666666666667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1.1666666666666667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1.1666666666666667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1.1666666666666667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1.1666666666666667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1.1666666666666667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1.1666666666666667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1.1666666666666667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1.1666666666666667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1.1666666666666667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7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7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164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182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7" t="s">
        <v>25</v>
      </c>
      <c r="B11" s="148"/>
      <c r="C11" s="141" t="s">
        <v>183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165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19</v>
      </c>
      <c r="C24" s="122"/>
      <c r="D24" s="110"/>
      <c r="E24" s="107" t="s">
        <v>35</v>
      </c>
      <c r="F24" s="109" t="s">
        <v>18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184</v>
      </c>
      <c r="C26" s="110"/>
      <c r="D26" s="124" t="s">
        <v>0</v>
      </c>
      <c r="E26" s="126" t="s">
        <v>57</v>
      </c>
      <c r="F26" s="124" t="s">
        <v>146</v>
      </c>
      <c r="G26" s="182">
        <v>6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73">
        <v>1</v>
      </c>
      <c r="B46" s="72" t="s">
        <v>50</v>
      </c>
      <c r="C46" s="87">
        <f>+G$26/12</f>
        <v>0.5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0.5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0.5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0.5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0.5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0.5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0.5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0.5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0.5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0.5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0.5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0.5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7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7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162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185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7" t="s">
        <v>25</v>
      </c>
      <c r="B11" s="148"/>
      <c r="C11" s="141" t="s">
        <v>186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187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187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163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188</v>
      </c>
      <c r="C26" s="110"/>
      <c r="D26" s="124" t="s">
        <v>0</v>
      </c>
      <c r="E26" s="126" t="s">
        <v>57</v>
      </c>
      <c r="F26" s="124" t="s">
        <v>146</v>
      </c>
      <c r="G26" s="128">
        <v>0.95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73">
        <v>1</v>
      </c>
      <c r="B46" s="72" t="s">
        <v>50</v>
      </c>
      <c r="C46" s="88">
        <f>+G$26/12</f>
        <v>7.9166666666666663E-2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8">
        <f t="shared" ref="C47:C57" si="0">+G$26/12</f>
        <v>7.9166666666666663E-2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8">
        <f t="shared" si="0"/>
        <v>7.9166666666666663E-2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8">
        <f t="shared" si="0"/>
        <v>7.9166666666666663E-2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8">
        <f t="shared" si="0"/>
        <v>7.9166666666666663E-2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8">
        <f t="shared" si="0"/>
        <v>7.9166666666666663E-2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8">
        <f t="shared" si="0"/>
        <v>7.9166666666666663E-2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8">
        <f t="shared" si="0"/>
        <v>7.9166666666666663E-2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8">
        <f t="shared" si="0"/>
        <v>7.9166666666666663E-2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8">
        <f t="shared" si="0"/>
        <v>7.9166666666666663E-2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8">
        <f t="shared" si="0"/>
        <v>7.9166666666666663E-2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8">
        <f t="shared" si="0"/>
        <v>7.9166666666666663E-2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7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7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160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185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7" t="s">
        <v>25</v>
      </c>
      <c r="B11" s="148"/>
      <c r="C11" s="141" t="s">
        <v>190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189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189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161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20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191</v>
      </c>
      <c r="C26" s="110"/>
      <c r="D26" s="124" t="s">
        <v>0</v>
      </c>
      <c r="E26" s="126" t="s">
        <v>57</v>
      </c>
      <c r="F26" s="124" t="s">
        <v>146</v>
      </c>
      <c r="G26" s="182">
        <v>14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73">
        <v>1</v>
      </c>
      <c r="B46" s="72" t="s">
        <v>50</v>
      </c>
      <c r="C46" s="87">
        <f>+G$26/12</f>
        <v>1.1666666666666667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1.1666666666666667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1.1666666666666667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1.1666666666666667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1.1666666666666667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1.1666666666666667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1.1666666666666667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1.1666666666666667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1.1666666666666667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1.1666666666666667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1.1666666666666667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1.1666666666666667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3" tint="0.39997558519241921"/>
  </sheetPr>
  <dimension ref="A1:I57"/>
  <sheetViews>
    <sheetView showGridLines="0" workbookViewId="0">
      <selection activeCell="I2" sqref="I2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7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7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159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150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7" t="s">
        <v>25</v>
      </c>
      <c r="B11" s="148"/>
      <c r="C11" s="141" t="s">
        <v>99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223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49</v>
      </c>
      <c r="C26" s="110"/>
      <c r="D26" s="124" t="s">
        <v>0</v>
      </c>
      <c r="E26" s="126" t="s">
        <v>57</v>
      </c>
      <c r="F26" s="124" t="s">
        <v>146</v>
      </c>
      <c r="G26" s="182">
        <v>0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73">
        <v>1</v>
      </c>
      <c r="B46" s="72" t="s">
        <v>50</v>
      </c>
      <c r="C46" s="87">
        <f>+G$26/12</f>
        <v>0</v>
      </c>
      <c r="D46" s="78">
        <v>0</v>
      </c>
      <c r="E46" s="79" t="e">
        <f>+D46/G$26</f>
        <v>#DIV/0!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0</v>
      </c>
      <c r="D47" s="78">
        <v>0</v>
      </c>
      <c r="E47" s="79" t="e">
        <f t="shared" ref="E47:E57" si="1">+D47/G$26</f>
        <v>#DIV/0!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0</v>
      </c>
      <c r="D48" s="78">
        <v>0</v>
      </c>
      <c r="E48" s="79" t="e">
        <f t="shared" si="1"/>
        <v>#DIV/0!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0</v>
      </c>
      <c r="D49" s="78">
        <v>0</v>
      </c>
      <c r="E49" s="79" t="e">
        <f t="shared" si="1"/>
        <v>#DIV/0!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0</v>
      </c>
      <c r="D50" s="78">
        <v>0</v>
      </c>
      <c r="E50" s="79" t="e">
        <f t="shared" si="1"/>
        <v>#DIV/0!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0</v>
      </c>
      <c r="D51" s="78">
        <v>0</v>
      </c>
      <c r="E51" s="79" t="e">
        <f t="shared" si="1"/>
        <v>#DIV/0!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0</v>
      </c>
      <c r="D52" s="78">
        <v>0</v>
      </c>
      <c r="E52" s="79" t="e">
        <f t="shared" si="1"/>
        <v>#DIV/0!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0</v>
      </c>
      <c r="D53" s="78">
        <v>0</v>
      </c>
      <c r="E53" s="79" t="e">
        <f t="shared" si="1"/>
        <v>#DIV/0!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0</v>
      </c>
      <c r="D54" s="78">
        <v>0</v>
      </c>
      <c r="E54" s="79" t="e">
        <f t="shared" si="1"/>
        <v>#DIV/0!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0</v>
      </c>
      <c r="D55" s="78">
        <v>0</v>
      </c>
      <c r="E55" s="79" t="e">
        <f t="shared" si="1"/>
        <v>#DIV/0!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0</v>
      </c>
      <c r="D56" s="78">
        <v>0</v>
      </c>
      <c r="E56" s="79" t="e">
        <f t="shared" si="1"/>
        <v>#DIV/0!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0</v>
      </c>
      <c r="D57" s="78">
        <v>0</v>
      </c>
      <c r="E57" s="79" t="e">
        <f t="shared" si="1"/>
        <v>#DIV/0!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3" tint="0.39997558519241921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52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52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135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150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56"/>
      <c r="D10" s="56"/>
      <c r="E10" s="56"/>
      <c r="F10" s="56"/>
      <c r="G10" s="56"/>
      <c r="H10" s="57"/>
      <c r="I10" s="1"/>
    </row>
    <row r="11" spans="1:9" x14ac:dyDescent="0.25">
      <c r="A11" s="147" t="s">
        <v>25</v>
      </c>
      <c r="B11" s="148"/>
      <c r="C11" s="158" t="s">
        <v>158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144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19</v>
      </c>
      <c r="C24" s="122"/>
      <c r="D24" s="110"/>
      <c r="E24" s="107" t="s">
        <v>35</v>
      </c>
      <c r="F24" s="109" t="s">
        <v>18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49</v>
      </c>
      <c r="C26" s="110"/>
      <c r="D26" s="124" t="s">
        <v>0</v>
      </c>
      <c r="E26" s="126" t="s">
        <v>57</v>
      </c>
      <c r="F26" s="124" t="s">
        <v>146</v>
      </c>
      <c r="G26" s="182">
        <v>2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55">
        <v>1</v>
      </c>
      <c r="B46" s="54" t="s">
        <v>50</v>
      </c>
      <c r="C46" s="87">
        <f>+G$26/12</f>
        <v>0.16666666666666666</v>
      </c>
      <c r="D46" s="78">
        <v>0.46</v>
      </c>
      <c r="E46" s="79">
        <f>+D46/G$26</f>
        <v>0.23</v>
      </c>
      <c r="F46" s="5"/>
      <c r="G46" s="9"/>
      <c r="H46" s="8"/>
    </row>
    <row r="47" spans="1:8" x14ac:dyDescent="0.25">
      <c r="A47" s="55">
        <v>2</v>
      </c>
      <c r="B47" s="54" t="s">
        <v>51</v>
      </c>
      <c r="C47" s="87">
        <f t="shared" ref="C47:C57" si="0">+G$26/12</f>
        <v>0.16666666666666666</v>
      </c>
      <c r="D47" s="78">
        <v>0.46</v>
      </c>
      <c r="E47" s="79">
        <f t="shared" ref="E47:E57" si="1">+D47/G$26</f>
        <v>0.23</v>
      </c>
      <c r="F47" s="5"/>
      <c r="G47" s="9"/>
      <c r="H47" s="8"/>
    </row>
    <row r="48" spans="1:8" x14ac:dyDescent="0.25">
      <c r="A48" s="55">
        <v>3</v>
      </c>
      <c r="B48" s="54" t="s">
        <v>43</v>
      </c>
      <c r="C48" s="87">
        <f t="shared" si="0"/>
        <v>0.16666666666666666</v>
      </c>
      <c r="D48" s="51">
        <v>0.48</v>
      </c>
      <c r="E48" s="79">
        <f t="shared" si="1"/>
        <v>0.24</v>
      </c>
      <c r="F48" s="9"/>
      <c r="G48" s="9"/>
      <c r="H48" s="8"/>
    </row>
    <row r="49" spans="1:8" x14ac:dyDescent="0.25">
      <c r="A49" s="55">
        <v>4</v>
      </c>
      <c r="B49" s="54" t="s">
        <v>42</v>
      </c>
      <c r="C49" s="87">
        <f t="shared" si="0"/>
        <v>0.16666666666666666</v>
      </c>
      <c r="D49" s="51">
        <v>0.59</v>
      </c>
      <c r="E49" s="79">
        <f t="shared" si="1"/>
        <v>0.29499999999999998</v>
      </c>
      <c r="F49" s="9"/>
      <c r="G49" s="6"/>
      <c r="H49" s="7"/>
    </row>
    <row r="50" spans="1:8" x14ac:dyDescent="0.25">
      <c r="A50" s="55">
        <v>5</v>
      </c>
      <c r="B50" s="54" t="s">
        <v>52</v>
      </c>
      <c r="C50" s="87">
        <f t="shared" si="0"/>
        <v>0.16666666666666666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55">
        <v>6</v>
      </c>
      <c r="B51" s="54" t="s">
        <v>44</v>
      </c>
      <c r="C51" s="87">
        <f t="shared" si="0"/>
        <v>0.16666666666666666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55">
        <v>7</v>
      </c>
      <c r="B52" s="54" t="s">
        <v>53</v>
      </c>
      <c r="C52" s="87">
        <f t="shared" si="0"/>
        <v>0.16666666666666666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55">
        <v>8</v>
      </c>
      <c r="B53" s="54" t="s">
        <v>54</v>
      </c>
      <c r="C53" s="87">
        <f t="shared" si="0"/>
        <v>0.16666666666666666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55">
        <v>9</v>
      </c>
      <c r="B54" s="54" t="s">
        <v>45</v>
      </c>
      <c r="C54" s="87">
        <f t="shared" si="0"/>
        <v>0.16666666666666666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55">
        <v>10</v>
      </c>
      <c r="B55" s="54" t="s">
        <v>55</v>
      </c>
      <c r="C55" s="87">
        <f t="shared" si="0"/>
        <v>0.16666666666666666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55">
        <v>11</v>
      </c>
      <c r="B56" s="54" t="s">
        <v>56</v>
      </c>
      <c r="C56" s="87">
        <f t="shared" si="0"/>
        <v>0.16666666666666666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55">
        <v>12</v>
      </c>
      <c r="B57" s="54" t="s">
        <v>46</v>
      </c>
      <c r="C57" s="87">
        <f t="shared" si="0"/>
        <v>0.16666666666666666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C21:H22"/>
    <mergeCell ref="A21:B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3" tint="0.39997558519241921"/>
  </sheetPr>
  <dimension ref="A1:I8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52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52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154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150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56"/>
      <c r="D10" s="56"/>
      <c r="E10" s="56"/>
      <c r="F10" s="56"/>
      <c r="G10" s="56"/>
      <c r="H10" s="57"/>
      <c r="I10" s="1"/>
    </row>
    <row r="11" spans="1:9" x14ac:dyDescent="0.25">
      <c r="A11" s="147" t="s">
        <v>25</v>
      </c>
      <c r="B11" s="148"/>
      <c r="C11" s="158" t="s">
        <v>155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156</v>
      </c>
      <c r="D21" s="122"/>
      <c r="E21" s="122"/>
      <c r="F21" s="122"/>
      <c r="G21" s="122"/>
      <c r="H21" s="110"/>
    </row>
    <row r="22" spans="1:9" x14ac:dyDescent="0.25">
      <c r="A22" s="167"/>
      <c r="B22" s="168"/>
      <c r="C22" s="111"/>
      <c r="D22" s="123"/>
      <c r="E22" s="123"/>
      <c r="F22" s="123"/>
      <c r="G22" s="123"/>
      <c r="H22" s="112"/>
    </row>
    <row r="23" spans="1:9" x14ac:dyDescent="0.25">
      <c r="A23" s="167"/>
      <c r="B23" s="168"/>
      <c r="C23" s="109" t="s">
        <v>157</v>
      </c>
      <c r="D23" s="122"/>
      <c r="E23" s="122"/>
      <c r="F23" s="122"/>
      <c r="G23" s="122"/>
      <c r="H23" s="110"/>
    </row>
    <row r="24" spans="1:9" x14ac:dyDescent="0.25">
      <c r="A24" s="153"/>
      <c r="B24" s="154"/>
      <c r="C24" s="111"/>
      <c r="D24" s="123"/>
      <c r="E24" s="123"/>
      <c r="F24" s="123"/>
      <c r="G24" s="123"/>
      <c r="H24" s="112"/>
    </row>
    <row r="25" spans="1:9" x14ac:dyDescent="0.25">
      <c r="A25" s="2"/>
      <c r="B25" s="3"/>
      <c r="C25" s="3"/>
      <c r="D25" s="3"/>
      <c r="E25" s="3"/>
      <c r="F25" s="3"/>
      <c r="G25" s="3"/>
      <c r="H25" s="4"/>
    </row>
    <row r="26" spans="1:9" x14ac:dyDescent="0.25">
      <c r="A26" s="107" t="s">
        <v>36</v>
      </c>
      <c r="B26" s="109" t="s">
        <v>37</v>
      </c>
      <c r="C26" s="122"/>
      <c r="D26" s="110"/>
      <c r="E26" s="107" t="s">
        <v>35</v>
      </c>
      <c r="F26" s="109" t="s">
        <v>20</v>
      </c>
      <c r="G26" s="122"/>
      <c r="H26" s="110"/>
    </row>
    <row r="27" spans="1:9" x14ac:dyDescent="0.25">
      <c r="A27" s="108"/>
      <c r="B27" s="111"/>
      <c r="C27" s="123"/>
      <c r="D27" s="112"/>
      <c r="E27" s="108"/>
      <c r="F27" s="111"/>
      <c r="G27" s="123"/>
      <c r="H27" s="112"/>
    </row>
    <row r="28" spans="1:9" ht="23.25" customHeight="1" x14ac:dyDescent="0.25">
      <c r="A28" s="107" t="s">
        <v>38</v>
      </c>
      <c r="B28" s="109" t="s">
        <v>49</v>
      </c>
      <c r="C28" s="110"/>
      <c r="D28" s="124" t="s">
        <v>0</v>
      </c>
      <c r="E28" s="126" t="s">
        <v>57</v>
      </c>
      <c r="F28" s="124" t="s">
        <v>146</v>
      </c>
      <c r="G28" s="182">
        <v>6</v>
      </c>
      <c r="H28" s="183"/>
    </row>
    <row r="29" spans="1:9" ht="23.25" customHeight="1" x14ac:dyDescent="0.25">
      <c r="A29" s="108"/>
      <c r="B29" s="111"/>
      <c r="C29" s="112"/>
      <c r="D29" s="125"/>
      <c r="E29" s="127"/>
      <c r="F29" s="125"/>
      <c r="G29" s="184"/>
      <c r="H29" s="185"/>
    </row>
    <row r="30" spans="1:9" x14ac:dyDescent="0.25">
      <c r="A30" s="113" t="s">
        <v>1</v>
      </c>
      <c r="B30" s="132"/>
      <c r="C30" s="133"/>
      <c r="D30" s="133"/>
      <c r="E30" s="133"/>
      <c r="F30" s="133"/>
      <c r="G30" s="133"/>
      <c r="H30" s="134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4"/>
      <c r="B42" s="135"/>
      <c r="C42" s="136"/>
      <c r="D42" s="136"/>
      <c r="E42" s="136"/>
      <c r="F42" s="136"/>
      <c r="G42" s="136"/>
      <c r="H42" s="137"/>
    </row>
    <row r="43" spans="1:8" x14ac:dyDescent="0.25">
      <c r="A43" s="114"/>
      <c r="B43" s="135"/>
      <c r="C43" s="136"/>
      <c r="D43" s="136"/>
      <c r="E43" s="136"/>
      <c r="F43" s="136"/>
      <c r="G43" s="136"/>
      <c r="H43" s="137"/>
    </row>
    <row r="44" spans="1:8" x14ac:dyDescent="0.25">
      <c r="A44" s="115"/>
      <c r="B44" s="138"/>
      <c r="C44" s="139"/>
      <c r="D44" s="139"/>
      <c r="E44" s="139"/>
      <c r="F44" s="139"/>
      <c r="G44" s="139"/>
      <c r="H44" s="140"/>
    </row>
    <row r="45" spans="1:8" x14ac:dyDescent="0.25">
      <c r="A45" s="116" t="s">
        <v>152</v>
      </c>
      <c r="B45" s="117"/>
      <c r="C45" s="117"/>
      <c r="D45" s="117"/>
      <c r="E45" s="117"/>
      <c r="F45" s="117"/>
      <c r="G45" s="117"/>
      <c r="H45" s="118"/>
    </row>
    <row r="46" spans="1:8" ht="15" customHeight="1" x14ac:dyDescent="0.25">
      <c r="A46" s="119" t="s">
        <v>3</v>
      </c>
      <c r="B46" s="105" t="s">
        <v>41</v>
      </c>
      <c r="C46" s="103" t="s">
        <v>4</v>
      </c>
      <c r="D46" s="11" t="s">
        <v>5</v>
      </c>
      <c r="E46" s="11" t="s">
        <v>7</v>
      </c>
      <c r="F46" s="11" t="s">
        <v>9</v>
      </c>
      <c r="G46" s="121" t="s">
        <v>11</v>
      </c>
      <c r="H46" s="121"/>
    </row>
    <row r="47" spans="1:8" x14ac:dyDescent="0.25">
      <c r="A47" s="120"/>
      <c r="B47" s="106"/>
      <c r="C47" s="104"/>
      <c r="D47" s="12" t="s">
        <v>6</v>
      </c>
      <c r="E47" s="12" t="s">
        <v>8</v>
      </c>
      <c r="F47" s="12" t="s">
        <v>10</v>
      </c>
      <c r="G47" s="121"/>
      <c r="H47" s="121"/>
    </row>
    <row r="48" spans="1:8" x14ac:dyDescent="0.25">
      <c r="A48" s="55">
        <v>1</v>
      </c>
      <c r="B48" s="54" t="s">
        <v>50</v>
      </c>
      <c r="C48" s="53">
        <f>+G$28/12</f>
        <v>0.5</v>
      </c>
      <c r="D48" s="78">
        <v>1</v>
      </c>
      <c r="E48" s="80">
        <f>+D48/G$28</f>
        <v>0.16666666666666666</v>
      </c>
      <c r="F48" s="5"/>
      <c r="G48" s="9"/>
      <c r="H48" s="8"/>
    </row>
    <row r="49" spans="1:8" x14ac:dyDescent="0.25">
      <c r="A49" s="55">
        <v>2</v>
      </c>
      <c r="B49" s="54" t="s">
        <v>51</v>
      </c>
      <c r="C49" s="53">
        <f t="shared" ref="C49:C59" si="0">+G$28/12</f>
        <v>0.5</v>
      </c>
      <c r="D49" s="78">
        <v>0</v>
      </c>
      <c r="E49" s="80">
        <f t="shared" ref="E49:E59" si="1">+D49/G$28</f>
        <v>0</v>
      </c>
      <c r="F49" s="5"/>
      <c r="G49" s="9"/>
      <c r="H49" s="8"/>
    </row>
    <row r="50" spans="1:8" x14ac:dyDescent="0.25">
      <c r="A50" s="55">
        <v>3</v>
      </c>
      <c r="B50" s="54" t="s">
        <v>43</v>
      </c>
      <c r="C50" s="53">
        <f t="shared" si="0"/>
        <v>0.5</v>
      </c>
      <c r="D50" s="51">
        <v>1</v>
      </c>
      <c r="E50" s="80">
        <f t="shared" si="1"/>
        <v>0.16666666666666666</v>
      </c>
      <c r="F50" s="9"/>
      <c r="G50" s="9"/>
      <c r="H50" s="8"/>
    </row>
    <row r="51" spans="1:8" x14ac:dyDescent="0.25">
      <c r="A51" s="55">
        <v>4</v>
      </c>
      <c r="B51" s="54" t="s">
        <v>42</v>
      </c>
      <c r="C51" s="53">
        <f t="shared" si="0"/>
        <v>0.5</v>
      </c>
      <c r="D51" s="51">
        <v>1</v>
      </c>
      <c r="E51" s="80">
        <f t="shared" si="1"/>
        <v>0.16666666666666666</v>
      </c>
      <c r="F51" s="9"/>
      <c r="G51" s="6"/>
      <c r="H51" s="7"/>
    </row>
    <row r="52" spans="1:8" x14ac:dyDescent="0.25">
      <c r="A52" s="55">
        <v>5</v>
      </c>
      <c r="B52" s="54" t="s">
        <v>52</v>
      </c>
      <c r="C52" s="53">
        <f t="shared" si="0"/>
        <v>0.5</v>
      </c>
      <c r="D52" s="51">
        <v>0</v>
      </c>
      <c r="E52" s="80">
        <f t="shared" si="1"/>
        <v>0</v>
      </c>
      <c r="F52" s="9"/>
      <c r="G52" s="6"/>
      <c r="H52" s="7"/>
    </row>
    <row r="53" spans="1:8" x14ac:dyDescent="0.25">
      <c r="A53" s="55">
        <v>6</v>
      </c>
      <c r="B53" s="54" t="s">
        <v>44</v>
      </c>
      <c r="C53" s="53">
        <f t="shared" si="0"/>
        <v>0.5</v>
      </c>
      <c r="D53" s="51">
        <v>0</v>
      </c>
      <c r="E53" s="80">
        <f t="shared" si="1"/>
        <v>0</v>
      </c>
      <c r="F53" s="9"/>
      <c r="G53" s="6"/>
      <c r="H53" s="7"/>
    </row>
    <row r="54" spans="1:8" x14ac:dyDescent="0.25">
      <c r="A54" s="55">
        <v>7</v>
      </c>
      <c r="B54" s="54" t="s">
        <v>53</v>
      </c>
      <c r="C54" s="53">
        <f t="shared" si="0"/>
        <v>0.5</v>
      </c>
      <c r="D54" s="51">
        <v>0</v>
      </c>
      <c r="E54" s="80">
        <f t="shared" si="1"/>
        <v>0</v>
      </c>
      <c r="F54" s="9"/>
      <c r="G54" s="6"/>
      <c r="H54" s="7"/>
    </row>
    <row r="55" spans="1:8" x14ac:dyDescent="0.25">
      <c r="A55" s="55">
        <v>8</v>
      </c>
      <c r="B55" s="54" t="s">
        <v>54</v>
      </c>
      <c r="C55" s="53">
        <f t="shared" si="0"/>
        <v>0.5</v>
      </c>
      <c r="D55" s="51">
        <v>0</v>
      </c>
      <c r="E55" s="80">
        <f t="shared" si="1"/>
        <v>0</v>
      </c>
      <c r="F55" s="9"/>
      <c r="G55" s="6"/>
      <c r="H55" s="7"/>
    </row>
    <row r="56" spans="1:8" x14ac:dyDescent="0.25">
      <c r="A56" s="55">
        <v>9</v>
      </c>
      <c r="B56" s="54" t="s">
        <v>45</v>
      </c>
      <c r="C56" s="53">
        <f t="shared" si="0"/>
        <v>0.5</v>
      </c>
      <c r="D56" s="51">
        <v>0</v>
      </c>
      <c r="E56" s="80">
        <f t="shared" si="1"/>
        <v>0</v>
      </c>
      <c r="F56" s="9"/>
      <c r="G56" s="6"/>
      <c r="H56" s="7"/>
    </row>
    <row r="57" spans="1:8" x14ac:dyDescent="0.25">
      <c r="A57" s="55">
        <v>10</v>
      </c>
      <c r="B57" s="54" t="s">
        <v>55</v>
      </c>
      <c r="C57" s="53">
        <f t="shared" si="0"/>
        <v>0.5</v>
      </c>
      <c r="D57" s="51">
        <v>0</v>
      </c>
      <c r="E57" s="80">
        <f t="shared" si="1"/>
        <v>0</v>
      </c>
      <c r="F57" s="9"/>
      <c r="G57" s="6"/>
      <c r="H57" s="7"/>
    </row>
    <row r="58" spans="1:8" x14ac:dyDescent="0.25">
      <c r="A58" s="55">
        <v>11</v>
      </c>
      <c r="B58" s="54" t="s">
        <v>56</v>
      </c>
      <c r="C58" s="53">
        <f t="shared" si="0"/>
        <v>0.5</v>
      </c>
      <c r="D58" s="51">
        <v>0</v>
      </c>
      <c r="E58" s="80">
        <f t="shared" si="1"/>
        <v>0</v>
      </c>
      <c r="F58" s="9"/>
      <c r="G58" s="6"/>
      <c r="H58" s="7"/>
    </row>
    <row r="59" spans="1:8" x14ac:dyDescent="0.25">
      <c r="A59" s="55">
        <v>12</v>
      </c>
      <c r="B59" s="54" t="s">
        <v>46</v>
      </c>
      <c r="C59" s="53">
        <f t="shared" si="0"/>
        <v>0.5</v>
      </c>
      <c r="D59" s="51">
        <v>0</v>
      </c>
      <c r="E59" s="80">
        <f t="shared" si="1"/>
        <v>0</v>
      </c>
      <c r="F59" s="9"/>
      <c r="G59" s="6"/>
      <c r="H59" s="7"/>
    </row>
    <row r="60" spans="1:8" x14ac:dyDescent="0.25">
      <c r="A60" s="113" t="s">
        <v>1</v>
      </c>
      <c r="B60" s="132"/>
      <c r="C60" s="133"/>
      <c r="D60" s="133"/>
      <c r="E60" s="133"/>
      <c r="F60" s="133"/>
      <c r="G60" s="133"/>
      <c r="H60" s="134"/>
    </row>
    <row r="61" spans="1:8" x14ac:dyDescent="0.25">
      <c r="A61" s="114"/>
      <c r="B61" s="135"/>
      <c r="C61" s="136"/>
      <c r="D61" s="136"/>
      <c r="E61" s="136"/>
      <c r="F61" s="136"/>
      <c r="G61" s="136"/>
      <c r="H61" s="137"/>
    </row>
    <row r="62" spans="1:8" x14ac:dyDescent="0.25">
      <c r="A62" s="114"/>
      <c r="B62" s="135"/>
      <c r="C62" s="136"/>
      <c r="D62" s="136"/>
      <c r="E62" s="136"/>
      <c r="F62" s="136"/>
      <c r="G62" s="136"/>
      <c r="H62" s="137"/>
    </row>
    <row r="63" spans="1:8" x14ac:dyDescent="0.25">
      <c r="A63" s="114"/>
      <c r="B63" s="135"/>
      <c r="C63" s="136"/>
      <c r="D63" s="136"/>
      <c r="E63" s="136"/>
      <c r="F63" s="136"/>
      <c r="G63" s="136"/>
      <c r="H63" s="137"/>
    </row>
    <row r="64" spans="1:8" x14ac:dyDescent="0.25">
      <c r="A64" s="114"/>
      <c r="B64" s="135"/>
      <c r="C64" s="136"/>
      <c r="D64" s="136"/>
      <c r="E64" s="136"/>
      <c r="F64" s="136"/>
      <c r="G64" s="136"/>
      <c r="H64" s="137"/>
    </row>
    <row r="65" spans="1:8" x14ac:dyDescent="0.25">
      <c r="A65" s="114"/>
      <c r="B65" s="135"/>
      <c r="C65" s="136"/>
      <c r="D65" s="136"/>
      <c r="E65" s="136"/>
      <c r="F65" s="136"/>
      <c r="G65" s="136"/>
      <c r="H65" s="137"/>
    </row>
    <row r="66" spans="1:8" x14ac:dyDescent="0.25">
      <c r="A66" s="114"/>
      <c r="B66" s="135"/>
      <c r="C66" s="136"/>
      <c r="D66" s="136"/>
      <c r="E66" s="136"/>
      <c r="F66" s="136"/>
      <c r="G66" s="136"/>
      <c r="H66" s="137"/>
    </row>
    <row r="67" spans="1:8" x14ac:dyDescent="0.25">
      <c r="A67" s="114"/>
      <c r="B67" s="135"/>
      <c r="C67" s="136"/>
      <c r="D67" s="136"/>
      <c r="E67" s="136"/>
      <c r="F67" s="136"/>
      <c r="G67" s="136"/>
      <c r="H67" s="137"/>
    </row>
    <row r="68" spans="1:8" x14ac:dyDescent="0.25">
      <c r="A68" s="114"/>
      <c r="B68" s="135"/>
      <c r="C68" s="136"/>
      <c r="D68" s="136"/>
      <c r="E68" s="136"/>
      <c r="F68" s="136"/>
      <c r="G68" s="136"/>
      <c r="H68" s="137"/>
    </row>
    <row r="69" spans="1:8" x14ac:dyDescent="0.25">
      <c r="A69" s="114"/>
      <c r="B69" s="135"/>
      <c r="C69" s="136"/>
      <c r="D69" s="136"/>
      <c r="E69" s="136"/>
      <c r="F69" s="136"/>
      <c r="G69" s="136"/>
      <c r="H69" s="137"/>
    </row>
    <row r="70" spans="1:8" x14ac:dyDescent="0.25">
      <c r="A70" s="114"/>
      <c r="B70" s="135"/>
      <c r="C70" s="136"/>
      <c r="D70" s="136"/>
      <c r="E70" s="136"/>
      <c r="F70" s="136"/>
      <c r="G70" s="136"/>
      <c r="H70" s="137"/>
    </row>
    <row r="71" spans="1:8" x14ac:dyDescent="0.25">
      <c r="A71" s="114"/>
      <c r="B71" s="135"/>
      <c r="C71" s="136"/>
      <c r="D71" s="136"/>
      <c r="E71" s="136"/>
      <c r="F71" s="136"/>
      <c r="G71" s="136"/>
      <c r="H71" s="137"/>
    </row>
    <row r="72" spans="1:8" x14ac:dyDescent="0.25">
      <c r="A72" s="114"/>
      <c r="B72" s="135"/>
      <c r="C72" s="136"/>
      <c r="D72" s="136"/>
      <c r="E72" s="136"/>
      <c r="F72" s="136"/>
      <c r="G72" s="136"/>
      <c r="H72" s="137"/>
    </row>
    <row r="73" spans="1:8" x14ac:dyDescent="0.25">
      <c r="A73" s="114"/>
      <c r="B73" s="135"/>
      <c r="C73" s="136"/>
      <c r="D73" s="136"/>
      <c r="E73" s="136"/>
      <c r="F73" s="136"/>
      <c r="G73" s="136"/>
      <c r="H73" s="137"/>
    </row>
    <row r="74" spans="1:8" x14ac:dyDescent="0.25">
      <c r="A74" s="115"/>
      <c r="B74" s="138"/>
      <c r="C74" s="139"/>
      <c r="D74" s="139"/>
      <c r="E74" s="139"/>
      <c r="F74" s="139"/>
      <c r="G74" s="139"/>
      <c r="H74" s="140"/>
    </row>
    <row r="75" spans="1:8" x14ac:dyDescent="0.25">
      <c r="A75" s="119" t="s">
        <v>3</v>
      </c>
      <c r="B75" s="105" t="s">
        <v>41</v>
      </c>
      <c r="C75" s="103" t="s">
        <v>4</v>
      </c>
      <c r="D75" s="11" t="s">
        <v>5</v>
      </c>
      <c r="E75" s="11" t="s">
        <v>7</v>
      </c>
      <c r="F75" s="11" t="s">
        <v>9</v>
      </c>
      <c r="G75" s="121" t="s">
        <v>11</v>
      </c>
      <c r="H75" s="121"/>
    </row>
    <row r="76" spans="1:8" x14ac:dyDescent="0.25">
      <c r="A76" s="120"/>
      <c r="B76" s="106"/>
      <c r="C76" s="104"/>
      <c r="D76" s="12" t="s">
        <v>6</v>
      </c>
      <c r="E76" s="12" t="s">
        <v>8</v>
      </c>
      <c r="F76" s="12" t="s">
        <v>10</v>
      </c>
      <c r="G76" s="121"/>
      <c r="H76" s="121"/>
    </row>
    <row r="77" spans="1:8" x14ac:dyDescent="0.25">
      <c r="A77" s="55">
        <v>1</v>
      </c>
      <c r="B77" s="54" t="s">
        <v>50</v>
      </c>
      <c r="C77" s="53">
        <f t="shared" ref="C77:C88" si="2">+G$28/12</f>
        <v>0.5</v>
      </c>
      <c r="D77" s="78">
        <v>0</v>
      </c>
      <c r="E77" s="79">
        <f>+D77/G$28</f>
        <v>0</v>
      </c>
      <c r="F77" s="5"/>
      <c r="G77" s="9"/>
      <c r="H77" s="8"/>
    </row>
    <row r="78" spans="1:8" x14ac:dyDescent="0.25">
      <c r="A78" s="55">
        <v>2</v>
      </c>
      <c r="B78" s="54" t="s">
        <v>51</v>
      </c>
      <c r="C78" s="53">
        <f t="shared" si="2"/>
        <v>0.5</v>
      </c>
      <c r="D78" s="78">
        <v>0</v>
      </c>
      <c r="E78" s="79">
        <f t="shared" ref="E78:E88" si="3">+D78/G$28</f>
        <v>0</v>
      </c>
      <c r="F78" s="5"/>
      <c r="G78" s="9"/>
      <c r="H78" s="8"/>
    </row>
    <row r="79" spans="1:8" x14ac:dyDescent="0.25">
      <c r="A79" s="55">
        <v>3</v>
      </c>
      <c r="B79" s="54" t="s">
        <v>43</v>
      </c>
      <c r="C79" s="53">
        <f t="shared" si="2"/>
        <v>0.5</v>
      </c>
      <c r="D79" s="51">
        <v>0</v>
      </c>
      <c r="E79" s="79">
        <f t="shared" si="3"/>
        <v>0</v>
      </c>
      <c r="F79" s="9"/>
      <c r="G79" s="9"/>
      <c r="H79" s="8"/>
    </row>
    <row r="80" spans="1:8" x14ac:dyDescent="0.25">
      <c r="A80" s="55">
        <v>4</v>
      </c>
      <c r="B80" s="54" t="s">
        <v>42</v>
      </c>
      <c r="C80" s="53">
        <f t="shared" si="2"/>
        <v>0.5</v>
      </c>
      <c r="D80" s="51">
        <v>0</v>
      </c>
      <c r="E80" s="79">
        <f t="shared" si="3"/>
        <v>0</v>
      </c>
      <c r="F80" s="9"/>
      <c r="G80" s="6"/>
      <c r="H80" s="7"/>
    </row>
    <row r="81" spans="1:8" x14ac:dyDescent="0.25">
      <c r="A81" s="55">
        <v>5</v>
      </c>
      <c r="B81" s="54" t="s">
        <v>52</v>
      </c>
      <c r="C81" s="53">
        <f t="shared" si="2"/>
        <v>0.5</v>
      </c>
      <c r="D81" s="51">
        <v>0</v>
      </c>
      <c r="E81" s="79">
        <f t="shared" si="3"/>
        <v>0</v>
      </c>
      <c r="F81" s="9"/>
      <c r="G81" s="6"/>
      <c r="H81" s="7"/>
    </row>
    <row r="82" spans="1:8" x14ac:dyDescent="0.25">
      <c r="A82" s="55">
        <v>6</v>
      </c>
      <c r="B82" s="54" t="s">
        <v>44</v>
      </c>
      <c r="C82" s="53">
        <f t="shared" si="2"/>
        <v>0.5</v>
      </c>
      <c r="D82" s="51">
        <v>0</v>
      </c>
      <c r="E82" s="79">
        <f t="shared" si="3"/>
        <v>0</v>
      </c>
      <c r="F82" s="9"/>
      <c r="G82" s="6"/>
      <c r="H82" s="7"/>
    </row>
    <row r="83" spans="1:8" x14ac:dyDescent="0.25">
      <c r="A83" s="55">
        <v>7</v>
      </c>
      <c r="B83" s="54" t="s">
        <v>53</v>
      </c>
      <c r="C83" s="53">
        <f t="shared" si="2"/>
        <v>0.5</v>
      </c>
      <c r="D83" s="51">
        <v>0</v>
      </c>
      <c r="E83" s="79">
        <f t="shared" si="3"/>
        <v>0</v>
      </c>
      <c r="F83" s="9"/>
      <c r="G83" s="6"/>
      <c r="H83" s="7"/>
    </row>
    <row r="84" spans="1:8" x14ac:dyDescent="0.25">
      <c r="A84" s="55">
        <v>8</v>
      </c>
      <c r="B84" s="54" t="s">
        <v>54</v>
      </c>
      <c r="C84" s="53">
        <f t="shared" si="2"/>
        <v>0.5</v>
      </c>
      <c r="D84" s="51">
        <v>0</v>
      </c>
      <c r="E84" s="79">
        <f t="shared" si="3"/>
        <v>0</v>
      </c>
      <c r="F84" s="9"/>
      <c r="G84" s="6"/>
      <c r="H84" s="7"/>
    </row>
    <row r="85" spans="1:8" x14ac:dyDescent="0.25">
      <c r="A85" s="55">
        <v>9</v>
      </c>
      <c r="B85" s="54" t="s">
        <v>45</v>
      </c>
      <c r="C85" s="53">
        <f t="shared" si="2"/>
        <v>0.5</v>
      </c>
      <c r="D85" s="51">
        <v>0</v>
      </c>
      <c r="E85" s="79">
        <f t="shared" si="3"/>
        <v>0</v>
      </c>
      <c r="F85" s="9"/>
      <c r="G85" s="6"/>
      <c r="H85" s="7"/>
    </row>
    <row r="86" spans="1:8" x14ac:dyDescent="0.25">
      <c r="A86" s="55">
        <v>10</v>
      </c>
      <c r="B86" s="54" t="s">
        <v>55</v>
      </c>
      <c r="C86" s="53">
        <f t="shared" si="2"/>
        <v>0.5</v>
      </c>
      <c r="D86" s="51">
        <v>0</v>
      </c>
      <c r="E86" s="79">
        <f t="shared" si="3"/>
        <v>0</v>
      </c>
      <c r="F86" s="9"/>
      <c r="G86" s="6"/>
      <c r="H86" s="7"/>
    </row>
    <row r="87" spans="1:8" x14ac:dyDescent="0.25">
      <c r="A87" s="55">
        <v>11</v>
      </c>
      <c r="B87" s="54" t="s">
        <v>56</v>
      </c>
      <c r="C87" s="53">
        <f t="shared" si="2"/>
        <v>0.5</v>
      </c>
      <c r="D87" s="51">
        <v>0</v>
      </c>
      <c r="E87" s="79">
        <f t="shared" si="3"/>
        <v>0</v>
      </c>
      <c r="F87" s="9"/>
      <c r="G87" s="6"/>
      <c r="H87" s="7"/>
    </row>
    <row r="88" spans="1:8" x14ac:dyDescent="0.25">
      <c r="A88" s="55">
        <v>12</v>
      </c>
      <c r="B88" s="54" t="s">
        <v>46</v>
      </c>
      <c r="C88" s="53">
        <f t="shared" si="2"/>
        <v>0.5</v>
      </c>
      <c r="D88" s="51">
        <v>0</v>
      </c>
      <c r="E88" s="79">
        <f t="shared" si="3"/>
        <v>0</v>
      </c>
      <c r="F88" s="9"/>
      <c r="G88" s="6"/>
      <c r="H88" s="7"/>
    </row>
  </sheetData>
  <mergeCells count="43">
    <mergeCell ref="A30:A44"/>
    <mergeCell ref="B30:H44"/>
    <mergeCell ref="A45:H45"/>
    <mergeCell ref="A46:A47"/>
    <mergeCell ref="B46:B47"/>
    <mergeCell ref="C46:C47"/>
    <mergeCell ref="G46:H47"/>
    <mergeCell ref="A75:A76"/>
    <mergeCell ref="B75:B76"/>
    <mergeCell ref="C75:C76"/>
    <mergeCell ref="G75:H76"/>
    <mergeCell ref="A60:A74"/>
    <mergeCell ref="B60:H74"/>
    <mergeCell ref="F26:H27"/>
    <mergeCell ref="A28:A29"/>
    <mergeCell ref="B28:C29"/>
    <mergeCell ref="D28:D29"/>
    <mergeCell ref="E28:E29"/>
    <mergeCell ref="F28:F29"/>
    <mergeCell ref="G28:H29"/>
    <mergeCell ref="A26:A27"/>
    <mergeCell ref="B26:D27"/>
    <mergeCell ref="E26:E27"/>
    <mergeCell ref="C23:H24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C21:H22"/>
    <mergeCell ref="A21:B2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3" tint="0.39997558519241921"/>
  </sheetPr>
  <dimension ref="A1:I121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52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52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147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150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56"/>
      <c r="D10" s="56"/>
      <c r="E10" s="56"/>
      <c r="F10" s="56"/>
      <c r="G10" s="56"/>
      <c r="H10" s="57"/>
      <c r="I10" s="1"/>
    </row>
    <row r="11" spans="1:9" x14ac:dyDescent="0.25">
      <c r="A11" s="147" t="s">
        <v>25</v>
      </c>
      <c r="B11" s="148"/>
      <c r="C11" s="158" t="s">
        <v>148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224</v>
      </c>
      <c r="D21" s="122"/>
      <c r="E21" s="122"/>
      <c r="F21" s="122"/>
      <c r="G21" s="122"/>
      <c r="H21" s="110"/>
    </row>
    <row r="22" spans="1:9" x14ac:dyDescent="0.25">
      <c r="A22" s="167"/>
      <c r="B22" s="168"/>
      <c r="C22" s="111"/>
      <c r="D22" s="123"/>
      <c r="E22" s="123"/>
      <c r="F22" s="123"/>
      <c r="G22" s="123"/>
      <c r="H22" s="112"/>
    </row>
    <row r="23" spans="1:9" x14ac:dyDescent="0.25">
      <c r="A23" s="167"/>
      <c r="B23" s="168"/>
      <c r="C23" s="109" t="s">
        <v>225</v>
      </c>
      <c r="D23" s="122"/>
      <c r="E23" s="122"/>
      <c r="F23" s="122"/>
      <c r="G23" s="122"/>
      <c r="H23" s="110"/>
    </row>
    <row r="24" spans="1:9" x14ac:dyDescent="0.25">
      <c r="A24" s="167"/>
      <c r="B24" s="168"/>
      <c r="C24" s="111"/>
      <c r="D24" s="123"/>
      <c r="E24" s="123"/>
      <c r="F24" s="123"/>
      <c r="G24" s="123"/>
      <c r="H24" s="112"/>
    </row>
    <row r="25" spans="1:9" x14ac:dyDescent="0.25">
      <c r="A25" s="167"/>
      <c r="B25" s="168"/>
      <c r="C25" s="109" t="s">
        <v>226</v>
      </c>
      <c r="D25" s="122"/>
      <c r="E25" s="122"/>
      <c r="F25" s="122"/>
      <c r="G25" s="122"/>
      <c r="H25" s="110"/>
    </row>
    <row r="26" spans="1:9" x14ac:dyDescent="0.25">
      <c r="A26" s="153"/>
      <c r="B26" s="154"/>
      <c r="C26" s="111"/>
      <c r="D26" s="123"/>
      <c r="E26" s="123"/>
      <c r="F26" s="123"/>
      <c r="G26" s="123"/>
      <c r="H26" s="112"/>
    </row>
    <row r="27" spans="1:9" x14ac:dyDescent="0.25">
      <c r="A27" s="2"/>
      <c r="B27" s="3"/>
      <c r="C27" s="3"/>
      <c r="D27" s="3"/>
      <c r="E27" s="3"/>
      <c r="F27" s="3"/>
      <c r="G27" s="3"/>
      <c r="H27" s="4"/>
    </row>
    <row r="28" spans="1:9" x14ac:dyDescent="0.25">
      <c r="A28" s="107" t="s">
        <v>36</v>
      </c>
      <c r="B28" s="109" t="s">
        <v>37</v>
      </c>
      <c r="C28" s="122"/>
      <c r="D28" s="110"/>
      <c r="E28" s="107" t="s">
        <v>35</v>
      </c>
      <c r="F28" s="109" t="s">
        <v>20</v>
      </c>
      <c r="G28" s="122"/>
      <c r="H28" s="110"/>
    </row>
    <row r="29" spans="1:9" x14ac:dyDescent="0.25">
      <c r="A29" s="108"/>
      <c r="B29" s="111"/>
      <c r="C29" s="123"/>
      <c r="D29" s="112"/>
      <c r="E29" s="108"/>
      <c r="F29" s="111"/>
      <c r="G29" s="123"/>
      <c r="H29" s="112"/>
    </row>
    <row r="30" spans="1:9" ht="23.25" customHeight="1" x14ac:dyDescent="0.25">
      <c r="A30" s="107" t="s">
        <v>38</v>
      </c>
      <c r="B30" s="109" t="s">
        <v>49</v>
      </c>
      <c r="C30" s="110"/>
      <c r="D30" s="124" t="s">
        <v>0</v>
      </c>
      <c r="E30" s="126" t="s">
        <v>57</v>
      </c>
      <c r="F30" s="124" t="s">
        <v>146</v>
      </c>
      <c r="G30" s="182">
        <v>0</v>
      </c>
      <c r="H30" s="183"/>
    </row>
    <row r="31" spans="1:9" ht="23.25" customHeight="1" x14ac:dyDescent="0.25">
      <c r="A31" s="108"/>
      <c r="B31" s="111"/>
      <c r="C31" s="112"/>
      <c r="D31" s="125"/>
      <c r="E31" s="127"/>
      <c r="F31" s="125"/>
      <c r="G31" s="184"/>
      <c r="H31" s="185"/>
    </row>
    <row r="32" spans="1:9" x14ac:dyDescent="0.25">
      <c r="A32" s="113" t="s">
        <v>1</v>
      </c>
      <c r="B32" s="132"/>
      <c r="C32" s="133"/>
      <c r="D32" s="133"/>
      <c r="E32" s="133"/>
      <c r="F32" s="133"/>
      <c r="G32" s="133"/>
      <c r="H32" s="134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4"/>
      <c r="B42" s="135"/>
      <c r="C42" s="136"/>
      <c r="D42" s="136"/>
      <c r="E42" s="136"/>
      <c r="F42" s="136"/>
      <c r="G42" s="136"/>
      <c r="H42" s="137"/>
    </row>
    <row r="43" spans="1:8" x14ac:dyDescent="0.25">
      <c r="A43" s="114"/>
      <c r="B43" s="135"/>
      <c r="C43" s="136"/>
      <c r="D43" s="136"/>
      <c r="E43" s="136"/>
      <c r="F43" s="136"/>
      <c r="G43" s="136"/>
      <c r="H43" s="137"/>
    </row>
    <row r="44" spans="1:8" x14ac:dyDescent="0.25">
      <c r="A44" s="114"/>
      <c r="B44" s="135"/>
      <c r="C44" s="136"/>
      <c r="D44" s="136"/>
      <c r="E44" s="136"/>
      <c r="F44" s="136"/>
      <c r="G44" s="136"/>
      <c r="H44" s="137"/>
    </row>
    <row r="45" spans="1:8" x14ac:dyDescent="0.25">
      <c r="A45" s="114"/>
      <c r="B45" s="135"/>
      <c r="C45" s="136"/>
      <c r="D45" s="136"/>
      <c r="E45" s="136"/>
      <c r="F45" s="136"/>
      <c r="G45" s="136"/>
      <c r="H45" s="137"/>
    </row>
    <row r="46" spans="1:8" x14ac:dyDescent="0.25">
      <c r="A46" s="115"/>
      <c r="B46" s="138"/>
      <c r="C46" s="139"/>
      <c r="D46" s="139"/>
      <c r="E46" s="139"/>
      <c r="F46" s="139"/>
      <c r="G46" s="139"/>
      <c r="H46" s="140"/>
    </row>
    <row r="47" spans="1:8" x14ac:dyDescent="0.25">
      <c r="A47" s="116" t="s">
        <v>152</v>
      </c>
      <c r="B47" s="117"/>
      <c r="C47" s="117"/>
      <c r="D47" s="117"/>
      <c r="E47" s="117"/>
      <c r="F47" s="117"/>
      <c r="G47" s="117"/>
      <c r="H47" s="118"/>
    </row>
    <row r="48" spans="1:8" ht="15" customHeight="1" x14ac:dyDescent="0.25">
      <c r="A48" s="119" t="s">
        <v>3</v>
      </c>
      <c r="B48" s="105" t="s">
        <v>41</v>
      </c>
      <c r="C48" s="103" t="s">
        <v>4</v>
      </c>
      <c r="D48" s="11" t="s">
        <v>5</v>
      </c>
      <c r="E48" s="11" t="s">
        <v>7</v>
      </c>
      <c r="F48" s="11" t="s">
        <v>9</v>
      </c>
      <c r="G48" s="121" t="s">
        <v>11</v>
      </c>
      <c r="H48" s="121"/>
    </row>
    <row r="49" spans="1:8" x14ac:dyDescent="0.25">
      <c r="A49" s="120"/>
      <c r="B49" s="106"/>
      <c r="C49" s="104"/>
      <c r="D49" s="12" t="s">
        <v>6</v>
      </c>
      <c r="E49" s="12" t="s">
        <v>8</v>
      </c>
      <c r="F49" s="12" t="s">
        <v>10</v>
      </c>
      <c r="G49" s="121"/>
      <c r="H49" s="121"/>
    </row>
    <row r="50" spans="1:8" x14ac:dyDescent="0.25">
      <c r="A50" s="55">
        <v>1</v>
      </c>
      <c r="B50" s="54" t="s">
        <v>50</v>
      </c>
      <c r="C50" s="53">
        <f>+G$30/12</f>
        <v>0</v>
      </c>
      <c r="D50" s="78">
        <v>0</v>
      </c>
      <c r="E50" s="12" t="e">
        <f>+D50/G$30</f>
        <v>#DIV/0!</v>
      </c>
      <c r="F50" s="5"/>
      <c r="G50" s="9"/>
      <c r="H50" s="8"/>
    </row>
    <row r="51" spans="1:8" x14ac:dyDescent="0.25">
      <c r="A51" s="55">
        <v>2</v>
      </c>
      <c r="B51" s="54" t="s">
        <v>51</v>
      </c>
      <c r="C51" s="82">
        <f t="shared" ref="C51:C61" si="0">+G$30/12</f>
        <v>0</v>
      </c>
      <c r="D51" s="78">
        <v>0</v>
      </c>
      <c r="E51" s="12" t="e">
        <f t="shared" ref="E51:E61" si="1">+D51/G$30</f>
        <v>#DIV/0!</v>
      </c>
      <c r="F51" s="5"/>
      <c r="G51" s="9"/>
      <c r="H51" s="8"/>
    </row>
    <row r="52" spans="1:8" x14ac:dyDescent="0.25">
      <c r="A52" s="55">
        <v>3</v>
      </c>
      <c r="B52" s="54" t="s">
        <v>43</v>
      </c>
      <c r="C52" s="82">
        <f t="shared" si="0"/>
        <v>0</v>
      </c>
      <c r="D52" s="51">
        <v>0</v>
      </c>
      <c r="E52" s="12" t="e">
        <f t="shared" si="1"/>
        <v>#DIV/0!</v>
      </c>
      <c r="F52" s="9"/>
      <c r="G52" s="9"/>
      <c r="H52" s="8"/>
    </row>
    <row r="53" spans="1:8" x14ac:dyDescent="0.25">
      <c r="A53" s="55">
        <v>4</v>
      </c>
      <c r="B53" s="54" t="s">
        <v>42</v>
      </c>
      <c r="C53" s="82">
        <f t="shared" si="0"/>
        <v>0</v>
      </c>
      <c r="D53" s="51">
        <v>0</v>
      </c>
      <c r="E53" s="12" t="e">
        <f t="shared" si="1"/>
        <v>#DIV/0!</v>
      </c>
      <c r="F53" s="9"/>
      <c r="G53" s="6"/>
      <c r="H53" s="7"/>
    </row>
    <row r="54" spans="1:8" x14ac:dyDescent="0.25">
      <c r="A54" s="55">
        <v>5</v>
      </c>
      <c r="B54" s="54" t="s">
        <v>52</v>
      </c>
      <c r="C54" s="82">
        <f t="shared" si="0"/>
        <v>0</v>
      </c>
      <c r="D54" s="51">
        <v>0</v>
      </c>
      <c r="E54" s="12" t="e">
        <f t="shared" si="1"/>
        <v>#DIV/0!</v>
      </c>
      <c r="F54" s="9"/>
      <c r="G54" s="6"/>
      <c r="H54" s="7"/>
    </row>
    <row r="55" spans="1:8" x14ac:dyDescent="0.25">
      <c r="A55" s="55">
        <v>6</v>
      </c>
      <c r="B55" s="54" t="s">
        <v>44</v>
      </c>
      <c r="C55" s="82">
        <f t="shared" si="0"/>
        <v>0</v>
      </c>
      <c r="D55" s="51">
        <v>0</v>
      </c>
      <c r="E55" s="12" t="e">
        <f t="shared" si="1"/>
        <v>#DIV/0!</v>
      </c>
      <c r="F55" s="9"/>
      <c r="G55" s="6"/>
      <c r="H55" s="7"/>
    </row>
    <row r="56" spans="1:8" x14ac:dyDescent="0.25">
      <c r="A56" s="55">
        <v>7</v>
      </c>
      <c r="B56" s="54" t="s">
        <v>53</v>
      </c>
      <c r="C56" s="82">
        <f t="shared" si="0"/>
        <v>0</v>
      </c>
      <c r="D56" s="51">
        <v>0</v>
      </c>
      <c r="E56" s="12" t="e">
        <f t="shared" si="1"/>
        <v>#DIV/0!</v>
      </c>
      <c r="F56" s="9"/>
      <c r="G56" s="6"/>
      <c r="H56" s="7"/>
    </row>
    <row r="57" spans="1:8" x14ac:dyDescent="0.25">
      <c r="A57" s="55">
        <v>8</v>
      </c>
      <c r="B57" s="54" t="s">
        <v>54</v>
      </c>
      <c r="C57" s="82">
        <f t="shared" si="0"/>
        <v>0</v>
      </c>
      <c r="D57" s="51">
        <v>0</v>
      </c>
      <c r="E57" s="12" t="e">
        <f t="shared" si="1"/>
        <v>#DIV/0!</v>
      </c>
      <c r="F57" s="9"/>
      <c r="G57" s="6"/>
      <c r="H57" s="7"/>
    </row>
    <row r="58" spans="1:8" x14ac:dyDescent="0.25">
      <c r="A58" s="55">
        <v>9</v>
      </c>
      <c r="B58" s="54" t="s">
        <v>45</v>
      </c>
      <c r="C58" s="82">
        <f t="shared" si="0"/>
        <v>0</v>
      </c>
      <c r="D58" s="51">
        <v>0</v>
      </c>
      <c r="E58" s="12" t="e">
        <f t="shared" si="1"/>
        <v>#DIV/0!</v>
      </c>
      <c r="F58" s="9"/>
      <c r="G58" s="6"/>
      <c r="H58" s="7"/>
    </row>
    <row r="59" spans="1:8" x14ac:dyDescent="0.25">
      <c r="A59" s="55">
        <v>10</v>
      </c>
      <c r="B59" s="54" t="s">
        <v>55</v>
      </c>
      <c r="C59" s="82">
        <f t="shared" si="0"/>
        <v>0</v>
      </c>
      <c r="D59" s="51">
        <v>0</v>
      </c>
      <c r="E59" s="12" t="e">
        <f t="shared" si="1"/>
        <v>#DIV/0!</v>
      </c>
      <c r="F59" s="9"/>
      <c r="G59" s="6"/>
      <c r="H59" s="7"/>
    </row>
    <row r="60" spans="1:8" x14ac:dyDescent="0.25">
      <c r="A60" s="55">
        <v>11</v>
      </c>
      <c r="B60" s="54" t="s">
        <v>56</v>
      </c>
      <c r="C60" s="82">
        <f t="shared" si="0"/>
        <v>0</v>
      </c>
      <c r="D60" s="51">
        <v>0</v>
      </c>
      <c r="E60" s="12" t="e">
        <f t="shared" si="1"/>
        <v>#DIV/0!</v>
      </c>
      <c r="F60" s="9"/>
      <c r="G60" s="6"/>
      <c r="H60" s="7"/>
    </row>
    <row r="61" spans="1:8" x14ac:dyDescent="0.25">
      <c r="A61" s="55">
        <v>12</v>
      </c>
      <c r="B61" s="54" t="s">
        <v>46</v>
      </c>
      <c r="C61" s="82">
        <f t="shared" si="0"/>
        <v>0</v>
      </c>
      <c r="D61" s="51">
        <v>0</v>
      </c>
      <c r="E61" s="12" t="e">
        <f t="shared" si="1"/>
        <v>#DIV/0!</v>
      </c>
      <c r="F61" s="9"/>
      <c r="G61" s="6"/>
      <c r="H61" s="7"/>
    </row>
    <row r="62" spans="1:8" x14ac:dyDescent="0.25">
      <c r="A62" s="113" t="s">
        <v>1</v>
      </c>
      <c r="B62" s="132"/>
      <c r="C62" s="133"/>
      <c r="D62" s="133"/>
      <c r="E62" s="133"/>
      <c r="F62" s="133"/>
      <c r="G62" s="133"/>
      <c r="H62" s="134"/>
    </row>
    <row r="63" spans="1:8" x14ac:dyDescent="0.25">
      <c r="A63" s="114"/>
      <c r="B63" s="135"/>
      <c r="C63" s="136"/>
      <c r="D63" s="136"/>
      <c r="E63" s="136"/>
      <c r="F63" s="136"/>
      <c r="G63" s="136"/>
      <c r="H63" s="137"/>
    </row>
    <row r="64" spans="1:8" x14ac:dyDescent="0.25">
      <c r="A64" s="114"/>
      <c r="B64" s="135"/>
      <c r="C64" s="136"/>
      <c r="D64" s="136"/>
      <c r="E64" s="136"/>
      <c r="F64" s="136"/>
      <c r="G64" s="136"/>
      <c r="H64" s="137"/>
    </row>
    <row r="65" spans="1:8" x14ac:dyDescent="0.25">
      <c r="A65" s="114"/>
      <c r="B65" s="135"/>
      <c r="C65" s="136"/>
      <c r="D65" s="136"/>
      <c r="E65" s="136"/>
      <c r="F65" s="136"/>
      <c r="G65" s="136"/>
      <c r="H65" s="137"/>
    </row>
    <row r="66" spans="1:8" x14ac:dyDescent="0.25">
      <c r="A66" s="114"/>
      <c r="B66" s="135"/>
      <c r="C66" s="136"/>
      <c r="D66" s="136"/>
      <c r="E66" s="136"/>
      <c r="F66" s="136"/>
      <c r="G66" s="136"/>
      <c r="H66" s="137"/>
    </row>
    <row r="67" spans="1:8" x14ac:dyDescent="0.25">
      <c r="A67" s="114"/>
      <c r="B67" s="135"/>
      <c r="C67" s="136"/>
      <c r="D67" s="136"/>
      <c r="E67" s="136"/>
      <c r="F67" s="136"/>
      <c r="G67" s="136"/>
      <c r="H67" s="137"/>
    </row>
    <row r="68" spans="1:8" x14ac:dyDescent="0.25">
      <c r="A68" s="114"/>
      <c r="B68" s="135"/>
      <c r="C68" s="136"/>
      <c r="D68" s="136"/>
      <c r="E68" s="136"/>
      <c r="F68" s="136"/>
      <c r="G68" s="136"/>
      <c r="H68" s="137"/>
    </row>
    <row r="69" spans="1:8" x14ac:dyDescent="0.25">
      <c r="A69" s="114"/>
      <c r="B69" s="135"/>
      <c r="C69" s="136"/>
      <c r="D69" s="136"/>
      <c r="E69" s="136"/>
      <c r="F69" s="136"/>
      <c r="G69" s="136"/>
      <c r="H69" s="137"/>
    </row>
    <row r="70" spans="1:8" x14ac:dyDescent="0.25">
      <c r="A70" s="114"/>
      <c r="B70" s="135"/>
      <c r="C70" s="136"/>
      <c r="D70" s="136"/>
      <c r="E70" s="136"/>
      <c r="F70" s="136"/>
      <c r="G70" s="136"/>
      <c r="H70" s="137"/>
    </row>
    <row r="71" spans="1:8" x14ac:dyDescent="0.25">
      <c r="A71" s="114"/>
      <c r="B71" s="135"/>
      <c r="C71" s="136"/>
      <c r="D71" s="136"/>
      <c r="E71" s="136"/>
      <c r="F71" s="136"/>
      <c r="G71" s="136"/>
      <c r="H71" s="137"/>
    </row>
    <row r="72" spans="1:8" x14ac:dyDescent="0.25">
      <c r="A72" s="114"/>
      <c r="B72" s="135"/>
      <c r="C72" s="136"/>
      <c r="D72" s="136"/>
      <c r="E72" s="136"/>
      <c r="F72" s="136"/>
      <c r="G72" s="136"/>
      <c r="H72" s="137"/>
    </row>
    <row r="73" spans="1:8" x14ac:dyDescent="0.25">
      <c r="A73" s="114"/>
      <c r="B73" s="135"/>
      <c r="C73" s="136"/>
      <c r="D73" s="136"/>
      <c r="E73" s="136"/>
      <c r="F73" s="136"/>
      <c r="G73" s="136"/>
      <c r="H73" s="137"/>
    </row>
    <row r="74" spans="1:8" x14ac:dyDescent="0.25">
      <c r="A74" s="114"/>
      <c r="B74" s="135"/>
      <c r="C74" s="136"/>
      <c r="D74" s="136"/>
      <c r="E74" s="136"/>
      <c r="F74" s="136"/>
      <c r="G74" s="136"/>
      <c r="H74" s="137"/>
    </row>
    <row r="75" spans="1:8" x14ac:dyDescent="0.25">
      <c r="A75" s="114"/>
      <c r="B75" s="135"/>
      <c r="C75" s="136"/>
      <c r="D75" s="136"/>
      <c r="E75" s="136"/>
      <c r="F75" s="136"/>
      <c r="G75" s="136"/>
      <c r="H75" s="137"/>
    </row>
    <row r="76" spans="1:8" x14ac:dyDescent="0.25">
      <c r="A76" s="115"/>
      <c r="B76" s="138"/>
      <c r="C76" s="139"/>
      <c r="D76" s="139"/>
      <c r="E76" s="139"/>
      <c r="F76" s="139"/>
      <c r="G76" s="139"/>
      <c r="H76" s="140"/>
    </row>
    <row r="77" spans="1:8" x14ac:dyDescent="0.25">
      <c r="A77" s="116" t="s">
        <v>151</v>
      </c>
      <c r="B77" s="117"/>
      <c r="C77" s="117"/>
      <c r="D77" s="117"/>
      <c r="E77" s="117"/>
      <c r="F77" s="117"/>
      <c r="G77" s="117"/>
      <c r="H77" s="118"/>
    </row>
    <row r="78" spans="1:8" x14ac:dyDescent="0.25">
      <c r="A78" s="119" t="s">
        <v>3</v>
      </c>
      <c r="B78" s="105" t="s">
        <v>41</v>
      </c>
      <c r="C78" s="103" t="s">
        <v>4</v>
      </c>
      <c r="D78" s="11" t="s">
        <v>5</v>
      </c>
      <c r="E78" s="11" t="s">
        <v>7</v>
      </c>
      <c r="F78" s="11" t="s">
        <v>9</v>
      </c>
      <c r="G78" s="121" t="s">
        <v>11</v>
      </c>
      <c r="H78" s="121"/>
    </row>
    <row r="79" spans="1:8" x14ac:dyDescent="0.25">
      <c r="A79" s="120"/>
      <c r="B79" s="106"/>
      <c r="C79" s="104"/>
      <c r="D79" s="12" t="s">
        <v>6</v>
      </c>
      <c r="E79" s="12" t="s">
        <v>8</v>
      </c>
      <c r="F79" s="12" t="s">
        <v>10</v>
      </c>
      <c r="G79" s="121"/>
      <c r="H79" s="121"/>
    </row>
    <row r="80" spans="1:8" x14ac:dyDescent="0.25">
      <c r="A80" s="55">
        <v>1</v>
      </c>
      <c r="B80" s="54" t="s">
        <v>50</v>
      </c>
      <c r="C80" s="82">
        <f t="shared" ref="C80:C91" si="2">+G$30/12</f>
        <v>0</v>
      </c>
      <c r="D80" s="78">
        <v>0</v>
      </c>
      <c r="E80" s="12" t="e">
        <f>+D80/G$30</f>
        <v>#DIV/0!</v>
      </c>
      <c r="F80" s="5"/>
      <c r="G80" s="9"/>
      <c r="H80" s="8"/>
    </row>
    <row r="81" spans="1:8" x14ac:dyDescent="0.25">
      <c r="A81" s="55">
        <v>2</v>
      </c>
      <c r="B81" s="54" t="s">
        <v>51</v>
      </c>
      <c r="C81" s="82">
        <f t="shared" si="2"/>
        <v>0</v>
      </c>
      <c r="D81" s="78">
        <v>0</v>
      </c>
      <c r="E81" s="12" t="e">
        <f t="shared" ref="E81:E91" si="3">+D81/G$30</f>
        <v>#DIV/0!</v>
      </c>
      <c r="F81" s="5"/>
      <c r="G81" s="9"/>
      <c r="H81" s="8"/>
    </row>
    <row r="82" spans="1:8" x14ac:dyDescent="0.25">
      <c r="A82" s="55">
        <v>3</v>
      </c>
      <c r="B82" s="54" t="s">
        <v>43</v>
      </c>
      <c r="C82" s="82">
        <f t="shared" si="2"/>
        <v>0</v>
      </c>
      <c r="D82" s="51">
        <v>0</v>
      </c>
      <c r="E82" s="12" t="e">
        <f t="shared" si="3"/>
        <v>#DIV/0!</v>
      </c>
      <c r="F82" s="9"/>
      <c r="G82" s="9"/>
      <c r="H82" s="8"/>
    </row>
    <row r="83" spans="1:8" x14ac:dyDescent="0.25">
      <c r="A83" s="55">
        <v>4</v>
      </c>
      <c r="B83" s="54" t="s">
        <v>42</v>
      </c>
      <c r="C83" s="82">
        <f t="shared" si="2"/>
        <v>0</v>
      </c>
      <c r="D83" s="51">
        <v>0</v>
      </c>
      <c r="E83" s="12" t="e">
        <f t="shared" si="3"/>
        <v>#DIV/0!</v>
      </c>
      <c r="F83" s="9"/>
      <c r="G83" s="6"/>
      <c r="H83" s="7"/>
    </row>
    <row r="84" spans="1:8" x14ac:dyDescent="0.25">
      <c r="A84" s="55">
        <v>5</v>
      </c>
      <c r="B84" s="54" t="s">
        <v>52</v>
      </c>
      <c r="C84" s="82">
        <f t="shared" si="2"/>
        <v>0</v>
      </c>
      <c r="D84" s="51">
        <v>0</v>
      </c>
      <c r="E84" s="12" t="e">
        <f t="shared" si="3"/>
        <v>#DIV/0!</v>
      </c>
      <c r="F84" s="9"/>
      <c r="G84" s="6"/>
      <c r="H84" s="7"/>
    </row>
    <row r="85" spans="1:8" x14ac:dyDescent="0.25">
      <c r="A85" s="55">
        <v>6</v>
      </c>
      <c r="B85" s="54" t="s">
        <v>44</v>
      </c>
      <c r="C85" s="82">
        <f t="shared" si="2"/>
        <v>0</v>
      </c>
      <c r="D85" s="51">
        <v>0</v>
      </c>
      <c r="E85" s="12" t="e">
        <f t="shared" si="3"/>
        <v>#DIV/0!</v>
      </c>
      <c r="F85" s="9"/>
      <c r="G85" s="6"/>
      <c r="H85" s="7"/>
    </row>
    <row r="86" spans="1:8" x14ac:dyDescent="0.25">
      <c r="A86" s="55">
        <v>7</v>
      </c>
      <c r="B86" s="54" t="s">
        <v>53</v>
      </c>
      <c r="C86" s="82">
        <f t="shared" si="2"/>
        <v>0</v>
      </c>
      <c r="D86" s="51">
        <v>0</v>
      </c>
      <c r="E86" s="12" t="e">
        <f t="shared" si="3"/>
        <v>#DIV/0!</v>
      </c>
      <c r="F86" s="9"/>
      <c r="G86" s="6"/>
      <c r="H86" s="7"/>
    </row>
    <row r="87" spans="1:8" x14ac:dyDescent="0.25">
      <c r="A87" s="55">
        <v>8</v>
      </c>
      <c r="B87" s="54" t="s">
        <v>54</v>
      </c>
      <c r="C87" s="82">
        <f t="shared" si="2"/>
        <v>0</v>
      </c>
      <c r="D87" s="51">
        <v>0</v>
      </c>
      <c r="E87" s="12" t="e">
        <f t="shared" si="3"/>
        <v>#DIV/0!</v>
      </c>
      <c r="F87" s="9"/>
      <c r="G87" s="6"/>
      <c r="H87" s="7"/>
    </row>
    <row r="88" spans="1:8" x14ac:dyDescent="0.25">
      <c r="A88" s="55">
        <v>9</v>
      </c>
      <c r="B88" s="54" t="s">
        <v>45</v>
      </c>
      <c r="C88" s="82">
        <f t="shared" si="2"/>
        <v>0</v>
      </c>
      <c r="D88" s="51">
        <v>0</v>
      </c>
      <c r="E88" s="12" t="e">
        <f t="shared" si="3"/>
        <v>#DIV/0!</v>
      </c>
      <c r="F88" s="9"/>
      <c r="G88" s="6"/>
      <c r="H88" s="7"/>
    </row>
    <row r="89" spans="1:8" x14ac:dyDescent="0.25">
      <c r="A89" s="55">
        <v>10</v>
      </c>
      <c r="B89" s="54" t="s">
        <v>55</v>
      </c>
      <c r="C89" s="82">
        <f t="shared" si="2"/>
        <v>0</v>
      </c>
      <c r="D89" s="51">
        <v>0</v>
      </c>
      <c r="E89" s="12" t="e">
        <f t="shared" si="3"/>
        <v>#DIV/0!</v>
      </c>
      <c r="F89" s="9"/>
      <c r="G89" s="6"/>
      <c r="H89" s="7"/>
    </row>
    <row r="90" spans="1:8" x14ac:dyDescent="0.25">
      <c r="A90" s="55">
        <v>11</v>
      </c>
      <c r="B90" s="54" t="s">
        <v>56</v>
      </c>
      <c r="C90" s="82">
        <f t="shared" si="2"/>
        <v>0</v>
      </c>
      <c r="D90" s="51">
        <v>0</v>
      </c>
      <c r="E90" s="12" t="e">
        <f t="shared" si="3"/>
        <v>#DIV/0!</v>
      </c>
      <c r="F90" s="9"/>
      <c r="G90" s="6"/>
      <c r="H90" s="7"/>
    </row>
    <row r="91" spans="1:8" x14ac:dyDescent="0.25">
      <c r="A91" s="55">
        <v>12</v>
      </c>
      <c r="B91" s="54" t="s">
        <v>46</v>
      </c>
      <c r="C91" s="82">
        <f t="shared" si="2"/>
        <v>0</v>
      </c>
      <c r="D91" s="51">
        <v>0</v>
      </c>
      <c r="E91" s="12" t="e">
        <f t="shared" si="3"/>
        <v>#DIV/0!</v>
      </c>
      <c r="F91" s="9"/>
      <c r="G91" s="6"/>
      <c r="H91" s="7"/>
    </row>
    <row r="92" spans="1:8" x14ac:dyDescent="0.25">
      <c r="A92" s="113" t="s">
        <v>1</v>
      </c>
      <c r="B92" s="132"/>
      <c r="C92" s="133"/>
      <c r="D92" s="133"/>
      <c r="E92" s="133"/>
      <c r="F92" s="133"/>
      <c r="G92" s="133"/>
      <c r="H92" s="134"/>
    </row>
    <row r="93" spans="1:8" x14ac:dyDescent="0.25">
      <c r="A93" s="114"/>
      <c r="B93" s="135"/>
      <c r="C93" s="136"/>
      <c r="D93" s="136"/>
      <c r="E93" s="136"/>
      <c r="F93" s="136"/>
      <c r="G93" s="136"/>
      <c r="H93" s="137"/>
    </row>
    <row r="94" spans="1:8" x14ac:dyDescent="0.25">
      <c r="A94" s="114"/>
      <c r="B94" s="135"/>
      <c r="C94" s="136"/>
      <c r="D94" s="136"/>
      <c r="E94" s="136"/>
      <c r="F94" s="136"/>
      <c r="G94" s="136"/>
      <c r="H94" s="137"/>
    </row>
    <row r="95" spans="1:8" x14ac:dyDescent="0.25">
      <c r="A95" s="114"/>
      <c r="B95" s="135"/>
      <c r="C95" s="136"/>
      <c r="D95" s="136"/>
      <c r="E95" s="136"/>
      <c r="F95" s="136"/>
      <c r="G95" s="136"/>
      <c r="H95" s="137"/>
    </row>
    <row r="96" spans="1:8" x14ac:dyDescent="0.25">
      <c r="A96" s="114"/>
      <c r="B96" s="135"/>
      <c r="C96" s="136"/>
      <c r="D96" s="136"/>
      <c r="E96" s="136"/>
      <c r="F96" s="136"/>
      <c r="G96" s="136"/>
      <c r="H96" s="137"/>
    </row>
    <row r="97" spans="1:8" x14ac:dyDescent="0.25">
      <c r="A97" s="114"/>
      <c r="B97" s="135"/>
      <c r="C97" s="136"/>
      <c r="D97" s="136"/>
      <c r="E97" s="136"/>
      <c r="F97" s="136"/>
      <c r="G97" s="136"/>
      <c r="H97" s="137"/>
    </row>
    <row r="98" spans="1:8" x14ac:dyDescent="0.25">
      <c r="A98" s="114"/>
      <c r="B98" s="135"/>
      <c r="C98" s="136"/>
      <c r="D98" s="136"/>
      <c r="E98" s="136"/>
      <c r="F98" s="136"/>
      <c r="G98" s="136"/>
      <c r="H98" s="137"/>
    </row>
    <row r="99" spans="1:8" x14ac:dyDescent="0.25">
      <c r="A99" s="114"/>
      <c r="B99" s="135"/>
      <c r="C99" s="136"/>
      <c r="D99" s="136"/>
      <c r="E99" s="136"/>
      <c r="F99" s="136"/>
      <c r="G99" s="136"/>
      <c r="H99" s="137"/>
    </row>
    <row r="100" spans="1:8" x14ac:dyDescent="0.25">
      <c r="A100" s="114"/>
      <c r="B100" s="135"/>
      <c r="C100" s="136"/>
      <c r="D100" s="136"/>
      <c r="E100" s="136"/>
      <c r="F100" s="136"/>
      <c r="G100" s="136"/>
      <c r="H100" s="137"/>
    </row>
    <row r="101" spans="1:8" x14ac:dyDescent="0.25">
      <c r="A101" s="114"/>
      <c r="B101" s="135"/>
      <c r="C101" s="136"/>
      <c r="D101" s="136"/>
      <c r="E101" s="136"/>
      <c r="F101" s="136"/>
      <c r="G101" s="136"/>
      <c r="H101" s="137"/>
    </row>
    <row r="102" spans="1:8" x14ac:dyDescent="0.25">
      <c r="A102" s="114"/>
      <c r="B102" s="135"/>
      <c r="C102" s="136"/>
      <c r="D102" s="136"/>
      <c r="E102" s="136"/>
      <c r="F102" s="136"/>
      <c r="G102" s="136"/>
      <c r="H102" s="137"/>
    </row>
    <row r="103" spans="1:8" x14ac:dyDescent="0.25">
      <c r="A103" s="114"/>
      <c r="B103" s="135"/>
      <c r="C103" s="136"/>
      <c r="D103" s="136"/>
      <c r="E103" s="136"/>
      <c r="F103" s="136"/>
      <c r="G103" s="136"/>
      <c r="H103" s="137"/>
    </row>
    <row r="104" spans="1:8" x14ac:dyDescent="0.25">
      <c r="A104" s="114"/>
      <c r="B104" s="135"/>
      <c r="C104" s="136"/>
      <c r="D104" s="136"/>
      <c r="E104" s="136"/>
      <c r="F104" s="136"/>
      <c r="G104" s="136"/>
      <c r="H104" s="137"/>
    </row>
    <row r="105" spans="1:8" x14ac:dyDescent="0.25">
      <c r="A105" s="114"/>
      <c r="B105" s="135"/>
      <c r="C105" s="136"/>
      <c r="D105" s="136"/>
      <c r="E105" s="136"/>
      <c r="F105" s="136"/>
      <c r="G105" s="136"/>
      <c r="H105" s="137"/>
    </row>
    <row r="106" spans="1:8" x14ac:dyDescent="0.25">
      <c r="A106" s="115"/>
      <c r="B106" s="138"/>
      <c r="C106" s="139"/>
      <c r="D106" s="139"/>
      <c r="E106" s="139"/>
      <c r="F106" s="139"/>
      <c r="G106" s="139"/>
      <c r="H106" s="140"/>
    </row>
    <row r="107" spans="1:8" x14ac:dyDescent="0.25">
      <c r="A107" s="116" t="s">
        <v>153</v>
      </c>
      <c r="B107" s="117"/>
      <c r="C107" s="117"/>
      <c r="D107" s="117"/>
      <c r="E107" s="117"/>
      <c r="F107" s="117"/>
      <c r="G107" s="117"/>
      <c r="H107" s="118"/>
    </row>
    <row r="108" spans="1:8" x14ac:dyDescent="0.25">
      <c r="A108" s="119" t="s">
        <v>3</v>
      </c>
      <c r="B108" s="105" t="s">
        <v>41</v>
      </c>
      <c r="C108" s="103" t="s">
        <v>4</v>
      </c>
      <c r="D108" s="11" t="s">
        <v>5</v>
      </c>
      <c r="E108" s="11" t="s">
        <v>7</v>
      </c>
      <c r="F108" s="11" t="s">
        <v>9</v>
      </c>
      <c r="G108" s="121" t="s">
        <v>11</v>
      </c>
      <c r="H108" s="121"/>
    </row>
    <row r="109" spans="1:8" x14ac:dyDescent="0.25">
      <c r="A109" s="120"/>
      <c r="B109" s="106"/>
      <c r="C109" s="104"/>
      <c r="D109" s="12" t="s">
        <v>6</v>
      </c>
      <c r="E109" s="12" t="s">
        <v>8</v>
      </c>
      <c r="F109" s="12" t="s">
        <v>10</v>
      </c>
      <c r="G109" s="121"/>
      <c r="H109" s="121"/>
    </row>
    <row r="110" spans="1:8" x14ac:dyDescent="0.25">
      <c r="A110" s="55">
        <v>1</v>
      </c>
      <c r="B110" s="54" t="s">
        <v>50</v>
      </c>
      <c r="C110" s="82">
        <f t="shared" ref="C110:C121" si="4">+G$30/12</f>
        <v>0</v>
      </c>
      <c r="D110" s="78">
        <v>0</v>
      </c>
      <c r="E110" s="12" t="e">
        <f>+D110/G$30</f>
        <v>#DIV/0!</v>
      </c>
      <c r="F110" s="5"/>
      <c r="G110" s="9"/>
      <c r="H110" s="8"/>
    </row>
    <row r="111" spans="1:8" x14ac:dyDescent="0.25">
      <c r="A111" s="55">
        <v>2</v>
      </c>
      <c r="B111" s="54" t="s">
        <v>51</v>
      </c>
      <c r="C111" s="82">
        <f t="shared" si="4"/>
        <v>0</v>
      </c>
      <c r="D111" s="78">
        <v>0</v>
      </c>
      <c r="E111" s="12" t="e">
        <f t="shared" ref="E111:E121" si="5">+D111/G$30</f>
        <v>#DIV/0!</v>
      </c>
      <c r="F111" s="5"/>
      <c r="G111" s="9"/>
      <c r="H111" s="8"/>
    </row>
    <row r="112" spans="1:8" x14ac:dyDescent="0.25">
      <c r="A112" s="55">
        <v>3</v>
      </c>
      <c r="B112" s="54" t="s">
        <v>43</v>
      </c>
      <c r="C112" s="82">
        <f t="shared" si="4"/>
        <v>0</v>
      </c>
      <c r="D112" s="51">
        <v>0</v>
      </c>
      <c r="E112" s="12" t="e">
        <f t="shared" si="5"/>
        <v>#DIV/0!</v>
      </c>
      <c r="F112" s="9"/>
      <c r="G112" s="9"/>
      <c r="H112" s="8"/>
    </row>
    <row r="113" spans="1:8" x14ac:dyDescent="0.25">
      <c r="A113" s="55">
        <v>4</v>
      </c>
      <c r="B113" s="54" t="s">
        <v>42</v>
      </c>
      <c r="C113" s="82">
        <f t="shared" si="4"/>
        <v>0</v>
      </c>
      <c r="D113" s="51">
        <v>0</v>
      </c>
      <c r="E113" s="12" t="e">
        <f t="shared" si="5"/>
        <v>#DIV/0!</v>
      </c>
      <c r="F113" s="9"/>
      <c r="G113" s="6"/>
      <c r="H113" s="7"/>
    </row>
    <row r="114" spans="1:8" x14ac:dyDescent="0.25">
      <c r="A114" s="55">
        <v>5</v>
      </c>
      <c r="B114" s="54" t="s">
        <v>52</v>
      </c>
      <c r="C114" s="82">
        <f t="shared" si="4"/>
        <v>0</v>
      </c>
      <c r="D114" s="51">
        <v>0</v>
      </c>
      <c r="E114" s="12" t="e">
        <f t="shared" si="5"/>
        <v>#DIV/0!</v>
      </c>
      <c r="F114" s="9"/>
      <c r="G114" s="6"/>
      <c r="H114" s="7"/>
    </row>
    <row r="115" spans="1:8" x14ac:dyDescent="0.25">
      <c r="A115" s="55">
        <v>6</v>
      </c>
      <c r="B115" s="54" t="s">
        <v>44</v>
      </c>
      <c r="C115" s="82">
        <f t="shared" si="4"/>
        <v>0</v>
      </c>
      <c r="D115" s="51">
        <v>0</v>
      </c>
      <c r="E115" s="12" t="e">
        <f t="shared" si="5"/>
        <v>#DIV/0!</v>
      </c>
      <c r="F115" s="9"/>
      <c r="G115" s="6"/>
      <c r="H115" s="7"/>
    </row>
    <row r="116" spans="1:8" x14ac:dyDescent="0.25">
      <c r="A116" s="55">
        <v>7</v>
      </c>
      <c r="B116" s="54" t="s">
        <v>53</v>
      </c>
      <c r="C116" s="82">
        <f t="shared" si="4"/>
        <v>0</v>
      </c>
      <c r="D116" s="51">
        <v>0</v>
      </c>
      <c r="E116" s="12" t="e">
        <f t="shared" si="5"/>
        <v>#DIV/0!</v>
      </c>
      <c r="F116" s="9"/>
      <c r="G116" s="6"/>
      <c r="H116" s="7"/>
    </row>
    <row r="117" spans="1:8" x14ac:dyDescent="0.25">
      <c r="A117" s="55">
        <v>8</v>
      </c>
      <c r="B117" s="54" t="s">
        <v>54</v>
      </c>
      <c r="C117" s="82">
        <f t="shared" si="4"/>
        <v>0</v>
      </c>
      <c r="D117" s="51">
        <v>0</v>
      </c>
      <c r="E117" s="12" t="e">
        <f t="shared" si="5"/>
        <v>#DIV/0!</v>
      </c>
      <c r="F117" s="9"/>
      <c r="G117" s="6"/>
      <c r="H117" s="7"/>
    </row>
    <row r="118" spans="1:8" x14ac:dyDescent="0.25">
      <c r="A118" s="55">
        <v>9</v>
      </c>
      <c r="B118" s="54" t="s">
        <v>45</v>
      </c>
      <c r="C118" s="82">
        <f t="shared" si="4"/>
        <v>0</v>
      </c>
      <c r="D118" s="51">
        <v>0</v>
      </c>
      <c r="E118" s="12" t="e">
        <f t="shared" si="5"/>
        <v>#DIV/0!</v>
      </c>
      <c r="F118" s="9"/>
      <c r="G118" s="6"/>
      <c r="H118" s="7"/>
    </row>
    <row r="119" spans="1:8" x14ac:dyDescent="0.25">
      <c r="A119" s="55">
        <v>10</v>
      </c>
      <c r="B119" s="54" t="s">
        <v>55</v>
      </c>
      <c r="C119" s="82">
        <f t="shared" si="4"/>
        <v>0</v>
      </c>
      <c r="D119" s="51">
        <v>0</v>
      </c>
      <c r="E119" s="12" t="e">
        <f t="shared" si="5"/>
        <v>#DIV/0!</v>
      </c>
      <c r="F119" s="9"/>
      <c r="G119" s="6"/>
      <c r="H119" s="7"/>
    </row>
    <row r="120" spans="1:8" x14ac:dyDescent="0.25">
      <c r="A120" s="55">
        <v>11</v>
      </c>
      <c r="B120" s="54" t="s">
        <v>56</v>
      </c>
      <c r="C120" s="82">
        <f t="shared" si="4"/>
        <v>0</v>
      </c>
      <c r="D120" s="51">
        <v>0</v>
      </c>
      <c r="E120" s="12" t="e">
        <f t="shared" si="5"/>
        <v>#DIV/0!</v>
      </c>
      <c r="F120" s="9"/>
      <c r="G120" s="6"/>
      <c r="H120" s="7"/>
    </row>
    <row r="121" spans="1:8" x14ac:dyDescent="0.25">
      <c r="A121" s="55">
        <v>12</v>
      </c>
      <c r="B121" s="54" t="s">
        <v>46</v>
      </c>
      <c r="C121" s="82">
        <f t="shared" si="4"/>
        <v>0</v>
      </c>
      <c r="D121" s="51">
        <v>0</v>
      </c>
      <c r="E121" s="12" t="e">
        <f t="shared" si="5"/>
        <v>#DIV/0!</v>
      </c>
      <c r="F121" s="9"/>
      <c r="G121" s="6"/>
      <c r="H121" s="7"/>
    </row>
  </sheetData>
  <mergeCells count="52">
    <mergeCell ref="A107:H107"/>
    <mergeCell ref="A108:A109"/>
    <mergeCell ref="B108:B109"/>
    <mergeCell ref="C108:C109"/>
    <mergeCell ref="G108:H109"/>
    <mergeCell ref="A32:A46"/>
    <mergeCell ref="B32:H46"/>
    <mergeCell ref="A47:H47"/>
    <mergeCell ref="A48:A49"/>
    <mergeCell ref="B48:B49"/>
    <mergeCell ref="C48:C49"/>
    <mergeCell ref="G48:H49"/>
    <mergeCell ref="A77:H77"/>
    <mergeCell ref="A78:A79"/>
    <mergeCell ref="B78:B79"/>
    <mergeCell ref="C78:C79"/>
    <mergeCell ref="G78:H79"/>
    <mergeCell ref="D30:D31"/>
    <mergeCell ref="E30:E31"/>
    <mergeCell ref="F30:F31"/>
    <mergeCell ref="C21:H22"/>
    <mergeCell ref="A21:B26"/>
    <mergeCell ref="C23:H24"/>
    <mergeCell ref="C25:H26"/>
    <mergeCell ref="B28:D29"/>
    <mergeCell ref="E28:E29"/>
    <mergeCell ref="F28:H29"/>
    <mergeCell ref="G30:H31"/>
    <mergeCell ref="A28:A29"/>
    <mergeCell ref="A30:A31"/>
    <mergeCell ref="B30:C31"/>
    <mergeCell ref="C13:H14"/>
    <mergeCell ref="A15:B16"/>
    <mergeCell ref="C15:H16"/>
    <mergeCell ref="A17:B19"/>
    <mergeCell ref="C17:H19"/>
    <mergeCell ref="A62:A76"/>
    <mergeCell ref="B62:H76"/>
    <mergeCell ref="A92:A106"/>
    <mergeCell ref="B92:H106"/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9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9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220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19.5" customHeight="1" x14ac:dyDescent="0.25">
      <c r="A8" s="147" t="s">
        <v>30</v>
      </c>
      <c r="B8" s="148"/>
      <c r="C8" s="109" t="s">
        <v>95</v>
      </c>
      <c r="D8" s="171"/>
      <c r="E8" s="171"/>
      <c r="F8" s="171"/>
      <c r="G8" s="171"/>
      <c r="H8" s="172"/>
      <c r="I8" s="1"/>
    </row>
    <row r="9" spans="1:9" ht="19.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95"/>
      <c r="D10" s="95"/>
      <c r="E10" s="95"/>
      <c r="F10" s="95"/>
      <c r="G10" s="95"/>
      <c r="H10" s="96"/>
      <c r="I10" s="1"/>
    </row>
    <row r="11" spans="1:9" x14ac:dyDescent="0.25">
      <c r="A11" s="147" t="s">
        <v>25</v>
      </c>
      <c r="B11" s="148"/>
      <c r="C11" s="158" t="s">
        <v>222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9" t="s">
        <v>221</v>
      </c>
      <c r="D21" s="122"/>
      <c r="E21" s="122"/>
      <c r="F21" s="122"/>
      <c r="G21" s="122"/>
      <c r="H21" s="110"/>
    </row>
    <row r="22" spans="1:9" x14ac:dyDescent="0.25">
      <c r="A22" s="190"/>
      <c r="B22" s="190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20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16.5" customHeight="1" x14ac:dyDescent="0.25">
      <c r="A26" s="107" t="s">
        <v>38</v>
      </c>
      <c r="B26" s="109" t="s">
        <v>222</v>
      </c>
      <c r="C26" s="110"/>
      <c r="D26" s="124" t="s">
        <v>0</v>
      </c>
      <c r="E26" s="126" t="s">
        <v>57</v>
      </c>
      <c r="F26" s="124" t="s">
        <v>146</v>
      </c>
      <c r="G26" s="182">
        <v>8</v>
      </c>
      <c r="H26" s="183"/>
    </row>
    <row r="27" spans="1:9" ht="16.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94">
        <v>1</v>
      </c>
      <c r="B46" s="93" t="s">
        <v>50</v>
      </c>
      <c r="C46" s="98">
        <f>+G$26/12</f>
        <v>0.66666666666666663</v>
      </c>
      <c r="D46" s="99">
        <v>0</v>
      </c>
      <c r="E46" s="79">
        <f>+D46/G$26</f>
        <v>0</v>
      </c>
      <c r="F46" s="5"/>
      <c r="G46" s="9"/>
      <c r="H46" s="8"/>
    </row>
    <row r="47" spans="1:8" x14ac:dyDescent="0.25">
      <c r="A47" s="94">
        <v>2</v>
      </c>
      <c r="B47" s="93" t="s">
        <v>51</v>
      </c>
      <c r="C47" s="98">
        <f t="shared" ref="C47:C57" si="0">+G$26/12</f>
        <v>0.66666666666666663</v>
      </c>
      <c r="D47" s="99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94">
        <v>3</v>
      </c>
      <c r="B48" s="93" t="s">
        <v>43</v>
      </c>
      <c r="C48" s="98">
        <f t="shared" si="0"/>
        <v>0.66666666666666663</v>
      </c>
      <c r="D48" s="100">
        <v>0</v>
      </c>
      <c r="E48" s="79">
        <f t="shared" si="1"/>
        <v>0</v>
      </c>
      <c r="F48" s="9"/>
      <c r="G48" s="9"/>
      <c r="H48" s="8"/>
    </row>
    <row r="49" spans="1:8" x14ac:dyDescent="0.25">
      <c r="A49" s="94">
        <v>4</v>
      </c>
      <c r="B49" s="93" t="s">
        <v>42</v>
      </c>
      <c r="C49" s="98">
        <f t="shared" si="0"/>
        <v>0.66666666666666663</v>
      </c>
      <c r="D49" s="100">
        <v>0</v>
      </c>
      <c r="E49" s="79">
        <f t="shared" si="1"/>
        <v>0</v>
      </c>
      <c r="F49" s="9"/>
      <c r="G49" s="6"/>
      <c r="H49" s="7"/>
    </row>
    <row r="50" spans="1:8" x14ac:dyDescent="0.25">
      <c r="A50" s="94">
        <v>5</v>
      </c>
      <c r="B50" s="93" t="s">
        <v>52</v>
      </c>
      <c r="C50" s="98">
        <f t="shared" si="0"/>
        <v>0.66666666666666663</v>
      </c>
      <c r="D50" s="100">
        <v>0</v>
      </c>
      <c r="E50" s="79">
        <f t="shared" si="1"/>
        <v>0</v>
      </c>
      <c r="F50" s="9"/>
      <c r="G50" s="6"/>
      <c r="H50" s="7"/>
    </row>
    <row r="51" spans="1:8" x14ac:dyDescent="0.25">
      <c r="A51" s="94">
        <v>6</v>
      </c>
      <c r="B51" s="93" t="s">
        <v>44</v>
      </c>
      <c r="C51" s="98">
        <f t="shared" si="0"/>
        <v>0.66666666666666663</v>
      </c>
      <c r="D51" s="100">
        <v>0</v>
      </c>
      <c r="E51" s="79">
        <f t="shared" si="1"/>
        <v>0</v>
      </c>
      <c r="F51" s="9"/>
      <c r="G51" s="6"/>
      <c r="H51" s="7"/>
    </row>
    <row r="52" spans="1:8" x14ac:dyDescent="0.25">
      <c r="A52" s="94">
        <v>7</v>
      </c>
      <c r="B52" s="93" t="s">
        <v>53</v>
      </c>
      <c r="C52" s="98">
        <f t="shared" si="0"/>
        <v>0.66666666666666663</v>
      </c>
      <c r="D52" s="100">
        <v>0</v>
      </c>
      <c r="E52" s="79">
        <f t="shared" si="1"/>
        <v>0</v>
      </c>
      <c r="F52" s="9"/>
      <c r="G52" s="6"/>
      <c r="H52" s="7"/>
    </row>
    <row r="53" spans="1:8" x14ac:dyDescent="0.25">
      <c r="A53" s="94">
        <v>8</v>
      </c>
      <c r="B53" s="93" t="s">
        <v>54</v>
      </c>
      <c r="C53" s="98">
        <f t="shared" si="0"/>
        <v>0.66666666666666663</v>
      </c>
      <c r="D53" s="100">
        <v>0</v>
      </c>
      <c r="E53" s="79">
        <f t="shared" si="1"/>
        <v>0</v>
      </c>
      <c r="F53" s="9"/>
      <c r="G53" s="6"/>
      <c r="H53" s="7"/>
    </row>
    <row r="54" spans="1:8" x14ac:dyDescent="0.25">
      <c r="A54" s="94">
        <v>9</v>
      </c>
      <c r="B54" s="93" t="s">
        <v>45</v>
      </c>
      <c r="C54" s="98">
        <f t="shared" si="0"/>
        <v>0.66666666666666663</v>
      </c>
      <c r="D54" s="100">
        <v>0</v>
      </c>
      <c r="E54" s="79">
        <f t="shared" si="1"/>
        <v>0</v>
      </c>
      <c r="F54" s="9"/>
      <c r="G54" s="6"/>
      <c r="H54" s="7"/>
    </row>
    <row r="55" spans="1:8" x14ac:dyDescent="0.25">
      <c r="A55" s="94">
        <v>10</v>
      </c>
      <c r="B55" s="93" t="s">
        <v>55</v>
      </c>
      <c r="C55" s="98">
        <f t="shared" si="0"/>
        <v>0.66666666666666663</v>
      </c>
      <c r="D55" s="100">
        <v>0</v>
      </c>
      <c r="E55" s="79">
        <f t="shared" si="1"/>
        <v>0</v>
      </c>
      <c r="F55" s="9"/>
      <c r="G55" s="6"/>
      <c r="H55" s="7"/>
    </row>
    <row r="56" spans="1:8" x14ac:dyDescent="0.25">
      <c r="A56" s="94">
        <v>11</v>
      </c>
      <c r="B56" s="93" t="s">
        <v>56</v>
      </c>
      <c r="C56" s="98">
        <f t="shared" si="0"/>
        <v>0.66666666666666663</v>
      </c>
      <c r="D56" s="100">
        <v>0</v>
      </c>
      <c r="E56" s="79">
        <f t="shared" si="1"/>
        <v>0</v>
      </c>
      <c r="F56" s="9"/>
      <c r="G56" s="6"/>
      <c r="H56" s="7"/>
    </row>
    <row r="57" spans="1:8" x14ac:dyDescent="0.25">
      <c r="A57" s="94">
        <v>12</v>
      </c>
      <c r="B57" s="93" t="s">
        <v>46</v>
      </c>
      <c r="C57" s="98">
        <f t="shared" si="0"/>
        <v>0.66666666666666663</v>
      </c>
      <c r="D57" s="100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9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9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218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19.5" customHeight="1" x14ac:dyDescent="0.25">
      <c r="A8" s="147" t="s">
        <v>30</v>
      </c>
      <c r="B8" s="148"/>
      <c r="C8" s="109" t="s">
        <v>95</v>
      </c>
      <c r="D8" s="171"/>
      <c r="E8" s="171"/>
      <c r="F8" s="171"/>
      <c r="G8" s="171"/>
      <c r="H8" s="172"/>
      <c r="I8" s="1"/>
    </row>
    <row r="9" spans="1:9" ht="19.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95"/>
      <c r="D10" s="95"/>
      <c r="E10" s="95"/>
      <c r="F10" s="95"/>
      <c r="G10" s="95"/>
      <c r="H10" s="96"/>
      <c r="I10" s="1"/>
    </row>
    <row r="11" spans="1:9" x14ac:dyDescent="0.25">
      <c r="A11" s="147" t="s">
        <v>25</v>
      </c>
      <c r="B11" s="148"/>
      <c r="C11" s="158" t="s">
        <v>222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9" t="s">
        <v>219</v>
      </c>
      <c r="D21" s="122"/>
      <c r="E21" s="122"/>
      <c r="F21" s="122"/>
      <c r="G21" s="122"/>
      <c r="H21" s="110"/>
    </row>
    <row r="22" spans="1:9" x14ac:dyDescent="0.25">
      <c r="A22" s="190"/>
      <c r="B22" s="190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20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16.5" customHeight="1" x14ac:dyDescent="0.25">
      <c r="A26" s="107" t="s">
        <v>38</v>
      </c>
      <c r="B26" s="109" t="s">
        <v>222</v>
      </c>
      <c r="C26" s="110"/>
      <c r="D26" s="124" t="s">
        <v>0</v>
      </c>
      <c r="E26" s="126" t="s">
        <v>57</v>
      </c>
      <c r="F26" s="124" t="s">
        <v>146</v>
      </c>
      <c r="G26" s="182">
        <v>4</v>
      </c>
      <c r="H26" s="183"/>
    </row>
    <row r="27" spans="1:9" ht="16.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94">
        <v>1</v>
      </c>
      <c r="B46" s="93" t="s">
        <v>50</v>
      </c>
      <c r="C46" s="98">
        <f>+G$26/12</f>
        <v>0.33333333333333331</v>
      </c>
      <c r="D46" s="99">
        <v>0</v>
      </c>
      <c r="E46" s="79">
        <f>+D46/G$26</f>
        <v>0</v>
      </c>
      <c r="F46" s="5"/>
      <c r="G46" s="9"/>
      <c r="H46" s="8"/>
    </row>
    <row r="47" spans="1:8" x14ac:dyDescent="0.25">
      <c r="A47" s="94">
        <v>2</v>
      </c>
      <c r="B47" s="93" t="s">
        <v>51</v>
      </c>
      <c r="C47" s="98">
        <f t="shared" ref="C47:C57" si="0">+G$26/12</f>
        <v>0.33333333333333331</v>
      </c>
      <c r="D47" s="99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94">
        <v>3</v>
      </c>
      <c r="B48" s="93" t="s">
        <v>43</v>
      </c>
      <c r="C48" s="98">
        <f t="shared" si="0"/>
        <v>0.33333333333333331</v>
      </c>
      <c r="D48" s="100">
        <v>0</v>
      </c>
      <c r="E48" s="79">
        <f t="shared" si="1"/>
        <v>0</v>
      </c>
      <c r="F48" s="9"/>
      <c r="G48" s="9"/>
      <c r="H48" s="8"/>
    </row>
    <row r="49" spans="1:8" x14ac:dyDescent="0.25">
      <c r="A49" s="94">
        <v>4</v>
      </c>
      <c r="B49" s="93" t="s">
        <v>42</v>
      </c>
      <c r="C49" s="98">
        <f t="shared" si="0"/>
        <v>0.33333333333333331</v>
      </c>
      <c r="D49" s="100">
        <v>0</v>
      </c>
      <c r="E49" s="79">
        <f t="shared" si="1"/>
        <v>0</v>
      </c>
      <c r="F49" s="9"/>
      <c r="G49" s="6"/>
      <c r="H49" s="7"/>
    </row>
    <row r="50" spans="1:8" x14ac:dyDescent="0.25">
      <c r="A50" s="94">
        <v>5</v>
      </c>
      <c r="B50" s="93" t="s">
        <v>52</v>
      </c>
      <c r="C50" s="98">
        <f t="shared" si="0"/>
        <v>0.33333333333333331</v>
      </c>
      <c r="D50" s="100">
        <v>0</v>
      </c>
      <c r="E50" s="79">
        <f t="shared" si="1"/>
        <v>0</v>
      </c>
      <c r="F50" s="9"/>
      <c r="G50" s="6"/>
      <c r="H50" s="7"/>
    </row>
    <row r="51" spans="1:8" x14ac:dyDescent="0.25">
      <c r="A51" s="94">
        <v>6</v>
      </c>
      <c r="B51" s="93" t="s">
        <v>44</v>
      </c>
      <c r="C51" s="98">
        <f t="shared" si="0"/>
        <v>0.33333333333333331</v>
      </c>
      <c r="D51" s="100">
        <v>0</v>
      </c>
      <c r="E51" s="79">
        <f t="shared" si="1"/>
        <v>0</v>
      </c>
      <c r="F51" s="9"/>
      <c r="G51" s="6"/>
      <c r="H51" s="7"/>
    </row>
    <row r="52" spans="1:8" x14ac:dyDescent="0.25">
      <c r="A52" s="94">
        <v>7</v>
      </c>
      <c r="B52" s="93" t="s">
        <v>53</v>
      </c>
      <c r="C52" s="98">
        <f t="shared" si="0"/>
        <v>0.33333333333333331</v>
      </c>
      <c r="D52" s="100">
        <v>0</v>
      </c>
      <c r="E52" s="79">
        <f t="shared" si="1"/>
        <v>0</v>
      </c>
      <c r="F52" s="9"/>
      <c r="G52" s="6"/>
      <c r="H52" s="7"/>
    </row>
    <row r="53" spans="1:8" x14ac:dyDescent="0.25">
      <c r="A53" s="94">
        <v>8</v>
      </c>
      <c r="B53" s="93" t="s">
        <v>54</v>
      </c>
      <c r="C53" s="98">
        <f t="shared" si="0"/>
        <v>0.33333333333333331</v>
      </c>
      <c r="D53" s="100">
        <v>0</v>
      </c>
      <c r="E53" s="79">
        <f t="shared" si="1"/>
        <v>0</v>
      </c>
      <c r="F53" s="9"/>
      <c r="G53" s="6"/>
      <c r="H53" s="7"/>
    </row>
    <row r="54" spans="1:8" x14ac:dyDescent="0.25">
      <c r="A54" s="94">
        <v>9</v>
      </c>
      <c r="B54" s="93" t="s">
        <v>45</v>
      </c>
      <c r="C54" s="98">
        <f t="shared" si="0"/>
        <v>0.33333333333333331</v>
      </c>
      <c r="D54" s="100">
        <v>0</v>
      </c>
      <c r="E54" s="79">
        <f t="shared" si="1"/>
        <v>0</v>
      </c>
      <c r="F54" s="9"/>
      <c r="G54" s="6"/>
      <c r="H54" s="7"/>
    </row>
    <row r="55" spans="1:8" x14ac:dyDescent="0.25">
      <c r="A55" s="94">
        <v>10</v>
      </c>
      <c r="B55" s="93" t="s">
        <v>55</v>
      </c>
      <c r="C55" s="98">
        <f t="shared" si="0"/>
        <v>0.33333333333333331</v>
      </c>
      <c r="D55" s="100">
        <v>0</v>
      </c>
      <c r="E55" s="79">
        <f t="shared" si="1"/>
        <v>0</v>
      </c>
      <c r="F55" s="9"/>
      <c r="G55" s="6"/>
      <c r="H55" s="7"/>
    </row>
    <row r="56" spans="1:8" x14ac:dyDescent="0.25">
      <c r="A56" s="94">
        <v>11</v>
      </c>
      <c r="B56" s="93" t="s">
        <v>56</v>
      </c>
      <c r="C56" s="98">
        <f t="shared" si="0"/>
        <v>0.33333333333333331</v>
      </c>
      <c r="D56" s="100">
        <v>0</v>
      </c>
      <c r="E56" s="79">
        <f t="shared" si="1"/>
        <v>0</v>
      </c>
      <c r="F56" s="9"/>
      <c r="G56" s="6"/>
      <c r="H56" s="7"/>
    </row>
    <row r="57" spans="1:8" x14ac:dyDescent="0.25">
      <c r="A57" s="94">
        <v>12</v>
      </c>
      <c r="B57" s="93" t="s">
        <v>46</v>
      </c>
      <c r="C57" s="98">
        <f t="shared" si="0"/>
        <v>0.33333333333333331</v>
      </c>
      <c r="D57" s="100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143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47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41" t="s">
        <v>48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60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49</v>
      </c>
      <c r="C26" s="110"/>
      <c r="D26" s="124" t="s">
        <v>0</v>
      </c>
      <c r="E26" s="126" t="s">
        <v>57</v>
      </c>
      <c r="F26" s="124" t="s">
        <v>146</v>
      </c>
      <c r="G26" s="182">
        <v>9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50</v>
      </c>
      <c r="C46" s="35">
        <f>+G$26/12</f>
        <v>0.75</v>
      </c>
      <c r="D46" s="78">
        <v>0</v>
      </c>
      <c r="E46" s="1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71">
        <f t="shared" ref="C47:C57" si="0">+G$26/12</f>
        <v>0.75</v>
      </c>
      <c r="D47" s="78">
        <v>0</v>
      </c>
      <c r="E47" s="1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71">
        <f t="shared" si="0"/>
        <v>0.75</v>
      </c>
      <c r="D48" s="51">
        <v>0</v>
      </c>
      <c r="E48" s="1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71">
        <f t="shared" si="0"/>
        <v>0.75</v>
      </c>
      <c r="D49" s="51">
        <v>0</v>
      </c>
      <c r="E49" s="1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71">
        <f t="shared" si="0"/>
        <v>0.75</v>
      </c>
      <c r="D50" s="51">
        <v>0</v>
      </c>
      <c r="E50" s="1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71">
        <f t="shared" si="0"/>
        <v>0.75</v>
      </c>
      <c r="D51" s="51">
        <v>0</v>
      </c>
      <c r="E51" s="1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71">
        <f t="shared" si="0"/>
        <v>0.75</v>
      </c>
      <c r="D52" s="51">
        <v>0</v>
      </c>
      <c r="E52" s="1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71">
        <f t="shared" si="0"/>
        <v>0.75</v>
      </c>
      <c r="D53" s="51">
        <v>0</v>
      </c>
      <c r="E53" s="1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71">
        <f t="shared" si="0"/>
        <v>0.75</v>
      </c>
      <c r="D54" s="51">
        <v>0</v>
      </c>
      <c r="E54" s="1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71">
        <f t="shared" si="0"/>
        <v>0.75</v>
      </c>
      <c r="D55" s="51">
        <v>0</v>
      </c>
      <c r="E55" s="1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71">
        <f t="shared" si="0"/>
        <v>0.75</v>
      </c>
      <c r="D56" s="51">
        <v>0</v>
      </c>
      <c r="E56" s="1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71">
        <f t="shared" si="0"/>
        <v>0.75</v>
      </c>
      <c r="D57" s="51">
        <v>0</v>
      </c>
      <c r="E57" s="1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81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81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210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19.5" customHeight="1" x14ac:dyDescent="0.25">
      <c r="A8" s="147" t="s">
        <v>30</v>
      </c>
      <c r="B8" s="148"/>
      <c r="C8" s="109" t="s">
        <v>207</v>
      </c>
      <c r="D8" s="171"/>
      <c r="E8" s="171"/>
      <c r="F8" s="171"/>
      <c r="G8" s="171"/>
      <c r="H8" s="172"/>
      <c r="I8" s="1"/>
    </row>
    <row r="9" spans="1:9" ht="19.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7" t="s">
        <v>25</v>
      </c>
      <c r="B11" s="148"/>
      <c r="C11" s="158" t="s">
        <v>227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9" t="s">
        <v>228</v>
      </c>
      <c r="D21" s="122"/>
      <c r="E21" s="122"/>
      <c r="F21" s="122"/>
      <c r="G21" s="122"/>
      <c r="H21" s="110"/>
    </row>
    <row r="22" spans="1:9" x14ac:dyDescent="0.25">
      <c r="A22" s="190"/>
      <c r="B22" s="190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20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16.5" customHeight="1" x14ac:dyDescent="0.25">
      <c r="A26" s="107" t="s">
        <v>38</v>
      </c>
      <c r="B26" s="109" t="s">
        <v>211</v>
      </c>
      <c r="C26" s="110"/>
      <c r="D26" s="124" t="s">
        <v>0</v>
      </c>
      <c r="E26" s="126" t="s">
        <v>57</v>
      </c>
      <c r="F26" s="124" t="s">
        <v>146</v>
      </c>
      <c r="G26" s="128">
        <v>0.35</v>
      </c>
      <c r="H26" s="183"/>
    </row>
    <row r="27" spans="1:9" ht="16.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84">
        <v>1</v>
      </c>
      <c r="B46" s="83" t="s">
        <v>50</v>
      </c>
      <c r="C46" s="38">
        <f>+G$26/12</f>
        <v>2.9166666666666664E-2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38">
        <f t="shared" ref="C47:C57" si="0">+G$26/12</f>
        <v>2.9166666666666664E-2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38">
        <f t="shared" si="0"/>
        <v>2.9166666666666664E-2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38">
        <f t="shared" si="0"/>
        <v>2.9166666666666664E-2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38">
        <f t="shared" si="0"/>
        <v>2.9166666666666664E-2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38">
        <f t="shared" si="0"/>
        <v>2.9166666666666664E-2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38">
        <f t="shared" si="0"/>
        <v>2.9166666666666664E-2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38">
        <f t="shared" si="0"/>
        <v>2.9166666666666664E-2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38">
        <f t="shared" si="0"/>
        <v>2.9166666666666664E-2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38">
        <f t="shared" si="0"/>
        <v>2.9166666666666664E-2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38">
        <f t="shared" si="0"/>
        <v>2.9166666666666664E-2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38">
        <f t="shared" si="0"/>
        <v>2.9166666666666664E-2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C21:H22"/>
    <mergeCell ref="A21:B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rgb="FF0070C0"/>
  </sheetPr>
  <dimension ref="A1:I125"/>
  <sheetViews>
    <sheetView showGridLines="0" workbookViewId="0">
      <selection activeCell="I2" sqref="I2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81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81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212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207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7" t="s">
        <v>25</v>
      </c>
      <c r="B11" s="148"/>
      <c r="C11" s="158" t="s">
        <v>213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214</v>
      </c>
      <c r="D21" s="122"/>
      <c r="E21" s="122"/>
      <c r="F21" s="122"/>
      <c r="G21" s="122"/>
      <c r="H21" s="110"/>
    </row>
    <row r="22" spans="1:9" x14ac:dyDescent="0.25">
      <c r="A22" s="167"/>
      <c r="B22" s="168"/>
      <c r="C22" s="111"/>
      <c r="D22" s="123"/>
      <c r="E22" s="123"/>
      <c r="F22" s="123"/>
      <c r="G22" s="123"/>
      <c r="H22" s="112"/>
    </row>
    <row r="23" spans="1:9" x14ac:dyDescent="0.25">
      <c r="A23" s="167"/>
      <c r="B23" s="168"/>
      <c r="C23" s="109" t="s">
        <v>208</v>
      </c>
      <c r="D23" s="122"/>
      <c r="E23" s="122"/>
      <c r="F23" s="122"/>
      <c r="G23" s="122"/>
      <c r="H23" s="110"/>
    </row>
    <row r="24" spans="1:9" x14ac:dyDescent="0.25">
      <c r="A24" s="167"/>
      <c r="B24" s="168"/>
      <c r="C24" s="111"/>
      <c r="D24" s="123"/>
      <c r="E24" s="123"/>
      <c r="F24" s="123"/>
      <c r="G24" s="123"/>
      <c r="H24" s="112"/>
    </row>
    <row r="25" spans="1:9" x14ac:dyDescent="0.25">
      <c r="A25" s="167"/>
      <c r="B25" s="168"/>
      <c r="C25" s="109" t="s">
        <v>209</v>
      </c>
      <c r="D25" s="122"/>
      <c r="E25" s="122"/>
      <c r="F25" s="122"/>
      <c r="G25" s="122"/>
      <c r="H25" s="110"/>
    </row>
    <row r="26" spans="1:9" x14ac:dyDescent="0.25">
      <c r="A26" s="153"/>
      <c r="B26" s="154"/>
      <c r="C26" s="111"/>
      <c r="D26" s="123"/>
      <c r="E26" s="123"/>
      <c r="F26" s="123"/>
      <c r="G26" s="123"/>
      <c r="H26" s="112"/>
    </row>
    <row r="27" spans="1:9" x14ac:dyDescent="0.25">
      <c r="A27" s="2"/>
      <c r="B27" s="3"/>
      <c r="C27" s="3"/>
      <c r="D27" s="3"/>
      <c r="E27" s="3"/>
      <c r="F27" s="3"/>
      <c r="G27" s="3"/>
      <c r="H27" s="4"/>
    </row>
    <row r="28" spans="1:9" x14ac:dyDescent="0.25">
      <c r="A28" s="107" t="s">
        <v>36</v>
      </c>
      <c r="B28" s="109"/>
      <c r="C28" s="122"/>
      <c r="D28" s="110"/>
      <c r="E28" s="107" t="s">
        <v>35</v>
      </c>
      <c r="F28" s="109"/>
      <c r="G28" s="122"/>
      <c r="H28" s="110"/>
    </row>
    <row r="29" spans="1:9" x14ac:dyDescent="0.25">
      <c r="A29" s="108"/>
      <c r="B29" s="111"/>
      <c r="C29" s="123"/>
      <c r="D29" s="112"/>
      <c r="E29" s="108"/>
      <c r="F29" s="111"/>
      <c r="G29" s="123"/>
      <c r="H29" s="112"/>
    </row>
    <row r="30" spans="1:9" ht="11.25" customHeight="1" x14ac:dyDescent="0.25">
      <c r="A30" s="190" t="s">
        <v>38</v>
      </c>
      <c r="B30" s="194"/>
      <c r="C30" s="194"/>
      <c r="D30" s="191" t="s">
        <v>0</v>
      </c>
      <c r="E30" s="193" t="s">
        <v>57</v>
      </c>
      <c r="F30" s="191" t="s">
        <v>146</v>
      </c>
      <c r="G30" s="192">
        <v>95</v>
      </c>
      <c r="H30" s="192"/>
    </row>
    <row r="31" spans="1:9" ht="11.25" customHeight="1" x14ac:dyDescent="0.25">
      <c r="A31" s="190"/>
      <c r="B31" s="194"/>
      <c r="C31" s="194"/>
      <c r="D31" s="191"/>
      <c r="E31" s="193"/>
      <c r="F31" s="191"/>
      <c r="G31" s="192"/>
      <c r="H31" s="192"/>
    </row>
    <row r="32" spans="1:9" ht="11.25" customHeight="1" x14ac:dyDescent="0.25">
      <c r="A32" s="190"/>
      <c r="B32" s="194"/>
      <c r="C32" s="194"/>
      <c r="D32" s="191"/>
      <c r="E32" s="193"/>
      <c r="F32" s="191" t="s">
        <v>146</v>
      </c>
      <c r="G32" s="192">
        <v>50</v>
      </c>
      <c r="H32" s="192"/>
    </row>
    <row r="33" spans="1:8" ht="11.25" customHeight="1" x14ac:dyDescent="0.25">
      <c r="A33" s="190"/>
      <c r="B33" s="194"/>
      <c r="C33" s="194"/>
      <c r="D33" s="191"/>
      <c r="E33" s="193"/>
      <c r="F33" s="191"/>
      <c r="G33" s="192"/>
      <c r="H33" s="192"/>
    </row>
    <row r="34" spans="1:8" ht="11.25" customHeight="1" x14ac:dyDescent="0.25">
      <c r="A34" s="190"/>
      <c r="B34" s="194"/>
      <c r="C34" s="194"/>
      <c r="D34" s="191"/>
      <c r="E34" s="193"/>
      <c r="F34" s="191" t="s">
        <v>146</v>
      </c>
      <c r="G34" s="192">
        <v>95</v>
      </c>
      <c r="H34" s="192"/>
    </row>
    <row r="35" spans="1:8" ht="11.25" customHeight="1" x14ac:dyDescent="0.25">
      <c r="A35" s="190"/>
      <c r="B35" s="194"/>
      <c r="C35" s="194"/>
      <c r="D35" s="191"/>
      <c r="E35" s="193"/>
      <c r="F35" s="191"/>
      <c r="G35" s="192"/>
      <c r="H35" s="192"/>
    </row>
    <row r="36" spans="1:8" x14ac:dyDescent="0.25">
      <c r="A36" s="113" t="s">
        <v>1</v>
      </c>
      <c r="B36" s="132"/>
      <c r="C36" s="133"/>
      <c r="D36" s="133"/>
      <c r="E36" s="133"/>
      <c r="F36" s="133"/>
      <c r="G36" s="133"/>
      <c r="H36" s="134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4"/>
      <c r="B42" s="135"/>
      <c r="C42" s="136"/>
      <c r="D42" s="136"/>
      <c r="E42" s="136"/>
      <c r="F42" s="136"/>
      <c r="G42" s="136"/>
      <c r="H42" s="137"/>
    </row>
    <row r="43" spans="1:8" x14ac:dyDescent="0.25">
      <c r="A43" s="114"/>
      <c r="B43" s="135"/>
      <c r="C43" s="136"/>
      <c r="D43" s="136"/>
      <c r="E43" s="136"/>
      <c r="F43" s="136"/>
      <c r="G43" s="136"/>
      <c r="H43" s="137"/>
    </row>
    <row r="44" spans="1:8" x14ac:dyDescent="0.25">
      <c r="A44" s="114"/>
      <c r="B44" s="135"/>
      <c r="C44" s="136"/>
      <c r="D44" s="136"/>
      <c r="E44" s="136"/>
      <c r="F44" s="136"/>
      <c r="G44" s="136"/>
      <c r="H44" s="137"/>
    </row>
    <row r="45" spans="1:8" x14ac:dyDescent="0.25">
      <c r="A45" s="114"/>
      <c r="B45" s="135"/>
      <c r="C45" s="136"/>
      <c r="D45" s="136"/>
      <c r="E45" s="136"/>
      <c r="F45" s="136"/>
      <c r="G45" s="136"/>
      <c r="H45" s="137"/>
    </row>
    <row r="46" spans="1:8" x14ac:dyDescent="0.25">
      <c r="A46" s="114"/>
      <c r="B46" s="135"/>
      <c r="C46" s="136"/>
      <c r="D46" s="136"/>
      <c r="E46" s="136"/>
      <c r="F46" s="136"/>
      <c r="G46" s="136"/>
      <c r="H46" s="137"/>
    </row>
    <row r="47" spans="1:8" x14ac:dyDescent="0.25">
      <c r="A47" s="114"/>
      <c r="B47" s="135"/>
      <c r="C47" s="136"/>
      <c r="D47" s="136"/>
      <c r="E47" s="136"/>
      <c r="F47" s="136"/>
      <c r="G47" s="136"/>
      <c r="H47" s="137"/>
    </row>
    <row r="48" spans="1:8" x14ac:dyDescent="0.25">
      <c r="A48" s="114"/>
      <c r="B48" s="135"/>
      <c r="C48" s="136"/>
      <c r="D48" s="136"/>
      <c r="E48" s="136"/>
      <c r="F48" s="136"/>
      <c r="G48" s="136"/>
      <c r="H48" s="137"/>
    </row>
    <row r="49" spans="1:8" x14ac:dyDescent="0.25">
      <c r="A49" s="114"/>
      <c r="B49" s="135"/>
      <c r="C49" s="136"/>
      <c r="D49" s="136"/>
      <c r="E49" s="136"/>
      <c r="F49" s="136"/>
      <c r="G49" s="136"/>
      <c r="H49" s="137"/>
    </row>
    <row r="50" spans="1:8" x14ac:dyDescent="0.25">
      <c r="A50" s="115"/>
      <c r="B50" s="138"/>
      <c r="C50" s="139"/>
      <c r="D50" s="139"/>
      <c r="E50" s="139"/>
      <c r="F50" s="139"/>
      <c r="G50" s="139"/>
      <c r="H50" s="140"/>
    </row>
    <row r="51" spans="1:8" x14ac:dyDescent="0.25">
      <c r="A51" s="116" t="s">
        <v>215</v>
      </c>
      <c r="B51" s="117"/>
      <c r="C51" s="117"/>
      <c r="D51" s="117"/>
      <c r="E51" s="117"/>
      <c r="F51" s="117"/>
      <c r="G51" s="117"/>
      <c r="H51" s="118"/>
    </row>
    <row r="52" spans="1:8" ht="15" customHeight="1" x14ac:dyDescent="0.25">
      <c r="A52" s="119" t="s">
        <v>3</v>
      </c>
      <c r="B52" s="105" t="s">
        <v>41</v>
      </c>
      <c r="C52" s="103" t="s">
        <v>4</v>
      </c>
      <c r="D52" s="11" t="s">
        <v>5</v>
      </c>
      <c r="E52" s="11" t="s">
        <v>7</v>
      </c>
      <c r="F52" s="11" t="s">
        <v>9</v>
      </c>
      <c r="G52" s="121" t="s">
        <v>11</v>
      </c>
      <c r="H52" s="121"/>
    </row>
    <row r="53" spans="1:8" x14ac:dyDescent="0.25">
      <c r="A53" s="120"/>
      <c r="B53" s="106"/>
      <c r="C53" s="104"/>
      <c r="D53" s="12" t="s">
        <v>6</v>
      </c>
      <c r="E53" s="12" t="s">
        <v>8</v>
      </c>
      <c r="F53" s="12" t="s">
        <v>10</v>
      </c>
      <c r="G53" s="121"/>
      <c r="H53" s="121"/>
    </row>
    <row r="54" spans="1:8" x14ac:dyDescent="0.25">
      <c r="A54" s="84">
        <v>1</v>
      </c>
      <c r="B54" s="83" t="s">
        <v>50</v>
      </c>
      <c r="C54" s="87">
        <f>+G$30/12</f>
        <v>7.916666666666667</v>
      </c>
      <c r="D54" s="78">
        <v>0</v>
      </c>
      <c r="E54" s="12">
        <f>+D54/G$30</f>
        <v>0</v>
      </c>
      <c r="F54" s="5"/>
      <c r="G54" s="9"/>
      <c r="H54" s="8"/>
    </row>
    <row r="55" spans="1:8" x14ac:dyDescent="0.25">
      <c r="A55" s="84">
        <v>2</v>
      </c>
      <c r="B55" s="83" t="s">
        <v>51</v>
      </c>
      <c r="C55" s="87">
        <f t="shared" ref="C55:C65" si="0">+G$30/12</f>
        <v>7.916666666666667</v>
      </c>
      <c r="D55" s="78">
        <v>0</v>
      </c>
      <c r="E55" s="12">
        <f t="shared" ref="E55:E65" si="1">+D55/G$30</f>
        <v>0</v>
      </c>
      <c r="F55" s="5"/>
      <c r="G55" s="9"/>
      <c r="H55" s="8"/>
    </row>
    <row r="56" spans="1:8" x14ac:dyDescent="0.25">
      <c r="A56" s="84">
        <v>3</v>
      </c>
      <c r="B56" s="83" t="s">
        <v>43</v>
      </c>
      <c r="C56" s="87">
        <f t="shared" si="0"/>
        <v>7.916666666666667</v>
      </c>
      <c r="D56" s="51">
        <v>0</v>
      </c>
      <c r="E56" s="12">
        <f t="shared" si="1"/>
        <v>0</v>
      </c>
      <c r="F56" s="9"/>
      <c r="G56" s="9"/>
      <c r="H56" s="8"/>
    </row>
    <row r="57" spans="1:8" x14ac:dyDescent="0.25">
      <c r="A57" s="84">
        <v>4</v>
      </c>
      <c r="B57" s="83" t="s">
        <v>42</v>
      </c>
      <c r="C57" s="87">
        <f t="shared" si="0"/>
        <v>7.916666666666667</v>
      </c>
      <c r="D57" s="51">
        <v>0</v>
      </c>
      <c r="E57" s="12">
        <f t="shared" si="1"/>
        <v>0</v>
      </c>
      <c r="F57" s="9"/>
      <c r="G57" s="6"/>
      <c r="H57" s="7"/>
    </row>
    <row r="58" spans="1:8" x14ac:dyDescent="0.25">
      <c r="A58" s="84">
        <v>5</v>
      </c>
      <c r="B58" s="83" t="s">
        <v>52</v>
      </c>
      <c r="C58" s="87">
        <f t="shared" si="0"/>
        <v>7.916666666666667</v>
      </c>
      <c r="D58" s="51">
        <v>0</v>
      </c>
      <c r="E58" s="12">
        <f t="shared" si="1"/>
        <v>0</v>
      </c>
      <c r="F58" s="9"/>
      <c r="G58" s="6"/>
      <c r="H58" s="7"/>
    </row>
    <row r="59" spans="1:8" x14ac:dyDescent="0.25">
      <c r="A59" s="84">
        <v>6</v>
      </c>
      <c r="B59" s="83" t="s">
        <v>44</v>
      </c>
      <c r="C59" s="87">
        <f t="shared" si="0"/>
        <v>7.916666666666667</v>
      </c>
      <c r="D59" s="51">
        <v>0</v>
      </c>
      <c r="E59" s="12">
        <f t="shared" si="1"/>
        <v>0</v>
      </c>
      <c r="F59" s="9"/>
      <c r="G59" s="6"/>
      <c r="H59" s="7"/>
    </row>
    <row r="60" spans="1:8" x14ac:dyDescent="0.25">
      <c r="A60" s="84">
        <v>7</v>
      </c>
      <c r="B60" s="83" t="s">
        <v>53</v>
      </c>
      <c r="C60" s="87">
        <f t="shared" si="0"/>
        <v>7.916666666666667</v>
      </c>
      <c r="D60" s="51">
        <v>0</v>
      </c>
      <c r="E60" s="12">
        <f t="shared" si="1"/>
        <v>0</v>
      </c>
      <c r="F60" s="9"/>
      <c r="G60" s="6"/>
      <c r="H60" s="7"/>
    </row>
    <row r="61" spans="1:8" x14ac:dyDescent="0.25">
      <c r="A61" s="84">
        <v>8</v>
      </c>
      <c r="B61" s="83" t="s">
        <v>54</v>
      </c>
      <c r="C61" s="87">
        <f t="shared" si="0"/>
        <v>7.916666666666667</v>
      </c>
      <c r="D61" s="51">
        <v>0</v>
      </c>
      <c r="E61" s="12">
        <f t="shared" si="1"/>
        <v>0</v>
      </c>
      <c r="F61" s="9"/>
      <c r="G61" s="6"/>
      <c r="H61" s="7"/>
    </row>
    <row r="62" spans="1:8" x14ac:dyDescent="0.25">
      <c r="A62" s="84">
        <v>9</v>
      </c>
      <c r="B62" s="83" t="s">
        <v>45</v>
      </c>
      <c r="C62" s="87">
        <f t="shared" si="0"/>
        <v>7.916666666666667</v>
      </c>
      <c r="D62" s="51">
        <v>0</v>
      </c>
      <c r="E62" s="12">
        <f t="shared" si="1"/>
        <v>0</v>
      </c>
      <c r="F62" s="9"/>
      <c r="G62" s="6"/>
      <c r="H62" s="7"/>
    </row>
    <row r="63" spans="1:8" x14ac:dyDescent="0.25">
      <c r="A63" s="84">
        <v>10</v>
      </c>
      <c r="B63" s="83" t="s">
        <v>55</v>
      </c>
      <c r="C63" s="87">
        <f t="shared" si="0"/>
        <v>7.916666666666667</v>
      </c>
      <c r="D63" s="51">
        <v>0</v>
      </c>
      <c r="E63" s="12">
        <f t="shared" si="1"/>
        <v>0</v>
      </c>
      <c r="F63" s="9"/>
      <c r="G63" s="6"/>
      <c r="H63" s="7"/>
    </row>
    <row r="64" spans="1:8" x14ac:dyDescent="0.25">
      <c r="A64" s="84">
        <v>11</v>
      </c>
      <c r="B64" s="83" t="s">
        <v>56</v>
      </c>
      <c r="C64" s="87">
        <f t="shared" si="0"/>
        <v>7.916666666666667</v>
      </c>
      <c r="D64" s="51">
        <v>0</v>
      </c>
      <c r="E64" s="12">
        <f t="shared" si="1"/>
        <v>0</v>
      </c>
      <c r="F64" s="9"/>
      <c r="G64" s="6"/>
      <c r="H64" s="7"/>
    </row>
    <row r="65" spans="1:8" x14ac:dyDescent="0.25">
      <c r="A65" s="84">
        <v>12</v>
      </c>
      <c r="B65" s="83" t="s">
        <v>46</v>
      </c>
      <c r="C65" s="87">
        <f t="shared" si="0"/>
        <v>7.916666666666667</v>
      </c>
      <c r="D65" s="51">
        <v>0</v>
      </c>
      <c r="E65" s="12">
        <f t="shared" si="1"/>
        <v>0</v>
      </c>
      <c r="F65" s="9"/>
      <c r="G65" s="6"/>
      <c r="H65" s="7"/>
    </row>
    <row r="66" spans="1:8" x14ac:dyDescent="0.25">
      <c r="A66" s="113" t="s">
        <v>1</v>
      </c>
      <c r="B66" s="132"/>
      <c r="C66" s="133"/>
      <c r="D66" s="133"/>
      <c r="E66" s="133"/>
      <c r="F66" s="133"/>
      <c r="G66" s="133"/>
      <c r="H66" s="134"/>
    </row>
    <row r="67" spans="1:8" x14ac:dyDescent="0.25">
      <c r="A67" s="114"/>
      <c r="B67" s="135"/>
      <c r="C67" s="136"/>
      <c r="D67" s="136"/>
      <c r="E67" s="136"/>
      <c r="F67" s="136"/>
      <c r="G67" s="136"/>
      <c r="H67" s="137"/>
    </row>
    <row r="68" spans="1:8" x14ac:dyDescent="0.25">
      <c r="A68" s="114"/>
      <c r="B68" s="135"/>
      <c r="C68" s="136"/>
      <c r="D68" s="136"/>
      <c r="E68" s="136"/>
      <c r="F68" s="136"/>
      <c r="G68" s="136"/>
      <c r="H68" s="137"/>
    </row>
    <row r="69" spans="1:8" x14ac:dyDescent="0.25">
      <c r="A69" s="114"/>
      <c r="B69" s="135"/>
      <c r="C69" s="136"/>
      <c r="D69" s="136"/>
      <c r="E69" s="136"/>
      <c r="F69" s="136"/>
      <c r="G69" s="136"/>
      <c r="H69" s="137"/>
    </row>
    <row r="70" spans="1:8" x14ac:dyDescent="0.25">
      <c r="A70" s="114"/>
      <c r="B70" s="135"/>
      <c r="C70" s="136"/>
      <c r="D70" s="136"/>
      <c r="E70" s="136"/>
      <c r="F70" s="136"/>
      <c r="G70" s="136"/>
      <c r="H70" s="137"/>
    </row>
    <row r="71" spans="1:8" x14ac:dyDescent="0.25">
      <c r="A71" s="114"/>
      <c r="B71" s="135"/>
      <c r="C71" s="136"/>
      <c r="D71" s="136"/>
      <c r="E71" s="136"/>
      <c r="F71" s="136"/>
      <c r="G71" s="136"/>
      <c r="H71" s="137"/>
    </row>
    <row r="72" spans="1:8" x14ac:dyDescent="0.25">
      <c r="A72" s="114"/>
      <c r="B72" s="135"/>
      <c r="C72" s="136"/>
      <c r="D72" s="136"/>
      <c r="E72" s="136"/>
      <c r="F72" s="136"/>
      <c r="G72" s="136"/>
      <c r="H72" s="137"/>
    </row>
    <row r="73" spans="1:8" x14ac:dyDescent="0.25">
      <c r="A73" s="114"/>
      <c r="B73" s="135"/>
      <c r="C73" s="136"/>
      <c r="D73" s="136"/>
      <c r="E73" s="136"/>
      <c r="F73" s="136"/>
      <c r="G73" s="136"/>
      <c r="H73" s="137"/>
    </row>
    <row r="74" spans="1:8" x14ac:dyDescent="0.25">
      <c r="A74" s="114"/>
      <c r="B74" s="135"/>
      <c r="C74" s="136"/>
      <c r="D74" s="136"/>
      <c r="E74" s="136"/>
      <c r="F74" s="136"/>
      <c r="G74" s="136"/>
      <c r="H74" s="137"/>
    </row>
    <row r="75" spans="1:8" x14ac:dyDescent="0.25">
      <c r="A75" s="114"/>
      <c r="B75" s="135"/>
      <c r="C75" s="136"/>
      <c r="D75" s="136"/>
      <c r="E75" s="136"/>
      <c r="F75" s="136"/>
      <c r="G75" s="136"/>
      <c r="H75" s="137"/>
    </row>
    <row r="76" spans="1:8" x14ac:dyDescent="0.25">
      <c r="A76" s="114"/>
      <c r="B76" s="135"/>
      <c r="C76" s="136"/>
      <c r="D76" s="136"/>
      <c r="E76" s="136"/>
      <c r="F76" s="136"/>
      <c r="G76" s="136"/>
      <c r="H76" s="137"/>
    </row>
    <row r="77" spans="1:8" x14ac:dyDescent="0.25">
      <c r="A77" s="114"/>
      <c r="B77" s="135"/>
      <c r="C77" s="136"/>
      <c r="D77" s="136"/>
      <c r="E77" s="136"/>
      <c r="F77" s="136"/>
      <c r="G77" s="136"/>
      <c r="H77" s="137"/>
    </row>
    <row r="78" spans="1:8" x14ac:dyDescent="0.25">
      <c r="A78" s="114"/>
      <c r="B78" s="135"/>
      <c r="C78" s="136"/>
      <c r="D78" s="136"/>
      <c r="E78" s="136"/>
      <c r="F78" s="136"/>
      <c r="G78" s="136"/>
      <c r="H78" s="137"/>
    </row>
    <row r="79" spans="1:8" x14ac:dyDescent="0.25">
      <c r="A79" s="114"/>
      <c r="B79" s="135"/>
      <c r="C79" s="136"/>
      <c r="D79" s="136"/>
      <c r="E79" s="136"/>
      <c r="F79" s="136"/>
      <c r="G79" s="136"/>
      <c r="H79" s="137"/>
    </row>
    <row r="80" spans="1:8" x14ac:dyDescent="0.25">
      <c r="A80" s="115"/>
      <c r="B80" s="138"/>
      <c r="C80" s="139"/>
      <c r="D80" s="139"/>
      <c r="E80" s="139"/>
      <c r="F80" s="139"/>
      <c r="G80" s="139"/>
      <c r="H80" s="140"/>
    </row>
    <row r="81" spans="1:8" x14ac:dyDescent="0.25">
      <c r="A81" s="116" t="s">
        <v>216</v>
      </c>
      <c r="B81" s="117"/>
      <c r="C81" s="117"/>
      <c r="D81" s="117"/>
      <c r="E81" s="117"/>
      <c r="F81" s="117"/>
      <c r="G81" s="117"/>
      <c r="H81" s="118"/>
    </row>
    <row r="82" spans="1:8" x14ac:dyDescent="0.25">
      <c r="A82" s="119" t="s">
        <v>3</v>
      </c>
      <c r="B82" s="105" t="s">
        <v>41</v>
      </c>
      <c r="C82" s="103" t="s">
        <v>4</v>
      </c>
      <c r="D82" s="11" t="s">
        <v>5</v>
      </c>
      <c r="E82" s="11" t="s">
        <v>7</v>
      </c>
      <c r="F82" s="11" t="s">
        <v>9</v>
      </c>
      <c r="G82" s="121" t="s">
        <v>11</v>
      </c>
      <c r="H82" s="121"/>
    </row>
    <row r="83" spans="1:8" x14ac:dyDescent="0.25">
      <c r="A83" s="120"/>
      <c r="B83" s="106"/>
      <c r="C83" s="104"/>
      <c r="D83" s="12" t="s">
        <v>6</v>
      </c>
      <c r="E83" s="12" t="s">
        <v>8</v>
      </c>
      <c r="F83" s="12" t="s">
        <v>10</v>
      </c>
      <c r="G83" s="121"/>
      <c r="H83" s="121"/>
    </row>
    <row r="84" spans="1:8" x14ac:dyDescent="0.25">
      <c r="A84" s="84">
        <v>1</v>
      </c>
      <c r="B84" s="83" t="s">
        <v>50</v>
      </c>
      <c r="C84" s="87">
        <f>+G$32/12</f>
        <v>4.166666666666667</v>
      </c>
      <c r="D84" s="78">
        <v>0</v>
      </c>
      <c r="E84" s="12">
        <f>+D84/G$32</f>
        <v>0</v>
      </c>
      <c r="F84" s="5"/>
      <c r="G84" s="9"/>
      <c r="H84" s="8"/>
    </row>
    <row r="85" spans="1:8" x14ac:dyDescent="0.25">
      <c r="A85" s="84">
        <v>2</v>
      </c>
      <c r="B85" s="83" t="s">
        <v>51</v>
      </c>
      <c r="C85" s="87">
        <f t="shared" ref="C85:C95" si="2">+G$32/12</f>
        <v>4.166666666666667</v>
      </c>
      <c r="D85" s="78">
        <v>0</v>
      </c>
      <c r="E85" s="12">
        <f t="shared" ref="E85:E95" si="3">+D85/G$32</f>
        <v>0</v>
      </c>
      <c r="F85" s="5"/>
      <c r="G85" s="9"/>
      <c r="H85" s="8"/>
    </row>
    <row r="86" spans="1:8" x14ac:dyDescent="0.25">
      <c r="A86" s="84">
        <v>3</v>
      </c>
      <c r="B86" s="83" t="s">
        <v>43</v>
      </c>
      <c r="C86" s="87">
        <f t="shared" si="2"/>
        <v>4.166666666666667</v>
      </c>
      <c r="D86" s="51">
        <v>0</v>
      </c>
      <c r="E86" s="12">
        <f t="shared" si="3"/>
        <v>0</v>
      </c>
      <c r="F86" s="9"/>
      <c r="G86" s="9"/>
      <c r="H86" s="8"/>
    </row>
    <row r="87" spans="1:8" x14ac:dyDescent="0.25">
      <c r="A87" s="84">
        <v>4</v>
      </c>
      <c r="B87" s="83" t="s">
        <v>42</v>
      </c>
      <c r="C87" s="87">
        <f t="shared" si="2"/>
        <v>4.166666666666667</v>
      </c>
      <c r="D87" s="51">
        <v>0</v>
      </c>
      <c r="E87" s="12">
        <f t="shared" si="3"/>
        <v>0</v>
      </c>
      <c r="F87" s="9"/>
      <c r="G87" s="6"/>
      <c r="H87" s="7"/>
    </row>
    <row r="88" spans="1:8" x14ac:dyDescent="0.25">
      <c r="A88" s="84">
        <v>5</v>
      </c>
      <c r="B88" s="83" t="s">
        <v>52</v>
      </c>
      <c r="C88" s="87">
        <f t="shared" si="2"/>
        <v>4.166666666666667</v>
      </c>
      <c r="D88" s="51">
        <v>0</v>
      </c>
      <c r="E88" s="12">
        <f t="shared" si="3"/>
        <v>0</v>
      </c>
      <c r="F88" s="9"/>
      <c r="G88" s="6"/>
      <c r="H88" s="7"/>
    </row>
    <row r="89" spans="1:8" x14ac:dyDescent="0.25">
      <c r="A89" s="84">
        <v>6</v>
      </c>
      <c r="B89" s="83" t="s">
        <v>44</v>
      </c>
      <c r="C89" s="87">
        <f t="shared" si="2"/>
        <v>4.166666666666667</v>
      </c>
      <c r="D89" s="51">
        <v>0</v>
      </c>
      <c r="E89" s="12">
        <f t="shared" si="3"/>
        <v>0</v>
      </c>
      <c r="F89" s="9"/>
      <c r="G89" s="6"/>
      <c r="H89" s="7"/>
    </row>
    <row r="90" spans="1:8" x14ac:dyDescent="0.25">
      <c r="A90" s="84">
        <v>7</v>
      </c>
      <c r="B90" s="83" t="s">
        <v>53</v>
      </c>
      <c r="C90" s="87">
        <f t="shared" si="2"/>
        <v>4.166666666666667</v>
      </c>
      <c r="D90" s="51">
        <v>0</v>
      </c>
      <c r="E90" s="12">
        <f t="shared" si="3"/>
        <v>0</v>
      </c>
      <c r="F90" s="9"/>
      <c r="G90" s="6"/>
      <c r="H90" s="7"/>
    </row>
    <row r="91" spans="1:8" x14ac:dyDescent="0.25">
      <c r="A91" s="84">
        <v>8</v>
      </c>
      <c r="B91" s="83" t="s">
        <v>54</v>
      </c>
      <c r="C91" s="87">
        <f t="shared" si="2"/>
        <v>4.166666666666667</v>
      </c>
      <c r="D91" s="51">
        <v>0</v>
      </c>
      <c r="E91" s="12">
        <f t="shared" si="3"/>
        <v>0</v>
      </c>
      <c r="F91" s="9"/>
      <c r="G91" s="6"/>
      <c r="H91" s="7"/>
    </row>
    <row r="92" spans="1:8" x14ac:dyDescent="0.25">
      <c r="A92" s="84">
        <v>9</v>
      </c>
      <c r="B92" s="83" t="s">
        <v>45</v>
      </c>
      <c r="C92" s="87">
        <f t="shared" si="2"/>
        <v>4.166666666666667</v>
      </c>
      <c r="D92" s="51">
        <v>0</v>
      </c>
      <c r="E92" s="12">
        <f t="shared" si="3"/>
        <v>0</v>
      </c>
      <c r="F92" s="9"/>
      <c r="G92" s="6"/>
      <c r="H92" s="7"/>
    </row>
    <row r="93" spans="1:8" x14ac:dyDescent="0.25">
      <c r="A93" s="84">
        <v>10</v>
      </c>
      <c r="B93" s="83" t="s">
        <v>55</v>
      </c>
      <c r="C93" s="87">
        <f t="shared" si="2"/>
        <v>4.166666666666667</v>
      </c>
      <c r="D93" s="51">
        <v>0</v>
      </c>
      <c r="E93" s="12">
        <f t="shared" si="3"/>
        <v>0</v>
      </c>
      <c r="F93" s="9"/>
      <c r="G93" s="6"/>
      <c r="H93" s="7"/>
    </row>
    <row r="94" spans="1:8" x14ac:dyDescent="0.25">
      <c r="A94" s="84">
        <v>11</v>
      </c>
      <c r="B94" s="83" t="s">
        <v>56</v>
      </c>
      <c r="C94" s="87">
        <f t="shared" si="2"/>
        <v>4.166666666666667</v>
      </c>
      <c r="D94" s="51">
        <v>0</v>
      </c>
      <c r="E94" s="12">
        <f t="shared" si="3"/>
        <v>0</v>
      </c>
      <c r="F94" s="9"/>
      <c r="G94" s="6"/>
      <c r="H94" s="7"/>
    </row>
    <row r="95" spans="1:8" x14ac:dyDescent="0.25">
      <c r="A95" s="84">
        <v>12</v>
      </c>
      <c r="B95" s="83" t="s">
        <v>46</v>
      </c>
      <c r="C95" s="87">
        <f t="shared" si="2"/>
        <v>4.166666666666667</v>
      </c>
      <c r="D95" s="51">
        <v>0</v>
      </c>
      <c r="E95" s="12">
        <f t="shared" si="3"/>
        <v>0</v>
      </c>
      <c r="F95" s="9"/>
      <c r="G95" s="6"/>
      <c r="H95" s="7"/>
    </row>
    <row r="96" spans="1:8" x14ac:dyDescent="0.25">
      <c r="A96" s="113" t="s">
        <v>1</v>
      </c>
      <c r="B96" s="132"/>
      <c r="C96" s="133"/>
      <c r="D96" s="133"/>
      <c r="E96" s="133"/>
      <c r="F96" s="133"/>
      <c r="G96" s="133"/>
      <c r="H96" s="134"/>
    </row>
    <row r="97" spans="1:8" x14ac:dyDescent="0.25">
      <c r="A97" s="114"/>
      <c r="B97" s="135"/>
      <c r="C97" s="136"/>
      <c r="D97" s="136"/>
      <c r="E97" s="136"/>
      <c r="F97" s="136"/>
      <c r="G97" s="136"/>
      <c r="H97" s="137"/>
    </row>
    <row r="98" spans="1:8" x14ac:dyDescent="0.25">
      <c r="A98" s="114"/>
      <c r="B98" s="135"/>
      <c r="C98" s="136"/>
      <c r="D98" s="136"/>
      <c r="E98" s="136"/>
      <c r="F98" s="136"/>
      <c r="G98" s="136"/>
      <c r="H98" s="137"/>
    </row>
    <row r="99" spans="1:8" x14ac:dyDescent="0.25">
      <c r="A99" s="114"/>
      <c r="B99" s="135"/>
      <c r="C99" s="136"/>
      <c r="D99" s="136"/>
      <c r="E99" s="136"/>
      <c r="F99" s="136"/>
      <c r="G99" s="136"/>
      <c r="H99" s="137"/>
    </row>
    <row r="100" spans="1:8" x14ac:dyDescent="0.25">
      <c r="A100" s="114"/>
      <c r="B100" s="135"/>
      <c r="C100" s="136"/>
      <c r="D100" s="136"/>
      <c r="E100" s="136"/>
      <c r="F100" s="136"/>
      <c r="G100" s="136"/>
      <c r="H100" s="137"/>
    </row>
    <row r="101" spans="1:8" x14ac:dyDescent="0.25">
      <c r="A101" s="114"/>
      <c r="B101" s="135"/>
      <c r="C101" s="136"/>
      <c r="D101" s="136"/>
      <c r="E101" s="136"/>
      <c r="F101" s="136"/>
      <c r="G101" s="136"/>
      <c r="H101" s="137"/>
    </row>
    <row r="102" spans="1:8" x14ac:dyDescent="0.25">
      <c r="A102" s="114"/>
      <c r="B102" s="135"/>
      <c r="C102" s="136"/>
      <c r="D102" s="136"/>
      <c r="E102" s="136"/>
      <c r="F102" s="136"/>
      <c r="G102" s="136"/>
      <c r="H102" s="137"/>
    </row>
    <row r="103" spans="1:8" x14ac:dyDescent="0.25">
      <c r="A103" s="114"/>
      <c r="B103" s="135"/>
      <c r="C103" s="136"/>
      <c r="D103" s="136"/>
      <c r="E103" s="136"/>
      <c r="F103" s="136"/>
      <c r="G103" s="136"/>
      <c r="H103" s="137"/>
    </row>
    <row r="104" spans="1:8" x14ac:dyDescent="0.25">
      <c r="A104" s="114"/>
      <c r="B104" s="135"/>
      <c r="C104" s="136"/>
      <c r="D104" s="136"/>
      <c r="E104" s="136"/>
      <c r="F104" s="136"/>
      <c r="G104" s="136"/>
      <c r="H104" s="137"/>
    </row>
    <row r="105" spans="1:8" x14ac:dyDescent="0.25">
      <c r="A105" s="114"/>
      <c r="B105" s="135"/>
      <c r="C105" s="136"/>
      <c r="D105" s="136"/>
      <c r="E105" s="136"/>
      <c r="F105" s="136"/>
      <c r="G105" s="136"/>
      <c r="H105" s="137"/>
    </row>
    <row r="106" spans="1:8" x14ac:dyDescent="0.25">
      <c r="A106" s="114"/>
      <c r="B106" s="135"/>
      <c r="C106" s="136"/>
      <c r="D106" s="136"/>
      <c r="E106" s="136"/>
      <c r="F106" s="136"/>
      <c r="G106" s="136"/>
      <c r="H106" s="137"/>
    </row>
    <row r="107" spans="1:8" x14ac:dyDescent="0.25">
      <c r="A107" s="114"/>
      <c r="B107" s="135"/>
      <c r="C107" s="136"/>
      <c r="D107" s="136"/>
      <c r="E107" s="136"/>
      <c r="F107" s="136"/>
      <c r="G107" s="136"/>
      <c r="H107" s="137"/>
    </row>
    <row r="108" spans="1:8" x14ac:dyDescent="0.25">
      <c r="A108" s="114"/>
      <c r="B108" s="135"/>
      <c r="C108" s="136"/>
      <c r="D108" s="136"/>
      <c r="E108" s="136"/>
      <c r="F108" s="136"/>
      <c r="G108" s="136"/>
      <c r="H108" s="137"/>
    </row>
    <row r="109" spans="1:8" x14ac:dyDescent="0.25">
      <c r="A109" s="114"/>
      <c r="B109" s="135"/>
      <c r="C109" s="136"/>
      <c r="D109" s="136"/>
      <c r="E109" s="136"/>
      <c r="F109" s="136"/>
      <c r="G109" s="136"/>
      <c r="H109" s="137"/>
    </row>
    <row r="110" spans="1:8" x14ac:dyDescent="0.25">
      <c r="A110" s="115"/>
      <c r="B110" s="138"/>
      <c r="C110" s="139"/>
      <c r="D110" s="139"/>
      <c r="E110" s="139"/>
      <c r="F110" s="139"/>
      <c r="G110" s="139"/>
      <c r="H110" s="140"/>
    </row>
    <row r="111" spans="1:8" x14ac:dyDescent="0.25">
      <c r="A111" s="116" t="s">
        <v>217</v>
      </c>
      <c r="B111" s="117"/>
      <c r="C111" s="117"/>
      <c r="D111" s="117"/>
      <c r="E111" s="117"/>
      <c r="F111" s="117"/>
      <c r="G111" s="117"/>
      <c r="H111" s="118"/>
    </row>
    <row r="112" spans="1:8" x14ac:dyDescent="0.25">
      <c r="A112" s="119" t="s">
        <v>3</v>
      </c>
      <c r="B112" s="105" t="s">
        <v>41</v>
      </c>
      <c r="C112" s="103" t="s">
        <v>4</v>
      </c>
      <c r="D112" s="11" t="s">
        <v>5</v>
      </c>
      <c r="E112" s="11" t="s">
        <v>7</v>
      </c>
      <c r="F112" s="11" t="s">
        <v>9</v>
      </c>
      <c r="G112" s="121" t="s">
        <v>11</v>
      </c>
      <c r="H112" s="121"/>
    </row>
    <row r="113" spans="1:8" x14ac:dyDescent="0.25">
      <c r="A113" s="120"/>
      <c r="B113" s="106"/>
      <c r="C113" s="104"/>
      <c r="D113" s="12" t="s">
        <v>6</v>
      </c>
      <c r="E113" s="12" t="s">
        <v>8</v>
      </c>
      <c r="F113" s="12" t="s">
        <v>10</v>
      </c>
      <c r="G113" s="121"/>
      <c r="H113" s="121"/>
    </row>
    <row r="114" spans="1:8" x14ac:dyDescent="0.25">
      <c r="A114" s="84">
        <v>1</v>
      </c>
      <c r="B114" s="83" t="s">
        <v>50</v>
      </c>
      <c r="C114" s="87">
        <f>+G$34/12</f>
        <v>7.916666666666667</v>
      </c>
      <c r="D114" s="78">
        <v>0</v>
      </c>
      <c r="E114" s="12">
        <f>+D114/G$34</f>
        <v>0</v>
      </c>
      <c r="F114" s="5"/>
      <c r="G114" s="9"/>
      <c r="H114" s="8"/>
    </row>
    <row r="115" spans="1:8" x14ac:dyDescent="0.25">
      <c r="A115" s="84">
        <v>2</v>
      </c>
      <c r="B115" s="83" t="s">
        <v>51</v>
      </c>
      <c r="C115" s="87">
        <f t="shared" ref="C115:C125" si="4">+G$34/12</f>
        <v>7.916666666666667</v>
      </c>
      <c r="D115" s="78">
        <v>0</v>
      </c>
      <c r="E115" s="12">
        <f t="shared" ref="E115:E125" si="5">+D115/G$34</f>
        <v>0</v>
      </c>
      <c r="F115" s="5"/>
      <c r="G115" s="9"/>
      <c r="H115" s="8"/>
    </row>
    <row r="116" spans="1:8" x14ac:dyDescent="0.25">
      <c r="A116" s="84">
        <v>3</v>
      </c>
      <c r="B116" s="83" t="s">
        <v>43</v>
      </c>
      <c r="C116" s="87">
        <f t="shared" si="4"/>
        <v>7.916666666666667</v>
      </c>
      <c r="D116" s="51">
        <v>0</v>
      </c>
      <c r="E116" s="12">
        <f t="shared" si="5"/>
        <v>0</v>
      </c>
      <c r="F116" s="9"/>
      <c r="G116" s="9"/>
      <c r="H116" s="8"/>
    </row>
    <row r="117" spans="1:8" x14ac:dyDescent="0.25">
      <c r="A117" s="84">
        <v>4</v>
      </c>
      <c r="B117" s="83" t="s">
        <v>42</v>
      </c>
      <c r="C117" s="87">
        <f t="shared" si="4"/>
        <v>7.916666666666667</v>
      </c>
      <c r="D117" s="51">
        <v>0</v>
      </c>
      <c r="E117" s="12">
        <f t="shared" si="5"/>
        <v>0</v>
      </c>
      <c r="F117" s="9"/>
      <c r="G117" s="6"/>
      <c r="H117" s="7"/>
    </row>
    <row r="118" spans="1:8" x14ac:dyDescent="0.25">
      <c r="A118" s="84">
        <v>5</v>
      </c>
      <c r="B118" s="83" t="s">
        <v>52</v>
      </c>
      <c r="C118" s="87">
        <f t="shared" si="4"/>
        <v>7.916666666666667</v>
      </c>
      <c r="D118" s="51">
        <v>0</v>
      </c>
      <c r="E118" s="12">
        <f t="shared" si="5"/>
        <v>0</v>
      </c>
      <c r="F118" s="9"/>
      <c r="G118" s="6"/>
      <c r="H118" s="7"/>
    </row>
    <row r="119" spans="1:8" x14ac:dyDescent="0.25">
      <c r="A119" s="84">
        <v>6</v>
      </c>
      <c r="B119" s="83" t="s">
        <v>44</v>
      </c>
      <c r="C119" s="87">
        <f t="shared" si="4"/>
        <v>7.916666666666667</v>
      </c>
      <c r="D119" s="51">
        <v>0</v>
      </c>
      <c r="E119" s="12">
        <f t="shared" si="5"/>
        <v>0</v>
      </c>
      <c r="F119" s="9"/>
      <c r="G119" s="6"/>
      <c r="H119" s="7"/>
    </row>
    <row r="120" spans="1:8" x14ac:dyDescent="0.25">
      <c r="A120" s="84">
        <v>7</v>
      </c>
      <c r="B120" s="83" t="s">
        <v>53</v>
      </c>
      <c r="C120" s="87">
        <f t="shared" si="4"/>
        <v>7.916666666666667</v>
      </c>
      <c r="D120" s="51">
        <v>0</v>
      </c>
      <c r="E120" s="12">
        <f t="shared" si="5"/>
        <v>0</v>
      </c>
      <c r="F120" s="9"/>
      <c r="G120" s="6"/>
      <c r="H120" s="7"/>
    </row>
    <row r="121" spans="1:8" x14ac:dyDescent="0.25">
      <c r="A121" s="84">
        <v>8</v>
      </c>
      <c r="B121" s="83" t="s">
        <v>54</v>
      </c>
      <c r="C121" s="87">
        <f t="shared" si="4"/>
        <v>7.916666666666667</v>
      </c>
      <c r="D121" s="51">
        <v>0</v>
      </c>
      <c r="E121" s="12">
        <f t="shared" si="5"/>
        <v>0</v>
      </c>
      <c r="F121" s="9"/>
      <c r="G121" s="6"/>
      <c r="H121" s="7"/>
    </row>
    <row r="122" spans="1:8" x14ac:dyDescent="0.25">
      <c r="A122" s="84">
        <v>9</v>
      </c>
      <c r="B122" s="83" t="s">
        <v>45</v>
      </c>
      <c r="C122" s="87">
        <f t="shared" si="4"/>
        <v>7.916666666666667</v>
      </c>
      <c r="D122" s="51">
        <v>0</v>
      </c>
      <c r="E122" s="12">
        <f t="shared" si="5"/>
        <v>0</v>
      </c>
      <c r="F122" s="9"/>
      <c r="G122" s="6"/>
      <c r="H122" s="7"/>
    </row>
    <row r="123" spans="1:8" x14ac:dyDescent="0.25">
      <c r="A123" s="84">
        <v>10</v>
      </c>
      <c r="B123" s="83" t="s">
        <v>55</v>
      </c>
      <c r="C123" s="87">
        <f t="shared" si="4"/>
        <v>7.916666666666667</v>
      </c>
      <c r="D123" s="51">
        <v>0</v>
      </c>
      <c r="E123" s="12">
        <f t="shared" si="5"/>
        <v>0</v>
      </c>
      <c r="F123" s="9"/>
      <c r="G123" s="6"/>
      <c r="H123" s="7"/>
    </row>
    <row r="124" spans="1:8" x14ac:dyDescent="0.25">
      <c r="A124" s="84">
        <v>11</v>
      </c>
      <c r="B124" s="83" t="s">
        <v>56</v>
      </c>
      <c r="C124" s="87">
        <f t="shared" si="4"/>
        <v>7.916666666666667</v>
      </c>
      <c r="D124" s="51">
        <v>0</v>
      </c>
      <c r="E124" s="12">
        <f t="shared" si="5"/>
        <v>0</v>
      </c>
      <c r="F124" s="9"/>
      <c r="G124" s="6"/>
      <c r="H124" s="7"/>
    </row>
    <row r="125" spans="1:8" x14ac:dyDescent="0.25">
      <c r="A125" s="84">
        <v>12</v>
      </c>
      <c r="B125" s="83" t="s">
        <v>46</v>
      </c>
      <c r="C125" s="87">
        <f t="shared" si="4"/>
        <v>7.916666666666667</v>
      </c>
      <c r="D125" s="51">
        <v>0</v>
      </c>
      <c r="E125" s="12">
        <f t="shared" si="5"/>
        <v>0</v>
      </c>
      <c r="F125" s="9"/>
      <c r="G125" s="6"/>
      <c r="H125" s="7"/>
    </row>
  </sheetData>
  <mergeCells count="56">
    <mergeCell ref="A112:A113"/>
    <mergeCell ref="B112:B113"/>
    <mergeCell ref="C112:C113"/>
    <mergeCell ref="G112:H113"/>
    <mergeCell ref="A82:A83"/>
    <mergeCell ref="B82:B83"/>
    <mergeCell ref="C82:C83"/>
    <mergeCell ref="G82:H83"/>
    <mergeCell ref="A96:A110"/>
    <mergeCell ref="B96:H110"/>
    <mergeCell ref="A36:A50"/>
    <mergeCell ref="B36:H50"/>
    <mergeCell ref="A81:H81"/>
    <mergeCell ref="B66:H80"/>
    <mergeCell ref="A111:H111"/>
    <mergeCell ref="A66:A80"/>
    <mergeCell ref="A51:H51"/>
    <mergeCell ref="A52:A53"/>
    <mergeCell ref="B52:B53"/>
    <mergeCell ref="C52:C53"/>
    <mergeCell ref="G52:H53"/>
    <mergeCell ref="A28:A29"/>
    <mergeCell ref="B28:D29"/>
    <mergeCell ref="E28:E29"/>
    <mergeCell ref="F28:H29"/>
    <mergeCell ref="F30:F31"/>
    <mergeCell ref="G30:H31"/>
    <mergeCell ref="E30:E35"/>
    <mergeCell ref="D30:D35"/>
    <mergeCell ref="B30:C35"/>
    <mergeCell ref="A30:A35"/>
    <mergeCell ref="F32:F33"/>
    <mergeCell ref="G32:H33"/>
    <mergeCell ref="F34:F35"/>
    <mergeCell ref="G34:H35"/>
    <mergeCell ref="C15:H16"/>
    <mergeCell ref="A17:B19"/>
    <mergeCell ref="C17:H19"/>
    <mergeCell ref="A21:B26"/>
    <mergeCell ref="C21:H22"/>
    <mergeCell ref="C23:H24"/>
    <mergeCell ref="C25:H26"/>
    <mergeCell ref="A15:B16"/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FFFF0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81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81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202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200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7" t="s">
        <v>25</v>
      </c>
      <c r="B11" s="148"/>
      <c r="C11" s="158" t="s">
        <v>206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195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195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9" t="s">
        <v>203</v>
      </c>
      <c r="D21" s="122"/>
      <c r="E21" s="122"/>
      <c r="F21" s="122"/>
      <c r="G21" s="122"/>
      <c r="H21" s="110"/>
    </row>
    <row r="22" spans="1:9" x14ac:dyDescent="0.25">
      <c r="A22" s="190"/>
      <c r="B22" s="190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20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201</v>
      </c>
      <c r="C26" s="110"/>
      <c r="D26" s="124" t="s">
        <v>0</v>
      </c>
      <c r="E26" s="126" t="s">
        <v>57</v>
      </c>
      <c r="F26" s="124" t="s">
        <v>146</v>
      </c>
      <c r="G26" s="128">
        <v>0.15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84">
        <v>1</v>
      </c>
      <c r="B46" s="83" t="s">
        <v>50</v>
      </c>
      <c r="C46" s="88">
        <f>+G$26/12</f>
        <v>1.2499999999999999E-2</v>
      </c>
      <c r="D46" s="78">
        <v>0</v>
      </c>
      <c r="E46" s="92">
        <f>+D46/G$26</f>
        <v>0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88">
        <f t="shared" ref="C47:C57" si="0">+G$26/12</f>
        <v>1.2499999999999999E-2</v>
      </c>
      <c r="D47" s="78">
        <v>0</v>
      </c>
      <c r="E47" s="92">
        <f t="shared" ref="E47:E57" si="1">+D47/G$26</f>
        <v>0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88">
        <f t="shared" si="0"/>
        <v>1.2499999999999999E-2</v>
      </c>
      <c r="D48" s="51">
        <v>0</v>
      </c>
      <c r="E48" s="92">
        <f t="shared" si="1"/>
        <v>0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88">
        <f t="shared" si="0"/>
        <v>1.2499999999999999E-2</v>
      </c>
      <c r="D49" s="51">
        <v>0</v>
      </c>
      <c r="E49" s="92">
        <f t="shared" si="1"/>
        <v>0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88">
        <f t="shared" si="0"/>
        <v>1.2499999999999999E-2</v>
      </c>
      <c r="D50" s="51">
        <v>0</v>
      </c>
      <c r="E50" s="92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88">
        <f t="shared" si="0"/>
        <v>1.2499999999999999E-2</v>
      </c>
      <c r="D51" s="51">
        <v>0</v>
      </c>
      <c r="E51" s="92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88">
        <f t="shared" si="0"/>
        <v>1.2499999999999999E-2</v>
      </c>
      <c r="D52" s="51">
        <v>0</v>
      </c>
      <c r="E52" s="92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88">
        <f t="shared" si="0"/>
        <v>1.2499999999999999E-2</v>
      </c>
      <c r="D53" s="51">
        <v>0</v>
      </c>
      <c r="E53" s="92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88">
        <f t="shared" si="0"/>
        <v>1.2499999999999999E-2</v>
      </c>
      <c r="D54" s="51">
        <v>0</v>
      </c>
      <c r="E54" s="92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88">
        <f t="shared" si="0"/>
        <v>1.2499999999999999E-2</v>
      </c>
      <c r="D55" s="51">
        <v>0</v>
      </c>
      <c r="E55" s="92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88">
        <f t="shared" si="0"/>
        <v>1.2499999999999999E-2</v>
      </c>
      <c r="D56" s="51">
        <v>0</v>
      </c>
      <c r="E56" s="92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88">
        <f t="shared" si="0"/>
        <v>1.2499999999999999E-2</v>
      </c>
      <c r="D57" s="51">
        <v>0</v>
      </c>
      <c r="E57" s="9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C21:H22"/>
    <mergeCell ref="A21:B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81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81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198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196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7" t="s">
        <v>25</v>
      </c>
      <c r="B11" s="148"/>
      <c r="C11" s="158" t="s">
        <v>205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195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195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9" t="s">
        <v>199</v>
      </c>
      <c r="D21" s="122"/>
      <c r="E21" s="122"/>
      <c r="F21" s="122"/>
      <c r="G21" s="122"/>
      <c r="H21" s="110"/>
    </row>
    <row r="22" spans="1:9" x14ac:dyDescent="0.25">
      <c r="A22" s="190"/>
      <c r="B22" s="190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20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197</v>
      </c>
      <c r="C26" s="110"/>
      <c r="D26" s="124" t="s">
        <v>0</v>
      </c>
      <c r="E26" s="126" t="s">
        <v>57</v>
      </c>
      <c r="F26" s="124" t="s">
        <v>146</v>
      </c>
      <c r="G26" s="128">
        <v>0.8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84">
        <v>1</v>
      </c>
      <c r="B46" s="83" t="s">
        <v>50</v>
      </c>
      <c r="C46" s="88">
        <f>+G$26/12</f>
        <v>6.6666666666666666E-2</v>
      </c>
      <c r="D46" s="60">
        <v>1.0529999999999999</v>
      </c>
      <c r="E46" s="92">
        <f>+D46/G$26</f>
        <v>1.3162499999999999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88">
        <f t="shared" ref="C47:C57" si="0">+G$26/12</f>
        <v>6.6666666666666666E-2</v>
      </c>
      <c r="D47" s="60">
        <v>1.0529999999999999</v>
      </c>
      <c r="E47" s="92">
        <f t="shared" ref="E47:E57" si="1">+D47/G$26</f>
        <v>1.3162499999999999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88">
        <f t="shared" si="0"/>
        <v>6.6666666666666666E-2</v>
      </c>
      <c r="D48" s="60">
        <v>1.0529999999999999</v>
      </c>
      <c r="E48" s="92">
        <f t="shared" si="1"/>
        <v>1.3162499999999999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88">
        <f t="shared" si="0"/>
        <v>6.6666666666666666E-2</v>
      </c>
      <c r="D49" s="60">
        <v>1.0529999999999999</v>
      </c>
      <c r="E49" s="92">
        <f t="shared" si="1"/>
        <v>1.3162499999999999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88">
        <f t="shared" si="0"/>
        <v>6.6666666666666666E-2</v>
      </c>
      <c r="D50" s="61">
        <v>0</v>
      </c>
      <c r="E50" s="92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88">
        <f t="shared" si="0"/>
        <v>6.6666666666666666E-2</v>
      </c>
      <c r="D51" s="61">
        <v>0</v>
      </c>
      <c r="E51" s="92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88">
        <f t="shared" si="0"/>
        <v>6.6666666666666666E-2</v>
      </c>
      <c r="D52" s="61">
        <v>0</v>
      </c>
      <c r="E52" s="92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88">
        <f t="shared" si="0"/>
        <v>6.6666666666666666E-2</v>
      </c>
      <c r="D53" s="61">
        <v>0</v>
      </c>
      <c r="E53" s="92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88">
        <f t="shared" si="0"/>
        <v>6.6666666666666666E-2</v>
      </c>
      <c r="D54" s="61">
        <v>0</v>
      </c>
      <c r="E54" s="92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88">
        <f t="shared" si="0"/>
        <v>6.6666666666666666E-2</v>
      </c>
      <c r="D55" s="61">
        <v>0</v>
      </c>
      <c r="E55" s="92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88">
        <f t="shared" si="0"/>
        <v>6.6666666666666666E-2</v>
      </c>
      <c r="D56" s="61">
        <v>0</v>
      </c>
      <c r="E56" s="92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88">
        <f t="shared" si="0"/>
        <v>6.6666666666666666E-2</v>
      </c>
      <c r="D57" s="61">
        <v>0</v>
      </c>
      <c r="E57" s="9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C21:H22"/>
    <mergeCell ref="A21:B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rgb="FFFFFF0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81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81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193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204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7" t="s">
        <v>25</v>
      </c>
      <c r="B11" s="148"/>
      <c r="C11" s="158" t="s">
        <v>205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195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195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9" t="s">
        <v>194</v>
      </c>
      <c r="D21" s="122"/>
      <c r="E21" s="122"/>
      <c r="F21" s="122"/>
      <c r="G21" s="122"/>
      <c r="H21" s="110"/>
    </row>
    <row r="22" spans="1:9" x14ac:dyDescent="0.25">
      <c r="A22" s="190"/>
      <c r="B22" s="190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20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192</v>
      </c>
      <c r="C26" s="110"/>
      <c r="D26" s="124" t="s">
        <v>0</v>
      </c>
      <c r="E26" s="126" t="s">
        <v>57</v>
      </c>
      <c r="F26" s="124" t="s">
        <v>146</v>
      </c>
      <c r="G26" s="128">
        <v>0.6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84">
        <v>1</v>
      </c>
      <c r="B46" s="83" t="s">
        <v>50</v>
      </c>
      <c r="C46" s="88">
        <f>+G$26/12</f>
        <v>4.9999999999999996E-2</v>
      </c>
      <c r="D46" s="60">
        <v>1.2829999999999999</v>
      </c>
      <c r="E46" s="92">
        <f>+D46/G$26</f>
        <v>2.1383333333333332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88">
        <f t="shared" ref="C47:C57" si="0">+G$26/12</f>
        <v>4.9999999999999996E-2</v>
      </c>
      <c r="D47" s="60">
        <v>0.53049999999999997</v>
      </c>
      <c r="E47" s="92">
        <f t="shared" ref="E47:E57" si="1">+D47/G$26</f>
        <v>0.88416666666666666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88">
        <f t="shared" si="0"/>
        <v>4.9999999999999996E-2</v>
      </c>
      <c r="D48" s="61">
        <v>0.96299999999999997</v>
      </c>
      <c r="E48" s="92">
        <f t="shared" si="1"/>
        <v>1.605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88">
        <f t="shared" si="0"/>
        <v>4.9999999999999996E-2</v>
      </c>
      <c r="D49" s="61">
        <v>0.64200000000000002</v>
      </c>
      <c r="E49" s="92">
        <f t="shared" si="1"/>
        <v>1.07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88">
        <f t="shared" si="0"/>
        <v>4.9999999999999996E-2</v>
      </c>
      <c r="D50" s="61">
        <v>0</v>
      </c>
      <c r="E50" s="92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88">
        <f t="shared" si="0"/>
        <v>4.9999999999999996E-2</v>
      </c>
      <c r="D51" s="61">
        <v>0</v>
      </c>
      <c r="E51" s="92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88">
        <f t="shared" si="0"/>
        <v>4.9999999999999996E-2</v>
      </c>
      <c r="D52" s="61">
        <v>0</v>
      </c>
      <c r="E52" s="92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88">
        <f t="shared" si="0"/>
        <v>4.9999999999999996E-2</v>
      </c>
      <c r="D53" s="61">
        <v>0</v>
      </c>
      <c r="E53" s="92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88">
        <f t="shared" si="0"/>
        <v>4.9999999999999996E-2</v>
      </c>
      <c r="D54" s="61">
        <v>0</v>
      </c>
      <c r="E54" s="92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88">
        <f t="shared" si="0"/>
        <v>4.9999999999999996E-2</v>
      </c>
      <c r="D55" s="61">
        <v>0</v>
      </c>
      <c r="E55" s="92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88">
        <f t="shared" si="0"/>
        <v>4.9999999999999996E-2</v>
      </c>
      <c r="D56" s="61">
        <v>0</v>
      </c>
      <c r="E56" s="92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88">
        <f t="shared" si="0"/>
        <v>4.9999999999999996E-2</v>
      </c>
      <c r="D57" s="61">
        <v>0</v>
      </c>
      <c r="E57" s="9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F26:F27"/>
    <mergeCell ref="G26:H27"/>
    <mergeCell ref="A15:B16"/>
    <mergeCell ref="C15:H16"/>
    <mergeCell ref="A17:B19"/>
    <mergeCell ref="C17:H19"/>
    <mergeCell ref="C21:H22"/>
    <mergeCell ref="A21:B22"/>
    <mergeCell ref="A24:A25"/>
    <mergeCell ref="B24:D25"/>
    <mergeCell ref="E24:E25"/>
    <mergeCell ref="F24:H25"/>
    <mergeCell ref="A26:A27"/>
    <mergeCell ref="B26:C27"/>
    <mergeCell ref="D26:D27"/>
    <mergeCell ref="E26:E27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rgb="FFFFFF00"/>
  </sheetPr>
  <dimension ref="A1:I5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8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8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110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111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8"/>
      <c r="D10" s="18"/>
      <c r="E10" s="18"/>
      <c r="F10" s="18"/>
      <c r="G10" s="18"/>
      <c r="H10" s="19"/>
      <c r="I10" s="1"/>
    </row>
    <row r="11" spans="1:9" x14ac:dyDescent="0.25">
      <c r="A11" s="147" t="s">
        <v>25</v>
      </c>
      <c r="B11" s="148"/>
      <c r="C11" s="141" t="s">
        <v>112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121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121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125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122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113</v>
      </c>
      <c r="C26" s="110"/>
      <c r="D26" s="124" t="s">
        <v>0</v>
      </c>
      <c r="E26" s="126" t="s">
        <v>57</v>
      </c>
      <c r="F26" s="124" t="s">
        <v>146</v>
      </c>
      <c r="G26" s="128">
        <v>0.7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47">
        <v>1</v>
      </c>
      <c r="B46" s="46" t="s">
        <v>50</v>
      </c>
      <c r="C46" s="58">
        <v>5.8299999999999998E-2</v>
      </c>
      <c r="D46" s="59">
        <v>1</v>
      </c>
      <c r="E46" s="50">
        <f>+D46/G$26</f>
        <v>1.4285714285714286</v>
      </c>
      <c r="F46" s="5"/>
      <c r="G46" s="9"/>
      <c r="H46" s="8"/>
    </row>
    <row r="47" spans="1:8" x14ac:dyDescent="0.25">
      <c r="A47" s="47">
        <v>2</v>
      </c>
      <c r="B47" s="46" t="s">
        <v>51</v>
      </c>
      <c r="C47" s="58">
        <v>5.8299999999999998E-2</v>
      </c>
      <c r="D47" s="62">
        <v>0</v>
      </c>
      <c r="E47" s="50">
        <f t="shared" ref="E47:E57" si="0">+D47/G$26</f>
        <v>0</v>
      </c>
      <c r="F47" s="5"/>
      <c r="G47" s="9"/>
      <c r="H47" s="8"/>
    </row>
    <row r="48" spans="1:8" x14ac:dyDescent="0.25">
      <c r="A48" s="47">
        <v>3</v>
      </c>
      <c r="B48" s="46" t="s">
        <v>43</v>
      </c>
      <c r="C48" s="58">
        <v>5.8299999999999998E-2</v>
      </c>
      <c r="D48" s="63">
        <v>1</v>
      </c>
      <c r="E48" s="50">
        <f t="shared" si="0"/>
        <v>1.4285714285714286</v>
      </c>
      <c r="F48" s="9"/>
      <c r="G48" s="9"/>
      <c r="H48" s="8"/>
    </row>
    <row r="49" spans="1:8" x14ac:dyDescent="0.25">
      <c r="A49" s="47">
        <v>4</v>
      </c>
      <c r="B49" s="46" t="s">
        <v>42</v>
      </c>
      <c r="C49" s="58">
        <v>5.8299999999999998E-2</v>
      </c>
      <c r="D49" s="51"/>
      <c r="E49" s="50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52</v>
      </c>
      <c r="C50" s="58">
        <v>5.8299999999999998E-2</v>
      </c>
      <c r="D50" s="51"/>
      <c r="E50" s="50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44</v>
      </c>
      <c r="C51" s="58">
        <v>5.8299999999999998E-2</v>
      </c>
      <c r="D51" s="51"/>
      <c r="E51" s="50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53</v>
      </c>
      <c r="C52" s="58">
        <v>5.8299999999999998E-2</v>
      </c>
      <c r="D52" s="51"/>
      <c r="E52" s="50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54</v>
      </c>
      <c r="C53" s="58">
        <v>5.8299999999999998E-2</v>
      </c>
      <c r="D53" s="51"/>
      <c r="E53" s="50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45</v>
      </c>
      <c r="C54" s="58">
        <v>5.8299999999999998E-2</v>
      </c>
      <c r="D54" s="51"/>
      <c r="E54" s="50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55</v>
      </c>
      <c r="C55" s="58">
        <v>5.8299999999999998E-2</v>
      </c>
      <c r="D55" s="51"/>
      <c r="E55" s="50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56</v>
      </c>
      <c r="C56" s="58">
        <v>5.8299999999999998E-2</v>
      </c>
      <c r="D56" s="51"/>
      <c r="E56" s="50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46</v>
      </c>
      <c r="C57" s="58">
        <v>5.8299999999999998E-2</v>
      </c>
      <c r="D57" s="51"/>
      <c r="E57" s="50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FFFF00"/>
  </sheetPr>
  <dimension ref="A1:I5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45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45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126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123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47" t="s">
        <v>25</v>
      </c>
      <c r="B11" s="148"/>
      <c r="C11" s="141" t="s">
        <v>124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121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121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129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127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128</v>
      </c>
      <c r="C26" s="110"/>
      <c r="D26" s="124" t="s">
        <v>0</v>
      </c>
      <c r="E26" s="126" t="s">
        <v>57</v>
      </c>
      <c r="F26" s="124" t="s">
        <v>146</v>
      </c>
      <c r="G26" s="128">
        <v>0.85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47">
        <v>1</v>
      </c>
      <c r="B46" s="46" t="s">
        <v>50</v>
      </c>
      <c r="C46" s="64">
        <v>7.0830000000000004E-2</v>
      </c>
      <c r="D46" s="58">
        <v>0.85709999999999997</v>
      </c>
      <c r="E46" s="68">
        <f>+D46/G$26</f>
        <v>1.0083529411764707</v>
      </c>
      <c r="F46" s="5"/>
      <c r="G46" s="9"/>
      <c r="H46" s="8"/>
    </row>
    <row r="47" spans="1:8" x14ac:dyDescent="0.25">
      <c r="A47" s="47">
        <v>2</v>
      </c>
      <c r="B47" s="46" t="s">
        <v>51</v>
      </c>
      <c r="C47" s="64">
        <v>7.0830000000000004E-2</v>
      </c>
      <c r="D47" s="65">
        <v>1</v>
      </c>
      <c r="E47" s="68">
        <f t="shared" ref="E47:E57" si="0">+D47/G$26</f>
        <v>1.1764705882352942</v>
      </c>
      <c r="F47" s="5"/>
      <c r="G47" s="9"/>
      <c r="H47" s="8"/>
    </row>
    <row r="48" spans="1:8" x14ac:dyDescent="0.25">
      <c r="A48" s="47">
        <v>3</v>
      </c>
      <c r="B48" s="46" t="s">
        <v>43</v>
      </c>
      <c r="C48" s="64">
        <v>7.0830000000000004E-2</v>
      </c>
      <c r="D48" s="66">
        <v>0.875</v>
      </c>
      <c r="E48" s="68">
        <f t="shared" si="0"/>
        <v>1.0294117647058825</v>
      </c>
      <c r="F48" s="9"/>
      <c r="G48" s="9"/>
      <c r="H48" s="8"/>
    </row>
    <row r="49" spans="1:8" x14ac:dyDescent="0.25">
      <c r="A49" s="47">
        <v>4</v>
      </c>
      <c r="B49" s="46" t="s">
        <v>42</v>
      </c>
      <c r="C49" s="64">
        <v>7.0830000000000004E-2</v>
      </c>
      <c r="D49" s="67"/>
      <c r="E49" s="68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52</v>
      </c>
      <c r="C50" s="64">
        <v>7.0830000000000004E-2</v>
      </c>
      <c r="D50" s="67"/>
      <c r="E50" s="68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44</v>
      </c>
      <c r="C51" s="64">
        <v>7.0830000000000004E-2</v>
      </c>
      <c r="D51" s="67"/>
      <c r="E51" s="68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53</v>
      </c>
      <c r="C52" s="64">
        <v>7.0830000000000004E-2</v>
      </c>
      <c r="D52" s="67"/>
      <c r="E52" s="68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54</v>
      </c>
      <c r="C53" s="64">
        <v>7.0830000000000004E-2</v>
      </c>
      <c r="D53" s="67"/>
      <c r="E53" s="68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45</v>
      </c>
      <c r="C54" s="64">
        <v>7.0830000000000004E-2</v>
      </c>
      <c r="D54" s="67"/>
      <c r="E54" s="68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55</v>
      </c>
      <c r="C55" s="64">
        <v>7.0830000000000004E-2</v>
      </c>
      <c r="D55" s="67"/>
      <c r="E55" s="68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56</v>
      </c>
      <c r="C56" s="64">
        <v>7.0830000000000004E-2</v>
      </c>
      <c r="D56" s="67"/>
      <c r="E56" s="68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46</v>
      </c>
      <c r="C57" s="64">
        <v>7.0830000000000004E-2</v>
      </c>
      <c r="D57" s="67"/>
      <c r="E57" s="68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rgb="FFFFFF00"/>
  </sheetPr>
  <dimension ref="A1:I58"/>
  <sheetViews>
    <sheetView showGridLines="0" workbookViewId="0">
      <selection activeCell="I2" sqref="I2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45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45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130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123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47" t="s">
        <v>25</v>
      </c>
      <c r="B11" s="148"/>
      <c r="C11" s="141" t="s">
        <v>132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121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121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129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131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128</v>
      </c>
      <c r="C26" s="110"/>
      <c r="D26" s="124" t="s">
        <v>0</v>
      </c>
      <c r="E26" s="126" t="s">
        <v>57</v>
      </c>
      <c r="F26" s="124" t="s">
        <v>146</v>
      </c>
      <c r="G26" s="128">
        <v>0.95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47">
        <v>1</v>
      </c>
      <c r="B46" s="46" t="s">
        <v>46</v>
      </c>
      <c r="C46" s="58">
        <v>7.9100000000000004E-2</v>
      </c>
      <c r="D46" s="65">
        <v>0.8871</v>
      </c>
      <c r="E46" s="69">
        <f>+D46/G$26</f>
        <v>0.93378947368421061</v>
      </c>
      <c r="F46" s="5"/>
      <c r="G46" s="9"/>
      <c r="H46" s="8"/>
    </row>
    <row r="47" spans="1:8" x14ac:dyDescent="0.25">
      <c r="A47" s="47">
        <v>2</v>
      </c>
      <c r="B47" s="46" t="s">
        <v>50</v>
      </c>
      <c r="C47" s="58">
        <v>7.9100000000000004E-2</v>
      </c>
      <c r="D47" s="70">
        <v>0.9677</v>
      </c>
      <c r="E47" s="69">
        <f t="shared" ref="E47:E57" si="0">+D47/G$26</f>
        <v>1.0186315789473686</v>
      </c>
      <c r="F47" s="5"/>
      <c r="G47" s="9"/>
      <c r="H47" s="8"/>
    </row>
    <row r="48" spans="1:8" x14ac:dyDescent="0.25">
      <c r="A48" s="47">
        <v>3</v>
      </c>
      <c r="B48" s="46" t="s">
        <v>51</v>
      </c>
      <c r="C48" s="58">
        <v>7.9100000000000004E-2</v>
      </c>
      <c r="D48" s="66">
        <v>1.129</v>
      </c>
      <c r="E48" s="69">
        <f t="shared" si="0"/>
        <v>1.188421052631579</v>
      </c>
      <c r="F48" s="9"/>
      <c r="G48" s="9"/>
      <c r="H48" s="8"/>
    </row>
    <row r="49" spans="1:8" x14ac:dyDescent="0.25">
      <c r="A49" s="47">
        <v>4</v>
      </c>
      <c r="B49" s="46" t="s">
        <v>43</v>
      </c>
      <c r="C49" s="58">
        <v>7.9100000000000004E-2</v>
      </c>
      <c r="D49" s="66">
        <v>0.80649999999999999</v>
      </c>
      <c r="E49" s="69">
        <f t="shared" si="0"/>
        <v>0.84894736842105267</v>
      </c>
      <c r="F49" s="9"/>
      <c r="G49" s="6"/>
      <c r="H49" s="7"/>
    </row>
    <row r="50" spans="1:8" x14ac:dyDescent="0.25">
      <c r="A50" s="47">
        <v>5</v>
      </c>
      <c r="B50" s="46" t="s">
        <v>42</v>
      </c>
      <c r="C50" s="58">
        <v>7.9100000000000004E-2</v>
      </c>
      <c r="D50" s="66"/>
      <c r="E50" s="69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52</v>
      </c>
      <c r="C51" s="58">
        <v>7.9100000000000004E-2</v>
      </c>
      <c r="D51" s="66"/>
      <c r="E51" s="69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44</v>
      </c>
      <c r="C52" s="58">
        <v>7.9100000000000004E-2</v>
      </c>
      <c r="D52" s="66"/>
      <c r="E52" s="69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53</v>
      </c>
      <c r="C53" s="58">
        <v>7.9100000000000004E-2</v>
      </c>
      <c r="D53" s="66"/>
      <c r="E53" s="69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54</v>
      </c>
      <c r="C54" s="58">
        <v>7.9100000000000004E-2</v>
      </c>
      <c r="D54" s="66"/>
      <c r="E54" s="69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45</v>
      </c>
      <c r="C55" s="58">
        <v>7.9100000000000004E-2</v>
      </c>
      <c r="D55" s="66"/>
      <c r="E55" s="69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55</v>
      </c>
      <c r="C56" s="58">
        <v>7.9100000000000004E-2</v>
      </c>
      <c r="D56" s="66"/>
      <c r="E56" s="69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56</v>
      </c>
      <c r="C57" s="58">
        <v>7.9100000000000004E-2</v>
      </c>
      <c r="D57" s="66"/>
      <c r="E57" s="69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FFFF00"/>
  </sheetPr>
  <dimension ref="A1:I5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45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45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134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123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47" t="s">
        <v>25</v>
      </c>
      <c r="B11" s="148"/>
      <c r="C11" s="141" t="s">
        <v>132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121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121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129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133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128</v>
      </c>
      <c r="C26" s="110"/>
      <c r="D26" s="124" t="s">
        <v>0</v>
      </c>
      <c r="E26" s="126" t="s">
        <v>57</v>
      </c>
      <c r="F26" s="124" t="s">
        <v>146</v>
      </c>
      <c r="G26" s="128">
        <v>0.95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47">
        <v>1</v>
      </c>
      <c r="B46" s="46" t="s">
        <v>46</v>
      </c>
      <c r="C46" s="58">
        <v>7.9100000000000004E-2</v>
      </c>
      <c r="D46" s="58">
        <v>0.63300000000000001</v>
      </c>
      <c r="E46" s="50">
        <f>+D46/G$26</f>
        <v>0.66631578947368419</v>
      </c>
      <c r="F46" s="5"/>
      <c r="G46" s="9"/>
      <c r="H46" s="8"/>
    </row>
    <row r="47" spans="1:8" x14ac:dyDescent="0.25">
      <c r="A47" s="47">
        <v>2</v>
      </c>
      <c r="B47" s="46" t="s">
        <v>50</v>
      </c>
      <c r="C47" s="58">
        <v>7.9100000000000004E-2</v>
      </c>
      <c r="D47" s="60">
        <v>0.96330000000000005</v>
      </c>
      <c r="E47" s="50">
        <f t="shared" ref="E47:E56" si="0">+D47/G$26</f>
        <v>1.014</v>
      </c>
      <c r="F47" s="5"/>
      <c r="G47" s="9"/>
      <c r="H47" s="8"/>
    </row>
    <row r="48" spans="1:8" x14ac:dyDescent="0.25">
      <c r="A48" s="47">
        <v>3</v>
      </c>
      <c r="B48" s="46" t="s">
        <v>51</v>
      </c>
      <c r="C48" s="58">
        <v>7.9100000000000004E-2</v>
      </c>
      <c r="D48" s="61">
        <v>0.80730000000000002</v>
      </c>
      <c r="E48" s="50">
        <f t="shared" si="0"/>
        <v>0.84978947368421054</v>
      </c>
      <c r="F48" s="9"/>
      <c r="G48" s="9"/>
      <c r="H48" s="8"/>
    </row>
    <row r="49" spans="1:8" x14ac:dyDescent="0.25">
      <c r="A49" s="47">
        <v>4</v>
      </c>
      <c r="B49" s="46" t="s">
        <v>43</v>
      </c>
      <c r="C49" s="58">
        <v>7.9100000000000004E-2</v>
      </c>
      <c r="D49" s="51"/>
      <c r="E49" s="50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42</v>
      </c>
      <c r="C50" s="58">
        <v>7.9100000000000004E-2</v>
      </c>
      <c r="D50" s="51"/>
      <c r="E50" s="50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52</v>
      </c>
      <c r="C51" s="58">
        <v>7.9100000000000004E-2</v>
      </c>
      <c r="D51" s="51"/>
      <c r="E51" s="50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44</v>
      </c>
      <c r="C52" s="58">
        <v>7.9100000000000004E-2</v>
      </c>
      <c r="D52" s="51"/>
      <c r="E52" s="50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53</v>
      </c>
      <c r="C53" s="58">
        <v>7.9100000000000004E-2</v>
      </c>
      <c r="D53" s="51"/>
      <c r="E53" s="50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54</v>
      </c>
      <c r="C54" s="58">
        <v>7.9100000000000004E-2</v>
      </c>
      <c r="D54" s="51"/>
      <c r="E54" s="50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45</v>
      </c>
      <c r="C55" s="58">
        <v>7.9100000000000004E-2</v>
      </c>
      <c r="D55" s="51"/>
      <c r="E55" s="50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55</v>
      </c>
      <c r="C56" s="58">
        <v>7.9100000000000004E-2</v>
      </c>
      <c r="D56" s="51"/>
      <c r="E56" s="50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56</v>
      </c>
      <c r="C57" s="58">
        <v>7.9100000000000004E-2</v>
      </c>
      <c r="D57" s="51"/>
      <c r="E57" s="50">
        <f>+D57/G$26</f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rgb="FFFFFF00"/>
  </sheetPr>
  <dimension ref="A1:I5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45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45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136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ht="24.95" customHeight="1" x14ac:dyDescent="0.25">
      <c r="A8" s="147" t="s">
        <v>30</v>
      </c>
      <c r="B8" s="148"/>
      <c r="C8" s="109" t="s">
        <v>137</v>
      </c>
      <c r="D8" s="171"/>
      <c r="E8" s="171"/>
      <c r="F8" s="171"/>
      <c r="G8" s="171"/>
      <c r="H8" s="172"/>
      <c r="I8" s="1"/>
    </row>
    <row r="9" spans="1:9" ht="24.95" customHeight="1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47" t="s">
        <v>25</v>
      </c>
      <c r="B11" s="148"/>
      <c r="C11" s="141" t="s">
        <v>138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121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121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129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139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140</v>
      </c>
      <c r="C26" s="110"/>
      <c r="D26" s="124" t="s">
        <v>0</v>
      </c>
      <c r="E26" s="126" t="s">
        <v>57</v>
      </c>
      <c r="F26" s="124" t="s">
        <v>146</v>
      </c>
      <c r="G26" s="128">
        <v>0.3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47">
        <v>1</v>
      </c>
      <c r="B46" s="46" t="s">
        <v>50</v>
      </c>
      <c r="C46" s="58">
        <v>2.5000000000000001E-2</v>
      </c>
      <c r="D46" s="58">
        <v>0.39300000000000002</v>
      </c>
      <c r="E46" s="50">
        <f>+D46/G$26</f>
        <v>1.31</v>
      </c>
      <c r="F46" s="5"/>
      <c r="G46" s="9"/>
      <c r="H46" s="8"/>
    </row>
    <row r="47" spans="1:8" x14ac:dyDescent="0.25">
      <c r="A47" s="47">
        <v>2</v>
      </c>
      <c r="B47" s="46" t="s">
        <v>51</v>
      </c>
      <c r="C47" s="58">
        <v>2.5000000000000001E-2</v>
      </c>
      <c r="D47" s="60">
        <v>0.1477</v>
      </c>
      <c r="E47" s="50">
        <f t="shared" ref="E47:E57" si="0">+D47/G$26</f>
        <v>0.49233333333333335</v>
      </c>
      <c r="F47" s="5"/>
      <c r="G47" s="9"/>
      <c r="H47" s="8"/>
    </row>
    <row r="48" spans="1:8" x14ac:dyDescent="0.25">
      <c r="A48" s="47">
        <v>3</v>
      </c>
      <c r="B48" s="46" t="s">
        <v>43</v>
      </c>
      <c r="C48" s="58">
        <v>2.5000000000000001E-2</v>
      </c>
      <c r="D48" s="61">
        <v>4.5499999999999999E-2</v>
      </c>
      <c r="E48" s="50">
        <f t="shared" si="0"/>
        <v>0.15166666666666667</v>
      </c>
      <c r="F48" s="9"/>
      <c r="G48" s="9"/>
      <c r="H48" s="8"/>
    </row>
    <row r="49" spans="1:8" x14ac:dyDescent="0.25">
      <c r="A49" s="47">
        <v>4</v>
      </c>
      <c r="B49" s="46" t="s">
        <v>42</v>
      </c>
      <c r="C49" s="58">
        <v>2.5000000000000001E-2</v>
      </c>
      <c r="D49" s="61"/>
      <c r="E49" s="50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52</v>
      </c>
      <c r="C50" s="58">
        <v>2.5000000000000001E-2</v>
      </c>
      <c r="D50" s="61"/>
      <c r="E50" s="50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44</v>
      </c>
      <c r="C51" s="58">
        <v>2.5000000000000001E-2</v>
      </c>
      <c r="D51" s="61"/>
      <c r="E51" s="50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53</v>
      </c>
      <c r="C52" s="58">
        <v>2.5000000000000001E-2</v>
      </c>
      <c r="D52" s="61"/>
      <c r="E52" s="50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54</v>
      </c>
      <c r="C53" s="58">
        <v>2.5000000000000001E-2</v>
      </c>
      <c r="D53" s="61"/>
      <c r="E53" s="50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45</v>
      </c>
      <c r="C54" s="58">
        <v>2.5000000000000001E-2</v>
      </c>
      <c r="D54" s="61"/>
      <c r="E54" s="50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55</v>
      </c>
      <c r="C55" s="58">
        <v>2.5000000000000001E-2</v>
      </c>
      <c r="D55" s="61"/>
      <c r="E55" s="50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56</v>
      </c>
      <c r="C56" s="58">
        <v>2.5000000000000001E-2</v>
      </c>
      <c r="D56" s="61"/>
      <c r="E56" s="50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46</v>
      </c>
      <c r="C57" s="58">
        <v>2.5000000000000001E-2</v>
      </c>
      <c r="D57" s="61"/>
      <c r="E57" s="50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141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58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41" t="s">
        <v>142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61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49</v>
      </c>
      <c r="C26" s="110"/>
      <c r="D26" s="124" t="s">
        <v>0</v>
      </c>
      <c r="E26" s="126" t="s">
        <v>57</v>
      </c>
      <c r="F26" s="124" t="s">
        <v>146</v>
      </c>
      <c r="G26" s="182">
        <v>6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50</v>
      </c>
      <c r="C46" s="35">
        <f>+G$26/12</f>
        <v>0.5</v>
      </c>
      <c r="D46" s="78">
        <v>0</v>
      </c>
      <c r="E46" s="1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71">
        <f t="shared" ref="C47:C57" si="0">+G$26/12</f>
        <v>0.5</v>
      </c>
      <c r="D47" s="78">
        <v>0</v>
      </c>
      <c r="E47" s="1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71">
        <f t="shared" si="0"/>
        <v>0.5</v>
      </c>
      <c r="D48" s="78">
        <v>0</v>
      </c>
      <c r="E48" s="1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71">
        <f t="shared" si="0"/>
        <v>0.5</v>
      </c>
      <c r="D49" s="78">
        <v>0</v>
      </c>
      <c r="E49" s="1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71">
        <f t="shared" si="0"/>
        <v>0.5</v>
      </c>
      <c r="D50" s="78">
        <v>0</v>
      </c>
      <c r="E50" s="1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71">
        <f t="shared" si="0"/>
        <v>0.5</v>
      </c>
      <c r="D51" s="78">
        <v>0</v>
      </c>
      <c r="E51" s="1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71">
        <f t="shared" si="0"/>
        <v>0.5</v>
      </c>
      <c r="D52" s="78">
        <v>0</v>
      </c>
      <c r="E52" s="1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71">
        <f t="shared" si="0"/>
        <v>0.5</v>
      </c>
      <c r="D53" s="78">
        <v>0</v>
      </c>
      <c r="E53" s="1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71">
        <f t="shared" si="0"/>
        <v>0.5</v>
      </c>
      <c r="D54" s="78">
        <v>0</v>
      </c>
      <c r="E54" s="1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71">
        <f t="shared" si="0"/>
        <v>0.5</v>
      </c>
      <c r="D55" s="78">
        <v>0</v>
      </c>
      <c r="E55" s="1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71">
        <f t="shared" si="0"/>
        <v>0.5</v>
      </c>
      <c r="D56" s="78">
        <v>0</v>
      </c>
      <c r="E56" s="1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71">
        <f t="shared" si="0"/>
        <v>0.5</v>
      </c>
      <c r="D57" s="78">
        <v>0</v>
      </c>
      <c r="E57" s="1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0C0"/>
  </sheetPr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135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58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41" t="s">
        <v>59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144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19</v>
      </c>
      <c r="C24" s="122"/>
      <c r="D24" s="110"/>
      <c r="E24" s="107" t="s">
        <v>35</v>
      </c>
      <c r="F24" s="109" t="s">
        <v>18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145</v>
      </c>
      <c r="C26" s="110"/>
      <c r="D26" s="124" t="s">
        <v>0</v>
      </c>
      <c r="E26" s="126" t="s">
        <v>57</v>
      </c>
      <c r="F26" s="124" t="s">
        <v>146</v>
      </c>
      <c r="G26" s="128">
        <v>-0.01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44</v>
      </c>
      <c r="C46" s="89">
        <f>+G$26/12</f>
        <v>-8.3333333333333339E-4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89">
        <f>+G$26/12</f>
        <v>-8.3333333333333339E-4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17</v>
      </c>
      <c r="D6" s="110"/>
      <c r="E6" s="147" t="s">
        <v>22</v>
      </c>
      <c r="F6" s="148"/>
      <c r="G6" s="181" t="s">
        <v>5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63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41" t="s">
        <v>149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26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26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33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62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37</v>
      </c>
      <c r="C24" s="122"/>
      <c r="D24" s="110"/>
      <c r="E24" s="107" t="s">
        <v>35</v>
      </c>
      <c r="F24" s="109" t="s">
        <v>37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49</v>
      </c>
      <c r="C26" s="110"/>
      <c r="D26" s="124" t="s">
        <v>0</v>
      </c>
      <c r="E26" s="126" t="s">
        <v>57</v>
      </c>
      <c r="F26" s="124" t="s">
        <v>146</v>
      </c>
      <c r="G26" s="182">
        <v>31</v>
      </c>
      <c r="H26" s="183"/>
    </row>
    <row r="27" spans="1:9" ht="23.25" customHeight="1" x14ac:dyDescent="0.25">
      <c r="A27" s="108"/>
      <c r="B27" s="111"/>
      <c r="C27" s="112"/>
      <c r="D27" s="125"/>
      <c r="E27" s="127"/>
      <c r="F27" s="125"/>
      <c r="G27" s="184"/>
      <c r="H27" s="185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50</v>
      </c>
      <c r="C46" s="87">
        <f>+G$26/12</f>
        <v>2.5833333333333335</v>
      </c>
      <c r="D46" s="78">
        <v>0</v>
      </c>
      <c r="E46" s="1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87">
        <f t="shared" ref="C47:C57" si="0">+G$26/12</f>
        <v>2.5833333333333335</v>
      </c>
      <c r="D47" s="78">
        <v>0</v>
      </c>
      <c r="E47" s="1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87">
        <f t="shared" si="0"/>
        <v>2.5833333333333335</v>
      </c>
      <c r="D48" s="78">
        <v>0</v>
      </c>
      <c r="E48" s="1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87">
        <f t="shared" si="0"/>
        <v>2.5833333333333335</v>
      </c>
      <c r="D49" s="78">
        <v>0</v>
      </c>
      <c r="E49" s="1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87">
        <f t="shared" si="0"/>
        <v>2.5833333333333335</v>
      </c>
      <c r="D50" s="78">
        <v>0</v>
      </c>
      <c r="E50" s="1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87">
        <f t="shared" si="0"/>
        <v>2.5833333333333335</v>
      </c>
      <c r="D51" s="78">
        <v>0</v>
      </c>
      <c r="E51" s="1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87">
        <f t="shared" si="0"/>
        <v>2.5833333333333335</v>
      </c>
      <c r="D52" s="78">
        <v>0</v>
      </c>
      <c r="E52" s="1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87">
        <f t="shared" si="0"/>
        <v>2.5833333333333335</v>
      </c>
      <c r="D53" s="78">
        <v>0</v>
      </c>
      <c r="E53" s="1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87">
        <f t="shared" si="0"/>
        <v>2.5833333333333335</v>
      </c>
      <c r="D54" s="78">
        <v>0</v>
      </c>
      <c r="E54" s="1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87">
        <f t="shared" si="0"/>
        <v>2.5833333333333335</v>
      </c>
      <c r="D55" s="78">
        <v>0</v>
      </c>
      <c r="E55" s="1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87">
        <f t="shared" si="0"/>
        <v>2.5833333333333335</v>
      </c>
      <c r="D56" s="78">
        <v>0</v>
      </c>
      <c r="E56" s="1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87">
        <f t="shared" si="0"/>
        <v>2.5833333333333335</v>
      </c>
      <c r="D57" s="78">
        <v>0</v>
      </c>
      <c r="E57" s="1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I49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14</v>
      </c>
      <c r="D6" s="110"/>
      <c r="E6" s="147" t="s">
        <v>22</v>
      </c>
      <c r="F6" s="148"/>
      <c r="G6" s="181" t="s">
        <v>68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64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58" t="s">
        <v>65</v>
      </c>
      <c r="D11" s="159"/>
      <c r="E11" s="159"/>
      <c r="F11" s="159"/>
      <c r="G11" s="159"/>
      <c r="H11" s="160"/>
      <c r="I11" s="1"/>
    </row>
    <row r="12" spans="1:9" x14ac:dyDescent="0.25">
      <c r="A12" s="149"/>
      <c r="B12" s="150"/>
      <c r="C12" s="161"/>
      <c r="D12" s="162"/>
      <c r="E12" s="162"/>
      <c r="F12" s="162"/>
      <c r="G12" s="162"/>
      <c r="H12" s="163"/>
      <c r="I12" s="1"/>
    </row>
    <row r="13" spans="1:9" ht="16.5" customHeight="1" x14ac:dyDescent="0.25">
      <c r="A13" s="151" t="s">
        <v>27</v>
      </c>
      <c r="B13" s="152"/>
      <c r="C13" s="141" t="s">
        <v>71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66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15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20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3.25" customHeight="1" x14ac:dyDescent="0.25">
      <c r="A26" s="107" t="s">
        <v>38</v>
      </c>
      <c r="B26" s="109" t="s">
        <v>67</v>
      </c>
      <c r="C26" s="110"/>
      <c r="D26" s="124" t="s">
        <v>0</v>
      </c>
      <c r="E26" s="126" t="s">
        <v>57</v>
      </c>
      <c r="F26" s="124" t="s">
        <v>146</v>
      </c>
      <c r="G26" s="128">
        <v>1</v>
      </c>
      <c r="H26" s="129"/>
    </row>
    <row r="27" spans="1:9" ht="23.2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3</v>
      </c>
      <c r="B46" s="34" t="s">
        <v>43</v>
      </c>
      <c r="C46" s="38">
        <f>+G$26/4</f>
        <v>0.25</v>
      </c>
      <c r="D46" s="61">
        <v>1.7000000000000001E-2</v>
      </c>
      <c r="E46" s="90">
        <f>+D46/G$26</f>
        <v>1.7000000000000001E-2</v>
      </c>
      <c r="F46" s="9"/>
      <c r="G46" s="9"/>
      <c r="H46" s="8"/>
    </row>
    <row r="47" spans="1:8" x14ac:dyDescent="0.25">
      <c r="A47" s="16">
        <v>6</v>
      </c>
      <c r="B47" s="34" t="s">
        <v>44</v>
      </c>
      <c r="C47" s="38">
        <f t="shared" ref="C47:C49" si="0">+G$26/4</f>
        <v>0.25</v>
      </c>
      <c r="D47" s="61">
        <v>0</v>
      </c>
      <c r="E47" s="90">
        <f t="shared" ref="E47:E49" si="1">+D47/G$26</f>
        <v>0</v>
      </c>
      <c r="F47" s="9"/>
      <c r="G47" s="6"/>
      <c r="H47" s="7"/>
    </row>
    <row r="48" spans="1:8" x14ac:dyDescent="0.25">
      <c r="A48" s="16">
        <v>9</v>
      </c>
      <c r="B48" s="34" t="s">
        <v>45</v>
      </c>
      <c r="C48" s="38">
        <f t="shared" si="0"/>
        <v>0.25</v>
      </c>
      <c r="D48" s="61">
        <v>0</v>
      </c>
      <c r="E48" s="90">
        <f t="shared" si="1"/>
        <v>0</v>
      </c>
      <c r="F48" s="9"/>
      <c r="G48" s="6"/>
      <c r="H48" s="7"/>
    </row>
    <row r="49" spans="1:8" x14ac:dyDescent="0.25">
      <c r="A49" s="16">
        <v>12</v>
      </c>
      <c r="B49" s="34" t="s">
        <v>46</v>
      </c>
      <c r="C49" s="38">
        <f t="shared" si="0"/>
        <v>0.25</v>
      </c>
      <c r="D49" s="61">
        <v>0</v>
      </c>
      <c r="E49" s="90">
        <f t="shared" si="1"/>
        <v>0</v>
      </c>
      <c r="F49" s="9"/>
      <c r="G49" s="6"/>
      <c r="H49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16</v>
      </c>
      <c r="D6" s="110"/>
      <c r="E6" s="147" t="s">
        <v>22</v>
      </c>
      <c r="F6" s="148"/>
      <c r="G6" s="181" t="s">
        <v>74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69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58" t="s">
        <v>70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71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66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72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19</v>
      </c>
      <c r="C24" s="122"/>
      <c r="D24" s="110"/>
      <c r="E24" s="107" t="s">
        <v>35</v>
      </c>
      <c r="F24" s="109" t="s">
        <v>18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8.5" customHeight="1" x14ac:dyDescent="0.25">
      <c r="A26" s="107" t="s">
        <v>38</v>
      </c>
      <c r="B26" s="109" t="s">
        <v>77</v>
      </c>
      <c r="C26" s="110"/>
      <c r="D26" s="124" t="s">
        <v>0</v>
      </c>
      <c r="E26" s="126" t="s">
        <v>57</v>
      </c>
      <c r="F26" s="124" t="s">
        <v>146</v>
      </c>
      <c r="G26" s="128">
        <v>0.8</v>
      </c>
      <c r="H26" s="129"/>
    </row>
    <row r="27" spans="1:9" ht="28.5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44</v>
      </c>
      <c r="C46" s="37">
        <f>+G$26/2</f>
        <v>0.4</v>
      </c>
      <c r="D46" s="51">
        <v>0</v>
      </c>
      <c r="E46" s="91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</v>
      </c>
      <c r="D47" s="51">
        <v>0</v>
      </c>
      <c r="E47" s="91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6" t="s">
        <v>12</v>
      </c>
      <c r="G1" s="176"/>
      <c r="H1" s="177"/>
    </row>
    <row r="2" spans="1:9" ht="11.25" customHeight="1" x14ac:dyDescent="0.25">
      <c r="A2" s="25"/>
      <c r="B2" s="26"/>
      <c r="C2" s="26"/>
      <c r="D2" s="26"/>
      <c r="E2" s="26"/>
      <c r="F2" s="27"/>
      <c r="G2" s="178" t="s">
        <v>13</v>
      </c>
      <c r="H2" s="179"/>
    </row>
    <row r="3" spans="1:9" ht="11.25" customHeight="1" x14ac:dyDescent="0.25">
      <c r="A3" s="25"/>
      <c r="B3" s="26"/>
      <c r="C3" s="26"/>
      <c r="D3" s="26"/>
      <c r="E3" s="26"/>
      <c r="F3" s="27"/>
      <c r="G3" s="180" t="s">
        <v>229</v>
      </c>
      <c r="H3" s="179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7" t="s">
        <v>21</v>
      </c>
      <c r="B6" s="148"/>
      <c r="C6" s="109" t="s">
        <v>73</v>
      </c>
      <c r="D6" s="110"/>
      <c r="E6" s="147" t="s">
        <v>22</v>
      </c>
      <c r="F6" s="148"/>
      <c r="G6" s="181" t="s">
        <v>74</v>
      </c>
      <c r="H6" s="129"/>
    </row>
    <row r="7" spans="1:9" s="15" customFormat="1" ht="26.25" customHeight="1" x14ac:dyDescent="0.25">
      <c r="A7" s="169"/>
      <c r="B7" s="170"/>
      <c r="C7" s="111"/>
      <c r="D7" s="112"/>
      <c r="E7" s="169"/>
      <c r="F7" s="170"/>
      <c r="G7" s="130"/>
      <c r="H7" s="131"/>
    </row>
    <row r="8" spans="1:9" x14ac:dyDescent="0.25">
      <c r="A8" s="147" t="s">
        <v>30</v>
      </c>
      <c r="B8" s="148"/>
      <c r="C8" s="109" t="s">
        <v>69</v>
      </c>
      <c r="D8" s="171"/>
      <c r="E8" s="171"/>
      <c r="F8" s="171"/>
      <c r="G8" s="171"/>
      <c r="H8" s="172"/>
      <c r="I8" s="1"/>
    </row>
    <row r="9" spans="1:9" x14ac:dyDescent="0.25">
      <c r="A9" s="169"/>
      <c r="B9" s="170"/>
      <c r="C9" s="173"/>
      <c r="D9" s="174"/>
      <c r="E9" s="174"/>
      <c r="F9" s="174"/>
      <c r="G9" s="174"/>
      <c r="H9" s="175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7" t="s">
        <v>25</v>
      </c>
      <c r="B11" s="148"/>
      <c r="C11" s="158" t="s">
        <v>70</v>
      </c>
      <c r="D11" s="142"/>
      <c r="E11" s="142"/>
      <c r="F11" s="142"/>
      <c r="G11" s="142"/>
      <c r="H11" s="143"/>
      <c r="I11" s="1"/>
    </row>
    <row r="12" spans="1:9" x14ac:dyDescent="0.25">
      <c r="A12" s="149"/>
      <c r="B12" s="150"/>
      <c r="C12" s="144"/>
      <c r="D12" s="145"/>
      <c r="E12" s="145"/>
      <c r="F12" s="145"/>
      <c r="G12" s="145"/>
      <c r="H12" s="146"/>
      <c r="I12" s="1"/>
    </row>
    <row r="13" spans="1:9" ht="16.5" customHeight="1" x14ac:dyDescent="0.25">
      <c r="A13" s="151" t="s">
        <v>27</v>
      </c>
      <c r="B13" s="152"/>
      <c r="C13" s="141" t="s">
        <v>71</v>
      </c>
      <c r="D13" s="142"/>
      <c r="E13" s="142"/>
      <c r="F13" s="142"/>
      <c r="G13" s="142"/>
      <c r="H13" s="143"/>
      <c r="I13" s="1"/>
    </row>
    <row r="14" spans="1:9" ht="16.5" customHeight="1" x14ac:dyDescent="0.25">
      <c r="A14" s="153"/>
      <c r="B14" s="154"/>
      <c r="C14" s="155"/>
      <c r="D14" s="156"/>
      <c r="E14" s="156"/>
      <c r="F14" s="156"/>
      <c r="G14" s="156"/>
      <c r="H14" s="157"/>
      <c r="I14" s="1"/>
    </row>
    <row r="15" spans="1:9" x14ac:dyDescent="0.25">
      <c r="A15" s="151" t="s">
        <v>28</v>
      </c>
      <c r="B15" s="152"/>
      <c r="C15" s="141" t="s">
        <v>29</v>
      </c>
      <c r="D15" s="142"/>
      <c r="E15" s="142"/>
      <c r="F15" s="142"/>
      <c r="G15" s="142"/>
      <c r="H15" s="143"/>
      <c r="I15" s="1"/>
    </row>
    <row r="16" spans="1:9" x14ac:dyDescent="0.25">
      <c r="A16" s="153"/>
      <c r="B16" s="154"/>
      <c r="C16" s="155"/>
      <c r="D16" s="156"/>
      <c r="E16" s="156"/>
      <c r="F16" s="156"/>
      <c r="G16" s="156"/>
      <c r="H16" s="157"/>
      <c r="I16" s="1"/>
    </row>
    <row r="17" spans="1:9" ht="15" customHeight="1" x14ac:dyDescent="0.25">
      <c r="A17" s="151" t="s">
        <v>32</v>
      </c>
      <c r="B17" s="152"/>
      <c r="C17" s="158" t="s">
        <v>66</v>
      </c>
      <c r="D17" s="159"/>
      <c r="E17" s="159"/>
      <c r="F17" s="159"/>
      <c r="G17" s="159"/>
      <c r="H17" s="160"/>
      <c r="I17" s="1"/>
    </row>
    <row r="18" spans="1:9" x14ac:dyDescent="0.25">
      <c r="A18" s="167"/>
      <c r="B18" s="168"/>
      <c r="C18" s="161"/>
      <c r="D18" s="162"/>
      <c r="E18" s="162"/>
      <c r="F18" s="162"/>
      <c r="G18" s="162"/>
      <c r="H18" s="163"/>
      <c r="I18" s="1"/>
    </row>
    <row r="19" spans="1:9" x14ac:dyDescent="0.25">
      <c r="A19" s="153"/>
      <c r="B19" s="154"/>
      <c r="C19" s="164"/>
      <c r="D19" s="165"/>
      <c r="E19" s="165"/>
      <c r="F19" s="165"/>
      <c r="G19" s="165"/>
      <c r="H19" s="166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51" t="s">
        <v>34</v>
      </c>
      <c r="B21" s="152"/>
      <c r="C21" s="109" t="s">
        <v>75</v>
      </c>
      <c r="D21" s="122"/>
      <c r="E21" s="122"/>
      <c r="F21" s="122"/>
      <c r="G21" s="122"/>
      <c r="H21" s="110"/>
    </row>
    <row r="22" spans="1:9" x14ac:dyDescent="0.25">
      <c r="A22" s="153"/>
      <c r="B22" s="154"/>
      <c r="C22" s="111"/>
      <c r="D22" s="123"/>
      <c r="E22" s="123"/>
      <c r="F22" s="123"/>
      <c r="G22" s="123"/>
      <c r="H22" s="112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7" t="s">
        <v>36</v>
      </c>
      <c r="B24" s="109" t="s">
        <v>20</v>
      </c>
      <c r="C24" s="122"/>
      <c r="D24" s="110"/>
      <c r="E24" s="107" t="s">
        <v>35</v>
      </c>
      <c r="F24" s="109" t="s">
        <v>19</v>
      </c>
      <c r="G24" s="122"/>
      <c r="H24" s="110"/>
    </row>
    <row r="25" spans="1:9" x14ac:dyDescent="0.25">
      <c r="A25" s="108"/>
      <c r="B25" s="111"/>
      <c r="C25" s="123"/>
      <c r="D25" s="112"/>
      <c r="E25" s="108"/>
      <c r="F25" s="111"/>
      <c r="G25" s="123"/>
      <c r="H25" s="112"/>
    </row>
    <row r="26" spans="1:9" ht="27" customHeight="1" x14ac:dyDescent="0.25">
      <c r="A26" s="107" t="s">
        <v>38</v>
      </c>
      <c r="B26" s="109" t="s">
        <v>76</v>
      </c>
      <c r="C26" s="110"/>
      <c r="D26" s="124" t="s">
        <v>0</v>
      </c>
      <c r="E26" s="126" t="s">
        <v>57</v>
      </c>
      <c r="F26" s="124" t="s">
        <v>146</v>
      </c>
      <c r="G26" s="128">
        <v>0.7</v>
      </c>
      <c r="H26" s="129"/>
    </row>
    <row r="27" spans="1:9" ht="27" customHeight="1" x14ac:dyDescent="0.25">
      <c r="A27" s="108"/>
      <c r="B27" s="111"/>
      <c r="C27" s="112"/>
      <c r="D27" s="125"/>
      <c r="E27" s="127"/>
      <c r="F27" s="125"/>
      <c r="G27" s="130"/>
      <c r="H27" s="131"/>
    </row>
    <row r="28" spans="1:9" x14ac:dyDescent="0.25">
      <c r="A28" s="113" t="s">
        <v>1</v>
      </c>
      <c r="B28" s="132"/>
      <c r="C28" s="133"/>
      <c r="D28" s="133"/>
      <c r="E28" s="133"/>
      <c r="F28" s="133"/>
      <c r="G28" s="133"/>
      <c r="H28" s="134"/>
    </row>
    <row r="29" spans="1:9" x14ac:dyDescent="0.25">
      <c r="A29" s="114"/>
      <c r="B29" s="135"/>
      <c r="C29" s="136"/>
      <c r="D29" s="136"/>
      <c r="E29" s="136"/>
      <c r="F29" s="136"/>
      <c r="G29" s="136"/>
      <c r="H29" s="137"/>
    </row>
    <row r="30" spans="1:9" x14ac:dyDescent="0.25">
      <c r="A30" s="114"/>
      <c r="B30" s="135"/>
      <c r="C30" s="136"/>
      <c r="D30" s="136"/>
      <c r="E30" s="136"/>
      <c r="F30" s="136"/>
      <c r="G30" s="136"/>
      <c r="H30" s="137"/>
    </row>
    <row r="31" spans="1:9" x14ac:dyDescent="0.25">
      <c r="A31" s="114"/>
      <c r="B31" s="135"/>
      <c r="C31" s="136"/>
      <c r="D31" s="136"/>
      <c r="E31" s="136"/>
      <c r="F31" s="136"/>
      <c r="G31" s="136"/>
      <c r="H31" s="137"/>
    </row>
    <row r="32" spans="1:9" x14ac:dyDescent="0.25">
      <c r="A32" s="114"/>
      <c r="B32" s="135"/>
      <c r="C32" s="136"/>
      <c r="D32" s="136"/>
      <c r="E32" s="136"/>
      <c r="F32" s="136"/>
      <c r="G32" s="136"/>
      <c r="H32" s="137"/>
    </row>
    <row r="33" spans="1:8" x14ac:dyDescent="0.25">
      <c r="A33" s="114"/>
      <c r="B33" s="135"/>
      <c r="C33" s="136"/>
      <c r="D33" s="136"/>
      <c r="E33" s="136"/>
      <c r="F33" s="136"/>
      <c r="G33" s="136"/>
      <c r="H33" s="137"/>
    </row>
    <row r="34" spans="1:8" x14ac:dyDescent="0.25">
      <c r="A34" s="114"/>
      <c r="B34" s="135"/>
      <c r="C34" s="136"/>
      <c r="D34" s="136"/>
      <c r="E34" s="136"/>
      <c r="F34" s="136"/>
      <c r="G34" s="136"/>
      <c r="H34" s="137"/>
    </row>
    <row r="35" spans="1:8" x14ac:dyDescent="0.25">
      <c r="A35" s="114"/>
      <c r="B35" s="135"/>
      <c r="C35" s="136"/>
      <c r="D35" s="136"/>
      <c r="E35" s="136"/>
      <c r="F35" s="136"/>
      <c r="G35" s="136"/>
      <c r="H35" s="137"/>
    </row>
    <row r="36" spans="1:8" x14ac:dyDescent="0.25">
      <c r="A36" s="114"/>
      <c r="B36" s="135"/>
      <c r="C36" s="136"/>
      <c r="D36" s="136"/>
      <c r="E36" s="136"/>
      <c r="F36" s="136"/>
      <c r="G36" s="136"/>
      <c r="H36" s="137"/>
    </row>
    <row r="37" spans="1:8" x14ac:dyDescent="0.25">
      <c r="A37" s="114"/>
      <c r="B37" s="135"/>
      <c r="C37" s="136"/>
      <c r="D37" s="136"/>
      <c r="E37" s="136"/>
      <c r="F37" s="136"/>
      <c r="G37" s="136"/>
      <c r="H37" s="137"/>
    </row>
    <row r="38" spans="1:8" x14ac:dyDescent="0.25">
      <c r="A38" s="114"/>
      <c r="B38" s="135"/>
      <c r="C38" s="136"/>
      <c r="D38" s="136"/>
      <c r="E38" s="136"/>
      <c r="F38" s="136"/>
      <c r="G38" s="136"/>
      <c r="H38" s="137"/>
    </row>
    <row r="39" spans="1:8" x14ac:dyDescent="0.25">
      <c r="A39" s="114"/>
      <c r="B39" s="135"/>
      <c r="C39" s="136"/>
      <c r="D39" s="136"/>
      <c r="E39" s="136"/>
      <c r="F39" s="136"/>
      <c r="G39" s="136"/>
      <c r="H39" s="137"/>
    </row>
    <row r="40" spans="1:8" x14ac:dyDescent="0.25">
      <c r="A40" s="114"/>
      <c r="B40" s="135"/>
      <c r="C40" s="136"/>
      <c r="D40" s="136"/>
      <c r="E40" s="136"/>
      <c r="F40" s="136"/>
      <c r="G40" s="136"/>
      <c r="H40" s="137"/>
    </row>
    <row r="41" spans="1:8" x14ac:dyDescent="0.25">
      <c r="A41" s="114"/>
      <c r="B41" s="135"/>
      <c r="C41" s="136"/>
      <c r="D41" s="136"/>
      <c r="E41" s="136"/>
      <c r="F41" s="136"/>
      <c r="G41" s="136"/>
      <c r="H41" s="137"/>
    </row>
    <row r="42" spans="1:8" x14ac:dyDescent="0.25">
      <c r="A42" s="115"/>
      <c r="B42" s="138"/>
      <c r="C42" s="139"/>
      <c r="D42" s="139"/>
      <c r="E42" s="139"/>
      <c r="F42" s="139"/>
      <c r="G42" s="139"/>
      <c r="H42" s="140"/>
    </row>
    <row r="43" spans="1:8" x14ac:dyDescent="0.25">
      <c r="A43" s="116" t="s">
        <v>2</v>
      </c>
      <c r="B43" s="117"/>
      <c r="C43" s="117"/>
      <c r="D43" s="117"/>
      <c r="E43" s="117"/>
      <c r="F43" s="117"/>
      <c r="G43" s="117"/>
      <c r="H43" s="118"/>
    </row>
    <row r="44" spans="1:8" ht="15" customHeight="1" x14ac:dyDescent="0.25">
      <c r="A44" s="119" t="s">
        <v>3</v>
      </c>
      <c r="B44" s="105" t="s">
        <v>41</v>
      </c>
      <c r="C44" s="103" t="s">
        <v>4</v>
      </c>
      <c r="D44" s="11" t="s">
        <v>5</v>
      </c>
      <c r="E44" s="11" t="s">
        <v>7</v>
      </c>
      <c r="F44" s="11" t="s">
        <v>9</v>
      </c>
      <c r="G44" s="121" t="s">
        <v>11</v>
      </c>
      <c r="H44" s="121"/>
    </row>
    <row r="45" spans="1:8" x14ac:dyDescent="0.25">
      <c r="A45" s="120"/>
      <c r="B45" s="106"/>
      <c r="C45" s="104"/>
      <c r="D45" s="12" t="s">
        <v>6</v>
      </c>
      <c r="E45" s="12" t="s">
        <v>8</v>
      </c>
      <c r="F45" s="12" t="s">
        <v>10</v>
      </c>
      <c r="G45" s="121"/>
      <c r="H45" s="121"/>
    </row>
    <row r="46" spans="1:8" x14ac:dyDescent="0.25">
      <c r="A46" s="16">
        <v>1</v>
      </c>
      <c r="B46" s="34" t="s">
        <v>44</v>
      </c>
      <c r="C46" s="37">
        <f>+G$26/2</f>
        <v>0.35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0.35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Cuadro de Actualizaciones</vt:lpstr>
      <vt:lpstr>Autoreportes</vt:lpstr>
      <vt:lpstr>IFIT</vt:lpstr>
      <vt:lpstr>IFAT</vt:lpstr>
      <vt:lpstr>Tasa de Acci</vt:lpstr>
      <vt:lpstr>ISAT</vt:lpstr>
      <vt:lpstr>Requisitos legales</vt:lpstr>
      <vt:lpstr>Oportu de Mejora</vt:lpstr>
      <vt:lpstr>No conformidades</vt:lpstr>
      <vt:lpstr>Inducción</vt:lpstr>
      <vt:lpstr>Entrenamiento</vt:lpstr>
      <vt:lpstr>Validación</vt:lpstr>
      <vt:lpstr>PQR´S</vt:lpstr>
      <vt:lpstr>Enfermedades Lab</vt:lpstr>
      <vt:lpstr>Minutos X la vida</vt:lpstr>
      <vt:lpstr>Impacto a la propiedad</vt:lpstr>
      <vt:lpstr>Presupuesto</vt:lpstr>
      <vt:lpstr>Disponibilidad de recursos</vt:lpstr>
      <vt:lpstr>Capacitaciones y entrenamiento</vt:lpstr>
      <vt:lpstr>Comunicaciones</vt:lpstr>
      <vt:lpstr>Promoción no alcohol</vt:lpstr>
      <vt:lpstr>Planeación Intregral</vt:lpstr>
      <vt:lpstr>Gestión del Cambio</vt:lpstr>
      <vt:lpstr>Incidencia EL</vt:lpstr>
      <vt:lpstr>Tasa Accidentabilidad</vt:lpstr>
      <vt:lpstr>AL X riesgo</vt:lpstr>
      <vt:lpstr>Inc X Enfermedad Laboral</vt:lpstr>
      <vt:lpstr>Prevalencia</vt:lpstr>
      <vt:lpstr>Incidencia X Ruido</vt:lpstr>
      <vt:lpstr>Eficiencia ausentismo</vt:lpstr>
      <vt:lpstr>Eficiencia Reintegro laboral</vt:lpstr>
      <vt:lpstr>Mantenimiento Preventivo</vt:lpstr>
      <vt:lpstr>Personal Capacitado quimico</vt:lpstr>
      <vt:lpstr>Conductores capacitados</vt:lpstr>
      <vt:lpstr>Comunidad</vt:lpstr>
      <vt:lpstr>Afectaciones Ambientales</vt:lpstr>
      <vt:lpstr>Agua Potable</vt:lpstr>
      <vt:lpstr>Energía</vt:lpstr>
      <vt:lpstr>Residuos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Vicky</cp:lastModifiedBy>
  <dcterms:created xsi:type="dcterms:W3CDTF">2014-05-12T15:06:27Z</dcterms:created>
  <dcterms:modified xsi:type="dcterms:W3CDTF">2016-07-26T22:52:08Z</dcterms:modified>
</cp:coreProperties>
</file>