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PROGRAMA SEGURIDAD VIAL" sheetId="5" r:id="rId1"/>
    <sheet name="REVISIONES Y ACTUALIZACIONES " sheetId="7" r:id="rId2"/>
    <sheet name="DOCUMENTOS" sheetId="1" r:id="rId3"/>
    <sheet name="Hoja2" sheetId="2" state="hidden" r:id="rId4"/>
    <sheet name="DATOS" sheetId="3" r:id="rId5"/>
    <sheet name="INDICADOR 1" sheetId="6" r:id="rId6"/>
  </sheets>
  <externalReferences>
    <externalReference r:id="rId7"/>
    <externalReference r:id="rId8"/>
  </externalReferences>
  <definedNames>
    <definedName name="_xlnm._FilterDatabase" localSheetId="2" hidden="1">DOCUMENTOS!$A$2:$BM$107</definedName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5">#REF!</definedName>
    <definedName name="DATOS" localSheetId="0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5">#REF!</definedName>
    <definedName name="GRAFICOS" localSheetId="0">#REF!</definedName>
    <definedName name="GRAFICOS">#REF!</definedName>
    <definedName name="GTO_OPER">'[1]base S12005'!$A$10</definedName>
    <definedName name="INDI" localSheetId="5">#REF!</definedName>
    <definedName name="INDI" localSheetId="0">#REF!</definedName>
    <definedName name="INDI">#REF!</definedName>
    <definedName name="indicador" localSheetId="5">#REF!</definedName>
    <definedName name="indicador" localSheetId="0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4525"/>
</workbook>
</file>

<file path=xl/calcChain.xml><?xml version="1.0" encoding="utf-8"?>
<calcChain xmlns="http://schemas.openxmlformats.org/spreadsheetml/2006/main">
  <c r="A107" i="6" l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D41" i="6"/>
  <c r="B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E41" i="6" l="1"/>
  <c r="G41" i="6"/>
  <c r="N24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44" i="5" l="1"/>
  <c r="I44" i="5" s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E44" i="5" s="1"/>
  <c r="BG100" i="1" l="1"/>
  <c r="BF100" i="1"/>
  <c r="BE100" i="1"/>
  <c r="BG99" i="1"/>
  <c r="BF99" i="1"/>
  <c r="BE99" i="1"/>
  <c r="BD99" i="1" s="1"/>
  <c r="BG98" i="1"/>
  <c r="BF98" i="1"/>
  <c r="BE98" i="1"/>
  <c r="BG97" i="1"/>
  <c r="BF97" i="1"/>
  <c r="BE97" i="1"/>
  <c r="BD97" i="1" s="1"/>
  <c r="BH97" i="1" s="1"/>
  <c r="BG96" i="1"/>
  <c r="BF96" i="1"/>
  <c r="BE96" i="1"/>
  <c r="BG95" i="1"/>
  <c r="BF95" i="1"/>
  <c r="BE95" i="1"/>
  <c r="BD95" i="1" s="1"/>
  <c r="BH95" i="1" s="1"/>
  <c r="BG94" i="1"/>
  <c r="BF94" i="1"/>
  <c r="BE94" i="1"/>
  <c r="BG93" i="1"/>
  <c r="BF93" i="1"/>
  <c r="BE93" i="1"/>
  <c r="BJ93" i="1" s="1"/>
  <c r="BG92" i="1"/>
  <c r="BF92" i="1"/>
  <c r="BE92" i="1"/>
  <c r="BG90" i="1"/>
  <c r="BF90" i="1"/>
  <c r="BE90" i="1"/>
  <c r="BG89" i="1"/>
  <c r="BF89" i="1"/>
  <c r="BE89" i="1"/>
  <c r="BL93" i="1" l="1"/>
  <c r="BK93" i="1"/>
  <c r="BH99" i="1"/>
  <c r="BD93" i="1"/>
  <c r="BD96" i="1"/>
  <c r="BH96" i="1" s="1"/>
  <c r="BD98" i="1"/>
  <c r="BH98" i="1" s="1"/>
  <c r="BD100" i="1"/>
  <c r="BH100" i="1" s="1"/>
  <c r="BD92" i="1"/>
  <c r="BH92" i="1" s="1"/>
  <c r="BD94" i="1"/>
  <c r="BH94" i="1" s="1"/>
  <c r="BD90" i="1"/>
  <c r="BH90" i="1" s="1"/>
  <c r="BD89" i="1"/>
  <c r="BH93" i="1" l="1"/>
  <c r="BM93" i="1" s="1"/>
  <c r="BI93" i="1"/>
  <c r="BH89" i="1"/>
  <c r="BG48" i="1"/>
  <c r="BG49" i="1"/>
  <c r="BF48" i="1"/>
  <c r="BF49" i="1"/>
  <c r="BE48" i="1"/>
  <c r="BE49" i="1"/>
  <c r="BD49" i="1" s="1"/>
  <c r="BH49" i="1" l="1"/>
  <c r="BD48" i="1"/>
  <c r="BH48" i="1" s="1"/>
  <c r="BG58" i="1" l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91" i="1"/>
  <c r="BL89" i="1" s="1"/>
  <c r="BG101" i="1"/>
  <c r="BG102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91" i="1"/>
  <c r="BK89" i="1" s="1"/>
  <c r="BF101" i="1"/>
  <c r="BF102" i="1"/>
  <c r="BE59" i="1"/>
  <c r="BE60" i="1"/>
  <c r="BD60" i="1" s="1"/>
  <c r="BE61" i="1"/>
  <c r="BD61" i="1" s="1"/>
  <c r="BE62" i="1"/>
  <c r="BE63" i="1"/>
  <c r="BE64" i="1"/>
  <c r="BD64" i="1" s="1"/>
  <c r="BE65" i="1"/>
  <c r="BE66" i="1"/>
  <c r="BD66" i="1" s="1"/>
  <c r="BE67" i="1"/>
  <c r="BE68" i="1"/>
  <c r="BD68" i="1" s="1"/>
  <c r="BE69" i="1"/>
  <c r="BE70" i="1"/>
  <c r="BE71" i="1"/>
  <c r="BE72" i="1"/>
  <c r="BD72" i="1" s="1"/>
  <c r="BE73" i="1"/>
  <c r="BD73" i="1" s="1"/>
  <c r="BH73" i="1" s="1"/>
  <c r="BE74" i="1"/>
  <c r="BD74" i="1" s="1"/>
  <c r="BE75" i="1"/>
  <c r="BD75" i="1" s="1"/>
  <c r="BE76" i="1"/>
  <c r="BD76" i="1" s="1"/>
  <c r="BE77" i="1"/>
  <c r="BE78" i="1"/>
  <c r="BD78" i="1" s="1"/>
  <c r="BE79" i="1"/>
  <c r="BE80" i="1"/>
  <c r="BE81" i="1"/>
  <c r="BE82" i="1"/>
  <c r="BE83" i="1"/>
  <c r="BE84" i="1"/>
  <c r="BD84" i="1" s="1"/>
  <c r="BE85" i="1"/>
  <c r="BE86" i="1"/>
  <c r="BD86" i="1" s="1"/>
  <c r="BE87" i="1"/>
  <c r="BD87" i="1" s="1"/>
  <c r="BE88" i="1"/>
  <c r="BD88" i="1" s="1"/>
  <c r="BE91" i="1"/>
  <c r="BE101" i="1"/>
  <c r="BD101" i="1" s="1"/>
  <c r="BE102" i="1"/>
  <c r="BD102" i="1" s="1"/>
  <c r="BK83" i="1" l="1"/>
  <c r="BK77" i="1"/>
  <c r="BD91" i="1"/>
  <c r="BJ89" i="1"/>
  <c r="BD85" i="1"/>
  <c r="BI85" i="1" s="1"/>
  <c r="BJ85" i="1"/>
  <c r="BD83" i="1"/>
  <c r="BI83" i="1" s="1"/>
  <c r="BJ83" i="1"/>
  <c r="BJ79" i="1"/>
  <c r="BD77" i="1"/>
  <c r="BI77" i="1" s="1"/>
  <c r="BJ77" i="1"/>
  <c r="BJ71" i="1"/>
  <c r="BD67" i="1"/>
  <c r="BH67" i="1" s="1"/>
  <c r="BJ67" i="1"/>
  <c r="BD63" i="1"/>
  <c r="BH63" i="1" s="1"/>
  <c r="BJ63" i="1"/>
  <c r="BJ59" i="1"/>
  <c r="BL85" i="1"/>
  <c r="BL83" i="1"/>
  <c r="BL79" i="1"/>
  <c r="BL77" i="1"/>
  <c r="BL71" i="1"/>
  <c r="BL67" i="1"/>
  <c r="BL63" i="1"/>
  <c r="BL59" i="1"/>
  <c r="BK85" i="1"/>
  <c r="BK79" i="1"/>
  <c r="BK71" i="1"/>
  <c r="BK67" i="1"/>
  <c r="BK63" i="1"/>
  <c r="BK59" i="1"/>
  <c r="BD81" i="1"/>
  <c r="BD79" i="1"/>
  <c r="BD80" i="1"/>
  <c r="BH80" i="1" s="1"/>
  <c r="BD71" i="1"/>
  <c r="BD70" i="1"/>
  <c r="BD69" i="1"/>
  <c r="BD65" i="1"/>
  <c r="BD62" i="1"/>
  <c r="BD82" i="1"/>
  <c r="BD59" i="1"/>
  <c r="BH87" i="1"/>
  <c r="BH75" i="1"/>
  <c r="BH101" i="1"/>
  <c r="BH86" i="1"/>
  <c r="BH78" i="1"/>
  <c r="BH74" i="1"/>
  <c r="BH66" i="1"/>
  <c r="BH102" i="1"/>
  <c r="BH60" i="1"/>
  <c r="BH88" i="1"/>
  <c r="BH84" i="1"/>
  <c r="BH76" i="1"/>
  <c r="BH72" i="1"/>
  <c r="BH68" i="1"/>
  <c r="BH64" i="1"/>
  <c r="BH61" i="1"/>
  <c r="BG50" i="1"/>
  <c r="BG51" i="1"/>
  <c r="BG52" i="1"/>
  <c r="BG53" i="1"/>
  <c r="BG54" i="1"/>
  <c r="BG55" i="1"/>
  <c r="BG56" i="1"/>
  <c r="BG57" i="1"/>
  <c r="BF50" i="1"/>
  <c r="BF51" i="1"/>
  <c r="BF52" i="1"/>
  <c r="BF53" i="1"/>
  <c r="BF54" i="1"/>
  <c r="BF55" i="1"/>
  <c r="BF56" i="1"/>
  <c r="BF57" i="1"/>
  <c r="BF58" i="1"/>
  <c r="BE50" i="1"/>
  <c r="BE51" i="1"/>
  <c r="BE52" i="1"/>
  <c r="BE53" i="1"/>
  <c r="BE54" i="1"/>
  <c r="BE55" i="1"/>
  <c r="BE56" i="1"/>
  <c r="BE57" i="1"/>
  <c r="BE58" i="1"/>
  <c r="BH83" i="1" l="1"/>
  <c r="BI59" i="1"/>
  <c r="BH77" i="1"/>
  <c r="BM77" i="1" s="1"/>
  <c r="BH85" i="1"/>
  <c r="BM85" i="1" s="1"/>
  <c r="BJ55" i="1"/>
  <c r="BJ51" i="1"/>
  <c r="BM83" i="1"/>
  <c r="BH71" i="1"/>
  <c r="BI71" i="1"/>
  <c r="BI79" i="1"/>
  <c r="BK55" i="1"/>
  <c r="BK51" i="1"/>
  <c r="BL55" i="1"/>
  <c r="BL51" i="1"/>
  <c r="BI63" i="1"/>
  <c r="BI67" i="1"/>
  <c r="BH91" i="1"/>
  <c r="BM89" i="1" s="1"/>
  <c r="BI89" i="1"/>
  <c r="BH81" i="1"/>
  <c r="BH79" i="1"/>
  <c r="BH70" i="1"/>
  <c r="BH69" i="1"/>
  <c r="BH65" i="1"/>
  <c r="BM63" i="1" s="1"/>
  <c r="BH62" i="1"/>
  <c r="BD58" i="1"/>
  <c r="BD57" i="1"/>
  <c r="BD56" i="1"/>
  <c r="BD55" i="1"/>
  <c r="BD54" i="1"/>
  <c r="BD53" i="1"/>
  <c r="BH53" i="1" s="1"/>
  <c r="BD52" i="1"/>
  <c r="BD51" i="1"/>
  <c r="BD50" i="1"/>
  <c r="BH59" i="1"/>
  <c r="BM59" i="1" s="1"/>
  <c r="BH82" i="1"/>
  <c r="BM79" i="1" s="1"/>
  <c r="BM67" i="1" l="1"/>
  <c r="BI51" i="1"/>
  <c r="BI55" i="1"/>
  <c r="BM71" i="1"/>
  <c r="BH58" i="1"/>
  <c r="BH57" i="1"/>
  <c r="BH56" i="1"/>
  <c r="BH55" i="1"/>
  <c r="BH54" i="1"/>
  <c r="BH52" i="1"/>
  <c r="BH51" i="1"/>
  <c r="BH50" i="1"/>
  <c r="BM55" i="1" l="1"/>
  <c r="BM51" i="1"/>
  <c r="E7" i="2" l="1"/>
  <c r="E6" i="2"/>
  <c r="E5" i="2"/>
  <c r="E4" i="2"/>
  <c r="BG47" i="1"/>
  <c r="BL47" i="1" s="1"/>
  <c r="BF47" i="1"/>
  <c r="BK47" i="1" s="1"/>
  <c r="BE47" i="1"/>
  <c r="BJ47" i="1" s="1"/>
  <c r="L106" i="1"/>
  <c r="P106" i="1"/>
  <c r="T106" i="1"/>
  <c r="X106" i="1"/>
  <c r="AB106" i="1"/>
  <c r="AF106" i="1"/>
  <c r="AJ106" i="1"/>
  <c r="AN106" i="1"/>
  <c r="AR106" i="1"/>
  <c r="AV106" i="1"/>
  <c r="AZ106" i="1"/>
  <c r="L105" i="1"/>
  <c r="P105" i="1"/>
  <c r="T105" i="1"/>
  <c r="X105" i="1"/>
  <c r="AB105" i="1"/>
  <c r="AF105" i="1"/>
  <c r="AJ105" i="1"/>
  <c r="AN105" i="1"/>
  <c r="AR105" i="1"/>
  <c r="AV105" i="1"/>
  <c r="AZ105" i="1"/>
  <c r="L104" i="1"/>
  <c r="P104" i="1"/>
  <c r="T104" i="1"/>
  <c r="X104" i="1"/>
  <c r="AB104" i="1"/>
  <c r="AF104" i="1"/>
  <c r="AJ104" i="1"/>
  <c r="AN104" i="1"/>
  <c r="AR104" i="1"/>
  <c r="AV104" i="1"/>
  <c r="AZ104" i="1"/>
  <c r="H106" i="1"/>
  <c r="H105" i="1"/>
  <c r="H104" i="1"/>
  <c r="BD47" i="1" l="1"/>
  <c r="BI47" i="1" s="1"/>
  <c r="AR103" i="1"/>
  <c r="AR107" i="1" s="1"/>
  <c r="L103" i="1"/>
  <c r="AF103" i="1"/>
  <c r="AF107" i="1" s="1"/>
  <c r="AN103" i="1"/>
  <c r="AN107" i="1" s="1"/>
  <c r="X103" i="1"/>
  <c r="X107" i="1" s="1"/>
  <c r="AV103" i="1"/>
  <c r="AV107" i="1" s="1"/>
  <c r="P103" i="1"/>
  <c r="P107" i="1" s="1"/>
  <c r="AB103" i="1"/>
  <c r="AB107" i="1" s="1"/>
  <c r="AZ103" i="1"/>
  <c r="AZ107" i="1" s="1"/>
  <c r="AJ103" i="1"/>
  <c r="AJ107" i="1" s="1"/>
  <c r="T103" i="1"/>
  <c r="T107" i="1" s="1"/>
  <c r="H103" i="1"/>
  <c r="H107" i="1" s="1"/>
  <c r="F5" i="2"/>
  <c r="F7" i="2"/>
  <c r="F6" i="2"/>
  <c r="BD104" i="1"/>
  <c r="BD105" i="1"/>
  <c r="BD106" i="1"/>
  <c r="BH47" i="1" l="1"/>
  <c r="BM47" i="1" s="1"/>
  <c r="BD103" i="1"/>
  <c r="BH103" i="1" s="1"/>
  <c r="L107" i="1"/>
</calcChain>
</file>

<file path=xl/comments1.xml><?xml version="1.0" encoding="utf-8"?>
<comments xmlns="http://schemas.openxmlformats.org/spreadsheetml/2006/main">
  <authors>
    <author>Dark</author>
  </authors>
  <commentList>
    <comment ref="Y19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R21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Y22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V23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I24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I25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B27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T31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S32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S33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F36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J38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AF39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 xml:space="preserve">VENCIMIENTO SEGÚN DECRETO 019 DE 2012 HASTA EL 2022
</t>
        </r>
      </text>
    </comment>
  </commentList>
</comments>
</file>

<file path=xl/comments2.xml><?xml version="1.0" encoding="utf-8"?>
<comments xmlns="http://schemas.openxmlformats.org/spreadsheetml/2006/main">
  <authors>
    <author>administrador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 xml:space="preserve">Integridad: Información completa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Recurso</t>
        </r>
        <r>
          <rPr>
            <sz val="9"/>
            <color indexed="81"/>
            <rFont val="Tahoma"/>
            <family val="2"/>
          </rPr>
          <t xml:space="preserve">: permite asignar un indicador a un recurso natural y subclasificarlo en la casilla de Recurso específico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 xml:space="preserve">Extensión: Alcance de interés,  según el tópico de que se trate
Relevancia: Si es necesario para una situación particular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Origen:  Dentro o fuera de la empresa, fuente debe ser correcta</t>
        </r>
        <r>
          <rPr>
            <sz val="9"/>
            <color indexed="81"/>
            <rFont val="Tahoma"/>
            <family val="2"/>
          </rPr>
          <t xml:space="preserve">
Temporalidad: La información puede dar valor del pasado, presente o futuro
</t>
        </r>
      </text>
    </comment>
    <comment ref="A15" authorId="0">
      <text>
        <r>
          <rPr>
            <sz val="9"/>
            <color indexed="81"/>
            <rFont val="Tahoma"/>
            <family val="2"/>
          </rPr>
          <t xml:space="preserve">Exactitud: Representa el estado del punto crítico 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 xml:space="preserve">Corresponde al factor promedio de consumo por una unidad de producción, resultados mes a mes del año anterior.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Oportunidad: Debe estar actualizada y disponible cuando se necesita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<sst xmlns="http://schemas.openxmlformats.org/spreadsheetml/2006/main" count="751" uniqueCount="427">
  <si>
    <t>OCTUBRE</t>
  </si>
  <si>
    <t>S 1</t>
  </si>
  <si>
    <t>S 2</t>
  </si>
  <si>
    <t>S 3</t>
  </si>
  <si>
    <t>S 4</t>
  </si>
  <si>
    <t>P</t>
  </si>
  <si>
    <t>E</t>
  </si>
  <si>
    <t>NOVIEMBRE</t>
  </si>
  <si>
    <t>DICIEMBRE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</si>
  <si>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</si>
  <si>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</si>
  <si>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</si>
  <si>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</si>
  <si>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</si>
  <si>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</si>
  <si>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</si>
  <si>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</si>
  <si>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AÑO 2013</t>
  </si>
  <si>
    <t>ACTIVIDADES EJECUTADAS (E):</t>
  </si>
  <si>
    <t>REPROGRMADAS (R):</t>
  </si>
  <si>
    <t>R</t>
  </si>
  <si>
    <t>CANCELADA (C):</t>
  </si>
  <si>
    <t>C</t>
  </si>
  <si>
    <t>NUMERO DE ACTIVIDADES PLANEADAS PARA EL MES:</t>
  </si>
  <si>
    <t>NUMERO DE ACTIVIDADES EJECUTADAS EN EL MES:</t>
  </si>
  <si>
    <t>ACTIVIDADES PLANEADAS (P)</t>
  </si>
  <si>
    <t>DESCRIPCION DE ACTIVIDADES</t>
  </si>
  <si>
    <t>CONVENCION</t>
  </si>
  <si>
    <t>TOTAL</t>
  </si>
  <si>
    <t>%</t>
  </si>
  <si>
    <t>% CUMPLIMIENTO</t>
  </si>
  <si>
    <t>NUMERO DE ACTIVIDADES REPROGRAMADAS EN EL MES:</t>
  </si>
  <si>
    <t>NUMERO DE ACTIVIDADES CANCELADAS EN EL MES:</t>
  </si>
  <si>
    <r>
      <rPr>
        <b/>
        <i/>
        <sz val="12"/>
        <color theme="1"/>
        <rFont val="Arial"/>
        <family val="2"/>
      </rPr>
      <t xml:space="preserve">Aprobó: </t>
    </r>
    <r>
      <rPr>
        <sz val="12"/>
        <color theme="1"/>
        <rFont val="Arial"/>
        <family val="2"/>
      </rPr>
      <t>Mario Ernesto Chaves paz</t>
    </r>
  </si>
  <si>
    <t>CUMPLI</t>
  </si>
  <si>
    <t xml:space="preserve"> CUMPLI</t>
  </si>
  <si>
    <t xml:space="preserve"> ACTIVIDAD</t>
  </si>
  <si>
    <t>PROGRAMA</t>
  </si>
  <si>
    <t>TOTALES</t>
  </si>
  <si>
    <t xml:space="preserve">Gerente </t>
  </si>
  <si>
    <t>Director GE</t>
  </si>
  <si>
    <t>Gestor del Riesgo</t>
  </si>
  <si>
    <t>Gestor Operativo</t>
  </si>
  <si>
    <t>Gestor de la Informacion</t>
  </si>
  <si>
    <t>Gestor Administrativo</t>
  </si>
  <si>
    <t>Coordinador SISO</t>
  </si>
  <si>
    <t>Coordinador Ambiental</t>
  </si>
  <si>
    <t>Monitor</t>
  </si>
  <si>
    <t>Supervisor</t>
  </si>
  <si>
    <t>Jefe de Linea</t>
  </si>
  <si>
    <t>ARL</t>
  </si>
  <si>
    <t>EPS</t>
  </si>
  <si>
    <t>SKCC</t>
  </si>
  <si>
    <t>C.C.F.</t>
  </si>
  <si>
    <t>Auditor Interno</t>
  </si>
  <si>
    <t xml:space="preserve">JUNIO </t>
  </si>
  <si>
    <r>
      <rPr>
        <b/>
        <i/>
        <sz val="12"/>
        <color theme="1"/>
        <rFont val="Arial"/>
        <family val="2"/>
      </rPr>
      <t>Vigente desde:</t>
    </r>
    <r>
      <rPr>
        <sz val="12"/>
        <color theme="1"/>
        <rFont val="Arial"/>
        <family val="2"/>
      </rPr>
      <t xml:space="preserve"> 01/01/2012</t>
    </r>
  </si>
  <si>
    <r>
      <rPr>
        <b/>
        <sz val="12"/>
        <color theme="1"/>
        <rFont val="Arial"/>
        <family val="2"/>
      </rPr>
      <t xml:space="preserve">Elaboro: </t>
    </r>
    <r>
      <rPr>
        <sz val="12"/>
        <color theme="1"/>
        <rFont val="Arial"/>
        <family val="2"/>
      </rPr>
      <t>Carlos Augusto Herrera</t>
    </r>
  </si>
  <si>
    <t>ACTIVIDAD</t>
  </si>
  <si>
    <t>CONDUCTOR</t>
  </si>
  <si>
    <t>PLACA</t>
  </si>
  <si>
    <t>SANTA ROSA</t>
  </si>
  <si>
    <t>CAMPERO</t>
  </si>
  <si>
    <t>IYC-870</t>
  </si>
  <si>
    <t>IBA-969</t>
  </si>
  <si>
    <t>CONRADO OSORIO OSORNO</t>
  </si>
  <si>
    <t>UWJ-056</t>
  </si>
  <si>
    <t>C.C 18.592.398,  TIPO DE SANGRE 0+</t>
  </si>
  <si>
    <t>WAA-043</t>
  </si>
  <si>
    <t>C.C 4.582.931,  TIPO DE SANGRE 0+</t>
  </si>
  <si>
    <t>CAMPERO WILLYZ MODELO 1975, COLOR AZUL, CAPACIDAD DE 10 PASAJEROS, AFILIADO A TRANSPORTES SAN EUGENIO.</t>
  </si>
  <si>
    <t>CAMPERO WILLYZ MODELO 1974, COLOR NEGRO, CAPACIDAD DE 9 PASAJEROS, AFILIADO A TRANSPORTES SAN EUGENIO.</t>
  </si>
  <si>
    <t>CAMPERO WILLYZ MODELO 1964, COLOR ROJO, CAPACIDAD DE 9 PASAJEROS, AFILIADO A TRANSPORTES SAN EUGENIO.</t>
  </si>
  <si>
    <t>CAMPERO WILLYZ MODELO 1975, COLOR AMARILLO, CAPACIDAD DE 9 PASAJEROS, AFILIADO A TRANSPORTES SAN EUGENIO.</t>
  </si>
  <si>
    <t>C.C 18.508.595,  TIPO DE SANGRE 0+</t>
  </si>
  <si>
    <t>NBJ-974</t>
  </si>
  <si>
    <t>ELMER BURITICA GONZALES</t>
  </si>
  <si>
    <t>JHON JAIRO OSORIO MONTOYA</t>
  </si>
  <si>
    <t>VSA-581</t>
  </si>
  <si>
    <t>C.C 18.597.477,  TIPO DE SANGRE 0+</t>
  </si>
  <si>
    <t>LLC-110</t>
  </si>
  <si>
    <t>RFA-542</t>
  </si>
  <si>
    <t>C.C 4.581.867,  TIPO DE SANGRE AB+</t>
  </si>
  <si>
    <t>CESAR ALBERTO PINZON ARBELAEZ</t>
  </si>
  <si>
    <t>FUD-642</t>
  </si>
  <si>
    <t>C.C 4.580.370,  TIPO DE SANGRE 0-</t>
  </si>
  <si>
    <t>VSD-998</t>
  </si>
  <si>
    <t>C.C 75.039.682,  TIPO DE SANGRE A-</t>
  </si>
  <si>
    <t>WAJ-325</t>
  </si>
  <si>
    <t>C.C 4.583.729,  TIPO DE SANGRE 0+</t>
  </si>
  <si>
    <t>VOLQUETA FIAT , COLOR AZUL, MODELO 1977, CAPACIDAD DE PASAJEROS</t>
  </si>
  <si>
    <t>C.C 13.817.745,  TIPO DE SANGRE A+</t>
  </si>
  <si>
    <t>OVD-385</t>
  </si>
  <si>
    <t>TRANSPORTADORES</t>
  </si>
  <si>
    <t>WLJ-513</t>
  </si>
  <si>
    <t>C.C. 18,597,644 TIPO DE SANGRE O+</t>
  </si>
  <si>
    <t>WILLYS CJ3, CC. 1400, DIESEL, 9 PASAJEROS, MODELO 1946</t>
  </si>
  <si>
    <t xml:space="preserve"> SEGURO DE ACCIDENTES DE TRANSITO (SOAT)</t>
  </si>
  <si>
    <t xml:space="preserve">  TARJETA DE OPERACIÓN</t>
  </si>
  <si>
    <t>TRABAJADORES</t>
  </si>
  <si>
    <t xml:space="preserve">MOTOCICLETA, 109 CC, HONDA CB110, 1 PASAJERO </t>
  </si>
  <si>
    <t>DBK84C</t>
  </si>
  <si>
    <t>C.C. 4,565,400 TIPO DE SANGRE O + CAT. 02</t>
  </si>
  <si>
    <t>BUS</t>
  </si>
  <si>
    <t>C.C. 9,922,049 TIPO DE SANGRE 0+ CAT C2</t>
  </si>
  <si>
    <t>TKC-252</t>
  </si>
  <si>
    <t>BUS CHEVROLET - MODELO 1989, CAPACIDAD 59 PASAJEROS, COLOR BLANCO Y  VERDE</t>
  </si>
  <si>
    <t>GRIMANESA RAMIREZ RAMIREZ</t>
  </si>
  <si>
    <t>POA-45A</t>
  </si>
  <si>
    <t>C.C. 25,062,019, TIPO DE SANGRE O+, CAT 02</t>
  </si>
  <si>
    <t>MOTOCICLETA, 99CC, BOXER BAJAJ, COLOR AZUL, 1 PASAJERO</t>
  </si>
  <si>
    <t>TMA-499</t>
  </si>
  <si>
    <t>C.C.18,616,426, TIPO DE SANGRE A+, CAT C1</t>
  </si>
  <si>
    <t>CAMPERO WILLYS CJ.6, MODELO 1974, COLOR ROJO, 10 PASAJEROS</t>
  </si>
  <si>
    <t>FABRICIANO GONZALES</t>
  </si>
  <si>
    <t>C.C. 94,461,702, TIPO DE SANGRE A+, CAT 02</t>
  </si>
  <si>
    <t>VAX-40A</t>
  </si>
  <si>
    <t>MOTOCICLETA, AKT 125, COLOR GRIS, MODELO 2006, 1PASAJERO, 124CC</t>
  </si>
  <si>
    <t>C.C. 4.581.764, TIPO DE SANGRE 0+, CAT 02</t>
  </si>
  <si>
    <t>ALDEUR SOSA LADINO</t>
  </si>
  <si>
    <t>OBW-79C</t>
  </si>
  <si>
    <t>OK</t>
  </si>
  <si>
    <t>C.C. 9,910,118, TIPO DE SANGRE A+, CAT A2</t>
  </si>
  <si>
    <t>MOTOCICLETA EXO DELUXE ES, HONDA, COLOR ROJO, MODELO 2012, 2 PASAJEROS, CC 97</t>
  </si>
  <si>
    <t>JXJ-45B</t>
  </si>
  <si>
    <t>C.C. 1,093,220,350, TIPO DE SANGRE 0+ CAT A2</t>
  </si>
  <si>
    <t>JORGE ALIRIO MONTEALEGRE HURTADO</t>
  </si>
  <si>
    <t>POS-81A</t>
  </si>
  <si>
    <t>C.C. 4,523, 548, TIPO DE SANGRE O+, CAT 02</t>
  </si>
  <si>
    <t>MOTOCICLETA, GN 125 SUZUKI, 124 CC, 2 PASAJEROS, MODELO 2013, COLOR AZUL</t>
  </si>
  <si>
    <t>LEONARDO ESCOBAR</t>
  </si>
  <si>
    <t>JEK-72C</t>
  </si>
  <si>
    <t>C.C. 93,407,200, TIPO DE SANGRE 0+,  CAT A2</t>
  </si>
  <si>
    <t xml:space="preserve">MOTOCICLETA, HONDA CB150, 149 CC, COLOR PLATA SABLE, 2 PASAJEROS, MODELO 2011, </t>
  </si>
  <si>
    <t>OKR-44</t>
  </si>
  <si>
    <t>C.C. 4,337,155. TIPO DE SANGRE 0+ CAT 02</t>
  </si>
  <si>
    <t>MOTOCICLETA, SUZUKI GN125H, 124 CC. MODELO 2005, 1 PASAJERO, COLOR AZUL</t>
  </si>
  <si>
    <t>KHG-42C</t>
  </si>
  <si>
    <t>CC. 18,595,196, TIPO DE SANGRE 0+, CAT 0+</t>
  </si>
  <si>
    <t>FABIO ENRIQUE TORRES EUSSE</t>
  </si>
  <si>
    <t>KIL-83C</t>
  </si>
  <si>
    <t>C.C. 10,142,164, TIPO DE SANGRE 0+ CAT A2</t>
  </si>
  <si>
    <t>RSU-28</t>
  </si>
  <si>
    <t>C.C. 93,287,950, TIPO DE SANGRE 0+, CAT 02</t>
  </si>
  <si>
    <t>BQE-98E</t>
  </si>
  <si>
    <t>C.C. 10,032,152, TIPO DE SANGRE 0+, CAT 02</t>
  </si>
  <si>
    <t>NEIGER ALBERTO OROZCO MUÑOZ</t>
  </si>
  <si>
    <t>NER-01C</t>
  </si>
  <si>
    <t>C.C. 18,399,604, TIPO DE SANGRE B+, CAT 02</t>
  </si>
  <si>
    <t xml:space="preserve">MOTOCICLETA, TVS, STAR SPORT MT, 99CC, </t>
  </si>
  <si>
    <t>C.C. 10,111,139, TIPO DE SANGRE A+, CAT C2</t>
  </si>
  <si>
    <t>VUL-58A</t>
  </si>
  <si>
    <t>C.C. 18,490,865, TIPO DE SANGRE A+. CAT 02</t>
  </si>
  <si>
    <t>ARW-75C</t>
  </si>
  <si>
    <t>C.C. 16,888,596, TIPO DE SANGRES 0+ CAT A2</t>
  </si>
  <si>
    <t>DAGNOBER HERNANDEZ RAMIREZ</t>
  </si>
  <si>
    <t>NMR-61B</t>
  </si>
  <si>
    <t>C.C. 9,994,198 TIPO DE SANGRE 0+, CAT 02</t>
  </si>
  <si>
    <t>MOTOCICLETA, AYCO AY 150</t>
  </si>
  <si>
    <t>ANDERSON LAISECA VERGAÑO</t>
  </si>
  <si>
    <t>LVT-59A</t>
  </si>
  <si>
    <t>C.C. 1,094,937,445, TIPO DE SANGRE 0+, CAT A2</t>
  </si>
  <si>
    <t>RII-57B</t>
  </si>
  <si>
    <t>C.C. 15,917,006, TIPO DE SANGRE A+, CAT 02</t>
  </si>
  <si>
    <t xml:space="preserve">MOTOCICLETA, AKT 125EVO II, </t>
  </si>
  <si>
    <t>ZHN-79</t>
  </si>
  <si>
    <t>C.C. 18,598,639, TIPO DE SANGRE A+, CAT A2</t>
  </si>
  <si>
    <t>XXJ-423</t>
  </si>
  <si>
    <t>C.C. 18,614,989, TIPO DE SANGRE O+ CAT. C2</t>
  </si>
  <si>
    <t>JUAN CARLOS TORRES EUSSE</t>
  </si>
  <si>
    <t>SQT-03</t>
  </si>
  <si>
    <t>C.C.10,029,481, TIPO DE SANGE XXX CAT XXX</t>
  </si>
  <si>
    <t>MOTOCICLETA, AKT AK125, CC 124, COLOR AZUL, 2 PASAJEROS, MODELO 2008</t>
  </si>
  <si>
    <t>VUL-91A</t>
  </si>
  <si>
    <t>LEONARDO MONTOYA ARIAS</t>
  </si>
  <si>
    <t>C.C.18399938, TIPO DE SANGRE A+, CAT 02</t>
  </si>
  <si>
    <t>MOTOCICLETA, HONDA CBZ ES, MODELO 2005, 157CC, COLOR AZUL ICARA, 1 PASAJERO</t>
  </si>
  <si>
    <t>1. OBJETIVO DEL PROGRAMA</t>
  </si>
  <si>
    <t>3. ALCANCE</t>
  </si>
  <si>
    <t xml:space="preserve">Todos los procesos </t>
  </si>
  <si>
    <t>5.  ASPECTOS AMBIENTALES SIGNIFICATIVOS</t>
  </si>
  <si>
    <t>6. IMPACTOS</t>
  </si>
  <si>
    <t>POSIBLES DERRAMES DE HIDROCARBUROS</t>
  </si>
  <si>
    <t>CONTAMINACIÓN DE LAS FUENTES HÍDRICAS</t>
  </si>
  <si>
    <t xml:space="preserve">7. RIESGOS </t>
  </si>
  <si>
    <t>8. PELIGROS</t>
  </si>
  <si>
    <t>10. PARTICIPANTES</t>
  </si>
  <si>
    <t>Todos los procesos y partes interesadas.</t>
  </si>
  <si>
    <t xml:space="preserve">TIPO DE </t>
  </si>
  <si>
    <t>PLANEADAS</t>
  </si>
  <si>
    <t>EJECUTADAS</t>
  </si>
  <si>
    <t>CUANDO</t>
  </si>
  <si>
    <t>RESPONSABLE</t>
  </si>
  <si>
    <t>COSTO ($)</t>
  </si>
  <si>
    <t>ACCIÓN</t>
  </si>
  <si>
    <t>INICIO</t>
  </si>
  <si>
    <t>FIN</t>
  </si>
  <si>
    <t>14. SEGUIMIENTO Y EVALUACIÓN</t>
  </si>
  <si>
    <t>13.1 FECHA DE INICIO (MM/AAAA)</t>
  </si>
  <si>
    <t>TIPO DE DOCUMENTO</t>
  </si>
  <si>
    <t>NOMBRE DEL DOCUMENTO</t>
  </si>
  <si>
    <t>CÓDIGO</t>
  </si>
  <si>
    <t>Plan</t>
  </si>
  <si>
    <t>Plan Integral de Residuos Solidos</t>
  </si>
  <si>
    <t>60-1100-01</t>
  </si>
  <si>
    <t>Formato</t>
  </si>
  <si>
    <t>Control de asistencia</t>
  </si>
  <si>
    <t>70-100-14</t>
  </si>
  <si>
    <t>Afectaciones Ambientales</t>
  </si>
  <si>
    <t>60-100-55</t>
  </si>
  <si>
    <t>Formato de Entrega de Respel</t>
  </si>
  <si>
    <t>60-100-25</t>
  </si>
  <si>
    <t>Documento</t>
  </si>
  <si>
    <t>Programa de Capacitación y Entrenamiento</t>
  </si>
  <si>
    <t>60-1100-04</t>
  </si>
  <si>
    <t>Preventiva</t>
  </si>
  <si>
    <t>Capacitaciones</t>
  </si>
  <si>
    <t>Gestion del Riesgo</t>
  </si>
  <si>
    <t>Concientizacion</t>
  </si>
  <si>
    <t>Verificaciones</t>
  </si>
  <si>
    <t>Ejecucion de la lista de chequeo para vehiculos.</t>
  </si>
  <si>
    <t>Ejecucion de la lista de chequeo para motocicletas.</t>
  </si>
  <si>
    <t>Verificacion de documentacion de los vehiculos y motocicletas.</t>
  </si>
  <si>
    <t>Verificacion de documentacion de los conductores de vehiculos y motocicletas.</t>
  </si>
  <si>
    <t>Socializacion del programa</t>
  </si>
  <si>
    <t>Comunicación</t>
  </si>
  <si>
    <t>60-100-86</t>
  </si>
  <si>
    <t>Inspeccion vehiculos de transporte de madera</t>
  </si>
  <si>
    <t>60-100-90</t>
  </si>
  <si>
    <t>Declaracion inspeccion de vehiculo en transporte de madera en movimiento</t>
  </si>
  <si>
    <t>60-100-91</t>
  </si>
  <si>
    <t>Inspecciones de vehiculos en movimiento</t>
  </si>
  <si>
    <t>Control</t>
  </si>
  <si>
    <t>CARLOS IVAN LOAIZA</t>
  </si>
  <si>
    <t>VVC68</t>
  </si>
  <si>
    <t>C.C. 1,088,266,011, TIPO DE SANGRE O+, CAT 02</t>
  </si>
  <si>
    <t xml:space="preserve">MOTOCICLETA, HONDA CD100, MODELO 1996, COLOR NEGRO, 98CC, </t>
  </si>
  <si>
    <t>Capacitacion en transporte de mercancias peligrosas</t>
  </si>
  <si>
    <t>2. PROCESO(s) A LOS CUALES APLICA:</t>
  </si>
  <si>
    <t>4. DEFINICIONES Y/O METODOLOGÍA</t>
  </si>
  <si>
    <t>CONTAMINACIÓN DEL SUELO</t>
  </si>
  <si>
    <t>GENERACIÓN DE RESIDUOS PELIGROSOS (BATERÍAS EN DESUSO, CARTUCHO DE IMPRESORA, BOMBILLAS AHORRADORAS)</t>
  </si>
  <si>
    <t>GENERACIÓN DE RESIDUOS SOLIDOS</t>
  </si>
  <si>
    <t>9. LIDER DEL PROGRAMA:</t>
  </si>
  <si>
    <t>11, LEGISLACION APLICABLE</t>
  </si>
  <si>
    <t>Gestor del Riesgo y Cordinador Ambiental.</t>
  </si>
  <si>
    <r>
      <t>Ver Matriz de Requisitos Legales Cod:</t>
    </r>
    <r>
      <rPr>
        <b/>
        <i/>
        <sz val="12"/>
        <rFont val="Arial"/>
        <family val="2"/>
      </rPr>
      <t xml:space="preserve"> 60-1000-04</t>
    </r>
  </si>
  <si>
    <t>12. ENFOQUE DEL PROGRAMA AL SISTEMA DE GESTION EN SSTA</t>
  </si>
  <si>
    <t>No.</t>
  </si>
  <si>
    <t xml:space="preserve">12.1 OBJETIVOS DEL SISTEMA DE GESTION </t>
  </si>
  <si>
    <t>12.2 INDICADORES</t>
  </si>
  <si>
    <t>12.3 METAS</t>
  </si>
  <si>
    <t>12.4CUMPLIMIENTO</t>
  </si>
  <si>
    <t>12.5 SEGUIMIENTO</t>
  </si>
  <si>
    <t>13. PLAN DE ACCION PARA ALCANZAR LOS OBJETIVOS DEL SISTEMA DE GESTIÓN SEGÚN EL PROGRAMA</t>
  </si>
  <si>
    <t>UNIDAD</t>
  </si>
  <si>
    <t>% EJECUTADAS</t>
  </si>
  <si>
    <t>EVIDENCIA</t>
  </si>
  <si>
    <t>PRESUPUESTO ($)</t>
  </si>
  <si>
    <t>Cordinador Ambiental</t>
  </si>
  <si>
    <t>01/01/2014</t>
  </si>
  <si>
    <t>31/12/2014</t>
  </si>
  <si>
    <t xml:space="preserve">12. TIEMPO DE EJECUCIÓN </t>
  </si>
  <si>
    <t>PRESUPUESTO</t>
  </si>
  <si>
    <t>EFICIENCIA</t>
  </si>
  <si>
    <t>13.2 FECHA LIMITE
 (MM/AAAA)</t>
  </si>
  <si>
    <t>CUMPLIMIENTO DEL PLAN DE ACCIÓN TRIMESTRALMENTE</t>
  </si>
  <si>
    <t>15. DOCUMENTOS GENERADOS DURANTE EL PROGRAMA DE GESTIÓN</t>
  </si>
  <si>
    <t>Control de reporte de daños, fallas o averias de equipos, infrasestructura y otros</t>
  </si>
  <si>
    <t>60-100-80</t>
  </si>
  <si>
    <t>Inspeccion y revision de extintores</t>
  </si>
  <si>
    <t>60-100-81</t>
  </si>
  <si>
    <t>Registro de mantenimiento preventivo</t>
  </si>
  <si>
    <t>60-100-83</t>
  </si>
  <si>
    <t>Registro de mantenimiento correctivo</t>
  </si>
  <si>
    <t>60-100-82</t>
  </si>
  <si>
    <t>MECANICA BASICA</t>
  </si>
  <si>
    <t>Cordinador SST</t>
  </si>
  <si>
    <t>Cordinador Ambiental
Cordinador SST</t>
  </si>
  <si>
    <t>Despachador patio
Gestion del Riesgo</t>
  </si>
  <si>
    <t>Supervisores.</t>
  </si>
  <si>
    <t>Supervisores.
Cordinador Ambiental y SST.
Gestion del Riesgo.</t>
  </si>
  <si>
    <t xml:space="preserve">Concientizacion en los efectos adversos que los residuos de los vehiculos pueden causar en el ambiente. </t>
  </si>
  <si>
    <t>Cordinador Ambiental.
Gestor Operativo.</t>
  </si>
  <si>
    <t>Gestor Operativo.
Cordinador Ambiental y SST.
Gestor del Riesgo.</t>
  </si>
  <si>
    <t>Todas las actividades de EXFOR S.A.</t>
  </si>
  <si>
    <t>MOTOCICLETA</t>
  </si>
  <si>
    <t>NORBERTO CASTAÑO LÓPEZ</t>
  </si>
  <si>
    <t>LUIS ÁNGEL MARULANDA OSORIO</t>
  </si>
  <si>
    <t>JOAQUÍN ANTONIO García TABARES</t>
  </si>
  <si>
    <t>DAGOMAR LÓPEZ</t>
  </si>
  <si>
    <t>RODOLFO MARÍN CEBALLOS</t>
  </si>
  <si>
    <t>ARTURO ECHEVERRY PELÁEZ</t>
  </si>
  <si>
    <t>WILSON PINZÓN SALGADO</t>
  </si>
  <si>
    <t>HUMBERTO DE JESÚS TAPASCO VARGAS</t>
  </si>
  <si>
    <t>JAVIER HURTADO MEJÍA</t>
  </si>
  <si>
    <t>CAMIÓN</t>
  </si>
  <si>
    <t>RUBÉN DARIO TABARES RÍOS</t>
  </si>
  <si>
    <t>VERIFICACIÓN DE VIGENCIA DE LICENCIA DE CONDUCCIÓN.</t>
  </si>
  <si>
    <t>CAPACITACIÓN EN HOJAS DE SEGURIDAD DE HIDROCARBUROS</t>
  </si>
  <si>
    <t>CAPACITACIÓN EN HOJA DE SEGURIDAD DE DAP</t>
  </si>
  <si>
    <t>CAPACITACIÓN EN HOJA DE SEGURIDAD DE UREA</t>
  </si>
  <si>
    <t xml:space="preserve">CAPACITACIÓN EN HOJA DE SEGURIDAD DE </t>
  </si>
  <si>
    <t xml:space="preserve"> LICENCIA DE CONDUCCIÓN</t>
  </si>
  <si>
    <t xml:space="preserve">  SEGURO DE RESPONSABILIDAD CIVIL EXTRACONTRACTUAL</t>
  </si>
  <si>
    <t xml:space="preserve">  REVISIÓN TECNO MECÁNICA Y DE GASES</t>
  </si>
  <si>
    <t xml:space="preserve"> AL ENCONTRARSE TACHADO ES POR VENCER EL PRÓXIMO AÑO</t>
  </si>
  <si>
    <t>VEHÍCULO</t>
  </si>
  <si>
    <t>NÚCLEO</t>
  </si>
  <si>
    <t>RESPONSABLE DE LA VERIFICACIÓN</t>
  </si>
  <si>
    <t>LUIS FABIO OCAMPO GARCÍA</t>
  </si>
  <si>
    <t>JOSÉ ORBEY ARISTIZABAL MARÍN</t>
  </si>
  <si>
    <t>NARCES OCAMPO GARCÍA</t>
  </si>
  <si>
    <t>MARIO PACHÓN BENÍTEZ</t>
  </si>
  <si>
    <t xml:space="preserve">HENRY DE JESÚS MARÍN OSSA </t>
  </si>
  <si>
    <t>FERNANDO ANTONIO VÁSQUEZ VILLADA</t>
  </si>
  <si>
    <t>HÉCTOR FABIO NIETO GARCÉS</t>
  </si>
  <si>
    <t>HÉCTOR ENRIQUE ARBOLEDA MEJÍA</t>
  </si>
  <si>
    <t>RAMÓN ANTONIO COSSÍO ZAPATA</t>
  </si>
  <si>
    <t>RUBILSEN MUÑOZ LÓPEZ</t>
  </si>
  <si>
    <t xml:space="preserve">CAMPERO JEEP, CJ-6, MODELO 1875, 10 PASAJEROS, COLOR BANCO VERDE DORADO, </t>
  </si>
  <si>
    <t>MOTOCICLETA, DISCOBER BAJAD, CC. 135, MODELO 2008, COLOR NEGRO, 1 PASAJERO</t>
  </si>
  <si>
    <t>MOTOCICLETA, BAJAJ DISCOVER 100, 94CC, 2 PASAJEROS, COLOR NEGRO, MODELO 2011</t>
  </si>
  <si>
    <t>CAMIÓN DODGE, COLOR AZUL/BLANCO, MODELO 1973, CAPACIDAD DE PASAJEROS 3</t>
  </si>
  <si>
    <t xml:space="preserve">MOTOCICLETA, AKT 125 NKDR, 124 CC. MODELO 2012 </t>
  </si>
  <si>
    <t>CAMIÓN INTERNATIONAL, COLOR BLANCO, MODELO 1971, CAPACIDAD 2 PASAJEROS</t>
  </si>
  <si>
    <t>MOTOCICLETA, HONDA XL125, 125CC,  MODELO 1994, COLOR ROJO, 1 PASAJERO</t>
  </si>
  <si>
    <t>CAMIÓN DODGE, COLOR ROJO, MODELO 1978, CAPACIDAD DE PASAJEROS 2</t>
  </si>
  <si>
    <t xml:space="preserve">MOTOCICLETA, AKT 125SL, 124CC, MODELO 2010, </t>
  </si>
  <si>
    <t>CAMIÓN CHEVROLET, COLOR VERDE, MODELO 1986, CAPACIDAD DE PASAJEROS 2</t>
  </si>
  <si>
    <t>CAMIÓN CHEVROLET, COLOR VERDE, MODELO 1987, CAPACIDAD DE PASAJEROS 2</t>
  </si>
  <si>
    <t>MOTOCICLETA, HONDA ECO-100, 97CC, MODELO 2005, 1 PASAJERO, COLOR PLATA</t>
  </si>
  <si>
    <t>CAMIÓN DODGE, COLOR AZUL OSCURO, MODELO 1980, CAPACIDAD DE PASAJEROS 2</t>
  </si>
  <si>
    <t xml:space="preserve">MOTOCICLETA, BAJAJ PLATINO, </t>
  </si>
  <si>
    <t>CAMIÓN FORD , COLOR AZUL/BLANCO, MODELO 1954, CAPACIDAD DE PASAJEROS 2</t>
  </si>
  <si>
    <t>MOTOCICLETA, SUZUKI AX-100,  MODELO 1998, 1 PASAJERO, COLOR AZUL</t>
  </si>
  <si>
    <t>MOTOCICLETA, YAMAHA V80, MODELO 1996, COLOR NEGRO BLANCO, 1 PASAJERO.</t>
  </si>
  <si>
    <t>Asegurar de manera integral las operaciones con vehículos y las personas usuarias o que de alguna manera están relacionadas con ellos para evitar los accidentes asociados a las actividades vehiculares, de transporte de carga, trasporte de personal y mercancías peligrosas, procurando un bienestar a las personas, al ambiente y la comunidad en general.</t>
  </si>
  <si>
    <t>GENERACIÓN DE RESIDUOS ELECTRÓNICOS</t>
  </si>
  <si>
    <r>
      <rPr>
        <b/>
        <sz val="12"/>
        <rFont val="Arial"/>
        <family val="2"/>
      </rPr>
      <t xml:space="preserve">Punto de inflamación : </t>
    </r>
    <r>
      <rPr>
        <sz val="12"/>
        <rFont val="Arial"/>
        <family val="2"/>
      </rPr>
      <t xml:space="preserve">temperatura más baja a la cual los vapores de un líquido forman con el aire una mezcla inflamable. El punto de inflamación permite medir el riesgo de formación de mezclas explosivas o inflamables cuando el líquido se derrama de su recipiente. En un líquido inflamable no puede producirse inflamación mientras su temperatura permanezca inferior a este punto.
</t>
    </r>
    <r>
      <rPr>
        <b/>
        <sz val="12"/>
        <rFont val="Arial"/>
        <family val="2"/>
      </rPr>
      <t xml:space="preserve">inflamabilidad o riesgo de inflamación: </t>
    </r>
    <r>
      <rPr>
        <sz val="12"/>
        <rFont val="Arial"/>
        <family val="2"/>
      </rPr>
      <t xml:space="preserve">fenómeno relacionado con el punto de inflamación, cuanto más bajo es éste, mayor es el riesgo de inflamación
</t>
    </r>
    <r>
      <rPr>
        <b/>
        <sz val="12"/>
        <rFont val="Arial"/>
        <family val="2"/>
      </rPr>
      <t xml:space="preserve">vehículos cubiertos: </t>
    </r>
    <r>
      <rPr>
        <sz val="12"/>
        <rFont val="Arial"/>
        <family val="2"/>
      </rPr>
      <t>vehículos cuya carrocería es diseñada para el transporte de carga y/o equipos especiales en un solo compartimiento cerrad</t>
    </r>
    <r>
      <rPr>
        <b/>
        <sz val="12"/>
        <rFont val="Arial"/>
        <family val="2"/>
      </rPr>
      <t xml:space="preserve">
vehículos descubiertos: </t>
    </r>
    <r>
      <rPr>
        <sz val="12"/>
        <rFont val="Arial"/>
        <family val="2"/>
      </rPr>
      <t xml:space="preserve">vehículos con una carrocería de estructura plana descubierta diseñada para el transporte de carga, la cual puede ser provista de barandas laterales, delanteras y traseras, fijas o desmontables.
</t>
    </r>
    <r>
      <rPr>
        <b/>
        <sz val="12"/>
        <rFont val="Arial"/>
        <family val="2"/>
      </rPr>
      <t xml:space="preserve">sólido inflamable </t>
    </r>
    <r>
      <rPr>
        <sz val="12"/>
        <rFont val="Arial"/>
        <family val="2"/>
      </rPr>
      <t xml:space="preserve">:sustancias sólidas que, en las condiciones que se dan durante el transporte, se encienden con facilidad o pueden causar o activar incendios por fricción; sustancias autoreactivas o afines que experimentan una fuerte reacción exotérmica; explosivos insensibilizados que pueden explotar si no están suficientemente diluidos.
</t>
    </r>
    <r>
      <rPr>
        <b/>
        <sz val="12"/>
        <rFont val="Arial"/>
        <family val="2"/>
      </rPr>
      <t xml:space="preserve">sustancia comburente: </t>
    </r>
    <r>
      <rPr>
        <sz val="12"/>
        <rFont val="Arial"/>
        <family val="2"/>
      </rPr>
      <t xml:space="preserve">sustancias que, sin ser necesariamente combustibles, pueden liberar oxígeno y en consecuencia estimular la combustión y aumentar la velocidad de un incendio en otro material
</t>
    </r>
    <r>
      <rPr>
        <b/>
        <sz val="12"/>
        <rFont val="Arial"/>
        <family val="2"/>
      </rPr>
      <t xml:space="preserve">sustancia corrosiva: </t>
    </r>
    <r>
      <rPr>
        <sz val="12"/>
        <rFont val="Arial"/>
        <family val="2"/>
      </rPr>
      <t xml:space="preserve">sustancias que por su acción química, causan lesiones graves a los tejidos vivos que entran en contacto o si se produce un escape puede causar daños de consideración a otras mercancías o a los medios de transporte, o incluso destruirlos, y pueden así mismo provocar otros riesgos líquidos inflamables los líquidos, mezclas de líquidos o líquidos que contienen sustancias sólidas en solución o suspensión (por ejemplo, pinturas, barnices, lacas, etc., siempre que no se trate de  ustancias  incluidas en otras clases por sus características peligrosas) que desprenden vapores inflamables a una temperatura no superior a 60,5 °C en ensayos en vaso cerrado o no superior a 65,6 °C en ensayos en vaso abierto, comúnmente  conocida como su punto de inflamación.
</t>
    </r>
    <r>
      <rPr>
        <b/>
        <sz val="12"/>
        <rFont val="Arial"/>
        <family val="2"/>
      </rPr>
      <t xml:space="preserve">sustancia explosiva: </t>
    </r>
    <r>
      <rPr>
        <sz val="12"/>
        <rFont val="Arial"/>
        <family val="2"/>
      </rPr>
      <t xml:space="preserve">sustancia sólida o líquida, o mezcla de sustancias, que de manera espontánea por reacción química, pueden desprender gases a una temperatura, presión y velocidad tales que causen daños en los alrededores.
En esta clase también figuran:
a) Los líquidos que se presenten para el transporte a temperaturas iguales o superiores a las de su punto de inflamación.
b) Las sustancias que se transportan o se presentan para el transporte a temperaturas elevadas en estado líquido, y que desprenden vapores inflamables a una temperatura igual o superior a la temperatura máxima de transporte.
</t>
    </r>
    <r>
      <rPr>
        <b/>
        <sz val="12"/>
        <rFont val="Arial"/>
        <family val="2"/>
      </rPr>
      <t xml:space="preserve">sustancia infecciosa: </t>
    </r>
    <r>
      <rPr>
        <sz val="12"/>
        <rFont val="Arial"/>
        <family val="2"/>
      </rPr>
      <t xml:space="preserve">sustancias respecto de las cuales se sabe o se cree fundadamente que contienen agentes patógenos. Los agentes patógenos se definen como microorganismos (tales como las bacterias, virus, rickettsias, parásitos y hongos) y  otros agentes tales como priones, que pueden causar enfermedades infecciosas en los animales o en los seres humanos.
</t>
    </r>
    <r>
      <rPr>
        <b/>
        <sz val="12"/>
        <rFont val="Arial"/>
        <family val="2"/>
      </rPr>
      <t xml:space="preserve">tóxico (veneno): </t>
    </r>
    <r>
      <rPr>
        <sz val="12"/>
        <rFont val="Arial"/>
        <family val="2"/>
      </rPr>
      <t xml:space="preserve">sustancias que pueden causar la muerte o lesiones graves o que pueden ser nocivas para la salud humana, si se ingieren o inhalan o entran en contacto con la piel. </t>
    </r>
  </si>
  <si>
    <t>(Promedio de actividades  ejecutadas a la  fecha / actividades realizadas a la fecha ) * 100</t>
  </si>
  <si>
    <t>Mensual</t>
  </si>
  <si>
    <t>Simulacros</t>
  </si>
  <si>
    <t>Simulacros de emergencias (primeros auxilios y conato de incendio).</t>
  </si>
  <si>
    <t>01/06/2014
01/11/2014</t>
  </si>
  <si>
    <t>30/06/2014
20/11/2014</t>
  </si>
  <si>
    <t>01/05/2014</t>
  </si>
  <si>
    <t>31/05/2014</t>
  </si>
  <si>
    <t>Verificacion de disposición de llantas y aceites usados.</t>
  </si>
  <si>
    <t xml:space="preserve">Inpeccion de motos </t>
  </si>
  <si>
    <t>INFORMACIÓN ESPECIFICA</t>
  </si>
  <si>
    <t>NOMBRE DEL INDICADOR</t>
  </si>
  <si>
    <t>OBJETIVO</t>
  </si>
  <si>
    <t>META AÑO</t>
  </si>
  <si>
    <t>REALIZAR TODAS LAS ACTIVIDADES PROGRAMADAS</t>
  </si>
  <si>
    <t>COMPONENTE SST RELACIONADO</t>
  </si>
  <si>
    <t xml:space="preserve">TODOS </t>
  </si>
  <si>
    <t>COMPONENTE AMBIENTAL RELACIONADO</t>
  </si>
  <si>
    <t>ALCANCE Y RELEVANCIA DEL INDICADOR</t>
  </si>
  <si>
    <t>APLICA PARA TODAS LAS ÁREAS DE LA EMPRESA</t>
  </si>
  <si>
    <t>PROCESO  Y ORIGEN DE LA INFORMACIÓN</t>
  </si>
  <si>
    <t>DESCRIPCIÓN DE VARIABLES</t>
  </si>
  <si>
    <t>FORMULA DE CÁLCULO</t>
  </si>
  <si>
    <t>TIPO DE INDICADOR</t>
  </si>
  <si>
    <t>SISTEMA DE GESTION INTEGRADO</t>
  </si>
  <si>
    <t>CLASE DE INDICADOR</t>
  </si>
  <si>
    <t>EFICACIA</t>
  </si>
  <si>
    <t>VARIABLE</t>
  </si>
  <si>
    <t>CONVERSIONES</t>
  </si>
  <si>
    <t>DESCRIPCIÓN</t>
  </si>
  <si>
    <t>FUENTE DE ORIGEN</t>
  </si>
  <si>
    <t>NUMERADOR</t>
  </si>
  <si>
    <t>#</t>
  </si>
  <si>
    <t>NA</t>
  </si>
  <si>
    <t>ACTIVIDADES</t>
  </si>
  <si>
    <t>REGISTROS DE LA EMPRESA</t>
  </si>
  <si>
    <t>DENOMINADOR</t>
  </si>
  <si>
    <t>FORMA DE PRESENTACIÓN</t>
  </si>
  <si>
    <t>Grafica</t>
  </si>
  <si>
    <t>LÍNEA BASE</t>
  </si>
  <si>
    <t>FRECUENCIA</t>
  </si>
  <si>
    <t>MÁXIMO</t>
  </si>
  <si>
    <t>FECHA DE INICIO DE SERIE (DD/MM/AAAA)</t>
  </si>
  <si>
    <t>MÍNIMO</t>
  </si>
  <si>
    <t>META</t>
  </si>
  <si>
    <t>TABLA DE VALORES</t>
  </si>
  <si>
    <t>ACTIVIDADES PROGRAMADAS</t>
  </si>
  <si>
    <t>ACTIVIDADES REALIZADAS</t>
  </si>
  <si>
    <t>% EFECTUADO</t>
  </si>
  <si>
    <t>ICONO</t>
  </si>
  <si>
    <t xml:space="preserve">
</t>
  </si>
  <si>
    <t>TOTAL AÑO</t>
  </si>
  <si>
    <t>CUMPLIMIENTO</t>
  </si>
  <si>
    <t>ANÁLISIS DEL COMPORTAMIENTO PRIMER TRIMESTRE</t>
  </si>
  <si>
    <t>FECHA: (DD/MM/AAAA)</t>
  </si>
  <si>
    <t xml:space="preserve">Responsable del análisis: 
</t>
  </si>
  <si>
    <t>ANÁLISIS DEL COMPORTAMIENTO SEGUNDO TRIMESTRE</t>
  </si>
  <si>
    <t>ANÁLISIS DEL COMPORTAMIENTO TERCER TRIMESTRE</t>
  </si>
  <si>
    <t>ANÁLISIS DEL COMPORTAMIENTO CUARTO TRIMESTRE</t>
  </si>
  <si>
    <t>REGISTRO DE DATOS</t>
  </si>
  <si>
    <t>MES</t>
  </si>
  <si>
    <t>AÑO</t>
  </si>
  <si>
    <t>INDICADOR  DE SEGURIDAD VIAL 1</t>
  </si>
  <si>
    <t>CUMPLIMIENTO DE ACTIVIDADES</t>
  </si>
  <si>
    <t>Promover el mejoramiento de la calidad de vida y el clima laboral, la prevención de las enfermedades profesionales, y accidentes laborales, así como también a minimizar los daños a la propiedad y prevenir los impactos ambientales.</t>
  </si>
  <si>
    <t>ACTAS, LISTA DE ASISTENCIA, FORMATOS.</t>
  </si>
  <si>
    <t>(Total de No. Actividades programadas /Total de actividades realizadas ) * 100</t>
  </si>
  <si>
    <t>ACTAS</t>
  </si>
  <si>
    <t>EXTERNOS E INTERNOS</t>
  </si>
  <si>
    <t xml:space="preserve">DESCRIPCIÓN </t>
  </si>
  <si>
    <t>Capacitacion en seguridad y conportamiento vial</t>
  </si>
  <si>
    <t>Capacitacion en primeros auxilios, atencion de emergenciasm y normatividad.</t>
  </si>
  <si>
    <t>CONDICIONES DE SEGURIDAD</t>
  </si>
  <si>
    <t>ACCIDENTES DE TRANSITO</t>
  </si>
  <si>
    <t>Minimizar los daños a la propiedad y prevenir los impactos ambientales.</t>
  </si>
  <si>
    <t>Disminuir los accidentes laborales</t>
  </si>
  <si>
    <t>(# accidentes laborales por accidente de transito / total de accidentes laborales presentados en el periodo) * 100</t>
  </si>
  <si>
    <t>Semestral</t>
  </si>
  <si>
    <t>01/02/2014</t>
  </si>
  <si>
    <t>28/02/2014</t>
  </si>
  <si>
    <t>15/07/2014</t>
  </si>
  <si>
    <t>31/07/2014</t>
  </si>
  <si>
    <t>01/09/2014</t>
  </si>
  <si>
    <t>De mejora</t>
  </si>
  <si>
    <t>Curso</t>
  </si>
  <si>
    <t>Gestor del riesgo, Coordinador Ambiental, Coordinador SISO</t>
  </si>
  <si>
    <t xml:space="preserve">  PROGRAMA DE SEGURIDAD VIAL
60-700-18
V1/01-02-2014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</si>
</sst>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omic Sans MS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indexed="43"/>
      <name val="Arial"/>
      <family val="2"/>
    </font>
    <font>
      <b/>
      <sz val="24"/>
      <name val="Arial"/>
      <family val="2"/>
    </font>
    <font>
      <b/>
      <sz val="10"/>
      <color indexed="18"/>
      <name val="Arial"/>
      <family val="2"/>
    </font>
    <font>
      <b/>
      <sz val="12"/>
      <color indexed="10"/>
      <name val="Arial"/>
      <family val="2"/>
    </font>
    <font>
      <b/>
      <sz val="11"/>
      <name val="Wingdings"/>
      <charset val="2"/>
    </font>
    <font>
      <b/>
      <sz val="11"/>
      <name val="Times"/>
      <family val="1"/>
    </font>
    <font>
      <b/>
      <sz val="8"/>
      <name val="Arial"/>
      <family val="2"/>
    </font>
    <font>
      <sz val="10"/>
      <color indexed="43"/>
      <name val="Arial"/>
      <family val="2"/>
    </font>
    <font>
      <sz val="9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lightTrellis">
        <fgColor indexed="31"/>
        <bgColor indexed="44"/>
      </patternFill>
    </fill>
    <fill>
      <patternFill patternType="lightTrellis">
        <fgColor indexed="31"/>
        <bgColor theme="6" tint="0.39997558519241921"/>
      </patternFill>
    </fill>
    <fill>
      <patternFill patternType="lightTrellis">
        <fgColor indexed="31"/>
        <bgColor theme="6" tint="0.59999389629810485"/>
      </patternFill>
    </fill>
    <fill>
      <patternFill patternType="lightTrellis">
        <fgColor indexed="31"/>
        <bgColor theme="0" tint="-0.14999847407452621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lightTrellis">
        <fgColor indexed="31"/>
        <bgColor indexed="50"/>
      </patternFill>
    </fill>
    <fill>
      <patternFill patternType="solid">
        <fgColor indexed="3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3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9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/>
    </xf>
    <xf numFmtId="9" fontId="3" fillId="0" borderId="1" xfId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64" fontId="2" fillId="0" borderId="1" xfId="3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9" fontId="15" fillId="0" borderId="24" xfId="0" applyNumberFormat="1" applyFont="1" applyFill="1" applyBorder="1" applyAlignment="1">
      <alignment vertical="center" wrapText="1"/>
    </xf>
    <xf numFmtId="9" fontId="15" fillId="0" borderId="25" xfId="0" applyNumberFormat="1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10" fillId="0" borderId="1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9" fontId="5" fillId="0" borderId="23" xfId="1" applyFont="1" applyFill="1" applyBorder="1" applyAlignment="1">
      <alignment vertical="center" wrapText="1"/>
    </xf>
    <xf numFmtId="0" fontId="0" fillId="0" borderId="0" xfId="0" applyFill="1"/>
    <xf numFmtId="0" fontId="6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6" fillId="3" borderId="3" xfId="0" applyFont="1" applyFill="1" applyBorder="1"/>
    <xf numFmtId="0" fontId="4" fillId="7" borderId="26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9" fontId="5" fillId="8" borderId="1" xfId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9" fontId="5" fillId="8" borderId="23" xfId="1" applyFont="1" applyFill="1" applyBorder="1" applyAlignment="1">
      <alignment vertical="center" wrapText="1"/>
    </xf>
    <xf numFmtId="0" fontId="4" fillId="8" borderId="19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17" fillId="8" borderId="2" xfId="4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7" fillId="8" borderId="1" xfId="4" applyFill="1" applyBorder="1" applyAlignment="1">
      <alignment horizontal="center" vertical="center"/>
    </xf>
    <xf numFmtId="0" fontId="0" fillId="8" borderId="1" xfId="0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7" fillId="4" borderId="2" xfId="4" applyFill="1" applyBorder="1" applyAlignment="1">
      <alignment horizontal="center" vertical="center" wrapText="1"/>
    </xf>
    <xf numFmtId="0" fontId="17" fillId="4" borderId="1" xfId="4" applyFill="1" applyBorder="1" applyAlignment="1">
      <alignment horizontal="center" vertical="center" wrapText="1"/>
    </xf>
    <xf numFmtId="0" fontId="17" fillId="4" borderId="1" xfId="4" applyFill="1" applyBorder="1" applyAlignment="1">
      <alignment horizontal="center" vertical="center"/>
    </xf>
    <xf numFmtId="0" fontId="0" fillId="4" borderId="1" xfId="0" applyFill="1" applyBorder="1"/>
    <xf numFmtId="0" fontId="4" fillId="7" borderId="2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9" fontId="5" fillId="9" borderId="1" xfId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1" xfId="0" applyFill="1" applyBorder="1"/>
    <xf numFmtId="0" fontId="5" fillId="8" borderId="32" xfId="0" applyFont="1" applyFill="1" applyBorder="1" applyAlignment="1">
      <alignment horizontal="center" vertical="center"/>
    </xf>
    <xf numFmtId="0" fontId="0" fillId="11" borderId="1" xfId="0" applyFill="1" applyBorder="1"/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9" fontId="5" fillId="9" borderId="1" xfId="1" applyFont="1" applyFill="1" applyBorder="1" applyAlignment="1">
      <alignment vertical="center" wrapText="1"/>
    </xf>
    <xf numFmtId="0" fontId="0" fillId="3" borderId="1" xfId="0" applyFill="1" applyBorder="1"/>
    <xf numFmtId="0" fontId="5" fillId="3" borderId="32" xfId="0" applyFont="1" applyFill="1" applyBorder="1" applyAlignment="1">
      <alignment horizontal="center" vertical="center"/>
    </xf>
    <xf numFmtId="0" fontId="0" fillId="0" borderId="32" xfId="0" applyBorder="1"/>
    <xf numFmtId="0" fontId="17" fillId="0" borderId="2" xfId="4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5" fillId="2" borderId="3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17" fillId="9" borderId="2" xfId="4" applyFill="1" applyBorder="1" applyAlignment="1">
      <alignment horizontal="center" wrapText="1"/>
    </xf>
    <xf numFmtId="0" fontId="17" fillId="9" borderId="2" xfId="4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1" xfId="4" applyFill="1" applyBorder="1" applyAlignment="1">
      <alignment horizontal="center" vertical="center" wrapText="1"/>
    </xf>
    <xf numFmtId="0" fontId="17" fillId="0" borderId="1" xfId="4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5" fillId="10" borderId="3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17" fillId="0" borderId="9" xfId="4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7" fillId="0" borderId="18" xfId="4" applyFill="1" applyBorder="1" applyAlignment="1">
      <alignment horizontal="center" vertical="center" wrapText="1"/>
    </xf>
    <xf numFmtId="0" fontId="17" fillId="0" borderId="18" xfId="4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9" fontId="5" fillId="0" borderId="3" xfId="1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9" fontId="5" fillId="0" borderId="23" xfId="1" applyFont="1" applyBorder="1" applyAlignment="1">
      <alignment vertical="center" wrapText="1"/>
    </xf>
    <xf numFmtId="9" fontId="5" fillId="0" borderId="1" xfId="1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 wrapText="1"/>
    </xf>
    <xf numFmtId="0" fontId="26" fillId="15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0" fillId="13" borderId="3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2" fillId="14" borderId="6" xfId="0" applyFont="1" applyFill="1" applyBorder="1" applyAlignment="1">
      <alignment vertical="center"/>
    </xf>
    <xf numFmtId="0" fontId="26" fillId="14" borderId="1" xfId="0" applyFont="1" applyFill="1" applyBorder="1" applyAlignment="1">
      <alignment vertical="center"/>
    </xf>
    <xf numFmtId="0" fontId="31" fillId="14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15" borderId="55" xfId="0" applyFont="1" applyFill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/>
    </xf>
    <xf numFmtId="0" fontId="22" fillId="14" borderId="34" xfId="0" applyFont="1" applyFill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  <xf numFmtId="16" fontId="22" fillId="16" borderId="1" xfId="0" applyNumberFormat="1" applyFont="1" applyFill="1" applyBorder="1" applyAlignment="1">
      <alignment horizontal="center" vertical="center" wrapText="1"/>
    </xf>
    <xf numFmtId="9" fontId="2" fillId="12" borderId="5" xfId="1" applyNumberFormat="1" applyFont="1" applyFill="1" applyBorder="1" applyAlignment="1">
      <alignment horizontal="center" vertical="center"/>
    </xf>
    <xf numFmtId="9" fontId="2" fillId="12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51" xfId="0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9" fillId="19" borderId="16" xfId="0" applyFont="1" applyFill="1" applyBorder="1" applyAlignment="1" applyProtection="1">
      <alignment horizontal="center"/>
    </xf>
    <xf numFmtId="0" fontId="22" fillId="19" borderId="44" xfId="0" applyFont="1" applyFill="1" applyBorder="1" applyAlignment="1" applyProtection="1">
      <alignment horizontal="center" vertical="center"/>
    </xf>
    <xf numFmtId="0" fontId="19" fillId="19" borderId="17" xfId="0" applyFont="1" applyFill="1" applyBorder="1" applyAlignment="1" applyProtection="1">
      <alignment horizontal="center"/>
    </xf>
    <xf numFmtId="0" fontId="19" fillId="17" borderId="18" xfId="0" applyFont="1" applyFill="1" applyBorder="1" applyAlignment="1" applyProtection="1">
      <alignment horizontal="left" vertical="center" wrapText="1"/>
      <protection locked="0"/>
    </xf>
    <xf numFmtId="0" fontId="19" fillId="17" borderId="36" xfId="0" applyFont="1" applyFill="1" applyBorder="1" applyAlignment="1" applyProtection="1">
      <alignment horizontal="left" vertical="center" wrapText="1"/>
      <protection locked="0"/>
    </xf>
    <xf numFmtId="0" fontId="19" fillId="17" borderId="19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19" fillId="19" borderId="5" xfId="0" applyFont="1" applyFill="1" applyBorder="1" applyAlignment="1" applyProtection="1"/>
    <xf numFmtId="0" fontId="19" fillId="19" borderId="6" xfId="0" applyFont="1" applyFill="1" applyBorder="1" applyAlignment="1" applyProtection="1"/>
    <xf numFmtId="0" fontId="19" fillId="19" borderId="5" xfId="0" applyFont="1" applyFill="1" applyBorder="1" applyAlignment="1" applyProtection="1">
      <alignment horizontal="center"/>
    </xf>
    <xf numFmtId="0" fontId="19" fillId="19" borderId="5" xfId="0" applyFont="1" applyFill="1" applyBorder="1" applyAlignment="1" applyProtection="1">
      <alignment horizontal="center" vertical="center"/>
    </xf>
    <xf numFmtId="0" fontId="19" fillId="17" borderId="5" xfId="0" applyFont="1" applyFill="1" applyBorder="1" applyAlignment="1" applyProtection="1">
      <alignment horizontal="center" vertical="center"/>
      <protection locked="0"/>
    </xf>
    <xf numFmtId="0" fontId="19" fillId="17" borderId="5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2" borderId="3" xfId="0" applyFont="1" applyFill="1" applyBorder="1" applyAlignment="1" applyProtection="1">
      <alignment horizontal="center" vertical="center" wrapText="1"/>
    </xf>
    <xf numFmtId="0" fontId="19" fillId="12" borderId="3" xfId="0" applyFont="1" applyFill="1" applyBorder="1" applyAlignment="1" applyProtection="1">
      <alignment horizontal="center" vertical="center"/>
    </xf>
    <xf numFmtId="17" fontId="19" fillId="19" borderId="5" xfId="0" applyNumberFormat="1" applyFont="1" applyFill="1" applyBorder="1" applyAlignment="1" applyProtection="1">
      <alignment horizontal="left"/>
    </xf>
    <xf numFmtId="1" fontId="19" fillId="21" borderId="5" xfId="0" applyNumberFormat="1" applyFont="1" applyFill="1" applyBorder="1" applyAlignment="1" applyProtection="1">
      <alignment horizontal="center" vertical="center"/>
    </xf>
    <xf numFmtId="9" fontId="19" fillId="22" borderId="5" xfId="1" applyFont="1" applyFill="1" applyBorder="1" applyAlignment="1" applyProtection="1">
      <alignment horizontal="center" vertical="center"/>
    </xf>
    <xf numFmtId="1" fontId="19" fillId="21" borderId="16" xfId="0" applyNumberFormat="1" applyFont="1" applyFill="1" applyBorder="1" applyAlignment="1" applyProtection="1">
      <alignment horizontal="center" vertical="center"/>
    </xf>
    <xf numFmtId="17" fontId="19" fillId="23" borderId="1" xfId="0" applyNumberFormat="1" applyFont="1" applyFill="1" applyBorder="1" applyAlignment="1" applyProtection="1">
      <alignment horizontal="left"/>
    </xf>
    <xf numFmtId="1" fontId="19" fillId="23" borderId="1" xfId="0" applyNumberFormat="1" applyFont="1" applyFill="1" applyBorder="1" applyAlignment="1" applyProtection="1">
      <alignment horizontal="center"/>
    </xf>
    <xf numFmtId="9" fontId="38" fillId="23" borderId="1" xfId="1" applyFont="1" applyFill="1" applyBorder="1" applyAlignment="1" applyProtection="1">
      <alignment horizontal="center"/>
    </xf>
    <xf numFmtId="0" fontId="39" fillId="19" borderId="1" xfId="0" applyFont="1" applyFill="1" applyBorder="1" applyAlignment="1" applyProtection="1"/>
    <xf numFmtId="9" fontId="26" fillId="19" borderId="1" xfId="1" applyFont="1" applyFill="1" applyBorder="1" applyAlignment="1" applyProtection="1">
      <alignment horizontal="center"/>
    </xf>
    <xf numFmtId="17" fontId="19" fillId="0" borderId="0" xfId="0" applyNumberFormat="1" applyFont="1" applyFill="1" applyBorder="1" applyAlignment="1" applyProtection="1">
      <alignment horizontal="left"/>
    </xf>
    <xf numFmtId="2" fontId="19" fillId="0" borderId="0" xfId="0" applyNumberFormat="1" applyFont="1" applyFill="1" applyBorder="1" applyAlignment="1" applyProtection="1">
      <alignment horizontal="center"/>
    </xf>
    <xf numFmtId="2" fontId="19" fillId="0" borderId="0" xfId="0" applyNumberFormat="1" applyFont="1" applyFill="1" applyBorder="1" applyAlignment="1" applyProtection="1"/>
    <xf numFmtId="165" fontId="19" fillId="0" borderId="0" xfId="0" applyNumberFormat="1" applyFont="1" applyFill="1" applyBorder="1" applyAlignment="1" applyProtection="1"/>
    <xf numFmtId="0" fontId="37" fillId="0" borderId="0" xfId="0" applyFont="1" applyFill="1" applyBorder="1" applyAlignment="1" applyProtection="1">
      <alignment horizontal="center"/>
    </xf>
    <xf numFmtId="0" fontId="0" fillId="12" borderId="0" xfId="0" applyFill="1" applyProtection="1"/>
    <xf numFmtId="0" fontId="0" fillId="0" borderId="0" xfId="0" applyFill="1" applyProtection="1"/>
    <xf numFmtId="0" fontId="0" fillId="24" borderId="0" xfId="0" applyFill="1" applyProtection="1">
      <protection locked="0"/>
    </xf>
    <xf numFmtId="0" fontId="0" fillId="25" borderId="0" xfId="0" applyFill="1" applyProtection="1">
      <protection locked="0"/>
    </xf>
    <xf numFmtId="14" fontId="19" fillId="19" borderId="5" xfId="0" applyNumberFormat="1" applyFont="1" applyFill="1" applyBorder="1" applyAlignment="1" applyProtection="1">
      <alignment horizontal="left" vertical="center"/>
    </xf>
    <xf numFmtId="0" fontId="19" fillId="19" borderId="5" xfId="0" applyFont="1" applyFill="1" applyBorder="1" applyAlignment="1" applyProtection="1">
      <alignment horizontal="left" vertical="justify" wrapText="1"/>
    </xf>
    <xf numFmtId="0" fontId="19" fillId="28" borderId="7" xfId="0" applyFont="1" applyFill="1" applyBorder="1" applyAlignment="1" applyProtection="1"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12" borderId="5" xfId="1" applyNumberFormat="1" applyFont="1" applyFill="1" applyBorder="1" applyAlignment="1">
      <alignment horizontal="center" vertical="center"/>
    </xf>
    <xf numFmtId="9" fontId="2" fillId="12" borderId="6" xfId="1" applyNumberFormat="1" applyFont="1" applyFill="1" applyBorder="1" applyAlignment="1">
      <alignment horizontal="center" vertical="center"/>
    </xf>
    <xf numFmtId="0" fontId="2" fillId="12" borderId="44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 wrapText="1"/>
    </xf>
    <xf numFmtId="0" fontId="31" fillId="14" borderId="6" xfId="0" applyFont="1" applyFill="1" applyBorder="1" applyAlignment="1">
      <alignment horizontal="center" vertical="center" wrapText="1"/>
    </xf>
    <xf numFmtId="9" fontId="22" fillId="14" borderId="16" xfId="1" applyFont="1" applyFill="1" applyBorder="1" applyAlignment="1">
      <alignment horizontal="center" vertical="center" wrapText="1"/>
    </xf>
    <xf numFmtId="9" fontId="22" fillId="14" borderId="17" xfId="1" applyFont="1" applyFill="1" applyBorder="1" applyAlignment="1">
      <alignment horizontal="center" vertical="center" wrapText="1"/>
    </xf>
    <xf numFmtId="9" fontId="22" fillId="14" borderId="20" xfId="1" applyFont="1" applyFill="1" applyBorder="1" applyAlignment="1">
      <alignment horizontal="center" vertical="center" wrapText="1"/>
    </xf>
    <xf numFmtId="9" fontId="22" fillId="14" borderId="21" xfId="1" applyFont="1" applyFill="1" applyBorder="1" applyAlignment="1">
      <alignment horizontal="center" vertical="center" wrapText="1"/>
    </xf>
    <xf numFmtId="9" fontId="22" fillId="14" borderId="18" xfId="1" applyFont="1" applyFill="1" applyBorder="1" applyAlignment="1">
      <alignment horizontal="center" vertical="center" wrapText="1"/>
    </xf>
    <xf numFmtId="9" fontId="22" fillId="14" borderId="19" xfId="1" applyFont="1" applyFill="1" applyBorder="1" applyAlignment="1">
      <alignment horizontal="center" vertical="center" wrapText="1"/>
    </xf>
    <xf numFmtId="165" fontId="22" fillId="14" borderId="16" xfId="0" applyNumberFormat="1" applyFont="1" applyFill="1" applyBorder="1" applyAlignment="1">
      <alignment horizontal="center" vertical="center" wrapText="1"/>
    </xf>
    <xf numFmtId="165" fontId="22" fillId="14" borderId="17" xfId="0" applyNumberFormat="1" applyFont="1" applyFill="1" applyBorder="1" applyAlignment="1">
      <alignment horizontal="center" vertical="center" wrapText="1"/>
    </xf>
    <xf numFmtId="165" fontId="22" fillId="14" borderId="20" xfId="0" applyNumberFormat="1" applyFont="1" applyFill="1" applyBorder="1" applyAlignment="1">
      <alignment horizontal="center" vertical="center" wrapText="1"/>
    </xf>
    <xf numFmtId="165" fontId="22" fillId="14" borderId="21" xfId="0" applyNumberFormat="1" applyFont="1" applyFill="1" applyBorder="1" applyAlignment="1">
      <alignment horizontal="center" vertical="center" wrapText="1"/>
    </xf>
    <xf numFmtId="165" fontId="22" fillId="14" borderId="18" xfId="0" applyNumberFormat="1" applyFont="1" applyFill="1" applyBorder="1" applyAlignment="1">
      <alignment horizontal="center" vertical="center" wrapText="1"/>
    </xf>
    <xf numFmtId="165" fontId="22" fillId="14" borderId="19" xfId="0" applyNumberFormat="1" applyFont="1" applyFill="1" applyBorder="1" applyAlignment="1">
      <alignment horizontal="center" vertical="center" wrapText="1"/>
    </xf>
    <xf numFmtId="165" fontId="22" fillId="14" borderId="16" xfId="0" applyNumberFormat="1" applyFont="1" applyFill="1" applyBorder="1" applyAlignment="1">
      <alignment horizontal="center" vertical="center"/>
    </xf>
    <xf numFmtId="165" fontId="22" fillId="14" borderId="17" xfId="0" applyNumberFormat="1" applyFont="1" applyFill="1" applyBorder="1" applyAlignment="1">
      <alignment horizontal="center" vertical="center"/>
    </xf>
    <xf numFmtId="165" fontId="22" fillId="14" borderId="20" xfId="0" applyNumberFormat="1" applyFont="1" applyFill="1" applyBorder="1" applyAlignment="1">
      <alignment horizontal="center" vertical="center"/>
    </xf>
    <xf numFmtId="165" fontId="22" fillId="14" borderId="21" xfId="0" applyNumberFormat="1" applyFont="1" applyFill="1" applyBorder="1" applyAlignment="1">
      <alignment horizontal="center" vertical="center"/>
    </xf>
    <xf numFmtId="165" fontId="22" fillId="14" borderId="18" xfId="0" applyNumberFormat="1" applyFont="1" applyFill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 vertical="center"/>
    </xf>
    <xf numFmtId="0" fontId="22" fillId="14" borderId="6" xfId="0" applyFont="1" applyFill="1" applyBorder="1" applyAlignment="1">
      <alignment horizontal="center" vertical="center"/>
    </xf>
    <xf numFmtId="49" fontId="29" fillId="0" borderId="16" xfId="0" applyNumberFormat="1" applyFont="1" applyFill="1" applyBorder="1" applyAlignment="1">
      <alignment horizontal="center" vertical="center" wrapText="1"/>
    </xf>
    <xf numFmtId="49" fontId="29" fillId="0" borderId="17" xfId="0" applyNumberFormat="1" applyFont="1" applyFill="1" applyBorder="1" applyAlignment="1">
      <alignment horizontal="center" vertical="center" wrapText="1"/>
    </xf>
    <xf numFmtId="49" fontId="29" fillId="0" borderId="18" xfId="0" applyNumberFormat="1" applyFont="1" applyFill="1" applyBorder="1" applyAlignment="1">
      <alignment horizontal="center" vertical="center" wrapText="1"/>
    </xf>
    <xf numFmtId="49" fontId="29" fillId="0" borderId="19" xfId="0" applyNumberFormat="1" applyFont="1" applyFill="1" applyBorder="1" applyAlignment="1">
      <alignment horizontal="center" vertical="center" wrapText="1"/>
    </xf>
    <xf numFmtId="16" fontId="22" fillId="16" borderId="5" xfId="0" applyNumberFormat="1" applyFont="1" applyFill="1" applyBorder="1" applyAlignment="1">
      <alignment horizontal="center" vertical="center"/>
    </xf>
    <xf numFmtId="16" fontId="22" fillId="16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2" fillId="14" borderId="29" xfId="0" applyFont="1" applyFill="1" applyBorder="1" applyAlignment="1">
      <alignment horizontal="center" vertical="center"/>
    </xf>
    <xf numFmtId="0" fontId="22" fillId="14" borderId="5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2" fillId="14" borderId="34" xfId="0" applyFont="1" applyFill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6" fillId="14" borderId="50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2" fillId="14" borderId="49" xfId="0" applyFont="1" applyFill="1" applyBorder="1" applyAlignment="1">
      <alignment horizontal="center" vertical="center"/>
    </xf>
    <xf numFmtId="0" fontId="22" fillId="14" borderId="5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0" fillId="13" borderId="54" xfId="0" applyFont="1" applyFill="1" applyBorder="1" applyAlignment="1">
      <alignment horizontal="center" vertical="center"/>
    </xf>
    <xf numFmtId="0" fontId="10" fillId="13" borderId="47" xfId="0" applyFont="1" applyFill="1" applyBorder="1" applyAlignment="1">
      <alignment horizontal="center" vertical="center"/>
    </xf>
    <xf numFmtId="0" fontId="10" fillId="13" borderId="56" xfId="0" applyFont="1" applyFill="1" applyBorder="1" applyAlignment="1">
      <alignment horizontal="center" vertical="center"/>
    </xf>
    <xf numFmtId="0" fontId="22" fillId="14" borderId="43" xfId="0" applyFont="1" applyFill="1" applyBorder="1" applyAlignment="1">
      <alignment horizontal="center" vertical="center"/>
    </xf>
    <xf numFmtId="0" fontId="22" fillId="14" borderId="30" xfId="0" applyFont="1" applyFill="1" applyBorder="1" applyAlignment="1">
      <alignment horizontal="center" vertical="center"/>
    </xf>
    <xf numFmtId="0" fontId="22" fillId="14" borderId="52" xfId="0" applyFont="1" applyFill="1" applyBorder="1" applyAlignment="1">
      <alignment horizontal="center" vertical="center"/>
    </xf>
    <xf numFmtId="0" fontId="22" fillId="14" borderId="36" xfId="0" applyFont="1" applyFill="1" applyBorder="1" applyAlignment="1">
      <alignment horizontal="center" vertical="center"/>
    </xf>
    <xf numFmtId="0" fontId="19" fillId="14" borderId="34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 wrapText="1"/>
    </xf>
    <xf numFmtId="0" fontId="22" fillId="14" borderId="26" xfId="0" applyFont="1" applyFill="1" applyBorder="1" applyAlignment="1">
      <alignment horizontal="center" vertical="center" wrapText="1"/>
    </xf>
    <xf numFmtId="0" fontId="10" fillId="13" borderId="4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13" borderId="40" xfId="0" applyFont="1" applyFill="1" applyBorder="1" applyAlignment="1">
      <alignment horizontal="center" vertical="center"/>
    </xf>
    <xf numFmtId="0" fontId="10" fillId="13" borderId="41" xfId="0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/>
    </xf>
    <xf numFmtId="0" fontId="22" fillId="14" borderId="42" xfId="0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13" borderId="5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right" vertical="center" wrapText="1"/>
    </xf>
    <xf numFmtId="0" fontId="2" fillId="0" borderId="1" xfId="6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2" fillId="17" borderId="1" xfId="6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6" borderId="1" xfId="5" applyFont="1" applyFill="1" applyBorder="1" applyAlignment="1">
      <alignment horizontal="right" vertical="center" wrapText="1"/>
    </xf>
    <xf numFmtId="0" fontId="2" fillId="6" borderId="1" xfId="6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10" fillId="13" borderId="38" xfId="0" applyFont="1" applyFill="1" applyBorder="1" applyAlignment="1">
      <alignment horizontal="center" vertical="center"/>
    </xf>
    <xf numFmtId="14" fontId="2" fillId="0" borderId="39" xfId="0" applyNumberFormat="1" applyFont="1" applyBorder="1" applyAlignment="1">
      <alignment horizontal="left" vertical="center" wrapText="1"/>
    </xf>
    <xf numFmtId="14" fontId="2" fillId="0" borderId="40" xfId="0" applyNumberFormat="1" applyFont="1" applyBorder="1" applyAlignment="1">
      <alignment horizontal="left" vertical="center"/>
    </xf>
    <xf numFmtId="14" fontId="2" fillId="0" borderId="41" xfId="0" applyNumberFormat="1" applyFont="1" applyBorder="1" applyAlignment="1">
      <alignment horizontal="left" vertical="center"/>
    </xf>
    <xf numFmtId="0" fontId="4" fillId="0" borderId="31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/>
    </xf>
    <xf numFmtId="0" fontId="10" fillId="13" borderId="45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9" fontId="15" fillId="0" borderId="23" xfId="0" applyNumberFormat="1" applyFont="1" applyFill="1" applyBorder="1" applyAlignment="1">
      <alignment horizontal="center" vertical="center" wrapText="1"/>
    </xf>
    <xf numFmtId="9" fontId="15" fillId="0" borderId="24" xfId="0" applyNumberFormat="1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9" fontId="15" fillId="0" borderId="3" xfId="0" applyNumberFormat="1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center" vertical="center" wrapText="1"/>
    </xf>
    <xf numFmtId="9" fontId="15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9" fontId="15" fillId="0" borderId="25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 wrapText="1"/>
    </xf>
    <xf numFmtId="9" fontId="16" fillId="0" borderId="12" xfId="0" applyNumberFormat="1" applyFont="1" applyFill="1" applyBorder="1" applyAlignment="1">
      <alignment horizontal="center" vertical="center" wrapText="1"/>
    </xf>
    <xf numFmtId="9" fontId="16" fillId="0" borderId="14" xfId="0" applyNumberFormat="1" applyFont="1" applyFill="1" applyBorder="1" applyAlignment="1">
      <alignment horizontal="center" vertical="center" wrapText="1"/>
    </xf>
    <xf numFmtId="9" fontId="16" fillId="0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9" fontId="14" fillId="0" borderId="5" xfId="0" applyNumberFormat="1" applyFont="1" applyFill="1" applyBorder="1" applyAlignment="1">
      <alignment horizontal="center" vertical="center" wrapText="1"/>
    </xf>
    <xf numFmtId="9" fontId="14" fillId="0" borderId="7" xfId="0" applyNumberFormat="1" applyFont="1" applyFill="1" applyBorder="1" applyAlignment="1">
      <alignment horizontal="center" vertical="center" wrapText="1"/>
    </xf>
    <xf numFmtId="9" fontId="14" fillId="0" borderId="6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9" fontId="3" fillId="0" borderId="13" xfId="1" applyFont="1" applyFill="1" applyBorder="1" applyAlignment="1">
      <alignment horizontal="center"/>
    </xf>
    <xf numFmtId="9" fontId="3" fillId="0" borderId="14" xfId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4" fontId="0" fillId="28" borderId="5" xfId="0" applyNumberFormat="1" applyFill="1" applyBorder="1" applyAlignment="1" applyProtection="1">
      <alignment horizontal="center" vertical="center"/>
      <protection locked="0"/>
    </xf>
    <xf numFmtId="4" fontId="0" fillId="28" borderId="7" xfId="0" applyNumberFormat="1" applyFill="1" applyBorder="1" applyAlignment="1" applyProtection="1">
      <alignment horizontal="center" vertical="center"/>
      <protection locked="0"/>
    </xf>
    <xf numFmtId="4" fontId="0" fillId="28" borderId="6" xfId="0" applyNumberFormat="1" applyFill="1" applyBorder="1" applyAlignment="1" applyProtection="1">
      <alignment horizontal="center" vertical="center"/>
      <protection locked="0"/>
    </xf>
    <xf numFmtId="0" fontId="33" fillId="18" borderId="1" xfId="0" applyFont="1" applyFill="1" applyBorder="1" applyAlignment="1" applyProtection="1">
      <alignment horizontal="center" vertical="center"/>
    </xf>
    <xf numFmtId="0" fontId="19" fillId="19" borderId="5" xfId="0" applyFont="1" applyFill="1" applyBorder="1" applyAlignment="1" applyProtection="1">
      <alignment horizontal="center" vertical="center"/>
    </xf>
    <xf numFmtId="0" fontId="19" fillId="19" borderId="6" xfId="0" applyFont="1" applyFill="1" applyBorder="1" applyAlignment="1" applyProtection="1">
      <alignment horizontal="center" vertical="center"/>
    </xf>
    <xf numFmtId="0" fontId="19" fillId="26" borderId="5" xfId="0" applyFont="1" applyFill="1" applyBorder="1" applyAlignment="1" applyProtection="1">
      <alignment horizontal="center" vertical="center"/>
    </xf>
    <xf numFmtId="0" fontId="19" fillId="26" borderId="7" xfId="0" applyFont="1" applyFill="1" applyBorder="1" applyAlignment="1" applyProtection="1">
      <alignment horizontal="center" vertical="center"/>
    </xf>
    <xf numFmtId="0" fontId="40" fillId="29" borderId="1" xfId="0" applyFont="1" applyFill="1" applyBorder="1" applyAlignment="1" applyProtection="1">
      <alignment horizontal="center" vertical="center"/>
      <protection locked="0"/>
    </xf>
    <xf numFmtId="0" fontId="40" fillId="18" borderId="3" xfId="0" applyFont="1" applyFill="1" applyBorder="1" applyAlignment="1" applyProtection="1">
      <alignment horizontal="center" vertical="center"/>
    </xf>
    <xf numFmtId="0" fontId="40" fillId="18" borderId="2" xfId="0" applyFont="1" applyFill="1" applyBorder="1" applyAlignment="1" applyProtection="1">
      <alignment horizontal="center" vertical="center"/>
    </xf>
    <xf numFmtId="0" fontId="40" fillId="27" borderId="16" xfId="0" applyFont="1" applyFill="1" applyBorder="1" applyAlignment="1" applyProtection="1">
      <alignment horizontal="center" vertical="center" wrapText="1"/>
    </xf>
    <xf numFmtId="0" fontId="40" fillId="27" borderId="44" xfId="0" applyFont="1" applyFill="1" applyBorder="1" applyAlignment="1" applyProtection="1">
      <alignment horizontal="center" vertical="center" wrapText="1"/>
    </xf>
    <xf numFmtId="0" fontId="40" fillId="27" borderId="17" xfId="0" applyFont="1" applyFill="1" applyBorder="1" applyAlignment="1" applyProtection="1">
      <alignment horizontal="center" vertical="center" wrapText="1"/>
    </xf>
    <xf numFmtId="0" fontId="40" fillId="27" borderId="18" xfId="0" applyFont="1" applyFill="1" applyBorder="1" applyAlignment="1" applyProtection="1">
      <alignment horizontal="center" vertical="center" wrapText="1"/>
    </xf>
    <xf numFmtId="0" fontId="40" fillId="27" borderId="36" xfId="0" applyFont="1" applyFill="1" applyBorder="1" applyAlignment="1" applyProtection="1">
      <alignment horizontal="center" vertical="center" wrapText="1"/>
    </xf>
    <xf numFmtId="0" fontId="40" fillId="27" borderId="19" xfId="0" applyFont="1" applyFill="1" applyBorder="1" applyAlignment="1" applyProtection="1">
      <alignment horizontal="center" vertical="center" wrapText="1"/>
    </xf>
    <xf numFmtId="1" fontId="19" fillId="20" borderId="67" xfId="0" applyNumberFormat="1" applyFont="1" applyFill="1" applyBorder="1" applyAlignment="1" applyProtection="1">
      <alignment horizontal="center"/>
    </xf>
    <xf numFmtId="1" fontId="19" fillId="20" borderId="68" xfId="0" applyNumberFormat="1" applyFont="1" applyFill="1" applyBorder="1" applyAlignment="1" applyProtection="1">
      <alignment horizontal="center"/>
    </xf>
    <xf numFmtId="0" fontId="37" fillId="19" borderId="5" xfId="0" applyFont="1" applyFill="1" applyBorder="1" applyAlignment="1" applyProtection="1">
      <alignment horizontal="center"/>
    </xf>
    <xf numFmtId="0" fontId="37" fillId="19" borderId="7" xfId="0" applyFont="1" applyFill="1" applyBorder="1" applyAlignment="1" applyProtection="1">
      <alignment horizontal="center"/>
    </xf>
    <xf numFmtId="1" fontId="19" fillId="23" borderId="1" xfId="0" applyNumberFormat="1" applyFont="1" applyFill="1" applyBorder="1" applyAlignment="1" applyProtection="1">
      <alignment horizontal="center"/>
    </xf>
    <xf numFmtId="1" fontId="19" fillId="20" borderId="65" xfId="0" applyNumberFormat="1" applyFont="1" applyFill="1" applyBorder="1" applyAlignment="1" applyProtection="1">
      <alignment horizontal="center"/>
    </xf>
    <xf numFmtId="1" fontId="19" fillId="20" borderId="66" xfId="0" applyNumberFormat="1" applyFont="1" applyFill="1" applyBorder="1" applyAlignment="1" applyProtection="1">
      <alignment horizontal="center"/>
    </xf>
    <xf numFmtId="0" fontId="19" fillId="12" borderId="5" xfId="0" applyFont="1" applyFill="1" applyBorder="1" applyAlignment="1" applyProtection="1">
      <alignment horizontal="center" vertical="center"/>
    </xf>
    <xf numFmtId="0" fontId="19" fillId="12" borderId="6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1" fontId="19" fillId="20" borderId="63" xfId="0" applyNumberFormat="1" applyFont="1" applyFill="1" applyBorder="1" applyAlignment="1" applyProtection="1">
      <alignment horizontal="center"/>
    </xf>
    <xf numFmtId="1" fontId="19" fillId="20" borderId="64" xfId="0" applyNumberFormat="1" applyFont="1" applyFill="1" applyBorder="1" applyAlignment="1" applyProtection="1">
      <alignment horizontal="center"/>
    </xf>
    <xf numFmtId="0" fontId="19" fillId="19" borderId="5" xfId="0" applyFont="1" applyFill="1" applyBorder="1" applyAlignment="1" applyProtection="1">
      <alignment horizontal="left"/>
    </xf>
    <xf numFmtId="0" fontId="19" fillId="19" borderId="6" xfId="0" applyFont="1" applyFill="1" applyBorder="1" applyAlignment="1" applyProtection="1">
      <alignment horizontal="left"/>
    </xf>
    <xf numFmtId="0" fontId="19" fillId="17" borderId="5" xfId="0" applyFont="1" applyFill="1" applyBorder="1" applyAlignment="1" applyProtection="1">
      <alignment horizontal="center" vertical="center"/>
      <protection locked="0"/>
    </xf>
    <xf numFmtId="0" fontId="19" fillId="17" borderId="6" xfId="0" applyFont="1" applyFill="1" applyBorder="1" applyAlignment="1" applyProtection="1">
      <alignment horizontal="center" vertical="center"/>
      <protection locked="0"/>
    </xf>
    <xf numFmtId="9" fontId="19" fillId="19" borderId="5" xfId="0" applyNumberFormat="1" applyFont="1" applyFill="1" applyBorder="1" applyAlignment="1" applyProtection="1">
      <alignment horizontal="center"/>
    </xf>
    <xf numFmtId="9" fontId="19" fillId="19" borderId="7" xfId="0" applyNumberFormat="1" applyFont="1" applyFill="1" applyBorder="1" applyAlignment="1" applyProtection="1">
      <alignment horizontal="center"/>
    </xf>
    <xf numFmtId="0" fontId="19" fillId="19" borderId="1" xfId="0" applyFont="1" applyFill="1" applyBorder="1" applyAlignment="1" applyProtection="1">
      <alignment horizontal="center"/>
    </xf>
    <xf numFmtId="14" fontId="19" fillId="17" borderId="1" xfId="0" applyNumberFormat="1" applyFont="1" applyFill="1" applyBorder="1" applyAlignment="1" applyProtection="1">
      <alignment horizontal="center"/>
      <protection locked="0"/>
    </xf>
    <xf numFmtId="9" fontId="36" fillId="19" borderId="5" xfId="0" applyNumberFormat="1" applyFont="1" applyFill="1" applyBorder="1" applyAlignment="1" applyProtection="1">
      <alignment horizontal="center"/>
    </xf>
    <xf numFmtId="9" fontId="36" fillId="19" borderId="7" xfId="0" applyNumberFormat="1" applyFont="1" applyFill="1" applyBorder="1" applyAlignment="1" applyProtection="1">
      <alignment horizontal="center"/>
    </xf>
    <xf numFmtId="0" fontId="19" fillId="19" borderId="7" xfId="0" applyFont="1" applyFill="1" applyBorder="1" applyAlignment="1" applyProtection="1">
      <alignment horizontal="center" vertical="center"/>
    </xf>
    <xf numFmtId="0" fontId="19" fillId="19" borderId="5" xfId="0" applyFont="1" applyFill="1" applyBorder="1" applyAlignment="1" applyProtection="1">
      <alignment horizontal="left" vertical="center"/>
    </xf>
    <xf numFmtId="0" fontId="19" fillId="19" borderId="6" xfId="0" applyFont="1" applyFill="1" applyBorder="1" applyAlignment="1" applyProtection="1">
      <alignment horizontal="left" vertical="center"/>
    </xf>
    <xf numFmtId="0" fontId="19" fillId="17" borderId="5" xfId="0" applyFont="1" applyFill="1" applyBorder="1" applyAlignment="1" applyProtection="1">
      <alignment horizontal="center"/>
      <protection locked="0"/>
    </xf>
    <xf numFmtId="0" fontId="19" fillId="17" borderId="7" xfId="0" applyFont="1" applyFill="1" applyBorder="1" applyAlignment="1" applyProtection="1">
      <alignment horizontal="center"/>
      <protection locked="0"/>
    </xf>
    <xf numFmtId="0" fontId="19" fillId="17" borderId="6" xfId="0" applyFont="1" applyFill="1" applyBorder="1" applyAlignment="1" applyProtection="1">
      <alignment horizontal="center"/>
      <protection locked="0"/>
    </xf>
    <xf numFmtId="0" fontId="33" fillId="18" borderId="3" xfId="0" applyFont="1" applyFill="1" applyBorder="1" applyAlignment="1" applyProtection="1">
      <alignment horizontal="center" vertical="center"/>
    </xf>
    <xf numFmtId="0" fontId="19" fillId="19" borderId="1" xfId="0" applyFont="1" applyFill="1" applyBorder="1" applyAlignment="1" applyProtection="1">
      <alignment horizontal="center" vertical="center"/>
    </xf>
    <xf numFmtId="0" fontId="19" fillId="19" borderId="20" xfId="0" applyFont="1" applyFill="1" applyBorder="1" applyAlignment="1" applyProtection="1">
      <alignment horizontal="center" vertical="center" wrapText="1"/>
    </xf>
    <xf numFmtId="0" fontId="19" fillId="19" borderId="0" xfId="0" applyFont="1" applyFill="1" applyBorder="1" applyAlignment="1" applyProtection="1">
      <alignment horizontal="center" vertical="center" wrapText="1"/>
    </xf>
    <xf numFmtId="0" fontId="19" fillId="19" borderId="21" xfId="0" applyFont="1" applyFill="1" applyBorder="1" applyAlignment="1" applyProtection="1">
      <alignment horizontal="center" vertical="center" wrapText="1"/>
    </xf>
    <xf numFmtId="0" fontId="19" fillId="19" borderId="18" xfId="0" applyFont="1" applyFill="1" applyBorder="1" applyAlignment="1" applyProtection="1">
      <alignment horizontal="center"/>
    </xf>
    <xf numFmtId="0" fontId="19" fillId="19" borderId="36" xfId="0" applyFont="1" applyFill="1" applyBorder="1" applyAlignment="1" applyProtection="1">
      <alignment horizontal="center"/>
    </xf>
    <xf numFmtId="0" fontId="19" fillId="19" borderId="19" xfId="0" applyFont="1" applyFill="1" applyBorder="1" applyAlignment="1" applyProtection="1">
      <alignment horizontal="center"/>
    </xf>
    <xf numFmtId="0" fontId="35" fillId="17" borderId="5" xfId="0" applyFont="1" applyFill="1" applyBorder="1" applyAlignment="1" applyProtection="1">
      <alignment horizontal="center"/>
      <protection locked="0"/>
    </xf>
    <xf numFmtId="0" fontId="35" fillId="17" borderId="7" xfId="0" applyFont="1" applyFill="1" applyBorder="1" applyAlignment="1" applyProtection="1">
      <alignment horizontal="center"/>
      <protection locked="0"/>
    </xf>
    <xf numFmtId="0" fontId="35" fillId="17" borderId="6" xfId="0" applyFont="1" applyFill="1" applyBorder="1" applyAlignment="1" applyProtection="1">
      <alignment horizontal="center"/>
      <protection locked="0"/>
    </xf>
    <xf numFmtId="0" fontId="19" fillId="19" borderId="5" xfId="0" applyFont="1" applyFill="1" applyBorder="1" applyAlignment="1" applyProtection="1">
      <alignment horizontal="center"/>
    </xf>
    <xf numFmtId="0" fontId="19" fillId="19" borderId="7" xfId="0" applyFont="1" applyFill="1" applyBorder="1" applyAlignment="1" applyProtection="1">
      <alignment horizontal="center"/>
    </xf>
    <xf numFmtId="0" fontId="19" fillId="19" borderId="6" xfId="0" applyFont="1" applyFill="1" applyBorder="1" applyAlignment="1" applyProtection="1">
      <alignment horizontal="center"/>
    </xf>
    <xf numFmtId="0" fontId="19" fillId="17" borderId="5" xfId="0" applyFont="1" applyFill="1" applyBorder="1" applyAlignment="1" applyProtection="1">
      <alignment horizontal="left" vertical="center"/>
      <protection locked="0"/>
    </xf>
    <xf numFmtId="0" fontId="19" fillId="17" borderId="7" xfId="0" applyFont="1" applyFill="1" applyBorder="1" applyAlignment="1" applyProtection="1">
      <alignment horizontal="left" vertical="center"/>
      <protection locked="0"/>
    </xf>
    <xf numFmtId="0" fontId="19" fillId="17" borderId="6" xfId="0" applyFont="1" applyFill="1" applyBorder="1" applyAlignment="1" applyProtection="1">
      <alignment horizontal="left" vertical="center"/>
      <protection locked="0"/>
    </xf>
    <xf numFmtId="0" fontId="19" fillId="19" borderId="16" xfId="0" applyFont="1" applyFill="1" applyBorder="1" applyAlignment="1" applyProtection="1">
      <alignment horizontal="center" vertical="center"/>
    </xf>
    <xf numFmtId="0" fontId="19" fillId="19" borderId="44" xfId="0" applyFont="1" applyFill="1" applyBorder="1" applyAlignment="1" applyProtection="1">
      <alignment horizontal="center" vertical="center"/>
    </xf>
    <xf numFmtId="0" fontId="19" fillId="19" borderId="17" xfId="0" applyFont="1" applyFill="1" applyBorder="1" applyAlignment="1" applyProtection="1">
      <alignment horizontal="center" vertical="center"/>
    </xf>
    <xf numFmtId="0" fontId="19" fillId="19" borderId="20" xfId="0" applyFont="1" applyFill="1" applyBorder="1" applyAlignment="1" applyProtection="1">
      <alignment horizontal="center" vertical="center"/>
    </xf>
    <xf numFmtId="0" fontId="19" fillId="19" borderId="0" xfId="0" applyFont="1" applyFill="1" applyBorder="1" applyAlignment="1" applyProtection="1">
      <alignment horizontal="center" vertical="center"/>
    </xf>
    <xf numFmtId="0" fontId="19" fillId="19" borderId="21" xfId="0" applyFont="1" applyFill="1" applyBorder="1" applyAlignment="1" applyProtection="1">
      <alignment horizontal="center" vertical="center"/>
    </xf>
    <xf numFmtId="0" fontId="19" fillId="17" borderId="16" xfId="0" applyFont="1" applyFill="1" applyBorder="1" applyAlignment="1" applyProtection="1">
      <alignment horizontal="left" vertical="center" wrapText="1"/>
      <protection locked="0"/>
    </xf>
    <xf numFmtId="0" fontId="19" fillId="17" borderId="44" xfId="0" applyFont="1" applyFill="1" applyBorder="1" applyAlignment="1" applyProtection="1">
      <alignment horizontal="left" vertical="center" wrapText="1"/>
      <protection locked="0"/>
    </xf>
    <xf numFmtId="0" fontId="19" fillId="17" borderId="17" xfId="0" applyFont="1" applyFill="1" applyBorder="1" applyAlignment="1" applyProtection="1">
      <alignment horizontal="left" vertical="center" wrapText="1"/>
      <protection locked="0"/>
    </xf>
    <xf numFmtId="0" fontId="19" fillId="17" borderId="20" xfId="0" applyFont="1" applyFill="1" applyBorder="1" applyAlignment="1" applyProtection="1">
      <alignment horizontal="left" vertical="center" wrapText="1"/>
      <protection locked="0"/>
    </xf>
    <xf numFmtId="0" fontId="19" fillId="17" borderId="0" xfId="0" applyFont="1" applyFill="1" applyBorder="1" applyAlignment="1" applyProtection="1">
      <alignment horizontal="left" vertical="center" wrapText="1"/>
      <protection locked="0"/>
    </xf>
    <xf numFmtId="0" fontId="19" fillId="17" borderId="21" xfId="0" applyFont="1" applyFill="1" applyBorder="1" applyAlignment="1" applyProtection="1">
      <alignment horizontal="left" vertical="center" wrapText="1"/>
      <protection locked="0"/>
    </xf>
    <xf numFmtId="0" fontId="19" fillId="17" borderId="18" xfId="0" applyFont="1" applyFill="1" applyBorder="1" applyAlignment="1" applyProtection="1">
      <alignment horizontal="left" vertical="center" wrapText="1"/>
      <protection locked="0"/>
    </xf>
    <xf numFmtId="0" fontId="19" fillId="17" borderId="36" xfId="0" applyFont="1" applyFill="1" applyBorder="1" applyAlignment="1" applyProtection="1">
      <alignment horizontal="left" vertical="center" wrapText="1"/>
      <protection locked="0"/>
    </xf>
    <xf numFmtId="0" fontId="19" fillId="17" borderId="19" xfId="0" applyFont="1" applyFill="1" applyBorder="1" applyAlignment="1" applyProtection="1">
      <alignment horizontal="left" vertical="center" wrapText="1"/>
      <protection locked="0"/>
    </xf>
    <xf numFmtId="0" fontId="32" fillId="0" borderId="43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19" fillId="17" borderId="5" xfId="0" applyFont="1" applyFill="1" applyBorder="1" applyAlignment="1" applyProtection="1">
      <alignment horizontal="center" vertical="center" wrapText="1"/>
      <protection locked="0"/>
    </xf>
    <xf numFmtId="0" fontId="19" fillId="17" borderId="7" xfId="0" applyFont="1" applyFill="1" applyBorder="1" applyAlignment="1" applyProtection="1">
      <alignment horizontal="center" vertical="center" wrapText="1"/>
      <protection locked="0"/>
    </xf>
    <xf numFmtId="0" fontId="19" fillId="17" borderId="6" xfId="0" applyFont="1" applyFill="1" applyBorder="1" applyAlignment="1" applyProtection="1">
      <alignment horizontal="center" vertical="center" wrapText="1"/>
      <protection locked="0"/>
    </xf>
    <xf numFmtId="0" fontId="19" fillId="19" borderId="59" xfId="0" applyFont="1" applyFill="1" applyBorder="1" applyAlignment="1" applyProtection="1">
      <alignment horizontal="center" vertical="center"/>
    </xf>
    <xf numFmtId="0" fontId="19" fillId="19" borderId="18" xfId="0" applyFont="1" applyFill="1" applyBorder="1" applyAlignment="1" applyProtection="1">
      <alignment horizontal="center" vertical="center"/>
    </xf>
    <xf numFmtId="0" fontId="19" fillId="19" borderId="61" xfId="0" applyFont="1" applyFill="1" applyBorder="1" applyAlignment="1" applyProtection="1">
      <alignment horizontal="center" vertical="center"/>
    </xf>
    <xf numFmtId="9" fontId="34" fillId="17" borderId="60" xfId="0" applyNumberFormat="1" applyFont="1" applyFill="1" applyBorder="1" applyAlignment="1" applyProtection="1">
      <alignment horizontal="center" vertical="center"/>
      <protection locked="0"/>
    </xf>
    <xf numFmtId="9" fontId="34" fillId="17" borderId="62" xfId="0" applyNumberFormat="1" applyFont="1" applyFill="1" applyBorder="1" applyAlignment="1" applyProtection="1">
      <alignment horizontal="center" vertical="center"/>
      <protection locked="0"/>
    </xf>
  </cellXfs>
  <cellStyles count="15">
    <cellStyle name="Hipervínculo" xfId="4" builtinId="8"/>
    <cellStyle name="Moneda" xfId="3" builtinId="4"/>
    <cellStyle name="Normal" xfId="0" builtinId="0"/>
    <cellStyle name="Normal 2" xfId="7"/>
    <cellStyle name="Normal 2 2" xfId="8"/>
    <cellStyle name="Normal 3" xfId="5"/>
    <cellStyle name="Normal 3 2" xfId="6"/>
    <cellStyle name="Normal 4" xfId="9"/>
    <cellStyle name="Normal 5" xfId="10"/>
    <cellStyle name="Normal 5 2" xfId="11"/>
    <cellStyle name="Porcentaje" xfId="1" builtinId="5"/>
    <cellStyle name="Porcentaje 2" xfId="12"/>
    <cellStyle name="Porcentaje 3" xfId="13"/>
    <cellStyle name="Porcentual 2" xfId="2"/>
    <cellStyle name="Porcentual 2 2" xfId="14"/>
  </cellStyles>
  <dxfs count="54"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EJECUTADO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'INDICADOR 1'!$E$28</c:f>
              <c:strCache>
                <c:ptCount val="1"/>
                <c:pt idx="0">
                  <c:v>% EFECTUADO</c:v>
                </c:pt>
              </c:strCache>
            </c:strRef>
          </c:tx>
          <c:invertIfNegative val="0"/>
          <c:cat>
            <c:strRef>
              <c:f>'INDICADOR 1'!$A$29:$A$41</c:f>
              <c:strCache>
                <c:ptCount val="13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TOTAL AÑO</c:v>
                </c:pt>
              </c:strCache>
            </c:strRef>
          </c:cat>
          <c:val>
            <c:numRef>
              <c:f>'INDICADOR 1'!$E$29:$E$41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49344"/>
        <c:axId val="85822080"/>
        <c:axId val="0"/>
      </c:bar3DChart>
      <c:catAx>
        <c:axId val="854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2080"/>
        <c:crosses val="autoZero"/>
        <c:auto val="1"/>
        <c:lblAlgn val="ctr"/>
        <c:lblOffset val="100"/>
        <c:noMultiLvlLbl val="0"/>
      </c:catAx>
      <c:valAx>
        <c:axId val="85822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449344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58971</xdr:colOff>
      <xdr:row>0</xdr:row>
      <xdr:rowOff>99787</xdr:rowOff>
    </xdr:from>
    <xdr:to>
      <xdr:col>3</xdr:col>
      <xdr:colOff>376470</xdr:colOff>
      <xdr:row>0</xdr:row>
      <xdr:rowOff>909413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1" y="99787"/>
          <a:ext cx="3896178" cy="809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9</xdr:col>
          <xdr:colOff>409575</xdr:colOff>
          <xdr:row>19</xdr:row>
          <xdr:rowOff>85725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42</xdr:row>
      <xdr:rowOff>189439</xdr:rowOff>
    </xdr:from>
    <xdr:to>
      <xdr:col>7</xdr:col>
      <xdr:colOff>31749</xdr:colOff>
      <xdr:row>65</xdr:row>
      <xdr:rowOff>126998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e_Microsoft_Word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70" zoomScaleNormal="70" workbookViewId="0">
      <selection activeCell="D75" sqref="D75"/>
    </sheetView>
  </sheetViews>
  <sheetFormatPr baseColWidth="10" defaultRowHeight="15" x14ac:dyDescent="0.25"/>
  <cols>
    <col min="1" max="1" width="11.140625" style="155" customWidth="1"/>
    <col min="2" max="2" width="23.42578125" style="155" customWidth="1"/>
    <col min="3" max="5" width="19" style="155" customWidth="1"/>
    <col min="6" max="6" width="19.140625" style="155" customWidth="1"/>
    <col min="7" max="8" width="16.28515625" style="155" customWidth="1"/>
    <col min="9" max="9" width="20" style="155" bestFit="1" customWidth="1"/>
    <col min="10" max="10" width="19" style="155" customWidth="1"/>
    <col min="11" max="11" width="19.5703125" style="155" customWidth="1"/>
    <col min="12" max="12" width="13.7109375" style="155" customWidth="1"/>
    <col min="13" max="13" width="15.5703125" style="155" customWidth="1"/>
    <col min="14" max="14" width="21.28515625" style="155" customWidth="1"/>
    <col min="15" max="15" width="25.28515625" style="155" customWidth="1"/>
    <col min="16" max="16" width="20.28515625" style="155" customWidth="1"/>
    <col min="17" max="259" width="11.42578125" style="155"/>
    <col min="260" max="260" width="11.140625" style="155" customWidth="1"/>
    <col min="261" max="261" width="21.85546875" style="155" customWidth="1"/>
    <col min="262" max="264" width="19" style="155" customWidth="1"/>
    <col min="265" max="265" width="16.28515625" style="155" customWidth="1"/>
    <col min="266" max="266" width="16.140625" style="155" customWidth="1"/>
    <col min="267" max="267" width="19" style="155" customWidth="1"/>
    <col min="268" max="268" width="19.5703125" style="155" customWidth="1"/>
    <col min="269" max="269" width="13.7109375" style="155" customWidth="1"/>
    <col min="270" max="270" width="15.5703125" style="155" customWidth="1"/>
    <col min="271" max="271" width="21.28515625" style="155" customWidth="1"/>
    <col min="272" max="272" width="20.28515625" style="155" customWidth="1"/>
    <col min="273" max="515" width="11.42578125" style="155"/>
    <col min="516" max="516" width="11.140625" style="155" customWidth="1"/>
    <col min="517" max="517" width="21.85546875" style="155" customWidth="1"/>
    <col min="518" max="520" width="19" style="155" customWidth="1"/>
    <col min="521" max="521" width="16.28515625" style="155" customWidth="1"/>
    <col min="522" max="522" width="16.140625" style="155" customWidth="1"/>
    <col min="523" max="523" width="19" style="155" customWidth="1"/>
    <col min="524" max="524" width="19.5703125" style="155" customWidth="1"/>
    <col min="525" max="525" width="13.7109375" style="155" customWidth="1"/>
    <col min="526" max="526" width="15.5703125" style="155" customWidth="1"/>
    <col min="527" max="527" width="21.28515625" style="155" customWidth="1"/>
    <col min="528" max="528" width="20.28515625" style="155" customWidth="1"/>
    <col min="529" max="771" width="11.42578125" style="155"/>
    <col min="772" max="772" width="11.140625" style="155" customWidth="1"/>
    <col min="773" max="773" width="21.85546875" style="155" customWidth="1"/>
    <col min="774" max="776" width="19" style="155" customWidth="1"/>
    <col min="777" max="777" width="16.28515625" style="155" customWidth="1"/>
    <col min="778" max="778" width="16.140625" style="155" customWidth="1"/>
    <col min="779" max="779" width="19" style="155" customWidth="1"/>
    <col min="780" max="780" width="19.5703125" style="155" customWidth="1"/>
    <col min="781" max="781" width="13.7109375" style="155" customWidth="1"/>
    <col min="782" max="782" width="15.5703125" style="155" customWidth="1"/>
    <col min="783" max="783" width="21.28515625" style="155" customWidth="1"/>
    <col min="784" max="784" width="20.28515625" style="155" customWidth="1"/>
    <col min="785" max="1027" width="11.42578125" style="155"/>
    <col min="1028" max="1028" width="11.140625" style="155" customWidth="1"/>
    <col min="1029" max="1029" width="21.85546875" style="155" customWidth="1"/>
    <col min="1030" max="1032" width="19" style="155" customWidth="1"/>
    <col min="1033" max="1033" width="16.28515625" style="155" customWidth="1"/>
    <col min="1034" max="1034" width="16.140625" style="155" customWidth="1"/>
    <col min="1035" max="1035" width="19" style="155" customWidth="1"/>
    <col min="1036" max="1036" width="19.5703125" style="155" customWidth="1"/>
    <col min="1037" max="1037" width="13.7109375" style="155" customWidth="1"/>
    <col min="1038" max="1038" width="15.5703125" style="155" customWidth="1"/>
    <col min="1039" max="1039" width="21.28515625" style="155" customWidth="1"/>
    <col min="1040" max="1040" width="20.28515625" style="155" customWidth="1"/>
    <col min="1041" max="1283" width="11.42578125" style="155"/>
    <col min="1284" max="1284" width="11.140625" style="155" customWidth="1"/>
    <col min="1285" max="1285" width="21.85546875" style="155" customWidth="1"/>
    <col min="1286" max="1288" width="19" style="155" customWidth="1"/>
    <col min="1289" max="1289" width="16.28515625" style="155" customWidth="1"/>
    <col min="1290" max="1290" width="16.140625" style="155" customWidth="1"/>
    <col min="1291" max="1291" width="19" style="155" customWidth="1"/>
    <col min="1292" max="1292" width="19.5703125" style="155" customWidth="1"/>
    <col min="1293" max="1293" width="13.7109375" style="155" customWidth="1"/>
    <col min="1294" max="1294" width="15.5703125" style="155" customWidth="1"/>
    <col min="1295" max="1295" width="21.28515625" style="155" customWidth="1"/>
    <col min="1296" max="1296" width="20.28515625" style="155" customWidth="1"/>
    <col min="1297" max="1539" width="11.42578125" style="155"/>
    <col min="1540" max="1540" width="11.140625" style="155" customWidth="1"/>
    <col min="1541" max="1541" width="21.85546875" style="155" customWidth="1"/>
    <col min="1542" max="1544" width="19" style="155" customWidth="1"/>
    <col min="1545" max="1545" width="16.28515625" style="155" customWidth="1"/>
    <col min="1546" max="1546" width="16.140625" style="155" customWidth="1"/>
    <col min="1547" max="1547" width="19" style="155" customWidth="1"/>
    <col min="1548" max="1548" width="19.5703125" style="155" customWidth="1"/>
    <col min="1549" max="1549" width="13.7109375" style="155" customWidth="1"/>
    <col min="1550" max="1550" width="15.5703125" style="155" customWidth="1"/>
    <col min="1551" max="1551" width="21.28515625" style="155" customWidth="1"/>
    <col min="1552" max="1552" width="20.28515625" style="155" customWidth="1"/>
    <col min="1553" max="1795" width="11.42578125" style="155"/>
    <col min="1796" max="1796" width="11.140625" style="155" customWidth="1"/>
    <col min="1797" max="1797" width="21.85546875" style="155" customWidth="1"/>
    <col min="1798" max="1800" width="19" style="155" customWidth="1"/>
    <col min="1801" max="1801" width="16.28515625" style="155" customWidth="1"/>
    <col min="1802" max="1802" width="16.140625" style="155" customWidth="1"/>
    <col min="1803" max="1803" width="19" style="155" customWidth="1"/>
    <col min="1804" max="1804" width="19.5703125" style="155" customWidth="1"/>
    <col min="1805" max="1805" width="13.7109375" style="155" customWidth="1"/>
    <col min="1806" max="1806" width="15.5703125" style="155" customWidth="1"/>
    <col min="1807" max="1807" width="21.28515625" style="155" customWidth="1"/>
    <col min="1808" max="1808" width="20.28515625" style="155" customWidth="1"/>
    <col min="1809" max="2051" width="11.42578125" style="155"/>
    <col min="2052" max="2052" width="11.140625" style="155" customWidth="1"/>
    <col min="2053" max="2053" width="21.85546875" style="155" customWidth="1"/>
    <col min="2054" max="2056" width="19" style="155" customWidth="1"/>
    <col min="2057" max="2057" width="16.28515625" style="155" customWidth="1"/>
    <col min="2058" max="2058" width="16.140625" style="155" customWidth="1"/>
    <col min="2059" max="2059" width="19" style="155" customWidth="1"/>
    <col min="2060" max="2060" width="19.5703125" style="155" customWidth="1"/>
    <col min="2061" max="2061" width="13.7109375" style="155" customWidth="1"/>
    <col min="2062" max="2062" width="15.5703125" style="155" customWidth="1"/>
    <col min="2063" max="2063" width="21.28515625" style="155" customWidth="1"/>
    <col min="2064" max="2064" width="20.28515625" style="155" customWidth="1"/>
    <col min="2065" max="2307" width="11.42578125" style="155"/>
    <col min="2308" max="2308" width="11.140625" style="155" customWidth="1"/>
    <col min="2309" max="2309" width="21.85546875" style="155" customWidth="1"/>
    <col min="2310" max="2312" width="19" style="155" customWidth="1"/>
    <col min="2313" max="2313" width="16.28515625" style="155" customWidth="1"/>
    <col min="2314" max="2314" width="16.140625" style="155" customWidth="1"/>
    <col min="2315" max="2315" width="19" style="155" customWidth="1"/>
    <col min="2316" max="2316" width="19.5703125" style="155" customWidth="1"/>
    <col min="2317" max="2317" width="13.7109375" style="155" customWidth="1"/>
    <col min="2318" max="2318" width="15.5703125" style="155" customWidth="1"/>
    <col min="2319" max="2319" width="21.28515625" style="155" customWidth="1"/>
    <col min="2320" max="2320" width="20.28515625" style="155" customWidth="1"/>
    <col min="2321" max="2563" width="11.42578125" style="155"/>
    <col min="2564" max="2564" width="11.140625" style="155" customWidth="1"/>
    <col min="2565" max="2565" width="21.85546875" style="155" customWidth="1"/>
    <col min="2566" max="2568" width="19" style="155" customWidth="1"/>
    <col min="2569" max="2569" width="16.28515625" style="155" customWidth="1"/>
    <col min="2570" max="2570" width="16.140625" style="155" customWidth="1"/>
    <col min="2571" max="2571" width="19" style="155" customWidth="1"/>
    <col min="2572" max="2572" width="19.5703125" style="155" customWidth="1"/>
    <col min="2573" max="2573" width="13.7109375" style="155" customWidth="1"/>
    <col min="2574" max="2574" width="15.5703125" style="155" customWidth="1"/>
    <col min="2575" max="2575" width="21.28515625" style="155" customWidth="1"/>
    <col min="2576" max="2576" width="20.28515625" style="155" customWidth="1"/>
    <col min="2577" max="2819" width="11.42578125" style="155"/>
    <col min="2820" max="2820" width="11.140625" style="155" customWidth="1"/>
    <col min="2821" max="2821" width="21.85546875" style="155" customWidth="1"/>
    <col min="2822" max="2824" width="19" style="155" customWidth="1"/>
    <col min="2825" max="2825" width="16.28515625" style="155" customWidth="1"/>
    <col min="2826" max="2826" width="16.140625" style="155" customWidth="1"/>
    <col min="2827" max="2827" width="19" style="155" customWidth="1"/>
    <col min="2828" max="2828" width="19.5703125" style="155" customWidth="1"/>
    <col min="2829" max="2829" width="13.7109375" style="155" customWidth="1"/>
    <col min="2830" max="2830" width="15.5703125" style="155" customWidth="1"/>
    <col min="2831" max="2831" width="21.28515625" style="155" customWidth="1"/>
    <col min="2832" max="2832" width="20.28515625" style="155" customWidth="1"/>
    <col min="2833" max="3075" width="11.42578125" style="155"/>
    <col min="3076" max="3076" width="11.140625" style="155" customWidth="1"/>
    <col min="3077" max="3077" width="21.85546875" style="155" customWidth="1"/>
    <col min="3078" max="3080" width="19" style="155" customWidth="1"/>
    <col min="3081" max="3081" width="16.28515625" style="155" customWidth="1"/>
    <col min="3082" max="3082" width="16.140625" style="155" customWidth="1"/>
    <col min="3083" max="3083" width="19" style="155" customWidth="1"/>
    <col min="3084" max="3084" width="19.5703125" style="155" customWidth="1"/>
    <col min="3085" max="3085" width="13.7109375" style="155" customWidth="1"/>
    <col min="3086" max="3086" width="15.5703125" style="155" customWidth="1"/>
    <col min="3087" max="3087" width="21.28515625" style="155" customWidth="1"/>
    <col min="3088" max="3088" width="20.28515625" style="155" customWidth="1"/>
    <col min="3089" max="3331" width="11.42578125" style="155"/>
    <col min="3332" max="3332" width="11.140625" style="155" customWidth="1"/>
    <col min="3333" max="3333" width="21.85546875" style="155" customWidth="1"/>
    <col min="3334" max="3336" width="19" style="155" customWidth="1"/>
    <col min="3337" max="3337" width="16.28515625" style="155" customWidth="1"/>
    <col min="3338" max="3338" width="16.140625" style="155" customWidth="1"/>
    <col min="3339" max="3339" width="19" style="155" customWidth="1"/>
    <col min="3340" max="3340" width="19.5703125" style="155" customWidth="1"/>
    <col min="3341" max="3341" width="13.7109375" style="155" customWidth="1"/>
    <col min="3342" max="3342" width="15.5703125" style="155" customWidth="1"/>
    <col min="3343" max="3343" width="21.28515625" style="155" customWidth="1"/>
    <col min="3344" max="3344" width="20.28515625" style="155" customWidth="1"/>
    <col min="3345" max="3587" width="11.42578125" style="155"/>
    <col min="3588" max="3588" width="11.140625" style="155" customWidth="1"/>
    <col min="3589" max="3589" width="21.85546875" style="155" customWidth="1"/>
    <col min="3590" max="3592" width="19" style="155" customWidth="1"/>
    <col min="3593" max="3593" width="16.28515625" style="155" customWidth="1"/>
    <col min="3594" max="3594" width="16.140625" style="155" customWidth="1"/>
    <col min="3595" max="3595" width="19" style="155" customWidth="1"/>
    <col min="3596" max="3596" width="19.5703125" style="155" customWidth="1"/>
    <col min="3597" max="3597" width="13.7109375" style="155" customWidth="1"/>
    <col min="3598" max="3598" width="15.5703125" style="155" customWidth="1"/>
    <col min="3599" max="3599" width="21.28515625" style="155" customWidth="1"/>
    <col min="3600" max="3600" width="20.28515625" style="155" customWidth="1"/>
    <col min="3601" max="3843" width="11.42578125" style="155"/>
    <col min="3844" max="3844" width="11.140625" style="155" customWidth="1"/>
    <col min="3845" max="3845" width="21.85546875" style="155" customWidth="1"/>
    <col min="3846" max="3848" width="19" style="155" customWidth="1"/>
    <col min="3849" max="3849" width="16.28515625" style="155" customWidth="1"/>
    <col min="3850" max="3850" width="16.140625" style="155" customWidth="1"/>
    <col min="3851" max="3851" width="19" style="155" customWidth="1"/>
    <col min="3852" max="3852" width="19.5703125" style="155" customWidth="1"/>
    <col min="3853" max="3853" width="13.7109375" style="155" customWidth="1"/>
    <col min="3854" max="3854" width="15.5703125" style="155" customWidth="1"/>
    <col min="3855" max="3855" width="21.28515625" style="155" customWidth="1"/>
    <col min="3856" max="3856" width="20.28515625" style="155" customWidth="1"/>
    <col min="3857" max="4099" width="11.42578125" style="155"/>
    <col min="4100" max="4100" width="11.140625" style="155" customWidth="1"/>
    <col min="4101" max="4101" width="21.85546875" style="155" customWidth="1"/>
    <col min="4102" max="4104" width="19" style="155" customWidth="1"/>
    <col min="4105" max="4105" width="16.28515625" style="155" customWidth="1"/>
    <col min="4106" max="4106" width="16.140625" style="155" customWidth="1"/>
    <col min="4107" max="4107" width="19" style="155" customWidth="1"/>
    <col min="4108" max="4108" width="19.5703125" style="155" customWidth="1"/>
    <col min="4109" max="4109" width="13.7109375" style="155" customWidth="1"/>
    <col min="4110" max="4110" width="15.5703125" style="155" customWidth="1"/>
    <col min="4111" max="4111" width="21.28515625" style="155" customWidth="1"/>
    <col min="4112" max="4112" width="20.28515625" style="155" customWidth="1"/>
    <col min="4113" max="4355" width="11.42578125" style="155"/>
    <col min="4356" max="4356" width="11.140625" style="155" customWidth="1"/>
    <col min="4357" max="4357" width="21.85546875" style="155" customWidth="1"/>
    <col min="4358" max="4360" width="19" style="155" customWidth="1"/>
    <col min="4361" max="4361" width="16.28515625" style="155" customWidth="1"/>
    <col min="4362" max="4362" width="16.140625" style="155" customWidth="1"/>
    <col min="4363" max="4363" width="19" style="155" customWidth="1"/>
    <col min="4364" max="4364" width="19.5703125" style="155" customWidth="1"/>
    <col min="4365" max="4365" width="13.7109375" style="155" customWidth="1"/>
    <col min="4366" max="4366" width="15.5703125" style="155" customWidth="1"/>
    <col min="4367" max="4367" width="21.28515625" style="155" customWidth="1"/>
    <col min="4368" max="4368" width="20.28515625" style="155" customWidth="1"/>
    <col min="4369" max="4611" width="11.42578125" style="155"/>
    <col min="4612" max="4612" width="11.140625" style="155" customWidth="1"/>
    <col min="4613" max="4613" width="21.85546875" style="155" customWidth="1"/>
    <col min="4614" max="4616" width="19" style="155" customWidth="1"/>
    <col min="4617" max="4617" width="16.28515625" style="155" customWidth="1"/>
    <col min="4618" max="4618" width="16.140625" style="155" customWidth="1"/>
    <col min="4619" max="4619" width="19" style="155" customWidth="1"/>
    <col min="4620" max="4620" width="19.5703125" style="155" customWidth="1"/>
    <col min="4621" max="4621" width="13.7109375" style="155" customWidth="1"/>
    <col min="4622" max="4622" width="15.5703125" style="155" customWidth="1"/>
    <col min="4623" max="4623" width="21.28515625" style="155" customWidth="1"/>
    <col min="4624" max="4624" width="20.28515625" style="155" customWidth="1"/>
    <col min="4625" max="4867" width="11.42578125" style="155"/>
    <col min="4868" max="4868" width="11.140625" style="155" customWidth="1"/>
    <col min="4869" max="4869" width="21.85546875" style="155" customWidth="1"/>
    <col min="4870" max="4872" width="19" style="155" customWidth="1"/>
    <col min="4873" max="4873" width="16.28515625" style="155" customWidth="1"/>
    <col min="4874" max="4874" width="16.140625" style="155" customWidth="1"/>
    <col min="4875" max="4875" width="19" style="155" customWidth="1"/>
    <col min="4876" max="4876" width="19.5703125" style="155" customWidth="1"/>
    <col min="4877" max="4877" width="13.7109375" style="155" customWidth="1"/>
    <col min="4878" max="4878" width="15.5703125" style="155" customWidth="1"/>
    <col min="4879" max="4879" width="21.28515625" style="155" customWidth="1"/>
    <col min="4880" max="4880" width="20.28515625" style="155" customWidth="1"/>
    <col min="4881" max="5123" width="11.42578125" style="155"/>
    <col min="5124" max="5124" width="11.140625" style="155" customWidth="1"/>
    <col min="5125" max="5125" width="21.85546875" style="155" customWidth="1"/>
    <col min="5126" max="5128" width="19" style="155" customWidth="1"/>
    <col min="5129" max="5129" width="16.28515625" style="155" customWidth="1"/>
    <col min="5130" max="5130" width="16.140625" style="155" customWidth="1"/>
    <col min="5131" max="5131" width="19" style="155" customWidth="1"/>
    <col min="5132" max="5132" width="19.5703125" style="155" customWidth="1"/>
    <col min="5133" max="5133" width="13.7109375" style="155" customWidth="1"/>
    <col min="5134" max="5134" width="15.5703125" style="155" customWidth="1"/>
    <col min="5135" max="5135" width="21.28515625" style="155" customWidth="1"/>
    <col min="5136" max="5136" width="20.28515625" style="155" customWidth="1"/>
    <col min="5137" max="5379" width="11.42578125" style="155"/>
    <col min="5380" max="5380" width="11.140625" style="155" customWidth="1"/>
    <col min="5381" max="5381" width="21.85546875" style="155" customWidth="1"/>
    <col min="5382" max="5384" width="19" style="155" customWidth="1"/>
    <col min="5385" max="5385" width="16.28515625" style="155" customWidth="1"/>
    <col min="5386" max="5386" width="16.140625" style="155" customWidth="1"/>
    <col min="5387" max="5387" width="19" style="155" customWidth="1"/>
    <col min="5388" max="5388" width="19.5703125" style="155" customWidth="1"/>
    <col min="5389" max="5389" width="13.7109375" style="155" customWidth="1"/>
    <col min="5390" max="5390" width="15.5703125" style="155" customWidth="1"/>
    <col min="5391" max="5391" width="21.28515625" style="155" customWidth="1"/>
    <col min="5392" max="5392" width="20.28515625" style="155" customWidth="1"/>
    <col min="5393" max="5635" width="11.42578125" style="155"/>
    <col min="5636" max="5636" width="11.140625" style="155" customWidth="1"/>
    <col min="5637" max="5637" width="21.85546875" style="155" customWidth="1"/>
    <col min="5638" max="5640" width="19" style="155" customWidth="1"/>
    <col min="5641" max="5641" width="16.28515625" style="155" customWidth="1"/>
    <col min="5642" max="5642" width="16.140625" style="155" customWidth="1"/>
    <col min="5643" max="5643" width="19" style="155" customWidth="1"/>
    <col min="5644" max="5644" width="19.5703125" style="155" customWidth="1"/>
    <col min="5645" max="5645" width="13.7109375" style="155" customWidth="1"/>
    <col min="5646" max="5646" width="15.5703125" style="155" customWidth="1"/>
    <col min="5647" max="5647" width="21.28515625" style="155" customWidth="1"/>
    <col min="5648" max="5648" width="20.28515625" style="155" customWidth="1"/>
    <col min="5649" max="5891" width="11.42578125" style="155"/>
    <col min="5892" max="5892" width="11.140625" style="155" customWidth="1"/>
    <col min="5893" max="5893" width="21.85546875" style="155" customWidth="1"/>
    <col min="5894" max="5896" width="19" style="155" customWidth="1"/>
    <col min="5897" max="5897" width="16.28515625" style="155" customWidth="1"/>
    <col min="5898" max="5898" width="16.140625" style="155" customWidth="1"/>
    <col min="5899" max="5899" width="19" style="155" customWidth="1"/>
    <col min="5900" max="5900" width="19.5703125" style="155" customWidth="1"/>
    <col min="5901" max="5901" width="13.7109375" style="155" customWidth="1"/>
    <col min="5902" max="5902" width="15.5703125" style="155" customWidth="1"/>
    <col min="5903" max="5903" width="21.28515625" style="155" customWidth="1"/>
    <col min="5904" max="5904" width="20.28515625" style="155" customWidth="1"/>
    <col min="5905" max="6147" width="11.42578125" style="155"/>
    <col min="6148" max="6148" width="11.140625" style="155" customWidth="1"/>
    <col min="6149" max="6149" width="21.85546875" style="155" customWidth="1"/>
    <col min="6150" max="6152" width="19" style="155" customWidth="1"/>
    <col min="6153" max="6153" width="16.28515625" style="155" customWidth="1"/>
    <col min="6154" max="6154" width="16.140625" style="155" customWidth="1"/>
    <col min="6155" max="6155" width="19" style="155" customWidth="1"/>
    <col min="6156" max="6156" width="19.5703125" style="155" customWidth="1"/>
    <col min="6157" max="6157" width="13.7109375" style="155" customWidth="1"/>
    <col min="6158" max="6158" width="15.5703125" style="155" customWidth="1"/>
    <col min="6159" max="6159" width="21.28515625" style="155" customWidth="1"/>
    <col min="6160" max="6160" width="20.28515625" style="155" customWidth="1"/>
    <col min="6161" max="6403" width="11.42578125" style="155"/>
    <col min="6404" max="6404" width="11.140625" style="155" customWidth="1"/>
    <col min="6405" max="6405" width="21.85546875" style="155" customWidth="1"/>
    <col min="6406" max="6408" width="19" style="155" customWidth="1"/>
    <col min="6409" max="6409" width="16.28515625" style="155" customWidth="1"/>
    <col min="6410" max="6410" width="16.140625" style="155" customWidth="1"/>
    <col min="6411" max="6411" width="19" style="155" customWidth="1"/>
    <col min="6412" max="6412" width="19.5703125" style="155" customWidth="1"/>
    <col min="6413" max="6413" width="13.7109375" style="155" customWidth="1"/>
    <col min="6414" max="6414" width="15.5703125" style="155" customWidth="1"/>
    <col min="6415" max="6415" width="21.28515625" style="155" customWidth="1"/>
    <col min="6416" max="6416" width="20.28515625" style="155" customWidth="1"/>
    <col min="6417" max="6659" width="11.42578125" style="155"/>
    <col min="6660" max="6660" width="11.140625" style="155" customWidth="1"/>
    <col min="6661" max="6661" width="21.85546875" style="155" customWidth="1"/>
    <col min="6662" max="6664" width="19" style="155" customWidth="1"/>
    <col min="6665" max="6665" width="16.28515625" style="155" customWidth="1"/>
    <col min="6666" max="6666" width="16.140625" style="155" customWidth="1"/>
    <col min="6667" max="6667" width="19" style="155" customWidth="1"/>
    <col min="6668" max="6668" width="19.5703125" style="155" customWidth="1"/>
    <col min="6669" max="6669" width="13.7109375" style="155" customWidth="1"/>
    <col min="6670" max="6670" width="15.5703125" style="155" customWidth="1"/>
    <col min="6671" max="6671" width="21.28515625" style="155" customWidth="1"/>
    <col min="6672" max="6672" width="20.28515625" style="155" customWidth="1"/>
    <col min="6673" max="6915" width="11.42578125" style="155"/>
    <col min="6916" max="6916" width="11.140625" style="155" customWidth="1"/>
    <col min="6917" max="6917" width="21.85546875" style="155" customWidth="1"/>
    <col min="6918" max="6920" width="19" style="155" customWidth="1"/>
    <col min="6921" max="6921" width="16.28515625" style="155" customWidth="1"/>
    <col min="6922" max="6922" width="16.140625" style="155" customWidth="1"/>
    <col min="6923" max="6923" width="19" style="155" customWidth="1"/>
    <col min="6924" max="6924" width="19.5703125" style="155" customWidth="1"/>
    <col min="6925" max="6925" width="13.7109375" style="155" customWidth="1"/>
    <col min="6926" max="6926" width="15.5703125" style="155" customWidth="1"/>
    <col min="6927" max="6927" width="21.28515625" style="155" customWidth="1"/>
    <col min="6928" max="6928" width="20.28515625" style="155" customWidth="1"/>
    <col min="6929" max="7171" width="11.42578125" style="155"/>
    <col min="7172" max="7172" width="11.140625" style="155" customWidth="1"/>
    <col min="7173" max="7173" width="21.85546875" style="155" customWidth="1"/>
    <col min="7174" max="7176" width="19" style="155" customWidth="1"/>
    <col min="7177" max="7177" width="16.28515625" style="155" customWidth="1"/>
    <col min="7178" max="7178" width="16.140625" style="155" customWidth="1"/>
    <col min="7179" max="7179" width="19" style="155" customWidth="1"/>
    <col min="7180" max="7180" width="19.5703125" style="155" customWidth="1"/>
    <col min="7181" max="7181" width="13.7109375" style="155" customWidth="1"/>
    <col min="7182" max="7182" width="15.5703125" style="155" customWidth="1"/>
    <col min="7183" max="7183" width="21.28515625" style="155" customWidth="1"/>
    <col min="7184" max="7184" width="20.28515625" style="155" customWidth="1"/>
    <col min="7185" max="7427" width="11.42578125" style="155"/>
    <col min="7428" max="7428" width="11.140625" style="155" customWidth="1"/>
    <col min="7429" max="7429" width="21.85546875" style="155" customWidth="1"/>
    <col min="7430" max="7432" width="19" style="155" customWidth="1"/>
    <col min="7433" max="7433" width="16.28515625" style="155" customWidth="1"/>
    <col min="7434" max="7434" width="16.140625" style="155" customWidth="1"/>
    <col min="7435" max="7435" width="19" style="155" customWidth="1"/>
    <col min="7436" max="7436" width="19.5703125" style="155" customWidth="1"/>
    <col min="7437" max="7437" width="13.7109375" style="155" customWidth="1"/>
    <col min="7438" max="7438" width="15.5703125" style="155" customWidth="1"/>
    <col min="7439" max="7439" width="21.28515625" style="155" customWidth="1"/>
    <col min="7440" max="7440" width="20.28515625" style="155" customWidth="1"/>
    <col min="7441" max="7683" width="11.42578125" style="155"/>
    <col min="7684" max="7684" width="11.140625" style="155" customWidth="1"/>
    <col min="7685" max="7685" width="21.85546875" style="155" customWidth="1"/>
    <col min="7686" max="7688" width="19" style="155" customWidth="1"/>
    <col min="7689" max="7689" width="16.28515625" style="155" customWidth="1"/>
    <col min="7690" max="7690" width="16.140625" style="155" customWidth="1"/>
    <col min="7691" max="7691" width="19" style="155" customWidth="1"/>
    <col min="7692" max="7692" width="19.5703125" style="155" customWidth="1"/>
    <col min="7693" max="7693" width="13.7109375" style="155" customWidth="1"/>
    <col min="7694" max="7694" width="15.5703125" style="155" customWidth="1"/>
    <col min="7695" max="7695" width="21.28515625" style="155" customWidth="1"/>
    <col min="7696" max="7696" width="20.28515625" style="155" customWidth="1"/>
    <col min="7697" max="7939" width="11.42578125" style="155"/>
    <col min="7940" max="7940" width="11.140625" style="155" customWidth="1"/>
    <col min="7941" max="7941" width="21.85546875" style="155" customWidth="1"/>
    <col min="7942" max="7944" width="19" style="155" customWidth="1"/>
    <col min="7945" max="7945" width="16.28515625" style="155" customWidth="1"/>
    <col min="7946" max="7946" width="16.140625" style="155" customWidth="1"/>
    <col min="7947" max="7947" width="19" style="155" customWidth="1"/>
    <col min="7948" max="7948" width="19.5703125" style="155" customWidth="1"/>
    <col min="7949" max="7949" width="13.7109375" style="155" customWidth="1"/>
    <col min="7950" max="7950" width="15.5703125" style="155" customWidth="1"/>
    <col min="7951" max="7951" width="21.28515625" style="155" customWidth="1"/>
    <col min="7952" max="7952" width="20.28515625" style="155" customWidth="1"/>
    <col min="7953" max="8195" width="11.42578125" style="155"/>
    <col min="8196" max="8196" width="11.140625" style="155" customWidth="1"/>
    <col min="8197" max="8197" width="21.85546875" style="155" customWidth="1"/>
    <col min="8198" max="8200" width="19" style="155" customWidth="1"/>
    <col min="8201" max="8201" width="16.28515625" style="155" customWidth="1"/>
    <col min="8202" max="8202" width="16.140625" style="155" customWidth="1"/>
    <col min="8203" max="8203" width="19" style="155" customWidth="1"/>
    <col min="8204" max="8204" width="19.5703125" style="155" customWidth="1"/>
    <col min="8205" max="8205" width="13.7109375" style="155" customWidth="1"/>
    <col min="8206" max="8206" width="15.5703125" style="155" customWidth="1"/>
    <col min="8207" max="8207" width="21.28515625" style="155" customWidth="1"/>
    <col min="8208" max="8208" width="20.28515625" style="155" customWidth="1"/>
    <col min="8209" max="8451" width="11.42578125" style="155"/>
    <col min="8452" max="8452" width="11.140625" style="155" customWidth="1"/>
    <col min="8453" max="8453" width="21.85546875" style="155" customWidth="1"/>
    <col min="8454" max="8456" width="19" style="155" customWidth="1"/>
    <col min="8457" max="8457" width="16.28515625" style="155" customWidth="1"/>
    <col min="8458" max="8458" width="16.140625" style="155" customWidth="1"/>
    <col min="8459" max="8459" width="19" style="155" customWidth="1"/>
    <col min="8460" max="8460" width="19.5703125" style="155" customWidth="1"/>
    <col min="8461" max="8461" width="13.7109375" style="155" customWidth="1"/>
    <col min="8462" max="8462" width="15.5703125" style="155" customWidth="1"/>
    <col min="8463" max="8463" width="21.28515625" style="155" customWidth="1"/>
    <col min="8464" max="8464" width="20.28515625" style="155" customWidth="1"/>
    <col min="8465" max="8707" width="11.42578125" style="155"/>
    <col min="8708" max="8708" width="11.140625" style="155" customWidth="1"/>
    <col min="8709" max="8709" width="21.85546875" style="155" customWidth="1"/>
    <col min="8710" max="8712" width="19" style="155" customWidth="1"/>
    <col min="8713" max="8713" width="16.28515625" style="155" customWidth="1"/>
    <col min="8714" max="8714" width="16.140625" style="155" customWidth="1"/>
    <col min="8715" max="8715" width="19" style="155" customWidth="1"/>
    <col min="8716" max="8716" width="19.5703125" style="155" customWidth="1"/>
    <col min="8717" max="8717" width="13.7109375" style="155" customWidth="1"/>
    <col min="8718" max="8718" width="15.5703125" style="155" customWidth="1"/>
    <col min="8719" max="8719" width="21.28515625" style="155" customWidth="1"/>
    <col min="8720" max="8720" width="20.28515625" style="155" customWidth="1"/>
    <col min="8721" max="8963" width="11.42578125" style="155"/>
    <col min="8964" max="8964" width="11.140625" style="155" customWidth="1"/>
    <col min="8965" max="8965" width="21.85546875" style="155" customWidth="1"/>
    <col min="8966" max="8968" width="19" style="155" customWidth="1"/>
    <col min="8969" max="8969" width="16.28515625" style="155" customWidth="1"/>
    <col min="8970" max="8970" width="16.140625" style="155" customWidth="1"/>
    <col min="8971" max="8971" width="19" style="155" customWidth="1"/>
    <col min="8972" max="8972" width="19.5703125" style="155" customWidth="1"/>
    <col min="8973" max="8973" width="13.7109375" style="155" customWidth="1"/>
    <col min="8974" max="8974" width="15.5703125" style="155" customWidth="1"/>
    <col min="8975" max="8975" width="21.28515625" style="155" customWidth="1"/>
    <col min="8976" max="8976" width="20.28515625" style="155" customWidth="1"/>
    <col min="8977" max="9219" width="11.42578125" style="155"/>
    <col min="9220" max="9220" width="11.140625" style="155" customWidth="1"/>
    <col min="9221" max="9221" width="21.85546875" style="155" customWidth="1"/>
    <col min="9222" max="9224" width="19" style="155" customWidth="1"/>
    <col min="9225" max="9225" width="16.28515625" style="155" customWidth="1"/>
    <col min="9226" max="9226" width="16.140625" style="155" customWidth="1"/>
    <col min="9227" max="9227" width="19" style="155" customWidth="1"/>
    <col min="9228" max="9228" width="19.5703125" style="155" customWidth="1"/>
    <col min="9229" max="9229" width="13.7109375" style="155" customWidth="1"/>
    <col min="9230" max="9230" width="15.5703125" style="155" customWidth="1"/>
    <col min="9231" max="9231" width="21.28515625" style="155" customWidth="1"/>
    <col min="9232" max="9232" width="20.28515625" style="155" customWidth="1"/>
    <col min="9233" max="9475" width="11.42578125" style="155"/>
    <col min="9476" max="9476" width="11.140625" style="155" customWidth="1"/>
    <col min="9477" max="9477" width="21.85546875" style="155" customWidth="1"/>
    <col min="9478" max="9480" width="19" style="155" customWidth="1"/>
    <col min="9481" max="9481" width="16.28515625" style="155" customWidth="1"/>
    <col min="9482" max="9482" width="16.140625" style="155" customWidth="1"/>
    <col min="9483" max="9483" width="19" style="155" customWidth="1"/>
    <col min="9484" max="9484" width="19.5703125" style="155" customWidth="1"/>
    <col min="9485" max="9485" width="13.7109375" style="155" customWidth="1"/>
    <col min="9486" max="9486" width="15.5703125" style="155" customWidth="1"/>
    <col min="9487" max="9487" width="21.28515625" style="155" customWidth="1"/>
    <col min="9488" max="9488" width="20.28515625" style="155" customWidth="1"/>
    <col min="9489" max="9731" width="11.42578125" style="155"/>
    <col min="9732" max="9732" width="11.140625" style="155" customWidth="1"/>
    <col min="9733" max="9733" width="21.85546875" style="155" customWidth="1"/>
    <col min="9734" max="9736" width="19" style="155" customWidth="1"/>
    <col min="9737" max="9737" width="16.28515625" style="155" customWidth="1"/>
    <col min="9738" max="9738" width="16.140625" style="155" customWidth="1"/>
    <col min="9739" max="9739" width="19" style="155" customWidth="1"/>
    <col min="9740" max="9740" width="19.5703125" style="155" customWidth="1"/>
    <col min="9741" max="9741" width="13.7109375" style="155" customWidth="1"/>
    <col min="9742" max="9742" width="15.5703125" style="155" customWidth="1"/>
    <col min="9743" max="9743" width="21.28515625" style="155" customWidth="1"/>
    <col min="9744" max="9744" width="20.28515625" style="155" customWidth="1"/>
    <col min="9745" max="9987" width="11.42578125" style="155"/>
    <col min="9988" max="9988" width="11.140625" style="155" customWidth="1"/>
    <col min="9989" max="9989" width="21.85546875" style="155" customWidth="1"/>
    <col min="9990" max="9992" width="19" style="155" customWidth="1"/>
    <col min="9993" max="9993" width="16.28515625" style="155" customWidth="1"/>
    <col min="9994" max="9994" width="16.140625" style="155" customWidth="1"/>
    <col min="9995" max="9995" width="19" style="155" customWidth="1"/>
    <col min="9996" max="9996" width="19.5703125" style="155" customWidth="1"/>
    <col min="9997" max="9997" width="13.7109375" style="155" customWidth="1"/>
    <col min="9998" max="9998" width="15.5703125" style="155" customWidth="1"/>
    <col min="9999" max="9999" width="21.28515625" style="155" customWidth="1"/>
    <col min="10000" max="10000" width="20.28515625" style="155" customWidth="1"/>
    <col min="10001" max="10243" width="11.42578125" style="155"/>
    <col min="10244" max="10244" width="11.140625" style="155" customWidth="1"/>
    <col min="10245" max="10245" width="21.85546875" style="155" customWidth="1"/>
    <col min="10246" max="10248" width="19" style="155" customWidth="1"/>
    <col min="10249" max="10249" width="16.28515625" style="155" customWidth="1"/>
    <col min="10250" max="10250" width="16.140625" style="155" customWidth="1"/>
    <col min="10251" max="10251" width="19" style="155" customWidth="1"/>
    <col min="10252" max="10252" width="19.5703125" style="155" customWidth="1"/>
    <col min="10253" max="10253" width="13.7109375" style="155" customWidth="1"/>
    <col min="10254" max="10254" width="15.5703125" style="155" customWidth="1"/>
    <col min="10255" max="10255" width="21.28515625" style="155" customWidth="1"/>
    <col min="10256" max="10256" width="20.28515625" style="155" customWidth="1"/>
    <col min="10257" max="10499" width="11.42578125" style="155"/>
    <col min="10500" max="10500" width="11.140625" style="155" customWidth="1"/>
    <col min="10501" max="10501" width="21.85546875" style="155" customWidth="1"/>
    <col min="10502" max="10504" width="19" style="155" customWidth="1"/>
    <col min="10505" max="10505" width="16.28515625" style="155" customWidth="1"/>
    <col min="10506" max="10506" width="16.140625" style="155" customWidth="1"/>
    <col min="10507" max="10507" width="19" style="155" customWidth="1"/>
    <col min="10508" max="10508" width="19.5703125" style="155" customWidth="1"/>
    <col min="10509" max="10509" width="13.7109375" style="155" customWidth="1"/>
    <col min="10510" max="10510" width="15.5703125" style="155" customWidth="1"/>
    <col min="10511" max="10511" width="21.28515625" style="155" customWidth="1"/>
    <col min="10512" max="10512" width="20.28515625" style="155" customWidth="1"/>
    <col min="10513" max="10755" width="11.42578125" style="155"/>
    <col min="10756" max="10756" width="11.140625" style="155" customWidth="1"/>
    <col min="10757" max="10757" width="21.85546875" style="155" customWidth="1"/>
    <col min="10758" max="10760" width="19" style="155" customWidth="1"/>
    <col min="10761" max="10761" width="16.28515625" style="155" customWidth="1"/>
    <col min="10762" max="10762" width="16.140625" style="155" customWidth="1"/>
    <col min="10763" max="10763" width="19" style="155" customWidth="1"/>
    <col min="10764" max="10764" width="19.5703125" style="155" customWidth="1"/>
    <col min="10765" max="10765" width="13.7109375" style="155" customWidth="1"/>
    <col min="10766" max="10766" width="15.5703125" style="155" customWidth="1"/>
    <col min="10767" max="10767" width="21.28515625" style="155" customWidth="1"/>
    <col min="10768" max="10768" width="20.28515625" style="155" customWidth="1"/>
    <col min="10769" max="11011" width="11.42578125" style="155"/>
    <col min="11012" max="11012" width="11.140625" style="155" customWidth="1"/>
    <col min="11013" max="11013" width="21.85546875" style="155" customWidth="1"/>
    <col min="11014" max="11016" width="19" style="155" customWidth="1"/>
    <col min="11017" max="11017" width="16.28515625" style="155" customWidth="1"/>
    <col min="11018" max="11018" width="16.140625" style="155" customWidth="1"/>
    <col min="11019" max="11019" width="19" style="155" customWidth="1"/>
    <col min="11020" max="11020" width="19.5703125" style="155" customWidth="1"/>
    <col min="11021" max="11021" width="13.7109375" style="155" customWidth="1"/>
    <col min="11022" max="11022" width="15.5703125" style="155" customWidth="1"/>
    <col min="11023" max="11023" width="21.28515625" style="155" customWidth="1"/>
    <col min="11024" max="11024" width="20.28515625" style="155" customWidth="1"/>
    <col min="11025" max="11267" width="11.42578125" style="155"/>
    <col min="11268" max="11268" width="11.140625" style="155" customWidth="1"/>
    <col min="11269" max="11269" width="21.85546875" style="155" customWidth="1"/>
    <col min="11270" max="11272" width="19" style="155" customWidth="1"/>
    <col min="11273" max="11273" width="16.28515625" style="155" customWidth="1"/>
    <col min="11274" max="11274" width="16.140625" style="155" customWidth="1"/>
    <col min="11275" max="11275" width="19" style="155" customWidth="1"/>
    <col min="11276" max="11276" width="19.5703125" style="155" customWidth="1"/>
    <col min="11277" max="11277" width="13.7109375" style="155" customWidth="1"/>
    <col min="11278" max="11278" width="15.5703125" style="155" customWidth="1"/>
    <col min="11279" max="11279" width="21.28515625" style="155" customWidth="1"/>
    <col min="11280" max="11280" width="20.28515625" style="155" customWidth="1"/>
    <col min="11281" max="11523" width="11.42578125" style="155"/>
    <col min="11524" max="11524" width="11.140625" style="155" customWidth="1"/>
    <col min="11525" max="11525" width="21.85546875" style="155" customWidth="1"/>
    <col min="11526" max="11528" width="19" style="155" customWidth="1"/>
    <col min="11529" max="11529" width="16.28515625" style="155" customWidth="1"/>
    <col min="11530" max="11530" width="16.140625" style="155" customWidth="1"/>
    <col min="11531" max="11531" width="19" style="155" customWidth="1"/>
    <col min="11532" max="11532" width="19.5703125" style="155" customWidth="1"/>
    <col min="11533" max="11533" width="13.7109375" style="155" customWidth="1"/>
    <col min="11534" max="11534" width="15.5703125" style="155" customWidth="1"/>
    <col min="11535" max="11535" width="21.28515625" style="155" customWidth="1"/>
    <col min="11536" max="11536" width="20.28515625" style="155" customWidth="1"/>
    <col min="11537" max="11779" width="11.42578125" style="155"/>
    <col min="11780" max="11780" width="11.140625" style="155" customWidth="1"/>
    <col min="11781" max="11781" width="21.85546875" style="155" customWidth="1"/>
    <col min="11782" max="11784" width="19" style="155" customWidth="1"/>
    <col min="11785" max="11785" width="16.28515625" style="155" customWidth="1"/>
    <col min="11786" max="11786" width="16.140625" style="155" customWidth="1"/>
    <col min="11787" max="11787" width="19" style="155" customWidth="1"/>
    <col min="11788" max="11788" width="19.5703125" style="155" customWidth="1"/>
    <col min="11789" max="11789" width="13.7109375" style="155" customWidth="1"/>
    <col min="11790" max="11790" width="15.5703125" style="155" customWidth="1"/>
    <col min="11791" max="11791" width="21.28515625" style="155" customWidth="1"/>
    <col min="11792" max="11792" width="20.28515625" style="155" customWidth="1"/>
    <col min="11793" max="12035" width="11.42578125" style="155"/>
    <col min="12036" max="12036" width="11.140625" style="155" customWidth="1"/>
    <col min="12037" max="12037" width="21.85546875" style="155" customWidth="1"/>
    <col min="12038" max="12040" width="19" style="155" customWidth="1"/>
    <col min="12041" max="12041" width="16.28515625" style="155" customWidth="1"/>
    <col min="12042" max="12042" width="16.140625" style="155" customWidth="1"/>
    <col min="12043" max="12043" width="19" style="155" customWidth="1"/>
    <col min="12044" max="12044" width="19.5703125" style="155" customWidth="1"/>
    <col min="12045" max="12045" width="13.7109375" style="155" customWidth="1"/>
    <col min="12046" max="12046" width="15.5703125" style="155" customWidth="1"/>
    <col min="12047" max="12047" width="21.28515625" style="155" customWidth="1"/>
    <col min="12048" max="12048" width="20.28515625" style="155" customWidth="1"/>
    <col min="12049" max="12291" width="11.42578125" style="155"/>
    <col min="12292" max="12292" width="11.140625" style="155" customWidth="1"/>
    <col min="12293" max="12293" width="21.85546875" style="155" customWidth="1"/>
    <col min="12294" max="12296" width="19" style="155" customWidth="1"/>
    <col min="12297" max="12297" width="16.28515625" style="155" customWidth="1"/>
    <col min="12298" max="12298" width="16.140625" style="155" customWidth="1"/>
    <col min="12299" max="12299" width="19" style="155" customWidth="1"/>
    <col min="12300" max="12300" width="19.5703125" style="155" customWidth="1"/>
    <col min="12301" max="12301" width="13.7109375" style="155" customWidth="1"/>
    <col min="12302" max="12302" width="15.5703125" style="155" customWidth="1"/>
    <col min="12303" max="12303" width="21.28515625" style="155" customWidth="1"/>
    <col min="12304" max="12304" width="20.28515625" style="155" customWidth="1"/>
    <col min="12305" max="12547" width="11.42578125" style="155"/>
    <col min="12548" max="12548" width="11.140625" style="155" customWidth="1"/>
    <col min="12549" max="12549" width="21.85546875" style="155" customWidth="1"/>
    <col min="12550" max="12552" width="19" style="155" customWidth="1"/>
    <col min="12553" max="12553" width="16.28515625" style="155" customWidth="1"/>
    <col min="12554" max="12554" width="16.140625" style="155" customWidth="1"/>
    <col min="12555" max="12555" width="19" style="155" customWidth="1"/>
    <col min="12556" max="12556" width="19.5703125" style="155" customWidth="1"/>
    <col min="12557" max="12557" width="13.7109375" style="155" customWidth="1"/>
    <col min="12558" max="12558" width="15.5703125" style="155" customWidth="1"/>
    <col min="12559" max="12559" width="21.28515625" style="155" customWidth="1"/>
    <col min="12560" max="12560" width="20.28515625" style="155" customWidth="1"/>
    <col min="12561" max="12803" width="11.42578125" style="155"/>
    <col min="12804" max="12804" width="11.140625" style="155" customWidth="1"/>
    <col min="12805" max="12805" width="21.85546875" style="155" customWidth="1"/>
    <col min="12806" max="12808" width="19" style="155" customWidth="1"/>
    <col min="12809" max="12809" width="16.28515625" style="155" customWidth="1"/>
    <col min="12810" max="12810" width="16.140625" style="155" customWidth="1"/>
    <col min="12811" max="12811" width="19" style="155" customWidth="1"/>
    <col min="12812" max="12812" width="19.5703125" style="155" customWidth="1"/>
    <col min="12813" max="12813" width="13.7109375" style="155" customWidth="1"/>
    <col min="12814" max="12814" width="15.5703125" style="155" customWidth="1"/>
    <col min="12815" max="12815" width="21.28515625" style="155" customWidth="1"/>
    <col min="12816" max="12816" width="20.28515625" style="155" customWidth="1"/>
    <col min="12817" max="13059" width="11.42578125" style="155"/>
    <col min="13060" max="13060" width="11.140625" style="155" customWidth="1"/>
    <col min="13061" max="13061" width="21.85546875" style="155" customWidth="1"/>
    <col min="13062" max="13064" width="19" style="155" customWidth="1"/>
    <col min="13065" max="13065" width="16.28515625" style="155" customWidth="1"/>
    <col min="13066" max="13066" width="16.140625" style="155" customWidth="1"/>
    <col min="13067" max="13067" width="19" style="155" customWidth="1"/>
    <col min="13068" max="13068" width="19.5703125" style="155" customWidth="1"/>
    <col min="13069" max="13069" width="13.7109375" style="155" customWidth="1"/>
    <col min="13070" max="13070" width="15.5703125" style="155" customWidth="1"/>
    <col min="13071" max="13071" width="21.28515625" style="155" customWidth="1"/>
    <col min="13072" max="13072" width="20.28515625" style="155" customWidth="1"/>
    <col min="13073" max="13315" width="11.42578125" style="155"/>
    <col min="13316" max="13316" width="11.140625" style="155" customWidth="1"/>
    <col min="13317" max="13317" width="21.85546875" style="155" customWidth="1"/>
    <col min="13318" max="13320" width="19" style="155" customWidth="1"/>
    <col min="13321" max="13321" width="16.28515625" style="155" customWidth="1"/>
    <col min="13322" max="13322" width="16.140625" style="155" customWidth="1"/>
    <col min="13323" max="13323" width="19" style="155" customWidth="1"/>
    <col min="13324" max="13324" width="19.5703125" style="155" customWidth="1"/>
    <col min="13325" max="13325" width="13.7109375" style="155" customWidth="1"/>
    <col min="13326" max="13326" width="15.5703125" style="155" customWidth="1"/>
    <col min="13327" max="13327" width="21.28515625" style="155" customWidth="1"/>
    <col min="13328" max="13328" width="20.28515625" style="155" customWidth="1"/>
    <col min="13329" max="13571" width="11.42578125" style="155"/>
    <col min="13572" max="13572" width="11.140625" style="155" customWidth="1"/>
    <col min="13573" max="13573" width="21.85546875" style="155" customWidth="1"/>
    <col min="13574" max="13576" width="19" style="155" customWidth="1"/>
    <col min="13577" max="13577" width="16.28515625" style="155" customWidth="1"/>
    <col min="13578" max="13578" width="16.140625" style="155" customWidth="1"/>
    <col min="13579" max="13579" width="19" style="155" customWidth="1"/>
    <col min="13580" max="13580" width="19.5703125" style="155" customWidth="1"/>
    <col min="13581" max="13581" width="13.7109375" style="155" customWidth="1"/>
    <col min="13582" max="13582" width="15.5703125" style="155" customWidth="1"/>
    <col min="13583" max="13583" width="21.28515625" style="155" customWidth="1"/>
    <col min="13584" max="13584" width="20.28515625" style="155" customWidth="1"/>
    <col min="13585" max="13827" width="11.42578125" style="155"/>
    <col min="13828" max="13828" width="11.140625" style="155" customWidth="1"/>
    <col min="13829" max="13829" width="21.85546875" style="155" customWidth="1"/>
    <col min="13830" max="13832" width="19" style="155" customWidth="1"/>
    <col min="13833" max="13833" width="16.28515625" style="155" customWidth="1"/>
    <col min="13834" max="13834" width="16.140625" style="155" customWidth="1"/>
    <col min="13835" max="13835" width="19" style="155" customWidth="1"/>
    <col min="13836" max="13836" width="19.5703125" style="155" customWidth="1"/>
    <col min="13837" max="13837" width="13.7109375" style="155" customWidth="1"/>
    <col min="13838" max="13838" width="15.5703125" style="155" customWidth="1"/>
    <col min="13839" max="13839" width="21.28515625" style="155" customWidth="1"/>
    <col min="13840" max="13840" width="20.28515625" style="155" customWidth="1"/>
    <col min="13841" max="14083" width="11.42578125" style="155"/>
    <col min="14084" max="14084" width="11.140625" style="155" customWidth="1"/>
    <col min="14085" max="14085" width="21.85546875" style="155" customWidth="1"/>
    <col min="14086" max="14088" width="19" style="155" customWidth="1"/>
    <col min="14089" max="14089" width="16.28515625" style="155" customWidth="1"/>
    <col min="14090" max="14090" width="16.140625" style="155" customWidth="1"/>
    <col min="14091" max="14091" width="19" style="155" customWidth="1"/>
    <col min="14092" max="14092" width="19.5703125" style="155" customWidth="1"/>
    <col min="14093" max="14093" width="13.7109375" style="155" customWidth="1"/>
    <col min="14094" max="14094" width="15.5703125" style="155" customWidth="1"/>
    <col min="14095" max="14095" width="21.28515625" style="155" customWidth="1"/>
    <col min="14096" max="14096" width="20.28515625" style="155" customWidth="1"/>
    <col min="14097" max="14339" width="11.42578125" style="155"/>
    <col min="14340" max="14340" width="11.140625" style="155" customWidth="1"/>
    <col min="14341" max="14341" width="21.85546875" style="155" customWidth="1"/>
    <col min="14342" max="14344" width="19" style="155" customWidth="1"/>
    <col min="14345" max="14345" width="16.28515625" style="155" customWidth="1"/>
    <col min="14346" max="14346" width="16.140625" style="155" customWidth="1"/>
    <col min="14347" max="14347" width="19" style="155" customWidth="1"/>
    <col min="14348" max="14348" width="19.5703125" style="155" customWidth="1"/>
    <col min="14349" max="14349" width="13.7109375" style="155" customWidth="1"/>
    <col min="14350" max="14350" width="15.5703125" style="155" customWidth="1"/>
    <col min="14351" max="14351" width="21.28515625" style="155" customWidth="1"/>
    <col min="14352" max="14352" width="20.28515625" style="155" customWidth="1"/>
    <col min="14353" max="14595" width="11.42578125" style="155"/>
    <col min="14596" max="14596" width="11.140625" style="155" customWidth="1"/>
    <col min="14597" max="14597" width="21.85546875" style="155" customWidth="1"/>
    <col min="14598" max="14600" width="19" style="155" customWidth="1"/>
    <col min="14601" max="14601" width="16.28515625" style="155" customWidth="1"/>
    <col min="14602" max="14602" width="16.140625" style="155" customWidth="1"/>
    <col min="14603" max="14603" width="19" style="155" customWidth="1"/>
    <col min="14604" max="14604" width="19.5703125" style="155" customWidth="1"/>
    <col min="14605" max="14605" width="13.7109375" style="155" customWidth="1"/>
    <col min="14606" max="14606" width="15.5703125" style="155" customWidth="1"/>
    <col min="14607" max="14607" width="21.28515625" style="155" customWidth="1"/>
    <col min="14608" max="14608" width="20.28515625" style="155" customWidth="1"/>
    <col min="14609" max="14851" width="11.42578125" style="155"/>
    <col min="14852" max="14852" width="11.140625" style="155" customWidth="1"/>
    <col min="14853" max="14853" width="21.85546875" style="155" customWidth="1"/>
    <col min="14854" max="14856" width="19" style="155" customWidth="1"/>
    <col min="14857" max="14857" width="16.28515625" style="155" customWidth="1"/>
    <col min="14858" max="14858" width="16.140625" style="155" customWidth="1"/>
    <col min="14859" max="14859" width="19" style="155" customWidth="1"/>
    <col min="14860" max="14860" width="19.5703125" style="155" customWidth="1"/>
    <col min="14861" max="14861" width="13.7109375" style="155" customWidth="1"/>
    <col min="14862" max="14862" width="15.5703125" style="155" customWidth="1"/>
    <col min="14863" max="14863" width="21.28515625" style="155" customWidth="1"/>
    <col min="14864" max="14864" width="20.28515625" style="155" customWidth="1"/>
    <col min="14865" max="15107" width="11.42578125" style="155"/>
    <col min="15108" max="15108" width="11.140625" style="155" customWidth="1"/>
    <col min="15109" max="15109" width="21.85546875" style="155" customWidth="1"/>
    <col min="15110" max="15112" width="19" style="155" customWidth="1"/>
    <col min="15113" max="15113" width="16.28515625" style="155" customWidth="1"/>
    <col min="15114" max="15114" width="16.140625" style="155" customWidth="1"/>
    <col min="15115" max="15115" width="19" style="155" customWidth="1"/>
    <col min="15116" max="15116" width="19.5703125" style="155" customWidth="1"/>
    <col min="15117" max="15117" width="13.7109375" style="155" customWidth="1"/>
    <col min="15118" max="15118" width="15.5703125" style="155" customWidth="1"/>
    <col min="15119" max="15119" width="21.28515625" style="155" customWidth="1"/>
    <col min="15120" max="15120" width="20.28515625" style="155" customWidth="1"/>
    <col min="15121" max="15363" width="11.42578125" style="155"/>
    <col min="15364" max="15364" width="11.140625" style="155" customWidth="1"/>
    <col min="15365" max="15365" width="21.85546875" style="155" customWidth="1"/>
    <col min="15366" max="15368" width="19" style="155" customWidth="1"/>
    <col min="15369" max="15369" width="16.28515625" style="155" customWidth="1"/>
    <col min="15370" max="15370" width="16.140625" style="155" customWidth="1"/>
    <col min="15371" max="15371" width="19" style="155" customWidth="1"/>
    <col min="15372" max="15372" width="19.5703125" style="155" customWidth="1"/>
    <col min="15373" max="15373" width="13.7109375" style="155" customWidth="1"/>
    <col min="15374" max="15374" width="15.5703125" style="155" customWidth="1"/>
    <col min="15375" max="15375" width="21.28515625" style="155" customWidth="1"/>
    <col min="15376" max="15376" width="20.28515625" style="155" customWidth="1"/>
    <col min="15377" max="15619" width="11.42578125" style="155"/>
    <col min="15620" max="15620" width="11.140625" style="155" customWidth="1"/>
    <col min="15621" max="15621" width="21.85546875" style="155" customWidth="1"/>
    <col min="15622" max="15624" width="19" style="155" customWidth="1"/>
    <col min="15625" max="15625" width="16.28515625" style="155" customWidth="1"/>
    <col min="15626" max="15626" width="16.140625" style="155" customWidth="1"/>
    <col min="15627" max="15627" width="19" style="155" customWidth="1"/>
    <col min="15628" max="15628" width="19.5703125" style="155" customWidth="1"/>
    <col min="15629" max="15629" width="13.7109375" style="155" customWidth="1"/>
    <col min="15630" max="15630" width="15.5703125" style="155" customWidth="1"/>
    <col min="15631" max="15631" width="21.28515625" style="155" customWidth="1"/>
    <col min="15632" max="15632" width="20.28515625" style="155" customWidth="1"/>
    <col min="15633" max="15875" width="11.42578125" style="155"/>
    <col min="15876" max="15876" width="11.140625" style="155" customWidth="1"/>
    <col min="15877" max="15877" width="21.85546875" style="155" customWidth="1"/>
    <col min="15878" max="15880" width="19" style="155" customWidth="1"/>
    <col min="15881" max="15881" width="16.28515625" style="155" customWidth="1"/>
    <col min="15882" max="15882" width="16.140625" style="155" customWidth="1"/>
    <col min="15883" max="15883" width="19" style="155" customWidth="1"/>
    <col min="15884" max="15884" width="19.5703125" style="155" customWidth="1"/>
    <col min="15885" max="15885" width="13.7109375" style="155" customWidth="1"/>
    <col min="15886" max="15886" width="15.5703125" style="155" customWidth="1"/>
    <col min="15887" max="15887" width="21.28515625" style="155" customWidth="1"/>
    <col min="15888" max="15888" width="20.28515625" style="155" customWidth="1"/>
    <col min="15889" max="16131" width="11.42578125" style="155"/>
    <col min="16132" max="16132" width="11.140625" style="155" customWidth="1"/>
    <col min="16133" max="16133" width="21.85546875" style="155" customWidth="1"/>
    <col min="16134" max="16136" width="19" style="155" customWidth="1"/>
    <col min="16137" max="16137" width="16.28515625" style="155" customWidth="1"/>
    <col min="16138" max="16138" width="16.140625" style="155" customWidth="1"/>
    <col min="16139" max="16139" width="19" style="155" customWidth="1"/>
    <col min="16140" max="16140" width="19.5703125" style="155" customWidth="1"/>
    <col min="16141" max="16141" width="13.7109375" style="155" customWidth="1"/>
    <col min="16142" max="16142" width="15.5703125" style="155" customWidth="1"/>
    <col min="16143" max="16143" width="21.28515625" style="155" customWidth="1"/>
    <col min="16144" max="16144" width="20.28515625" style="155" customWidth="1"/>
    <col min="16145" max="16384" width="11.42578125" style="155"/>
  </cols>
  <sheetData>
    <row r="1" spans="1:16" s="154" customFormat="1" ht="91.5" customHeight="1" thickBot="1" x14ac:dyDescent="0.3">
      <c r="A1" s="329" t="s">
        <v>426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</row>
    <row r="2" spans="1:16" ht="15.75" x14ac:dyDescent="0.25">
      <c r="A2" s="298" t="s">
        <v>177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331"/>
    </row>
    <row r="3" spans="1:16" ht="33" customHeight="1" x14ac:dyDescent="0.25">
      <c r="A3" s="332" t="s">
        <v>337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4"/>
    </row>
    <row r="4" spans="1:16" ht="16.5" customHeight="1" x14ac:dyDescent="0.25">
      <c r="A4" s="335" t="s">
        <v>238</v>
      </c>
      <c r="B4" s="307"/>
      <c r="C4" s="307"/>
      <c r="D4" s="308" t="s">
        <v>178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7"/>
    </row>
    <row r="5" spans="1:16" ht="27.75" customHeight="1" x14ac:dyDescent="0.25">
      <c r="A5" s="338" t="s">
        <v>179</v>
      </c>
      <c r="B5" s="225"/>
      <c r="C5" s="225"/>
      <c r="D5" s="339" t="s">
        <v>285</v>
      </c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1"/>
    </row>
    <row r="6" spans="1:16" ht="16.5" thickBot="1" x14ac:dyDescent="0.3">
      <c r="A6" s="323" t="s">
        <v>239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5"/>
    </row>
    <row r="7" spans="1:16" ht="326.25" customHeight="1" thickBot="1" x14ac:dyDescent="0.3">
      <c r="A7" s="326" t="s">
        <v>339</v>
      </c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8"/>
    </row>
    <row r="8" spans="1:16" ht="15.75" x14ac:dyDescent="0.25">
      <c r="A8" s="298" t="s">
        <v>180</v>
      </c>
      <c r="B8" s="299"/>
      <c r="C8" s="299"/>
      <c r="D8" s="299"/>
      <c r="E8" s="299"/>
      <c r="F8" s="299"/>
      <c r="G8" s="299"/>
      <c r="H8" s="299"/>
      <c r="I8" s="299"/>
      <c r="J8" s="156" t="s">
        <v>181</v>
      </c>
      <c r="K8" s="156"/>
      <c r="L8" s="156"/>
      <c r="M8" s="156"/>
      <c r="N8" s="156"/>
      <c r="O8" s="156"/>
      <c r="P8" s="156"/>
    </row>
    <row r="9" spans="1:16" s="157" customFormat="1" ht="15" customHeight="1" x14ac:dyDescent="0.25">
      <c r="A9" s="321" t="s">
        <v>338</v>
      </c>
      <c r="B9" s="321"/>
      <c r="C9" s="321"/>
      <c r="D9" s="321"/>
      <c r="E9" s="321"/>
      <c r="F9" s="321"/>
      <c r="G9" s="321"/>
      <c r="H9" s="321"/>
      <c r="I9" s="321"/>
      <c r="J9" s="322" t="s">
        <v>183</v>
      </c>
      <c r="K9" s="322"/>
      <c r="L9" s="322"/>
      <c r="M9" s="322"/>
      <c r="N9" s="322"/>
      <c r="O9" s="322"/>
      <c r="P9" s="322"/>
    </row>
    <row r="10" spans="1:16" s="157" customFormat="1" ht="15" customHeight="1" x14ac:dyDescent="0.25">
      <c r="A10" s="321"/>
      <c r="B10" s="321"/>
      <c r="C10" s="321"/>
      <c r="D10" s="321"/>
      <c r="E10" s="321"/>
      <c r="F10" s="321"/>
      <c r="G10" s="321"/>
      <c r="H10" s="321"/>
      <c r="I10" s="321"/>
      <c r="J10" s="322" t="s">
        <v>240</v>
      </c>
      <c r="K10" s="322"/>
      <c r="L10" s="322"/>
      <c r="M10" s="322"/>
      <c r="N10" s="322"/>
      <c r="O10" s="322"/>
      <c r="P10" s="322"/>
    </row>
    <row r="11" spans="1:16" s="157" customFormat="1" ht="15" customHeight="1" x14ac:dyDescent="0.25">
      <c r="A11" s="315" t="s">
        <v>241</v>
      </c>
      <c r="B11" s="315"/>
      <c r="C11" s="315"/>
      <c r="D11" s="315"/>
      <c r="E11" s="315"/>
      <c r="F11" s="315"/>
      <c r="G11" s="315"/>
      <c r="H11" s="315"/>
      <c r="I11" s="315"/>
      <c r="J11" s="316" t="s">
        <v>183</v>
      </c>
      <c r="K11" s="316"/>
      <c r="L11" s="316"/>
      <c r="M11" s="316"/>
      <c r="N11" s="316"/>
      <c r="O11" s="316"/>
      <c r="P11" s="316"/>
    </row>
    <row r="12" spans="1:16" s="157" customFormat="1" ht="15" customHeight="1" x14ac:dyDescent="0.25">
      <c r="A12" s="315"/>
      <c r="B12" s="315"/>
      <c r="C12" s="315"/>
      <c r="D12" s="315"/>
      <c r="E12" s="315"/>
      <c r="F12" s="315"/>
      <c r="G12" s="315"/>
      <c r="H12" s="315"/>
      <c r="I12" s="315"/>
      <c r="J12" s="316" t="s">
        <v>240</v>
      </c>
      <c r="K12" s="316"/>
      <c r="L12" s="316"/>
      <c r="M12" s="316"/>
      <c r="N12" s="316"/>
      <c r="O12" s="316"/>
      <c r="P12" s="316"/>
    </row>
    <row r="13" spans="1:16" s="157" customFormat="1" ht="15" customHeight="1" x14ac:dyDescent="0.25">
      <c r="A13" s="321" t="s">
        <v>182</v>
      </c>
      <c r="B13" s="321"/>
      <c r="C13" s="321"/>
      <c r="D13" s="321"/>
      <c r="E13" s="321"/>
      <c r="F13" s="321"/>
      <c r="G13" s="321"/>
      <c r="H13" s="321"/>
      <c r="I13" s="321"/>
      <c r="J13" s="322" t="s">
        <v>183</v>
      </c>
      <c r="K13" s="322"/>
      <c r="L13" s="322"/>
      <c r="M13" s="322"/>
      <c r="N13" s="322"/>
      <c r="O13" s="322"/>
      <c r="P13" s="322"/>
    </row>
    <row r="14" spans="1:16" s="157" customFormat="1" ht="15" customHeight="1" x14ac:dyDescent="0.25">
      <c r="A14" s="321"/>
      <c r="B14" s="321"/>
      <c r="C14" s="321"/>
      <c r="D14" s="321"/>
      <c r="E14" s="321"/>
      <c r="F14" s="321"/>
      <c r="G14" s="321"/>
      <c r="H14" s="321"/>
      <c r="I14" s="321"/>
      <c r="J14" s="322" t="s">
        <v>240</v>
      </c>
      <c r="K14" s="322"/>
      <c r="L14" s="322"/>
      <c r="M14" s="322"/>
      <c r="N14" s="322"/>
      <c r="O14" s="322"/>
      <c r="P14" s="322"/>
    </row>
    <row r="15" spans="1:16" s="157" customFormat="1" ht="15" customHeight="1" x14ac:dyDescent="0.25">
      <c r="A15" s="315" t="s">
        <v>242</v>
      </c>
      <c r="B15" s="315"/>
      <c r="C15" s="315"/>
      <c r="D15" s="315"/>
      <c r="E15" s="315"/>
      <c r="F15" s="315"/>
      <c r="G15" s="315"/>
      <c r="H15" s="315"/>
      <c r="I15" s="315"/>
      <c r="J15" s="316" t="s">
        <v>183</v>
      </c>
      <c r="K15" s="316"/>
      <c r="L15" s="316"/>
      <c r="M15" s="316"/>
      <c r="N15" s="316"/>
      <c r="O15" s="316"/>
      <c r="P15" s="316"/>
    </row>
    <row r="16" spans="1:16" s="157" customFormat="1" ht="15" customHeight="1" x14ac:dyDescent="0.25">
      <c r="A16" s="315"/>
      <c r="B16" s="315"/>
      <c r="C16" s="315"/>
      <c r="D16" s="315"/>
      <c r="E16" s="315"/>
      <c r="F16" s="315"/>
      <c r="G16" s="315"/>
      <c r="H16" s="315"/>
      <c r="I16" s="315"/>
      <c r="J16" s="316" t="s">
        <v>240</v>
      </c>
      <c r="K16" s="316"/>
      <c r="L16" s="316"/>
      <c r="M16" s="316"/>
      <c r="N16" s="316"/>
      <c r="O16" s="316"/>
      <c r="P16" s="316"/>
    </row>
    <row r="17" spans="1:16" ht="15.75" x14ac:dyDescent="0.25">
      <c r="A17" s="317" t="s">
        <v>184</v>
      </c>
      <c r="B17" s="318"/>
      <c r="C17" s="318"/>
      <c r="D17" s="318"/>
      <c r="E17" s="318"/>
      <c r="F17" s="318"/>
      <c r="G17" s="318"/>
      <c r="H17" s="318"/>
      <c r="I17" s="318"/>
      <c r="J17" s="318" t="s">
        <v>185</v>
      </c>
      <c r="K17" s="318"/>
      <c r="L17" s="318"/>
      <c r="M17" s="318"/>
      <c r="N17" s="318"/>
      <c r="O17" s="318"/>
      <c r="P17" s="318"/>
    </row>
    <row r="18" spans="1:16" s="157" customFormat="1" ht="15" customHeight="1" x14ac:dyDescent="0.25">
      <c r="A18" s="319" t="s">
        <v>412</v>
      </c>
      <c r="B18" s="319"/>
      <c r="C18" s="319"/>
      <c r="D18" s="319"/>
      <c r="E18" s="319"/>
      <c r="F18" s="319"/>
      <c r="G18" s="319"/>
      <c r="H18" s="319"/>
      <c r="I18" s="319"/>
      <c r="J18" s="320" t="s">
        <v>413</v>
      </c>
      <c r="K18" s="320"/>
      <c r="L18" s="320"/>
      <c r="M18" s="320"/>
      <c r="N18" s="320"/>
      <c r="O18" s="320"/>
      <c r="P18" s="320"/>
    </row>
    <row r="19" spans="1:16" s="157" customFormat="1" ht="15" customHeight="1" x14ac:dyDescent="0.25">
      <c r="A19" s="304"/>
      <c r="B19" s="304"/>
      <c r="C19" s="304"/>
      <c r="D19" s="304"/>
      <c r="E19" s="304"/>
      <c r="F19" s="304"/>
      <c r="G19" s="304"/>
      <c r="H19" s="304"/>
      <c r="I19" s="304"/>
      <c r="J19" s="305"/>
      <c r="K19" s="305"/>
      <c r="L19" s="305"/>
      <c r="M19" s="305"/>
      <c r="N19" s="305"/>
      <c r="O19" s="305"/>
      <c r="P19" s="305"/>
    </row>
    <row r="20" spans="1:16" ht="15.75" x14ac:dyDescent="0.25">
      <c r="A20" s="306" t="s">
        <v>243</v>
      </c>
      <c r="B20" s="263"/>
      <c r="C20" s="263"/>
      <c r="D20" s="263"/>
      <c r="E20" s="264"/>
      <c r="F20" s="262" t="s">
        <v>186</v>
      </c>
      <c r="G20" s="263"/>
      <c r="H20" s="263"/>
      <c r="I20" s="263"/>
      <c r="J20" s="263"/>
      <c r="K20" s="264"/>
      <c r="L20" s="307" t="s">
        <v>244</v>
      </c>
      <c r="M20" s="307"/>
      <c r="N20" s="307"/>
      <c r="O20" s="308"/>
      <c r="P20" s="309"/>
    </row>
    <row r="21" spans="1:16" ht="15.75" customHeight="1" thickBot="1" x14ac:dyDescent="0.3">
      <c r="A21" s="310" t="s">
        <v>245</v>
      </c>
      <c r="B21" s="311"/>
      <c r="C21" s="311"/>
      <c r="D21" s="311"/>
      <c r="E21" s="312"/>
      <c r="F21" s="313" t="s">
        <v>187</v>
      </c>
      <c r="G21" s="311"/>
      <c r="H21" s="311"/>
      <c r="I21" s="311"/>
      <c r="J21" s="311"/>
      <c r="K21" s="312"/>
      <c r="L21" s="265" t="s">
        <v>246</v>
      </c>
      <c r="M21" s="265"/>
      <c r="N21" s="265"/>
      <c r="O21" s="283"/>
      <c r="P21" s="314"/>
    </row>
    <row r="22" spans="1:16" ht="16.5" thickBot="1" x14ac:dyDescent="0.3">
      <c r="A22" s="298" t="s">
        <v>247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300"/>
      <c r="P22" s="301"/>
    </row>
    <row r="23" spans="1:16" ht="15.75" x14ac:dyDescent="0.25">
      <c r="A23" s="151" t="s">
        <v>248</v>
      </c>
      <c r="B23" s="231" t="s">
        <v>249</v>
      </c>
      <c r="C23" s="231"/>
      <c r="D23" s="231"/>
      <c r="E23" s="231"/>
      <c r="F23" s="231"/>
      <c r="G23" s="159"/>
      <c r="H23" s="231" t="s">
        <v>250</v>
      </c>
      <c r="I23" s="231"/>
      <c r="J23" s="231"/>
      <c r="K23" s="231"/>
      <c r="L23" s="231"/>
      <c r="M23" s="160" t="s">
        <v>251</v>
      </c>
      <c r="N23" s="161" t="s">
        <v>252</v>
      </c>
      <c r="O23" s="302" t="s">
        <v>253</v>
      </c>
      <c r="P23" s="303"/>
    </row>
    <row r="24" spans="1:16" ht="51" customHeight="1" x14ac:dyDescent="0.25">
      <c r="A24" s="162">
        <v>1</v>
      </c>
      <c r="B24" s="265" t="s">
        <v>414</v>
      </c>
      <c r="C24" s="265"/>
      <c r="D24" s="265"/>
      <c r="E24" s="265"/>
      <c r="F24" s="265"/>
      <c r="G24" s="163"/>
      <c r="H24" s="283" t="s">
        <v>340</v>
      </c>
      <c r="I24" s="284"/>
      <c r="J24" s="284"/>
      <c r="K24" s="284"/>
      <c r="L24" s="285"/>
      <c r="M24" s="139">
        <v>1</v>
      </c>
      <c r="N24" s="165">
        <f>'INDICADOR 1'!G41</f>
        <v>0</v>
      </c>
      <c r="O24" s="286" t="s">
        <v>341</v>
      </c>
      <c r="P24" s="286"/>
    </row>
    <row r="25" spans="1:16" ht="62.25" customHeight="1" x14ac:dyDescent="0.25">
      <c r="A25" s="164">
        <v>2</v>
      </c>
      <c r="B25" s="265" t="s">
        <v>415</v>
      </c>
      <c r="C25" s="265"/>
      <c r="D25" s="265"/>
      <c r="E25" s="265"/>
      <c r="F25" s="265"/>
      <c r="G25" s="163"/>
      <c r="H25" s="283" t="s">
        <v>416</v>
      </c>
      <c r="I25" s="284"/>
      <c r="J25" s="284"/>
      <c r="K25" s="284"/>
      <c r="L25" s="285"/>
      <c r="M25" s="139">
        <v>0</v>
      </c>
      <c r="N25" s="165"/>
      <c r="O25" s="286" t="s">
        <v>417</v>
      </c>
      <c r="P25" s="286"/>
    </row>
    <row r="26" spans="1:16" s="166" customFormat="1" ht="21" customHeight="1" thickBot="1" x14ac:dyDescent="0.3">
      <c r="A26" s="287" t="s">
        <v>254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9"/>
    </row>
    <row r="27" spans="1:16" ht="15" customHeight="1" x14ac:dyDescent="0.25">
      <c r="A27" s="290" t="s">
        <v>58</v>
      </c>
      <c r="B27" s="291"/>
      <c r="C27" s="291"/>
      <c r="D27" s="274"/>
      <c r="E27" s="167" t="s">
        <v>188</v>
      </c>
      <c r="F27" s="277" t="s">
        <v>255</v>
      </c>
      <c r="G27" s="294" t="s">
        <v>189</v>
      </c>
      <c r="H27" s="294" t="s">
        <v>190</v>
      </c>
      <c r="I27" s="294" t="s">
        <v>256</v>
      </c>
      <c r="J27" s="296" t="s">
        <v>191</v>
      </c>
      <c r="K27" s="297"/>
      <c r="L27" s="273" t="s">
        <v>192</v>
      </c>
      <c r="M27" s="274"/>
      <c r="N27" s="277" t="s">
        <v>257</v>
      </c>
      <c r="O27" s="279" t="s">
        <v>258</v>
      </c>
      <c r="P27" s="281" t="s">
        <v>193</v>
      </c>
    </row>
    <row r="28" spans="1:16" ht="15" customHeight="1" thickBot="1" x14ac:dyDescent="0.3">
      <c r="A28" s="292"/>
      <c r="B28" s="293"/>
      <c r="C28" s="293"/>
      <c r="D28" s="276"/>
      <c r="E28" s="168" t="s">
        <v>194</v>
      </c>
      <c r="F28" s="278"/>
      <c r="G28" s="295"/>
      <c r="H28" s="295"/>
      <c r="I28" s="295"/>
      <c r="J28" s="150" t="s">
        <v>195</v>
      </c>
      <c r="K28" s="150" t="s">
        <v>196</v>
      </c>
      <c r="L28" s="275"/>
      <c r="M28" s="276"/>
      <c r="N28" s="278"/>
      <c r="O28" s="280"/>
      <c r="P28" s="282"/>
    </row>
    <row r="29" spans="1:16" ht="36" customHeight="1" x14ac:dyDescent="0.25">
      <c r="A29" s="140">
        <v>1</v>
      </c>
      <c r="B29" s="270" t="s">
        <v>411</v>
      </c>
      <c r="C29" s="271"/>
      <c r="D29" s="272"/>
      <c r="E29" s="141" t="s">
        <v>215</v>
      </c>
      <c r="F29" s="141" t="s">
        <v>216</v>
      </c>
      <c r="G29" s="142">
        <v>2</v>
      </c>
      <c r="H29" s="138">
        <v>0</v>
      </c>
      <c r="I29" s="165">
        <f>H29/G29</f>
        <v>0</v>
      </c>
      <c r="J29" s="169" t="s">
        <v>346</v>
      </c>
      <c r="K29" s="170" t="s">
        <v>347</v>
      </c>
      <c r="L29" s="266" t="s">
        <v>277</v>
      </c>
      <c r="M29" s="267"/>
      <c r="N29" s="138"/>
      <c r="O29" s="23">
        <v>130000</v>
      </c>
      <c r="P29" s="144"/>
    </row>
    <row r="30" spans="1:16" ht="36" customHeight="1" x14ac:dyDescent="0.25">
      <c r="A30" s="171">
        <f>29:29+1</f>
        <v>2</v>
      </c>
      <c r="B30" s="270" t="s">
        <v>410</v>
      </c>
      <c r="C30" s="271"/>
      <c r="D30" s="272"/>
      <c r="E30" s="158" t="s">
        <v>215</v>
      </c>
      <c r="F30" s="158" t="s">
        <v>216</v>
      </c>
      <c r="G30" s="142">
        <v>2</v>
      </c>
      <c r="H30" s="138">
        <v>0</v>
      </c>
      <c r="I30" s="165">
        <f t="shared" ref="I30:I41" si="0">H30/G30</f>
        <v>0</v>
      </c>
      <c r="J30" s="170" t="s">
        <v>346</v>
      </c>
      <c r="K30" s="170" t="s">
        <v>347</v>
      </c>
      <c r="L30" s="268" t="s">
        <v>278</v>
      </c>
      <c r="M30" s="267"/>
      <c r="N30" s="138"/>
      <c r="O30" s="23">
        <v>90000</v>
      </c>
      <c r="P30" s="144"/>
    </row>
    <row r="31" spans="1:16" ht="36" customHeight="1" x14ac:dyDescent="0.25">
      <c r="A31" s="171">
        <f t="shared" ref="A31:A41" si="1">30:30+1</f>
        <v>3</v>
      </c>
      <c r="B31" s="270" t="s">
        <v>224</v>
      </c>
      <c r="C31" s="271"/>
      <c r="D31" s="272"/>
      <c r="E31" s="158" t="s">
        <v>215</v>
      </c>
      <c r="F31" s="158" t="s">
        <v>225</v>
      </c>
      <c r="G31" s="142">
        <v>2</v>
      </c>
      <c r="H31" s="138">
        <v>0</v>
      </c>
      <c r="I31" s="165">
        <f t="shared" si="0"/>
        <v>0</v>
      </c>
      <c r="J31" s="169" t="s">
        <v>418</v>
      </c>
      <c r="K31" s="170" t="s">
        <v>419</v>
      </c>
      <c r="L31" s="266" t="s">
        <v>217</v>
      </c>
      <c r="M31" s="267"/>
      <c r="N31" s="138"/>
      <c r="O31" s="23">
        <v>120000</v>
      </c>
      <c r="P31" s="144"/>
    </row>
    <row r="32" spans="1:16" ht="36" customHeight="1" x14ac:dyDescent="0.25">
      <c r="A32" s="171">
        <f t="shared" si="1"/>
        <v>4</v>
      </c>
      <c r="B32" s="270" t="s">
        <v>348</v>
      </c>
      <c r="C32" s="271"/>
      <c r="D32" s="272"/>
      <c r="E32" s="158" t="s">
        <v>215</v>
      </c>
      <c r="F32" s="158" t="s">
        <v>219</v>
      </c>
      <c r="G32" s="142">
        <v>12</v>
      </c>
      <c r="H32" s="138">
        <v>0</v>
      </c>
      <c r="I32" s="165">
        <f t="shared" si="0"/>
        <v>0</v>
      </c>
      <c r="J32" s="169" t="s">
        <v>260</v>
      </c>
      <c r="K32" s="170" t="s">
        <v>261</v>
      </c>
      <c r="L32" s="266" t="s">
        <v>259</v>
      </c>
      <c r="M32" s="267"/>
      <c r="N32" s="138"/>
      <c r="O32" s="23">
        <v>120000</v>
      </c>
      <c r="P32" s="144"/>
    </row>
    <row r="33" spans="1:17" ht="36" customHeight="1" x14ac:dyDescent="0.25">
      <c r="A33" s="171">
        <f t="shared" si="1"/>
        <v>5</v>
      </c>
      <c r="B33" s="270" t="s">
        <v>220</v>
      </c>
      <c r="C33" s="271"/>
      <c r="D33" s="272"/>
      <c r="E33" s="158" t="s">
        <v>215</v>
      </c>
      <c r="F33" s="158" t="s">
        <v>219</v>
      </c>
      <c r="G33" s="142">
        <v>250</v>
      </c>
      <c r="H33" s="138">
        <v>0</v>
      </c>
      <c r="I33" s="165">
        <f t="shared" si="0"/>
        <v>0</v>
      </c>
      <c r="J33" s="169" t="s">
        <v>260</v>
      </c>
      <c r="K33" s="170" t="s">
        <v>261</v>
      </c>
      <c r="L33" s="268" t="s">
        <v>279</v>
      </c>
      <c r="M33" s="269"/>
      <c r="N33" s="138"/>
      <c r="O33" s="23">
        <v>30000</v>
      </c>
      <c r="P33" s="144"/>
    </row>
    <row r="34" spans="1:17" ht="36" customHeight="1" x14ac:dyDescent="0.25">
      <c r="A34" s="171">
        <f t="shared" si="1"/>
        <v>6</v>
      </c>
      <c r="B34" s="270" t="s">
        <v>221</v>
      </c>
      <c r="C34" s="271"/>
      <c r="D34" s="272"/>
      <c r="E34" s="143" t="s">
        <v>215</v>
      </c>
      <c r="F34" s="143" t="s">
        <v>219</v>
      </c>
      <c r="G34" s="142">
        <v>400</v>
      </c>
      <c r="H34" s="138">
        <v>0</v>
      </c>
      <c r="I34" s="165">
        <f t="shared" si="0"/>
        <v>0</v>
      </c>
      <c r="J34" s="169" t="s">
        <v>260</v>
      </c>
      <c r="K34" s="170" t="s">
        <v>261</v>
      </c>
      <c r="L34" s="266" t="s">
        <v>280</v>
      </c>
      <c r="M34" s="267"/>
      <c r="N34" s="138"/>
      <c r="O34" s="23">
        <v>30000</v>
      </c>
      <c r="P34" s="144"/>
    </row>
    <row r="35" spans="1:17" ht="47.25" customHeight="1" x14ac:dyDescent="0.25">
      <c r="A35" s="171">
        <f t="shared" si="1"/>
        <v>7</v>
      </c>
      <c r="B35" s="270" t="s">
        <v>222</v>
      </c>
      <c r="C35" s="271"/>
      <c r="D35" s="272"/>
      <c r="E35" s="153" t="s">
        <v>215</v>
      </c>
      <c r="F35" s="153" t="s">
        <v>219</v>
      </c>
      <c r="G35" s="142">
        <v>18</v>
      </c>
      <c r="H35" s="138">
        <v>0</v>
      </c>
      <c r="I35" s="165">
        <f t="shared" si="0"/>
        <v>0</v>
      </c>
      <c r="J35" s="169" t="s">
        <v>260</v>
      </c>
      <c r="K35" s="170" t="s">
        <v>261</v>
      </c>
      <c r="L35" s="268" t="s">
        <v>281</v>
      </c>
      <c r="M35" s="267"/>
      <c r="N35" s="138"/>
      <c r="O35" s="23">
        <v>25000</v>
      </c>
      <c r="P35" s="144"/>
    </row>
    <row r="36" spans="1:17" ht="51" customHeight="1" x14ac:dyDescent="0.25">
      <c r="A36" s="171">
        <f t="shared" si="1"/>
        <v>8</v>
      </c>
      <c r="B36" s="270" t="s">
        <v>223</v>
      </c>
      <c r="C36" s="271"/>
      <c r="D36" s="272"/>
      <c r="E36" s="153" t="s">
        <v>215</v>
      </c>
      <c r="F36" s="153" t="s">
        <v>219</v>
      </c>
      <c r="G36" s="142">
        <v>12</v>
      </c>
      <c r="H36" s="138">
        <v>0</v>
      </c>
      <c r="I36" s="165">
        <f t="shared" si="0"/>
        <v>0</v>
      </c>
      <c r="J36" s="169" t="s">
        <v>260</v>
      </c>
      <c r="K36" s="170" t="s">
        <v>261</v>
      </c>
      <c r="L36" s="268" t="s">
        <v>281</v>
      </c>
      <c r="M36" s="267"/>
      <c r="N36" s="138"/>
      <c r="O36" s="23">
        <v>80000</v>
      </c>
      <c r="P36" s="144"/>
    </row>
    <row r="37" spans="1:17" ht="48.75" customHeight="1" x14ac:dyDescent="0.25">
      <c r="A37" s="171">
        <f t="shared" si="1"/>
        <v>9</v>
      </c>
      <c r="B37" s="270" t="s">
        <v>282</v>
      </c>
      <c r="C37" s="271"/>
      <c r="D37" s="272"/>
      <c r="E37" s="158" t="s">
        <v>215</v>
      </c>
      <c r="F37" s="158" t="s">
        <v>218</v>
      </c>
      <c r="G37" s="142">
        <v>2</v>
      </c>
      <c r="H37" s="138">
        <v>0</v>
      </c>
      <c r="I37" s="165">
        <f t="shared" si="0"/>
        <v>0</v>
      </c>
      <c r="J37" s="169" t="s">
        <v>346</v>
      </c>
      <c r="K37" s="170" t="s">
        <v>347</v>
      </c>
      <c r="L37" s="268" t="s">
        <v>283</v>
      </c>
      <c r="M37" s="267"/>
      <c r="N37" s="138"/>
      <c r="O37" s="23">
        <v>120000</v>
      </c>
      <c r="P37" s="144"/>
    </row>
    <row r="38" spans="1:17" ht="49.5" customHeight="1" x14ac:dyDescent="0.25">
      <c r="A38" s="171">
        <f t="shared" si="1"/>
        <v>10</v>
      </c>
      <c r="B38" s="265" t="s">
        <v>231</v>
      </c>
      <c r="C38" s="265"/>
      <c r="D38" s="265"/>
      <c r="E38" s="158" t="s">
        <v>215</v>
      </c>
      <c r="F38" s="158" t="s">
        <v>232</v>
      </c>
      <c r="G38" s="142">
        <v>60</v>
      </c>
      <c r="H38" s="158">
        <v>0</v>
      </c>
      <c r="I38" s="165">
        <f t="shared" si="0"/>
        <v>0</v>
      </c>
      <c r="J38" s="169" t="s">
        <v>260</v>
      </c>
      <c r="K38" s="170" t="s">
        <v>261</v>
      </c>
      <c r="L38" s="268" t="s">
        <v>284</v>
      </c>
      <c r="M38" s="267"/>
      <c r="N38" s="138"/>
      <c r="O38" s="23">
        <v>45000</v>
      </c>
      <c r="P38" s="144"/>
    </row>
    <row r="39" spans="1:17" ht="36" customHeight="1" x14ac:dyDescent="0.25">
      <c r="A39" s="171">
        <f t="shared" si="1"/>
        <v>11</v>
      </c>
      <c r="B39" s="265" t="s">
        <v>237</v>
      </c>
      <c r="C39" s="265"/>
      <c r="D39" s="265"/>
      <c r="E39" s="158" t="s">
        <v>215</v>
      </c>
      <c r="F39" s="158" t="s">
        <v>216</v>
      </c>
      <c r="G39" s="142">
        <v>1</v>
      </c>
      <c r="H39" s="158">
        <v>0</v>
      </c>
      <c r="I39" s="165">
        <f t="shared" si="0"/>
        <v>0</v>
      </c>
      <c r="J39" s="180" t="s">
        <v>420</v>
      </c>
      <c r="K39" s="180" t="s">
        <v>421</v>
      </c>
      <c r="L39" s="266" t="s">
        <v>259</v>
      </c>
      <c r="M39" s="267"/>
      <c r="N39" s="138"/>
      <c r="O39" s="23">
        <v>120000</v>
      </c>
      <c r="P39" s="144"/>
    </row>
    <row r="40" spans="1:17" ht="59.25" customHeight="1" x14ac:dyDescent="0.25">
      <c r="A40" s="171">
        <f t="shared" si="1"/>
        <v>12</v>
      </c>
      <c r="B40" s="265" t="s">
        <v>343</v>
      </c>
      <c r="C40" s="265"/>
      <c r="D40" s="265"/>
      <c r="E40" s="158" t="s">
        <v>215</v>
      </c>
      <c r="F40" s="142" t="s">
        <v>342</v>
      </c>
      <c r="G40" s="158">
        <v>6</v>
      </c>
      <c r="H40" s="158">
        <v>0</v>
      </c>
      <c r="I40" s="165">
        <f t="shared" si="0"/>
        <v>0</v>
      </c>
      <c r="J40" s="170" t="s">
        <v>344</v>
      </c>
      <c r="K40" s="170" t="s">
        <v>345</v>
      </c>
      <c r="L40" s="268" t="s">
        <v>281</v>
      </c>
      <c r="M40" s="267"/>
      <c r="N40" s="138"/>
      <c r="O40" s="23">
        <v>200000</v>
      </c>
      <c r="P40" s="144"/>
    </row>
    <row r="41" spans="1:17" ht="58.5" customHeight="1" x14ac:dyDescent="0.25">
      <c r="A41" s="171">
        <f t="shared" si="1"/>
        <v>13</v>
      </c>
      <c r="B41" s="265" t="s">
        <v>276</v>
      </c>
      <c r="C41" s="265"/>
      <c r="D41" s="265"/>
      <c r="E41" s="158" t="s">
        <v>423</v>
      </c>
      <c r="F41" s="142" t="s">
        <v>424</v>
      </c>
      <c r="G41" s="158">
        <v>1</v>
      </c>
      <c r="H41" s="158">
        <v>0</v>
      </c>
      <c r="I41" s="165">
        <f t="shared" si="0"/>
        <v>0</v>
      </c>
      <c r="J41" s="169" t="s">
        <v>422</v>
      </c>
      <c r="K41" s="170" t="s">
        <v>422</v>
      </c>
      <c r="L41" s="268" t="s">
        <v>425</v>
      </c>
      <c r="M41" s="269"/>
      <c r="N41" s="138"/>
      <c r="O41" s="23">
        <v>0</v>
      </c>
      <c r="P41" s="144"/>
    </row>
    <row r="42" spans="1:17" ht="15" customHeight="1" x14ac:dyDescent="0.25">
      <c r="A42" s="261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</row>
    <row r="43" spans="1:17" ht="15" customHeight="1" x14ac:dyDescent="0.25">
      <c r="A43" s="262" t="s">
        <v>262</v>
      </c>
      <c r="B43" s="263"/>
      <c r="C43" s="263"/>
      <c r="D43" s="264"/>
      <c r="E43" s="262" t="s">
        <v>30</v>
      </c>
      <c r="F43" s="264"/>
      <c r="G43" s="262" t="s">
        <v>263</v>
      </c>
      <c r="H43" s="264"/>
      <c r="I43" s="262" t="s">
        <v>264</v>
      </c>
      <c r="J43" s="264"/>
      <c r="K43" s="262" t="s">
        <v>197</v>
      </c>
      <c r="L43" s="263"/>
      <c r="M43" s="263"/>
      <c r="N43" s="263"/>
      <c r="O43" s="263"/>
      <c r="P43" s="264"/>
      <c r="Q43" s="154"/>
    </row>
    <row r="44" spans="1:17" ht="29.25" customHeight="1" x14ac:dyDescent="0.25">
      <c r="A44" s="232" t="s">
        <v>198</v>
      </c>
      <c r="B44" s="233"/>
      <c r="C44" s="232" t="s">
        <v>265</v>
      </c>
      <c r="D44" s="233"/>
      <c r="E44" s="234">
        <f>+IF(ISERROR(AVERAGE(I29:I41)),"0",AVERAGE(I29:I41))</f>
        <v>0</v>
      </c>
      <c r="F44" s="235"/>
      <c r="G44" s="240">
        <f>SUM(O29:O41)</f>
        <v>1110000</v>
      </c>
      <c r="H44" s="241"/>
      <c r="I44" s="246">
        <f>G44-(SUM(P29:P41))</f>
        <v>1110000</v>
      </c>
      <c r="J44" s="247"/>
      <c r="K44" s="252" t="s">
        <v>266</v>
      </c>
      <c r="L44" s="253"/>
      <c r="M44" s="253"/>
      <c r="N44" s="253"/>
      <c r="O44" s="253"/>
      <c r="P44" s="254"/>
      <c r="Q44" s="154"/>
    </row>
    <row r="45" spans="1:17" s="145" customFormat="1" ht="15" customHeight="1" x14ac:dyDescent="0.25">
      <c r="A45" s="255" t="s">
        <v>260</v>
      </c>
      <c r="B45" s="256"/>
      <c r="C45" s="255" t="s">
        <v>261</v>
      </c>
      <c r="D45" s="256"/>
      <c r="E45" s="236"/>
      <c r="F45" s="237"/>
      <c r="G45" s="242"/>
      <c r="H45" s="243"/>
      <c r="I45" s="248"/>
      <c r="J45" s="249"/>
      <c r="K45" s="259">
        <v>41729</v>
      </c>
      <c r="L45" s="260"/>
      <c r="M45" s="259">
        <v>41820</v>
      </c>
      <c r="N45" s="260"/>
      <c r="O45" s="172">
        <v>41912</v>
      </c>
      <c r="P45" s="172">
        <v>42004</v>
      </c>
      <c r="Q45" s="146"/>
    </row>
    <row r="46" spans="1:17" s="145" customFormat="1" ht="15" customHeight="1" x14ac:dyDescent="0.25">
      <c r="A46" s="257"/>
      <c r="B46" s="258"/>
      <c r="C46" s="257"/>
      <c r="D46" s="258"/>
      <c r="E46" s="238"/>
      <c r="F46" s="239"/>
      <c r="G46" s="244"/>
      <c r="H46" s="245"/>
      <c r="I46" s="250"/>
      <c r="J46" s="251"/>
      <c r="K46" s="226">
        <v>0</v>
      </c>
      <c r="L46" s="227"/>
      <c r="M46" s="226">
        <v>0</v>
      </c>
      <c r="N46" s="227"/>
      <c r="O46" s="173">
        <v>0</v>
      </c>
      <c r="P46" s="174">
        <v>0</v>
      </c>
    </row>
    <row r="47" spans="1:17" s="145" customFormat="1" ht="15" customHeight="1" x14ac:dyDescent="0.25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</row>
    <row r="48" spans="1:17" s="145" customFormat="1" ht="15" customHeight="1" x14ac:dyDescent="0.25">
      <c r="A48" s="229" t="s">
        <v>267</v>
      </c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175"/>
    </row>
    <row r="49" spans="1:17" s="145" customFormat="1" ht="15.75" x14ac:dyDescent="0.25">
      <c r="A49" s="231" t="s">
        <v>199</v>
      </c>
      <c r="B49" s="231"/>
      <c r="C49" s="231" t="s">
        <v>200</v>
      </c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151" t="s">
        <v>201</v>
      </c>
      <c r="Q49" s="176"/>
    </row>
    <row r="50" spans="1:17" ht="18.75" customHeight="1" x14ac:dyDescent="0.25">
      <c r="A50" s="225" t="s">
        <v>202</v>
      </c>
      <c r="B50" s="225"/>
      <c r="C50" s="223" t="s">
        <v>203</v>
      </c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138" t="s">
        <v>204</v>
      </c>
      <c r="Q50" s="177"/>
    </row>
    <row r="51" spans="1:17" ht="15" customHeight="1" x14ac:dyDescent="0.25">
      <c r="A51" s="225" t="s">
        <v>205</v>
      </c>
      <c r="B51" s="225"/>
      <c r="C51" s="223" t="s">
        <v>206</v>
      </c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152" t="s">
        <v>207</v>
      </c>
      <c r="Q51" s="178"/>
    </row>
    <row r="52" spans="1:17" ht="15" customHeight="1" x14ac:dyDescent="0.25">
      <c r="A52" s="225" t="s">
        <v>205</v>
      </c>
      <c r="B52" s="225"/>
      <c r="C52" s="223" t="s">
        <v>208</v>
      </c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152" t="s">
        <v>209</v>
      </c>
      <c r="Q52" s="178"/>
    </row>
    <row r="53" spans="1:17" ht="15" customHeight="1" x14ac:dyDescent="0.25">
      <c r="A53" s="225" t="s">
        <v>205</v>
      </c>
      <c r="B53" s="225"/>
      <c r="C53" s="223" t="s">
        <v>210</v>
      </c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152" t="s">
        <v>211</v>
      </c>
      <c r="Q53" s="178"/>
    </row>
    <row r="54" spans="1:17" ht="15" customHeight="1" x14ac:dyDescent="0.25">
      <c r="A54" s="225" t="s">
        <v>205</v>
      </c>
      <c r="B54" s="225"/>
      <c r="C54" s="223" t="s">
        <v>349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152" t="s">
        <v>226</v>
      </c>
      <c r="Q54" s="178"/>
    </row>
    <row r="55" spans="1:17" ht="15" customHeight="1" x14ac:dyDescent="0.25">
      <c r="A55" s="225" t="s">
        <v>205</v>
      </c>
      <c r="B55" s="225"/>
      <c r="C55" s="223" t="s">
        <v>268</v>
      </c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152" t="s">
        <v>269</v>
      </c>
      <c r="Q55" s="178"/>
    </row>
    <row r="56" spans="1:17" ht="15" customHeight="1" x14ac:dyDescent="0.25">
      <c r="A56" s="225" t="s">
        <v>205</v>
      </c>
      <c r="B56" s="225"/>
      <c r="C56" s="223" t="s">
        <v>270</v>
      </c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152" t="s">
        <v>271</v>
      </c>
      <c r="Q56" s="178"/>
    </row>
    <row r="57" spans="1:17" ht="15" customHeight="1" x14ac:dyDescent="0.25">
      <c r="A57" s="225" t="s">
        <v>205</v>
      </c>
      <c r="B57" s="225"/>
      <c r="C57" s="223" t="s">
        <v>272</v>
      </c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152" t="s">
        <v>273</v>
      </c>
      <c r="Q57" s="178"/>
    </row>
    <row r="58" spans="1:17" ht="15.75" customHeight="1" x14ac:dyDescent="0.25">
      <c r="A58" s="225" t="s">
        <v>205</v>
      </c>
      <c r="B58" s="225"/>
      <c r="C58" s="223" t="s">
        <v>274</v>
      </c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152" t="s">
        <v>275</v>
      </c>
      <c r="Q58" s="178"/>
    </row>
    <row r="59" spans="1:17" ht="15.75" customHeight="1" x14ac:dyDescent="0.25">
      <c r="A59" s="221" t="s">
        <v>212</v>
      </c>
      <c r="B59" s="221"/>
      <c r="C59" s="222" t="s">
        <v>213</v>
      </c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181" t="s">
        <v>214</v>
      </c>
      <c r="Q59" s="178"/>
    </row>
    <row r="60" spans="1:17" ht="15" customHeight="1" x14ac:dyDescent="0.25">
      <c r="A60" s="225" t="s">
        <v>205</v>
      </c>
      <c r="B60" s="225"/>
      <c r="C60" s="223" t="s">
        <v>229</v>
      </c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179" t="s">
        <v>230</v>
      </c>
    </row>
    <row r="61" spans="1:17" x14ac:dyDescent="0.25">
      <c r="A61" s="225" t="s">
        <v>205</v>
      </c>
      <c r="B61" s="225"/>
      <c r="C61" s="223" t="s">
        <v>227</v>
      </c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179" t="s">
        <v>228</v>
      </c>
    </row>
    <row r="62" spans="1:17" x14ac:dyDescent="0.25">
      <c r="B62" s="177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</row>
    <row r="63" spans="1:17" x14ac:dyDescent="0.25">
      <c r="B63" s="177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</row>
    <row r="64" spans="1:17" x14ac:dyDescent="0.25"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</row>
    <row r="65" spans="2:15" x14ac:dyDescent="0.25"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</row>
    <row r="66" spans="2:15" x14ac:dyDescent="0.25"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</row>
    <row r="67" spans="2:15" x14ac:dyDescent="0.25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</row>
    <row r="68" spans="2:15" x14ac:dyDescent="0.25"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</row>
    <row r="69" spans="2:15" x14ac:dyDescent="0.25"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</row>
    <row r="70" spans="2:15" x14ac:dyDescent="0.25"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</row>
  </sheetData>
  <mergeCells count="128">
    <mergeCell ref="A6:P6"/>
    <mergeCell ref="A7:P7"/>
    <mergeCell ref="A8:I8"/>
    <mergeCell ref="A9:I10"/>
    <mergeCell ref="J9:P9"/>
    <mergeCell ref="J10:P10"/>
    <mergeCell ref="A1:P1"/>
    <mergeCell ref="A2:P2"/>
    <mergeCell ref="A3:P3"/>
    <mergeCell ref="A4:C4"/>
    <mergeCell ref="D4:P4"/>
    <mergeCell ref="A5:C5"/>
    <mergeCell ref="D5:P5"/>
    <mergeCell ref="A15:I16"/>
    <mergeCell ref="J15:P15"/>
    <mergeCell ref="J16:P16"/>
    <mergeCell ref="A17:I17"/>
    <mergeCell ref="J17:P17"/>
    <mergeCell ref="A18:I18"/>
    <mergeCell ref="J18:P18"/>
    <mergeCell ref="A11:I12"/>
    <mergeCell ref="J11:P11"/>
    <mergeCell ref="J12:P12"/>
    <mergeCell ref="A13:I14"/>
    <mergeCell ref="J13:P13"/>
    <mergeCell ref="J14:P14"/>
    <mergeCell ref="A22:P22"/>
    <mergeCell ref="B23:F23"/>
    <mergeCell ref="H23:L23"/>
    <mergeCell ref="O23:P23"/>
    <mergeCell ref="B24:F24"/>
    <mergeCell ref="H24:L24"/>
    <mergeCell ref="O24:P24"/>
    <mergeCell ref="A19:I19"/>
    <mergeCell ref="J19:P19"/>
    <mergeCell ref="A20:E20"/>
    <mergeCell ref="F20:K20"/>
    <mergeCell ref="L20:P20"/>
    <mergeCell ref="A21:E21"/>
    <mergeCell ref="F21:K21"/>
    <mergeCell ref="L21:P21"/>
    <mergeCell ref="P27:P28"/>
    <mergeCell ref="B29:D29"/>
    <mergeCell ref="L29:M29"/>
    <mergeCell ref="B25:F25"/>
    <mergeCell ref="H25:L25"/>
    <mergeCell ref="O25:P25"/>
    <mergeCell ref="A26:P26"/>
    <mergeCell ref="A27:D28"/>
    <mergeCell ref="F27:F28"/>
    <mergeCell ref="G27:G28"/>
    <mergeCell ref="H27:H28"/>
    <mergeCell ref="I27:I28"/>
    <mergeCell ref="J27:K27"/>
    <mergeCell ref="B30:D30"/>
    <mergeCell ref="L30:M30"/>
    <mergeCell ref="B31:D31"/>
    <mergeCell ref="L31:M31"/>
    <mergeCell ref="B32:D32"/>
    <mergeCell ref="L32:M32"/>
    <mergeCell ref="L27:M28"/>
    <mergeCell ref="N27:N28"/>
    <mergeCell ref="O27:O28"/>
    <mergeCell ref="B36:D36"/>
    <mergeCell ref="L36:M36"/>
    <mergeCell ref="B37:D37"/>
    <mergeCell ref="L37:M37"/>
    <mergeCell ref="B38:D38"/>
    <mergeCell ref="L38:M38"/>
    <mergeCell ref="B33:D33"/>
    <mergeCell ref="L33:M33"/>
    <mergeCell ref="B34:D34"/>
    <mergeCell ref="L34:M34"/>
    <mergeCell ref="B35:D35"/>
    <mergeCell ref="L35:M35"/>
    <mergeCell ref="A42:P42"/>
    <mergeCell ref="A43:D43"/>
    <mergeCell ref="E43:F43"/>
    <mergeCell ref="G43:H43"/>
    <mergeCell ref="I43:J43"/>
    <mergeCell ref="K43:P43"/>
    <mergeCell ref="B39:D39"/>
    <mergeCell ref="L39:M39"/>
    <mergeCell ref="B40:D40"/>
    <mergeCell ref="L40:M40"/>
    <mergeCell ref="B41:D41"/>
    <mergeCell ref="L41:M41"/>
    <mergeCell ref="K46:L46"/>
    <mergeCell ref="M46:N46"/>
    <mergeCell ref="A47:P47"/>
    <mergeCell ref="A48:P48"/>
    <mergeCell ref="A49:B49"/>
    <mergeCell ref="C49:O49"/>
    <mergeCell ref="A44:B44"/>
    <mergeCell ref="C44:D44"/>
    <mergeCell ref="E44:F46"/>
    <mergeCell ref="G44:H46"/>
    <mergeCell ref="I44:J46"/>
    <mergeCell ref="K44:P44"/>
    <mergeCell ref="A45:B46"/>
    <mergeCell ref="C45:D46"/>
    <mergeCell ref="K45:L45"/>
    <mergeCell ref="M45:N45"/>
    <mergeCell ref="A53:B53"/>
    <mergeCell ref="C53:O53"/>
    <mergeCell ref="A54:B54"/>
    <mergeCell ref="C54:O54"/>
    <mergeCell ref="A55:B55"/>
    <mergeCell ref="C55:O55"/>
    <mergeCell ref="A50:B50"/>
    <mergeCell ref="C50:O50"/>
    <mergeCell ref="A51:B51"/>
    <mergeCell ref="C51:O51"/>
    <mergeCell ref="A52:B52"/>
    <mergeCell ref="C52:O52"/>
    <mergeCell ref="A59:B59"/>
    <mergeCell ref="C59:O59"/>
    <mergeCell ref="C60:O60"/>
    <mergeCell ref="C61:O61"/>
    <mergeCell ref="C62:O62"/>
    <mergeCell ref="A56:B56"/>
    <mergeCell ref="C56:O56"/>
    <mergeCell ref="A57:B57"/>
    <mergeCell ref="C57:O57"/>
    <mergeCell ref="A58:B58"/>
    <mergeCell ref="C58:O58"/>
    <mergeCell ref="A60:B60"/>
    <mergeCell ref="A61:B61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8194" r:id="rId4">
          <objectPr defaultSize="0" r:id="rId5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9</xdr:col>
                <xdr:colOff>409575</xdr:colOff>
                <xdr:row>19</xdr:row>
                <xdr:rowOff>85725</xdr:rowOff>
              </to>
            </anchor>
          </objectPr>
        </oleObject>
      </mc:Choice>
      <mc:Fallback>
        <oleObject progId="Word.Document.12" shapeId="819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36"/>
  <sheetViews>
    <sheetView zoomScale="70" zoomScaleNormal="70" workbookViewId="0">
      <pane xSplit="7" ySplit="4" topLeftCell="BA5" activePane="bottomRight" state="frozen"/>
      <selection pane="topRight" activeCell="I1" sqref="I1"/>
      <selection pane="bottomLeft" activeCell="A10" sqref="A10"/>
      <selection pane="bottomRight" activeCell="E22" sqref="E22"/>
    </sheetView>
  </sheetViews>
  <sheetFormatPr baseColWidth="10" defaultRowHeight="15" x14ac:dyDescent="0.25"/>
  <cols>
    <col min="1" max="1" width="35.28515625" style="2" customWidth="1"/>
    <col min="2" max="2" width="7" style="1" hidden="1" customWidth="1"/>
    <col min="3" max="3" width="28.140625" style="1" customWidth="1"/>
    <col min="4" max="4" width="19.5703125" style="1" customWidth="1"/>
    <col min="5" max="5" width="24.140625" style="1" customWidth="1"/>
    <col min="6" max="6" width="14.7109375" style="1" customWidth="1"/>
    <col min="7" max="7" width="19.5703125" style="1" customWidth="1"/>
    <col min="8" max="18" width="3.7109375" customWidth="1"/>
    <col min="19" max="19" width="4.7109375" customWidth="1"/>
    <col min="20" max="22" width="3.7109375" customWidth="1"/>
    <col min="23" max="23" width="4.85546875" customWidth="1"/>
    <col min="24" max="25" width="3.7109375" customWidth="1"/>
    <col min="26" max="26" width="5.42578125" customWidth="1"/>
    <col min="27" max="27" width="5.140625" customWidth="1"/>
    <col min="28" max="29" width="3.7109375" customWidth="1"/>
    <col min="30" max="30" width="4.28515625" customWidth="1"/>
    <col min="31" max="31" width="4.85546875" bestFit="1" customWidth="1"/>
    <col min="32" max="32" width="3.7109375" customWidth="1"/>
    <col min="33" max="33" width="4.7109375" customWidth="1"/>
    <col min="34" max="34" width="3.7109375" customWidth="1"/>
    <col min="35" max="35" width="4.42578125" customWidth="1"/>
    <col min="36" max="45" width="3.7109375" customWidth="1"/>
    <col min="46" max="46" width="4.7109375" customWidth="1"/>
    <col min="47" max="53" width="3.7109375" customWidth="1"/>
    <col min="54" max="54" width="4.85546875" customWidth="1"/>
    <col min="55" max="55" width="5.140625" customWidth="1"/>
    <col min="56" max="56" width="4" customWidth="1"/>
    <col min="57" max="59" width="3.42578125" customWidth="1"/>
    <col min="60" max="60" width="9" customWidth="1"/>
    <col min="61" max="64" width="3.7109375" customWidth="1"/>
    <col min="65" max="65" width="10.140625" customWidth="1"/>
  </cols>
  <sheetData>
    <row r="1" spans="1:65" ht="15.75" thickBot="1" x14ac:dyDescent="0.3"/>
    <row r="2" spans="1:65" ht="12.75" customHeight="1" x14ac:dyDescent="0.25">
      <c r="A2" s="350" t="s">
        <v>58</v>
      </c>
      <c r="B2" s="355"/>
      <c r="C2" s="364" t="s">
        <v>307</v>
      </c>
      <c r="D2" s="350" t="s">
        <v>308</v>
      </c>
      <c r="E2" s="366" t="s">
        <v>59</v>
      </c>
      <c r="F2" s="367" t="s">
        <v>60</v>
      </c>
      <c r="G2" s="369" t="s">
        <v>309</v>
      </c>
      <c r="H2" s="352" t="s">
        <v>17</v>
      </c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3"/>
      <c r="AR2" s="353"/>
      <c r="AS2" s="353"/>
      <c r="AT2" s="353"/>
      <c r="AU2" s="353"/>
      <c r="AV2" s="353"/>
      <c r="AW2" s="353"/>
      <c r="AX2" s="353"/>
      <c r="AY2" s="353"/>
      <c r="AZ2" s="353"/>
      <c r="BA2" s="353"/>
      <c r="BB2" s="353"/>
      <c r="BC2" s="354"/>
      <c r="BD2" s="357" t="s">
        <v>38</v>
      </c>
      <c r="BE2" s="358"/>
      <c r="BF2" s="358"/>
      <c r="BG2" s="358"/>
      <c r="BH2" s="358"/>
      <c r="BI2" s="358"/>
      <c r="BJ2" s="358"/>
      <c r="BK2" s="358"/>
      <c r="BL2" s="358"/>
      <c r="BM2" s="359"/>
    </row>
    <row r="3" spans="1:65" ht="18" customHeight="1" x14ac:dyDescent="0.25">
      <c r="A3" s="351"/>
      <c r="B3" s="356"/>
      <c r="C3" s="365"/>
      <c r="D3" s="351"/>
      <c r="E3" s="366"/>
      <c r="F3" s="367"/>
      <c r="G3" s="370"/>
      <c r="H3" s="363" t="s">
        <v>9</v>
      </c>
      <c r="I3" s="363"/>
      <c r="J3" s="363"/>
      <c r="K3" s="363"/>
      <c r="L3" s="363" t="s">
        <v>10</v>
      </c>
      <c r="M3" s="363"/>
      <c r="N3" s="363"/>
      <c r="O3" s="363"/>
      <c r="P3" s="363" t="s">
        <v>11</v>
      </c>
      <c r="Q3" s="363"/>
      <c r="R3" s="363"/>
      <c r="S3" s="363"/>
      <c r="T3" s="363" t="s">
        <v>12</v>
      </c>
      <c r="U3" s="363"/>
      <c r="V3" s="363"/>
      <c r="W3" s="363"/>
      <c r="X3" s="363" t="s">
        <v>13</v>
      </c>
      <c r="Y3" s="363"/>
      <c r="Z3" s="363"/>
      <c r="AA3" s="363"/>
      <c r="AB3" s="363" t="s">
        <v>55</v>
      </c>
      <c r="AC3" s="363"/>
      <c r="AD3" s="363"/>
      <c r="AE3" s="363"/>
      <c r="AF3" s="363" t="s">
        <v>14</v>
      </c>
      <c r="AG3" s="363"/>
      <c r="AH3" s="363"/>
      <c r="AI3" s="363"/>
      <c r="AJ3" s="363" t="s">
        <v>15</v>
      </c>
      <c r="AK3" s="363"/>
      <c r="AL3" s="363"/>
      <c r="AM3" s="363"/>
      <c r="AN3" s="363" t="s">
        <v>16</v>
      </c>
      <c r="AO3" s="363"/>
      <c r="AP3" s="363"/>
      <c r="AQ3" s="363"/>
      <c r="AR3" s="363" t="s">
        <v>0</v>
      </c>
      <c r="AS3" s="363"/>
      <c r="AT3" s="363"/>
      <c r="AU3" s="363"/>
      <c r="AV3" s="363" t="s">
        <v>7</v>
      </c>
      <c r="AW3" s="363"/>
      <c r="AX3" s="363"/>
      <c r="AY3" s="363"/>
      <c r="AZ3" s="363" t="s">
        <v>8</v>
      </c>
      <c r="BA3" s="363"/>
      <c r="BB3" s="363"/>
      <c r="BC3" s="363"/>
      <c r="BD3" s="360" t="s">
        <v>36</v>
      </c>
      <c r="BE3" s="361"/>
      <c r="BF3" s="361"/>
      <c r="BG3" s="361"/>
      <c r="BH3" s="361"/>
      <c r="BI3" s="361" t="s">
        <v>37</v>
      </c>
      <c r="BJ3" s="361"/>
      <c r="BK3" s="361"/>
      <c r="BL3" s="361"/>
      <c r="BM3" s="362"/>
    </row>
    <row r="4" spans="1:65" ht="18" customHeight="1" thickBot="1" x14ac:dyDescent="0.3">
      <c r="A4" s="351"/>
      <c r="B4" s="356"/>
      <c r="C4" s="365"/>
      <c r="D4" s="351"/>
      <c r="E4" s="366"/>
      <c r="F4" s="368"/>
      <c r="G4" s="370"/>
      <c r="H4" s="43" t="s">
        <v>1</v>
      </c>
      <c r="I4" s="43" t="s">
        <v>2</v>
      </c>
      <c r="J4" s="43" t="s">
        <v>3</v>
      </c>
      <c r="K4" s="43" t="s">
        <v>4</v>
      </c>
      <c r="L4" s="43" t="s">
        <v>1</v>
      </c>
      <c r="M4" s="43" t="s">
        <v>2</v>
      </c>
      <c r="N4" s="43" t="s">
        <v>3</v>
      </c>
      <c r="O4" s="43" t="s">
        <v>4</v>
      </c>
      <c r="P4" s="43" t="s">
        <v>1</v>
      </c>
      <c r="Q4" s="43" t="s">
        <v>2</v>
      </c>
      <c r="R4" s="43" t="s">
        <v>3</v>
      </c>
      <c r="S4" s="43" t="s">
        <v>4</v>
      </c>
      <c r="T4" s="43" t="s">
        <v>1</v>
      </c>
      <c r="U4" s="43" t="s">
        <v>2</v>
      </c>
      <c r="V4" s="43" t="s">
        <v>3</v>
      </c>
      <c r="W4" s="43" t="s">
        <v>4</v>
      </c>
      <c r="X4" s="43" t="s">
        <v>1</v>
      </c>
      <c r="Y4" s="43" t="s">
        <v>2</v>
      </c>
      <c r="Z4" s="43" t="s">
        <v>3</v>
      </c>
      <c r="AA4" s="43" t="s">
        <v>4</v>
      </c>
      <c r="AB4" s="43" t="s">
        <v>1</v>
      </c>
      <c r="AC4" s="43" t="s">
        <v>2</v>
      </c>
      <c r="AD4" s="43" t="s">
        <v>3</v>
      </c>
      <c r="AE4" s="43" t="s">
        <v>4</v>
      </c>
      <c r="AF4" s="43" t="s">
        <v>1</v>
      </c>
      <c r="AG4" s="43" t="s">
        <v>2</v>
      </c>
      <c r="AH4" s="43" t="s">
        <v>3</v>
      </c>
      <c r="AI4" s="43" t="s">
        <v>4</v>
      </c>
      <c r="AJ4" s="43" t="s">
        <v>1</v>
      </c>
      <c r="AK4" s="43" t="s">
        <v>2</v>
      </c>
      <c r="AL4" s="43" t="s">
        <v>3</v>
      </c>
      <c r="AM4" s="43" t="s">
        <v>4</v>
      </c>
      <c r="AN4" s="43" t="s">
        <v>1</v>
      </c>
      <c r="AO4" s="43" t="s">
        <v>2</v>
      </c>
      <c r="AP4" s="43" t="s">
        <v>3</v>
      </c>
      <c r="AQ4" s="43" t="s">
        <v>4</v>
      </c>
      <c r="AR4" s="43" t="s">
        <v>1</v>
      </c>
      <c r="AS4" s="43" t="s">
        <v>2</v>
      </c>
      <c r="AT4" s="43" t="s">
        <v>3</v>
      </c>
      <c r="AU4" s="43" t="s">
        <v>4</v>
      </c>
      <c r="AV4" s="43" t="s">
        <v>1</v>
      </c>
      <c r="AW4" s="43" t="s">
        <v>2</v>
      </c>
      <c r="AX4" s="43" t="s">
        <v>3</v>
      </c>
      <c r="AY4" s="43" t="s">
        <v>4</v>
      </c>
      <c r="AZ4" s="43" t="s">
        <v>1</v>
      </c>
      <c r="BA4" s="43" t="s">
        <v>2</v>
      </c>
      <c r="BB4" s="43" t="s">
        <v>3</v>
      </c>
      <c r="BC4" s="43" t="s">
        <v>4</v>
      </c>
      <c r="BD4" s="123" t="s">
        <v>5</v>
      </c>
      <c r="BE4" s="116" t="s">
        <v>6</v>
      </c>
      <c r="BF4" s="124" t="s">
        <v>20</v>
      </c>
      <c r="BG4" s="125" t="s">
        <v>22</v>
      </c>
      <c r="BH4" s="126" t="s">
        <v>34</v>
      </c>
      <c r="BI4" s="127" t="s">
        <v>5</v>
      </c>
      <c r="BJ4" s="116" t="s">
        <v>6</v>
      </c>
      <c r="BK4" s="124" t="s">
        <v>20</v>
      </c>
      <c r="BL4" s="125" t="s">
        <v>22</v>
      </c>
      <c r="BM4" s="128" t="s">
        <v>35</v>
      </c>
    </row>
    <row r="5" spans="1:65" s="39" customFormat="1" ht="27.75" customHeight="1" thickBot="1" x14ac:dyDescent="0.3">
      <c r="A5" s="387" t="s">
        <v>93</v>
      </c>
      <c r="B5" s="44"/>
      <c r="C5" s="108" t="s">
        <v>62</v>
      </c>
      <c r="D5" s="109" t="s">
        <v>61</v>
      </c>
      <c r="E5" s="110" t="s">
        <v>310</v>
      </c>
      <c r="F5" s="110" t="s">
        <v>63</v>
      </c>
      <c r="G5" s="96" t="s">
        <v>46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74">
        <v>21</v>
      </c>
      <c r="AA5" s="111"/>
      <c r="AB5" s="111"/>
      <c r="AC5" s="111"/>
      <c r="AD5" s="106">
        <v>22</v>
      </c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85">
        <v>27</v>
      </c>
      <c r="AU5" s="78">
        <v>31</v>
      </c>
      <c r="AV5" s="111"/>
      <c r="AW5" s="111"/>
      <c r="AX5" s="97"/>
      <c r="AY5" s="97"/>
      <c r="AZ5" s="97"/>
      <c r="BA5" s="97"/>
      <c r="BB5" s="97"/>
      <c r="BC5" s="121">
        <v>30</v>
      </c>
      <c r="BD5" s="37"/>
      <c r="BE5" s="115"/>
      <c r="BF5" s="115"/>
      <c r="BG5" s="115"/>
      <c r="BH5" s="36"/>
      <c r="BI5" s="37"/>
      <c r="BJ5" s="115"/>
      <c r="BK5" s="115"/>
      <c r="BL5" s="115"/>
      <c r="BM5" s="129"/>
    </row>
    <row r="6" spans="1:65" s="39" customFormat="1" ht="27.75" customHeight="1" thickBot="1" x14ac:dyDescent="0.3">
      <c r="A6" s="388"/>
      <c r="B6" s="45"/>
      <c r="C6" s="59" t="s">
        <v>62</v>
      </c>
      <c r="D6" s="29" t="s">
        <v>61</v>
      </c>
      <c r="E6" s="83" t="s">
        <v>311</v>
      </c>
      <c r="F6" s="103" t="s">
        <v>64</v>
      </c>
      <c r="G6" s="96" t="s">
        <v>46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74">
        <v>21</v>
      </c>
      <c r="AA6" s="97"/>
      <c r="AB6" s="97"/>
      <c r="AC6" s="97"/>
      <c r="AD6" s="97"/>
      <c r="AE6" s="97"/>
      <c r="AF6" s="97"/>
      <c r="AG6" s="97"/>
      <c r="AH6" s="97"/>
      <c r="AI6" s="85">
        <v>27</v>
      </c>
      <c r="AJ6" s="122">
        <v>3</v>
      </c>
      <c r="AK6" s="97"/>
      <c r="AL6" s="97"/>
      <c r="AM6" s="97"/>
      <c r="AN6" s="97"/>
      <c r="AO6" s="97"/>
      <c r="AP6" s="97"/>
      <c r="AQ6" s="97"/>
      <c r="AR6" s="97"/>
      <c r="AS6" s="97"/>
      <c r="AT6" s="92">
        <v>24</v>
      </c>
      <c r="AU6" s="97"/>
      <c r="AV6" s="97"/>
      <c r="AW6" s="97"/>
      <c r="AX6" s="97"/>
      <c r="AY6" s="97"/>
      <c r="AZ6" s="97"/>
      <c r="BA6" s="97"/>
      <c r="BB6" s="97"/>
      <c r="BC6" s="97"/>
      <c r="BD6" s="37"/>
      <c r="BE6" s="115"/>
      <c r="BF6" s="115"/>
      <c r="BG6" s="115"/>
      <c r="BH6" s="36"/>
      <c r="BI6" s="37"/>
      <c r="BJ6" s="115"/>
      <c r="BK6" s="115"/>
      <c r="BL6" s="115"/>
      <c r="BM6" s="129"/>
    </row>
    <row r="7" spans="1:65" s="39" customFormat="1" ht="27.75" customHeight="1" thickBot="1" x14ac:dyDescent="0.3">
      <c r="A7" s="388"/>
      <c r="B7" s="45"/>
      <c r="C7" s="59" t="s">
        <v>62</v>
      </c>
      <c r="D7" s="60" t="s">
        <v>61</v>
      </c>
      <c r="E7" s="61" t="s">
        <v>312</v>
      </c>
      <c r="F7" s="62" t="s">
        <v>66</v>
      </c>
      <c r="G7" s="96" t="s">
        <v>46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37"/>
      <c r="BE7" s="115"/>
      <c r="BF7" s="115"/>
      <c r="BG7" s="115"/>
      <c r="BH7" s="36"/>
      <c r="BI7" s="37"/>
      <c r="BJ7" s="115"/>
      <c r="BK7" s="115"/>
      <c r="BL7" s="115"/>
      <c r="BM7" s="129"/>
    </row>
    <row r="8" spans="1:65" s="39" customFormat="1" ht="27.75" customHeight="1" thickBot="1" x14ac:dyDescent="0.3">
      <c r="A8" s="388"/>
      <c r="B8" s="45"/>
      <c r="C8" s="59" t="s">
        <v>62</v>
      </c>
      <c r="D8" s="60" t="s">
        <v>61</v>
      </c>
      <c r="E8" s="61" t="s">
        <v>65</v>
      </c>
      <c r="F8" s="62" t="s">
        <v>68</v>
      </c>
      <c r="G8" s="96" t="s">
        <v>46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37"/>
      <c r="BE8" s="115"/>
      <c r="BF8" s="115"/>
      <c r="BG8" s="115"/>
      <c r="BH8" s="36"/>
      <c r="BI8" s="37"/>
      <c r="BJ8" s="115"/>
      <c r="BK8" s="115"/>
      <c r="BL8" s="115"/>
      <c r="BM8" s="129"/>
    </row>
    <row r="9" spans="1:65" s="39" customFormat="1" ht="27.75" customHeight="1" thickBot="1" x14ac:dyDescent="0.3">
      <c r="A9" s="388"/>
      <c r="B9" s="45"/>
      <c r="C9" s="59" t="s">
        <v>296</v>
      </c>
      <c r="D9" s="60" t="s">
        <v>61</v>
      </c>
      <c r="E9" s="61" t="s">
        <v>76</v>
      </c>
      <c r="F9" s="63" t="s">
        <v>75</v>
      </c>
      <c r="G9" s="96" t="s">
        <v>46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37"/>
      <c r="BE9" s="115"/>
      <c r="BF9" s="115"/>
      <c r="BG9" s="115"/>
      <c r="BH9" s="36"/>
      <c r="BI9" s="37"/>
      <c r="BJ9" s="115"/>
      <c r="BK9" s="115"/>
      <c r="BL9" s="115"/>
      <c r="BM9" s="129"/>
    </row>
    <row r="10" spans="1:65" s="39" customFormat="1" ht="27.75" customHeight="1" thickBot="1" x14ac:dyDescent="0.3">
      <c r="A10" s="388"/>
      <c r="B10" s="45"/>
      <c r="C10" s="59" t="s">
        <v>296</v>
      </c>
      <c r="D10" s="60" t="s">
        <v>61</v>
      </c>
      <c r="E10" s="62" t="s">
        <v>77</v>
      </c>
      <c r="F10" s="63" t="s">
        <v>78</v>
      </c>
      <c r="G10" s="96" t="s">
        <v>46</v>
      </c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37"/>
      <c r="BE10" s="115"/>
      <c r="BF10" s="115"/>
      <c r="BG10" s="115"/>
      <c r="BH10" s="36"/>
      <c r="BI10" s="37"/>
      <c r="BJ10" s="115"/>
      <c r="BK10" s="115"/>
      <c r="BL10" s="115"/>
      <c r="BM10" s="129"/>
    </row>
    <row r="11" spans="1:65" s="39" customFormat="1" ht="27.75" customHeight="1" thickBot="1" x14ac:dyDescent="0.3">
      <c r="A11" s="388"/>
      <c r="B11" s="45"/>
      <c r="C11" s="59" t="s">
        <v>296</v>
      </c>
      <c r="D11" s="60" t="s">
        <v>61</v>
      </c>
      <c r="E11" s="64"/>
      <c r="F11" s="63" t="s">
        <v>80</v>
      </c>
      <c r="G11" s="96" t="s">
        <v>46</v>
      </c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37"/>
      <c r="BE11" s="115"/>
      <c r="BF11" s="115"/>
      <c r="BG11" s="115"/>
      <c r="BH11" s="36"/>
      <c r="BI11" s="37"/>
      <c r="BJ11" s="115"/>
      <c r="BK11" s="115"/>
      <c r="BL11" s="115"/>
      <c r="BM11" s="129"/>
    </row>
    <row r="12" spans="1:65" s="39" customFormat="1" ht="27.75" customHeight="1" thickBot="1" x14ac:dyDescent="0.3">
      <c r="A12" s="388"/>
      <c r="B12" s="45"/>
      <c r="C12" s="59" t="s">
        <v>296</v>
      </c>
      <c r="D12" s="60" t="s">
        <v>61</v>
      </c>
      <c r="E12" s="61" t="s">
        <v>313</v>
      </c>
      <c r="F12" s="63" t="s">
        <v>81</v>
      </c>
      <c r="G12" s="96" t="s">
        <v>46</v>
      </c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37"/>
      <c r="BE12" s="115"/>
      <c r="BF12" s="115"/>
      <c r="BG12" s="115"/>
      <c r="BH12" s="36"/>
      <c r="BI12" s="37"/>
      <c r="BJ12" s="115"/>
      <c r="BK12" s="115"/>
      <c r="BL12" s="115"/>
      <c r="BM12" s="129"/>
    </row>
    <row r="13" spans="1:65" s="39" customFormat="1" ht="27.75" customHeight="1" thickBot="1" x14ac:dyDescent="0.3">
      <c r="A13" s="388"/>
      <c r="B13" s="45"/>
      <c r="C13" s="59" t="s">
        <v>296</v>
      </c>
      <c r="D13" s="60" t="s">
        <v>61</v>
      </c>
      <c r="E13" s="61" t="s">
        <v>83</v>
      </c>
      <c r="F13" s="63" t="s">
        <v>84</v>
      </c>
      <c r="G13" s="96" t="s">
        <v>46</v>
      </c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37"/>
      <c r="BE13" s="115"/>
      <c r="BF13" s="115"/>
      <c r="BG13" s="115"/>
      <c r="BH13" s="36"/>
      <c r="BI13" s="37"/>
      <c r="BJ13" s="115"/>
      <c r="BK13" s="115"/>
      <c r="BL13" s="115"/>
      <c r="BM13" s="129"/>
    </row>
    <row r="14" spans="1:65" s="39" customFormat="1" ht="27.75" customHeight="1" thickBot="1" x14ac:dyDescent="0.3">
      <c r="A14" s="388"/>
      <c r="B14" s="45"/>
      <c r="C14" s="59" t="s">
        <v>296</v>
      </c>
      <c r="D14" s="60" t="s">
        <v>61</v>
      </c>
      <c r="E14" s="61" t="s">
        <v>314</v>
      </c>
      <c r="F14" s="63" t="s">
        <v>86</v>
      </c>
      <c r="G14" s="96" t="s">
        <v>46</v>
      </c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37"/>
      <c r="BE14" s="115"/>
      <c r="BF14" s="115"/>
      <c r="BG14" s="115"/>
      <c r="BH14" s="36"/>
      <c r="BI14" s="37"/>
      <c r="BJ14" s="115"/>
      <c r="BK14" s="115"/>
      <c r="BL14" s="115"/>
      <c r="BM14" s="129"/>
    </row>
    <row r="15" spans="1:65" s="39" customFormat="1" ht="27.75" customHeight="1" thickBot="1" x14ac:dyDescent="0.3">
      <c r="A15" s="388"/>
      <c r="B15" s="45"/>
      <c r="C15" s="59" t="s">
        <v>296</v>
      </c>
      <c r="D15" s="60" t="s">
        <v>61</v>
      </c>
      <c r="E15" s="61" t="s">
        <v>297</v>
      </c>
      <c r="F15" s="63" t="s">
        <v>88</v>
      </c>
      <c r="G15" s="96" t="s">
        <v>46</v>
      </c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37"/>
      <c r="BE15" s="115"/>
      <c r="BF15" s="115"/>
      <c r="BG15" s="115"/>
      <c r="BH15" s="36"/>
      <c r="BI15" s="37"/>
      <c r="BJ15" s="115"/>
      <c r="BK15" s="115"/>
      <c r="BL15" s="115"/>
      <c r="BM15" s="129"/>
    </row>
    <row r="16" spans="1:65" s="39" customFormat="1" ht="27.75" customHeight="1" thickBot="1" x14ac:dyDescent="0.3">
      <c r="A16" s="388"/>
      <c r="B16" s="46"/>
      <c r="C16" s="66" t="s">
        <v>296</v>
      </c>
      <c r="D16" s="67" t="s">
        <v>61</v>
      </c>
      <c r="E16" t="s">
        <v>297</v>
      </c>
      <c r="F16" t="s">
        <v>92</v>
      </c>
      <c r="G16" s="98" t="s">
        <v>46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97"/>
      <c r="AY16" s="97"/>
      <c r="AZ16" s="97"/>
      <c r="BA16" s="97"/>
      <c r="BB16" s="97"/>
      <c r="BC16" s="97"/>
      <c r="BD16" s="37"/>
      <c r="BE16" s="115"/>
      <c r="BF16" s="115"/>
      <c r="BG16" s="115"/>
      <c r="BH16" s="36"/>
      <c r="BI16" s="37"/>
      <c r="BJ16" s="115"/>
      <c r="BK16" s="115"/>
      <c r="BL16" s="115"/>
      <c r="BM16" s="129"/>
    </row>
    <row r="17" spans="1:65" s="39" customFormat="1" ht="27.75" customHeight="1" x14ac:dyDescent="0.25">
      <c r="A17" s="388"/>
      <c r="B17" s="65"/>
      <c r="C17" s="94" t="s">
        <v>103</v>
      </c>
      <c r="D17" s="94" t="s">
        <v>61</v>
      </c>
      <c r="E17" s="103" t="s">
        <v>315</v>
      </c>
      <c r="F17" s="104" t="s">
        <v>105</v>
      </c>
      <c r="G17" s="105" t="s">
        <v>46</v>
      </c>
      <c r="H17" s="81">
        <v>5</v>
      </c>
      <c r="I17" s="87"/>
      <c r="J17" s="87"/>
      <c r="K17" s="93">
        <v>25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97"/>
      <c r="W17" s="97"/>
      <c r="X17" s="97"/>
      <c r="Y17" s="97"/>
      <c r="Z17" s="97"/>
      <c r="AA17" s="97"/>
      <c r="AB17" s="97"/>
      <c r="AC17" s="97"/>
      <c r="AD17" s="97"/>
      <c r="AE17" s="87"/>
      <c r="AF17" s="87"/>
      <c r="AG17" s="88">
        <v>15</v>
      </c>
      <c r="AH17" s="87"/>
      <c r="AI17" s="87"/>
      <c r="AJ17" s="87"/>
      <c r="AK17" s="92">
        <v>17</v>
      </c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97"/>
      <c r="AY17" s="97"/>
      <c r="AZ17" s="97"/>
      <c r="BA17" s="56">
        <v>12</v>
      </c>
      <c r="BB17" s="97"/>
      <c r="BC17" s="97"/>
      <c r="BD17" s="37"/>
      <c r="BE17" s="115"/>
      <c r="BF17" s="115"/>
      <c r="BG17" s="115"/>
      <c r="BH17" s="36"/>
      <c r="BI17" s="37"/>
      <c r="BJ17" s="115"/>
      <c r="BK17" s="115"/>
      <c r="BL17" s="115"/>
      <c r="BM17" s="129"/>
    </row>
    <row r="18" spans="1:65" s="39" customFormat="1" ht="27.75" customHeight="1" x14ac:dyDescent="0.25">
      <c r="A18" s="388"/>
      <c r="B18" s="65"/>
      <c r="C18" s="94" t="s">
        <v>62</v>
      </c>
      <c r="D18" s="94" t="s">
        <v>61</v>
      </c>
      <c r="E18" s="103" t="s">
        <v>316</v>
      </c>
      <c r="F18" s="104" t="s">
        <v>111</v>
      </c>
      <c r="G18" s="105" t="s">
        <v>46</v>
      </c>
      <c r="H18" s="97"/>
      <c r="I18" s="87"/>
      <c r="J18" s="87"/>
      <c r="K18" s="97"/>
      <c r="L18" s="87"/>
      <c r="M18" s="87"/>
      <c r="N18" s="106">
        <v>13</v>
      </c>
      <c r="O18" s="87"/>
      <c r="P18" s="87"/>
      <c r="Q18" s="87"/>
      <c r="R18" s="87"/>
      <c r="S18" s="87"/>
      <c r="T18" s="87"/>
      <c r="U18" s="87"/>
      <c r="V18" s="97"/>
      <c r="W18" s="97"/>
      <c r="X18" s="81">
        <v>7</v>
      </c>
      <c r="Y18" s="97"/>
      <c r="Z18" s="74">
        <v>21</v>
      </c>
      <c r="AA18" s="97"/>
      <c r="AB18" s="97"/>
      <c r="AC18" s="97"/>
      <c r="AD18" s="97"/>
      <c r="AE18" s="87"/>
      <c r="AF18" s="87"/>
      <c r="AG18" s="87"/>
      <c r="AH18" s="87"/>
      <c r="AI18" s="87"/>
      <c r="AJ18" s="87"/>
      <c r="AK18" s="78">
        <v>8</v>
      </c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97"/>
      <c r="AY18" s="97"/>
      <c r="AZ18" s="97"/>
      <c r="BA18" s="97"/>
      <c r="BB18" s="97"/>
      <c r="BC18" s="97"/>
      <c r="BD18" s="37"/>
      <c r="BE18" s="115"/>
      <c r="BF18" s="115"/>
      <c r="BG18" s="115"/>
      <c r="BH18" s="36"/>
      <c r="BI18" s="37"/>
      <c r="BJ18" s="115"/>
      <c r="BK18" s="115"/>
      <c r="BL18" s="115"/>
      <c r="BM18" s="129"/>
    </row>
    <row r="19" spans="1:65" s="39" customFormat="1" ht="27.75" customHeight="1" x14ac:dyDescent="0.25">
      <c r="A19" s="388"/>
      <c r="B19" s="65"/>
      <c r="C19" s="131" t="s">
        <v>62</v>
      </c>
      <c r="D19" s="131" t="s">
        <v>61</v>
      </c>
      <c r="E19" s="103" t="s">
        <v>317</v>
      </c>
      <c r="F19" s="104" t="s">
        <v>167</v>
      </c>
      <c r="G19" s="105" t="s">
        <v>46</v>
      </c>
      <c r="H19" s="106">
        <v>1</v>
      </c>
      <c r="I19" s="87"/>
      <c r="J19" s="87"/>
      <c r="K19" s="97"/>
      <c r="L19" s="87"/>
      <c r="M19" s="81">
        <v>11</v>
      </c>
      <c r="N19" s="87"/>
      <c r="O19" s="87"/>
      <c r="P19" s="87"/>
      <c r="Q19" s="87"/>
      <c r="R19" s="87"/>
      <c r="S19" s="87"/>
      <c r="T19" s="87"/>
      <c r="U19" s="74">
        <v>11</v>
      </c>
      <c r="V19" s="97"/>
      <c r="W19" s="97"/>
      <c r="X19" s="93">
        <v>5</v>
      </c>
      <c r="Y19" s="90" t="s">
        <v>121</v>
      </c>
      <c r="Z19" s="135"/>
      <c r="AA19" s="97"/>
      <c r="AB19" s="97"/>
      <c r="AC19" s="97"/>
      <c r="AD19" s="97"/>
      <c r="AE19" s="87"/>
      <c r="AF19" s="87"/>
      <c r="AG19" s="87"/>
      <c r="AH19" s="87"/>
      <c r="AI19" s="87"/>
      <c r="AJ19" s="87"/>
      <c r="AK19" s="9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97"/>
      <c r="AY19" s="97"/>
      <c r="AZ19" s="97"/>
      <c r="BA19" s="97"/>
      <c r="BB19" s="97"/>
      <c r="BC19" s="97"/>
      <c r="BD19" s="37"/>
      <c r="BE19" s="131"/>
      <c r="BF19" s="131"/>
      <c r="BG19" s="131"/>
      <c r="BH19" s="36"/>
      <c r="BI19" s="37"/>
      <c r="BJ19" s="131"/>
      <c r="BK19" s="131"/>
      <c r="BL19" s="131"/>
      <c r="BM19" s="129"/>
    </row>
    <row r="20" spans="1:65" s="72" customFormat="1" ht="30.75" thickBot="1" x14ac:dyDescent="0.3">
      <c r="A20" s="389"/>
      <c r="B20" s="68"/>
      <c r="C20" s="99" t="s">
        <v>62</v>
      </c>
      <c r="D20" s="99" t="s">
        <v>61</v>
      </c>
      <c r="E20" s="100" t="s">
        <v>318</v>
      </c>
      <c r="F20" s="101" t="s">
        <v>94</v>
      </c>
      <c r="G20" s="102" t="s">
        <v>46</v>
      </c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4">
        <v>21</v>
      </c>
      <c r="AA20" s="76"/>
      <c r="AB20" s="76"/>
      <c r="AC20" s="81">
        <v>15</v>
      </c>
      <c r="AD20" s="76"/>
      <c r="AE20" s="76"/>
      <c r="AF20" s="76"/>
      <c r="AG20" s="77">
        <v>13</v>
      </c>
      <c r="AH20" s="76"/>
      <c r="AI20" s="76"/>
      <c r="AJ20" s="76"/>
      <c r="AK20" s="89">
        <v>8</v>
      </c>
      <c r="AL20" s="78">
        <v>16</v>
      </c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1"/>
      <c r="BE20" s="69"/>
      <c r="BF20" s="69"/>
      <c r="BG20" s="69"/>
      <c r="BH20" s="70"/>
      <c r="BI20" s="71"/>
      <c r="BJ20" s="69"/>
      <c r="BK20" s="69"/>
      <c r="BL20" s="69"/>
      <c r="BM20" s="79"/>
    </row>
    <row r="21" spans="1:65" s="39" customFormat="1" ht="27.75" customHeight="1" thickBot="1" x14ac:dyDescent="0.3">
      <c r="A21" s="393" t="s">
        <v>99</v>
      </c>
      <c r="B21" s="52"/>
      <c r="C21" s="31" t="s">
        <v>286</v>
      </c>
      <c r="D21" s="29" t="s">
        <v>61</v>
      </c>
      <c r="E21" s="83" t="s">
        <v>319</v>
      </c>
      <c r="F21" s="83" t="s">
        <v>101</v>
      </c>
      <c r="G21" s="96" t="s">
        <v>46</v>
      </c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>
        <v>4</v>
      </c>
      <c r="AO21" s="86">
        <v>7</v>
      </c>
      <c r="AP21" s="84"/>
      <c r="AQ21" s="84"/>
      <c r="AR21" s="90" t="s">
        <v>121</v>
      </c>
      <c r="AS21" s="84"/>
      <c r="AT21" s="84"/>
      <c r="AU21" s="84"/>
      <c r="AV21" s="84"/>
      <c r="AW21" s="84"/>
      <c r="AX21" s="97"/>
      <c r="AY21" s="97"/>
      <c r="AZ21" s="97"/>
      <c r="BA21" s="97"/>
      <c r="BB21" s="97"/>
      <c r="BC21" s="97"/>
      <c r="BD21" s="37"/>
      <c r="BE21" s="115"/>
      <c r="BF21" s="115"/>
      <c r="BG21" s="115"/>
      <c r="BH21" s="36"/>
      <c r="BI21" s="37"/>
      <c r="BJ21" s="115"/>
      <c r="BK21" s="115"/>
      <c r="BL21" s="115"/>
      <c r="BM21" s="129"/>
    </row>
    <row r="22" spans="1:65" s="39" customFormat="1" ht="27.75" customHeight="1" thickBot="1" x14ac:dyDescent="0.3">
      <c r="A22" s="394"/>
      <c r="B22" s="52"/>
      <c r="C22" s="31" t="s">
        <v>286</v>
      </c>
      <c r="D22" s="29" t="s">
        <v>61</v>
      </c>
      <c r="E22" s="83" t="s">
        <v>107</v>
      </c>
      <c r="F22" s="83" t="s">
        <v>108</v>
      </c>
      <c r="G22" s="96" t="s">
        <v>46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90" t="s">
        <v>121</v>
      </c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6">
        <v>15</v>
      </c>
      <c r="AM22" s="85">
        <v>16</v>
      </c>
      <c r="AN22" s="84"/>
      <c r="AO22" s="84"/>
      <c r="AP22" s="84"/>
      <c r="AQ22" s="84"/>
      <c r="AR22" s="95"/>
      <c r="AS22" s="84"/>
      <c r="AT22" s="84"/>
      <c r="AU22" s="84"/>
      <c r="AV22" s="84"/>
      <c r="AW22" s="84"/>
      <c r="AX22" s="97"/>
      <c r="AY22" s="97"/>
      <c r="AZ22" s="97"/>
      <c r="BA22" s="97"/>
      <c r="BB22" s="97"/>
      <c r="BC22" s="97"/>
      <c r="BD22" s="37"/>
      <c r="BE22" s="115"/>
      <c r="BF22" s="115"/>
      <c r="BG22" s="115"/>
      <c r="BH22" s="36"/>
      <c r="BI22" s="37"/>
      <c r="BJ22" s="115"/>
      <c r="BK22" s="115"/>
      <c r="BL22" s="115"/>
      <c r="BM22" s="129"/>
    </row>
    <row r="23" spans="1:65" s="39" customFormat="1" ht="27.75" customHeight="1" thickBot="1" x14ac:dyDescent="0.3">
      <c r="A23" s="394"/>
      <c r="B23" s="52"/>
      <c r="C23" s="31" t="s">
        <v>286</v>
      </c>
      <c r="D23" s="29" t="s">
        <v>61</v>
      </c>
      <c r="E23" s="83" t="s">
        <v>114</v>
      </c>
      <c r="F23" s="103" t="s">
        <v>116</v>
      </c>
      <c r="G23" s="96" t="s">
        <v>46</v>
      </c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2">
        <v>4</v>
      </c>
      <c r="AL23" s="85">
        <v>6</v>
      </c>
      <c r="AM23" s="97"/>
      <c r="AN23" s="97"/>
      <c r="AO23" s="97"/>
      <c r="AP23" s="97"/>
      <c r="AQ23" s="97"/>
      <c r="AR23" s="97"/>
      <c r="AS23" s="97"/>
      <c r="AT23" s="97"/>
      <c r="AU23" s="97"/>
      <c r="AV23" s="90" t="s">
        <v>121</v>
      </c>
      <c r="AW23" s="97"/>
      <c r="AX23" s="97"/>
      <c r="AY23" s="97"/>
      <c r="AZ23" s="97"/>
      <c r="BA23" s="97"/>
      <c r="BB23" s="97"/>
      <c r="BC23" s="97"/>
      <c r="BD23" s="37"/>
      <c r="BE23" s="115"/>
      <c r="BF23" s="115"/>
      <c r="BG23" s="115"/>
      <c r="BH23" s="36"/>
      <c r="BI23" s="37"/>
      <c r="BJ23" s="115"/>
      <c r="BK23" s="115"/>
      <c r="BL23" s="115"/>
      <c r="BM23" s="129"/>
    </row>
    <row r="24" spans="1:65" s="39" customFormat="1" ht="27.75" customHeight="1" thickBot="1" x14ac:dyDescent="0.3">
      <c r="A24" s="394"/>
      <c r="B24" s="52"/>
      <c r="C24" s="31" t="s">
        <v>286</v>
      </c>
      <c r="D24" s="29" t="s">
        <v>61</v>
      </c>
      <c r="E24" s="83" t="s">
        <v>119</v>
      </c>
      <c r="F24" s="103" t="s">
        <v>120</v>
      </c>
      <c r="G24" s="96" t="s">
        <v>46</v>
      </c>
      <c r="H24" s="97"/>
      <c r="I24" s="97"/>
      <c r="J24" s="97"/>
      <c r="K24" s="97"/>
      <c r="L24" s="97"/>
      <c r="M24" s="97"/>
      <c r="N24" s="97"/>
      <c r="O24" s="97"/>
      <c r="P24" s="106">
        <v>4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0" t="s">
        <v>121</v>
      </c>
      <c r="AJ24" s="97"/>
      <c r="AK24" s="87"/>
      <c r="AL24" s="84"/>
      <c r="AM24" s="97"/>
      <c r="AN24" s="85">
        <v>7</v>
      </c>
      <c r="AO24" s="97"/>
      <c r="AP24" s="97"/>
      <c r="AQ24" s="97"/>
      <c r="AR24" s="97"/>
      <c r="AS24" s="97"/>
      <c r="AT24" s="97"/>
      <c r="AU24" s="97"/>
      <c r="AV24" s="95"/>
      <c r="AW24" s="97"/>
      <c r="AX24" s="97"/>
      <c r="AY24" s="97"/>
      <c r="AZ24" s="97"/>
      <c r="BA24" s="97"/>
      <c r="BB24" s="97"/>
      <c r="BC24" s="97"/>
      <c r="BD24" s="37"/>
      <c r="BE24" s="115"/>
      <c r="BF24" s="115"/>
      <c r="BG24" s="115"/>
      <c r="BH24" s="36"/>
      <c r="BI24" s="37"/>
      <c r="BJ24" s="107"/>
      <c r="BK24" s="107"/>
      <c r="BL24" s="107"/>
      <c r="BM24" s="38"/>
    </row>
    <row r="25" spans="1:65" s="39" customFormat="1" ht="27.75" customHeight="1" thickBot="1" x14ac:dyDescent="0.3">
      <c r="A25" s="394"/>
      <c r="B25" s="52"/>
      <c r="C25" s="31" t="s">
        <v>286</v>
      </c>
      <c r="D25" s="29" t="s">
        <v>61</v>
      </c>
      <c r="E25" s="113" t="s">
        <v>287</v>
      </c>
      <c r="F25" s="114" t="s">
        <v>124</v>
      </c>
      <c r="G25" s="96" t="s">
        <v>46</v>
      </c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106">
        <v>25</v>
      </c>
      <c r="X25" s="97"/>
      <c r="Y25" s="97"/>
      <c r="Z25" s="97"/>
      <c r="AA25" s="97"/>
      <c r="AB25" s="81">
        <v>1</v>
      </c>
      <c r="AC25" s="97"/>
      <c r="AD25" s="97"/>
      <c r="AE25" s="97"/>
      <c r="AF25" s="97"/>
      <c r="AG25" s="97"/>
      <c r="AH25" s="97"/>
      <c r="AI25" s="90" t="s">
        <v>121</v>
      </c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37"/>
      <c r="BE25" s="115"/>
      <c r="BF25" s="115"/>
      <c r="BG25" s="115"/>
      <c r="BH25" s="36"/>
      <c r="BI25" s="37"/>
      <c r="BJ25" s="107"/>
      <c r="BK25" s="107"/>
      <c r="BL25" s="107"/>
      <c r="BM25" s="38"/>
    </row>
    <row r="26" spans="1:65" s="39" customFormat="1" ht="42" customHeight="1" thickBot="1" x14ac:dyDescent="0.3">
      <c r="A26" s="394"/>
      <c r="B26" s="52"/>
      <c r="C26" s="31" t="s">
        <v>286</v>
      </c>
      <c r="D26" s="29" t="s">
        <v>61</v>
      </c>
      <c r="E26" s="113" t="s">
        <v>126</v>
      </c>
      <c r="F26" s="114" t="s">
        <v>127</v>
      </c>
      <c r="G26" s="96" t="s">
        <v>46</v>
      </c>
      <c r="H26" s="81">
        <v>2</v>
      </c>
      <c r="I26" s="97"/>
      <c r="J26" s="97"/>
      <c r="K26" s="97"/>
      <c r="L26" s="97"/>
      <c r="M26" s="97"/>
      <c r="N26" s="97"/>
      <c r="O26" s="97"/>
      <c r="P26" s="106">
        <v>3</v>
      </c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37"/>
      <c r="BE26" s="115"/>
      <c r="BF26" s="115"/>
      <c r="BG26" s="115"/>
      <c r="BH26" s="36"/>
      <c r="BI26" s="37"/>
      <c r="BJ26" s="112"/>
      <c r="BK26" s="112"/>
      <c r="BL26" s="112"/>
      <c r="BM26" s="38"/>
    </row>
    <row r="27" spans="1:65" s="39" customFormat="1" ht="27.75" customHeight="1" thickBot="1" x14ac:dyDescent="0.3">
      <c r="A27" s="394"/>
      <c r="B27" s="52"/>
      <c r="C27" s="31" t="s">
        <v>286</v>
      </c>
      <c r="D27" s="29" t="s">
        <v>61</v>
      </c>
      <c r="E27" s="113" t="s">
        <v>130</v>
      </c>
      <c r="F27" s="114" t="s">
        <v>131</v>
      </c>
      <c r="G27" s="96" t="s">
        <v>46</v>
      </c>
      <c r="H27" s="97"/>
      <c r="I27" s="97"/>
      <c r="J27" s="97"/>
      <c r="K27" s="97"/>
      <c r="L27" s="81">
        <v>8</v>
      </c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106">
        <v>5</v>
      </c>
      <c r="Y27" s="97"/>
      <c r="Z27" s="97"/>
      <c r="AA27" s="97"/>
      <c r="AB27" s="136" t="s">
        <v>121</v>
      </c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37"/>
      <c r="BE27" s="115"/>
      <c r="BF27" s="115"/>
      <c r="BG27" s="115"/>
      <c r="BH27" s="36"/>
      <c r="BI27" s="37"/>
      <c r="BJ27" s="112"/>
      <c r="BK27" s="112"/>
      <c r="BL27" s="112"/>
      <c r="BM27" s="38"/>
    </row>
    <row r="28" spans="1:65" s="39" customFormat="1" ht="27.75" customHeight="1" thickBot="1" x14ac:dyDescent="0.3">
      <c r="A28" s="394"/>
      <c r="B28" s="52"/>
      <c r="C28" s="31" t="s">
        <v>286</v>
      </c>
      <c r="D28" s="29" t="s">
        <v>61</v>
      </c>
      <c r="E28" s="113" t="s">
        <v>288</v>
      </c>
      <c r="F28" s="114" t="s">
        <v>134</v>
      </c>
      <c r="G28" s="96" t="s">
        <v>46</v>
      </c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136" t="s">
        <v>121</v>
      </c>
      <c r="AG28" s="97"/>
      <c r="AH28" s="97"/>
      <c r="AI28" s="97"/>
      <c r="AJ28" s="97"/>
      <c r="AK28" s="119">
        <v>10</v>
      </c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2">
        <v>4</v>
      </c>
      <c r="BA28" s="97"/>
      <c r="BB28" s="97"/>
      <c r="BC28" s="97"/>
      <c r="BD28" s="37"/>
      <c r="BE28" s="115"/>
      <c r="BF28" s="115"/>
      <c r="BG28" s="115"/>
      <c r="BH28" s="36"/>
      <c r="BI28" s="37"/>
      <c r="BJ28" s="115"/>
      <c r="BK28" s="115"/>
      <c r="BL28" s="115"/>
      <c r="BM28" s="38"/>
    </row>
    <row r="29" spans="1:65" s="39" customFormat="1" ht="27.75" customHeight="1" thickBot="1" x14ac:dyDescent="0.3">
      <c r="A29" s="394"/>
      <c r="B29" s="52"/>
      <c r="C29" s="31" t="s">
        <v>286</v>
      </c>
      <c r="D29" s="29" t="s">
        <v>61</v>
      </c>
      <c r="E29" s="113" t="s">
        <v>289</v>
      </c>
      <c r="F29" s="114" t="s">
        <v>137</v>
      </c>
      <c r="G29" s="96" t="s">
        <v>46</v>
      </c>
      <c r="H29" s="97"/>
      <c r="I29" s="97"/>
      <c r="J29" s="90" t="s">
        <v>121</v>
      </c>
      <c r="K29" s="97"/>
      <c r="L29" s="97"/>
      <c r="M29" s="97"/>
      <c r="N29" s="97"/>
      <c r="O29" s="97"/>
      <c r="P29" s="97"/>
      <c r="Q29" s="97"/>
      <c r="R29" s="81">
        <v>14</v>
      </c>
      <c r="S29" s="106">
        <v>23</v>
      </c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37"/>
      <c r="BE29" s="115"/>
      <c r="BF29" s="115"/>
      <c r="BG29" s="115"/>
      <c r="BH29" s="36"/>
      <c r="BI29" s="37"/>
      <c r="BJ29" s="115"/>
      <c r="BK29" s="115"/>
      <c r="BL29" s="115"/>
      <c r="BM29" s="38"/>
    </row>
    <row r="30" spans="1:65" s="39" customFormat="1" ht="27.75" customHeight="1" thickBot="1" x14ac:dyDescent="0.3">
      <c r="A30" s="394"/>
      <c r="B30" s="52"/>
      <c r="C30" s="59" t="s">
        <v>286</v>
      </c>
      <c r="D30" s="29" t="s">
        <v>61</v>
      </c>
      <c r="E30" s="113" t="s">
        <v>139</v>
      </c>
      <c r="F30" s="114" t="s">
        <v>140</v>
      </c>
      <c r="G30" s="96" t="s">
        <v>46</v>
      </c>
      <c r="H30" s="90" t="s">
        <v>121</v>
      </c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2">
        <v>29</v>
      </c>
      <c r="BD30" s="37"/>
      <c r="BE30" s="115"/>
      <c r="BF30" s="115"/>
      <c r="BG30" s="115"/>
      <c r="BH30" s="36"/>
      <c r="BI30" s="37"/>
      <c r="BJ30" s="115"/>
      <c r="BK30" s="115"/>
      <c r="BL30" s="115"/>
      <c r="BM30" s="38"/>
    </row>
    <row r="31" spans="1:65" s="39" customFormat="1" ht="27.75" customHeight="1" thickBot="1" x14ac:dyDescent="0.3">
      <c r="A31" s="394"/>
      <c r="B31" s="52"/>
      <c r="C31" s="31" t="s">
        <v>286</v>
      </c>
      <c r="D31" s="29" t="s">
        <v>61</v>
      </c>
      <c r="E31" s="113" t="s">
        <v>290</v>
      </c>
      <c r="F31" s="114" t="s">
        <v>142</v>
      </c>
      <c r="G31" s="96" t="s">
        <v>46</v>
      </c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0" t="s">
        <v>121</v>
      </c>
      <c r="U31" s="97"/>
      <c r="V31" s="97"/>
      <c r="W31" s="97"/>
      <c r="X31" s="97"/>
      <c r="Y31" s="97"/>
      <c r="Z31" s="106">
        <v>20</v>
      </c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119">
        <v>18</v>
      </c>
      <c r="BC31" s="97"/>
      <c r="BD31" s="37"/>
      <c r="BE31" s="115"/>
      <c r="BF31" s="115"/>
      <c r="BG31" s="115"/>
      <c r="BH31" s="36"/>
      <c r="BI31" s="37"/>
      <c r="BJ31" s="115"/>
      <c r="BK31" s="115"/>
      <c r="BL31" s="115"/>
      <c r="BM31" s="38"/>
    </row>
    <row r="32" spans="1:65" s="39" customFormat="1" ht="27.75" customHeight="1" thickBot="1" x14ac:dyDescent="0.3">
      <c r="A32" s="394"/>
      <c r="B32" s="52"/>
      <c r="C32" s="31" t="s">
        <v>286</v>
      </c>
      <c r="D32" s="29" t="s">
        <v>61</v>
      </c>
      <c r="E32" s="113" t="s">
        <v>291</v>
      </c>
      <c r="F32" s="114" t="s">
        <v>144</v>
      </c>
      <c r="G32" s="96" t="s">
        <v>46</v>
      </c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81">
        <v>8</v>
      </c>
      <c r="V32" s="97"/>
      <c r="W32" s="97"/>
      <c r="X32" s="106">
        <v>7</v>
      </c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0" t="s">
        <v>121</v>
      </c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37"/>
      <c r="BE32" s="115"/>
      <c r="BF32" s="115"/>
      <c r="BG32" s="115"/>
      <c r="BH32" s="36"/>
      <c r="BI32" s="37"/>
      <c r="BJ32" s="115"/>
      <c r="BK32" s="115"/>
      <c r="BL32" s="115"/>
      <c r="BM32" s="38"/>
    </row>
    <row r="33" spans="1:65" s="39" customFormat="1" ht="27.75" customHeight="1" thickBot="1" x14ac:dyDescent="0.3">
      <c r="A33" s="394"/>
      <c r="B33" s="52"/>
      <c r="C33" s="31" t="s">
        <v>286</v>
      </c>
      <c r="D33" s="29" t="s">
        <v>61</v>
      </c>
      <c r="E33" s="113" t="s">
        <v>146</v>
      </c>
      <c r="F33" s="114" t="s">
        <v>147</v>
      </c>
      <c r="G33" s="96" t="s">
        <v>46</v>
      </c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0" t="s">
        <v>121</v>
      </c>
      <c r="AT33" s="97"/>
      <c r="AU33" s="97"/>
      <c r="AV33" s="97"/>
      <c r="AW33" s="92">
        <v>11</v>
      </c>
      <c r="AX33" s="97"/>
      <c r="AY33" s="97"/>
      <c r="AZ33" s="97"/>
      <c r="BA33" s="97"/>
      <c r="BB33" s="97"/>
      <c r="BC33" s="97"/>
      <c r="BD33" s="37"/>
      <c r="BE33" s="115"/>
      <c r="BF33" s="115"/>
      <c r="BG33" s="115"/>
      <c r="BH33" s="36"/>
      <c r="BI33" s="37"/>
      <c r="BJ33" s="115"/>
      <c r="BK33" s="115"/>
      <c r="BL33" s="115"/>
      <c r="BM33" s="38"/>
    </row>
    <row r="34" spans="1:65" s="39" customFormat="1" ht="27.75" customHeight="1" thickBot="1" x14ac:dyDescent="0.3">
      <c r="A34" s="395"/>
      <c r="B34" s="52"/>
      <c r="C34" s="31" t="s">
        <v>286</v>
      </c>
      <c r="D34" s="29" t="s">
        <v>61</v>
      </c>
      <c r="E34" s="113" t="s">
        <v>292</v>
      </c>
      <c r="F34" s="114" t="s">
        <v>151</v>
      </c>
      <c r="G34" s="96" t="s">
        <v>46</v>
      </c>
      <c r="H34" s="97"/>
      <c r="I34" s="97"/>
      <c r="J34" s="97"/>
      <c r="K34" s="97"/>
      <c r="L34" s="97"/>
      <c r="M34" s="97"/>
      <c r="N34" s="97"/>
      <c r="O34" s="97"/>
      <c r="P34" s="90" t="s">
        <v>121</v>
      </c>
      <c r="Q34" s="106">
        <v>6</v>
      </c>
      <c r="R34" s="97"/>
      <c r="S34" s="81">
        <v>16</v>
      </c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37"/>
      <c r="BE34" s="115"/>
      <c r="BF34" s="115"/>
      <c r="BG34" s="115"/>
      <c r="BH34" s="36"/>
      <c r="BI34" s="37"/>
      <c r="BJ34" s="115"/>
      <c r="BK34" s="115"/>
      <c r="BL34" s="115"/>
      <c r="BM34" s="38"/>
    </row>
    <row r="35" spans="1:65" s="39" customFormat="1" ht="27.75" customHeight="1" thickBot="1" x14ac:dyDescent="0.3">
      <c r="A35" s="117"/>
      <c r="B35" s="52"/>
      <c r="C35" s="59" t="s">
        <v>286</v>
      </c>
      <c r="D35" s="29" t="s">
        <v>61</v>
      </c>
      <c r="E35" s="113" t="s">
        <v>293</v>
      </c>
      <c r="F35" s="114" t="s">
        <v>153</v>
      </c>
      <c r="G35" s="96" t="s">
        <v>46</v>
      </c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0" t="s">
        <v>121</v>
      </c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81">
        <v>12</v>
      </c>
      <c r="AG35" s="86">
        <v>15</v>
      </c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37"/>
      <c r="BE35" s="115"/>
      <c r="BF35" s="115"/>
      <c r="BG35" s="115"/>
      <c r="BH35" s="36"/>
      <c r="BI35" s="37"/>
      <c r="BJ35" s="115"/>
      <c r="BK35" s="115"/>
      <c r="BL35" s="115"/>
      <c r="BM35" s="129"/>
    </row>
    <row r="36" spans="1:65" s="39" customFormat="1" ht="27.75" customHeight="1" thickBot="1" x14ac:dyDescent="0.3">
      <c r="A36" s="117"/>
      <c r="B36" s="52"/>
      <c r="C36" s="59" t="s">
        <v>286</v>
      </c>
      <c r="D36" s="29" t="s">
        <v>61</v>
      </c>
      <c r="E36" s="113" t="s">
        <v>155</v>
      </c>
      <c r="F36" s="114" t="s">
        <v>156</v>
      </c>
      <c r="G36" s="96" t="s">
        <v>46</v>
      </c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0" t="s">
        <v>121</v>
      </c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119">
        <v>29</v>
      </c>
      <c r="BC36" s="92">
        <v>28</v>
      </c>
      <c r="BD36" s="37"/>
      <c r="BE36" s="115"/>
      <c r="BF36" s="115"/>
      <c r="BG36" s="115"/>
      <c r="BH36" s="36"/>
      <c r="BI36" s="37"/>
      <c r="BJ36" s="115"/>
      <c r="BK36" s="115"/>
      <c r="BL36" s="115"/>
      <c r="BM36" s="38"/>
    </row>
    <row r="37" spans="1:65" s="39" customFormat="1" ht="27.75" customHeight="1" thickBot="1" x14ac:dyDescent="0.3">
      <c r="A37" s="117"/>
      <c r="B37" s="52"/>
      <c r="C37" s="31" t="s">
        <v>286</v>
      </c>
      <c r="D37" s="29" t="s">
        <v>61</v>
      </c>
      <c r="E37" s="113" t="s">
        <v>159</v>
      </c>
      <c r="F37" s="114" t="s">
        <v>160</v>
      </c>
      <c r="G37" s="96" t="s">
        <v>46</v>
      </c>
      <c r="H37" s="90" t="s">
        <v>121</v>
      </c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81">
        <v>28</v>
      </c>
      <c r="AA37" s="106">
        <v>27</v>
      </c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130"/>
      <c r="BE37" s="115"/>
      <c r="BF37" s="115"/>
      <c r="BG37" s="115"/>
      <c r="BH37" s="36"/>
      <c r="BI37" s="37"/>
      <c r="BJ37" s="115"/>
      <c r="BK37" s="115"/>
      <c r="BL37" s="115"/>
      <c r="BM37" s="38"/>
    </row>
    <row r="38" spans="1:65" s="39" customFormat="1" ht="27.75" customHeight="1" thickBot="1" x14ac:dyDescent="0.3">
      <c r="A38" s="117"/>
      <c r="B38" s="52"/>
      <c r="C38" s="59" t="s">
        <v>286</v>
      </c>
      <c r="D38" s="29" t="s">
        <v>61</v>
      </c>
      <c r="E38" s="113" t="s">
        <v>294</v>
      </c>
      <c r="F38" s="114" t="s">
        <v>162</v>
      </c>
      <c r="G38" s="96" t="s">
        <v>46</v>
      </c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119">
        <v>15</v>
      </c>
      <c r="AH38" s="97"/>
      <c r="AI38" s="97"/>
      <c r="AJ38" s="90" t="s">
        <v>121</v>
      </c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2">
        <v>3</v>
      </c>
      <c r="BA38" s="97"/>
      <c r="BB38" s="97"/>
      <c r="BC38" s="97"/>
      <c r="BD38" s="37"/>
      <c r="BE38" s="115"/>
      <c r="BF38" s="115"/>
      <c r="BG38" s="115"/>
      <c r="BH38" s="36"/>
      <c r="BI38" s="37"/>
      <c r="BJ38" s="115"/>
      <c r="BK38" s="115"/>
      <c r="BL38" s="115"/>
      <c r="BM38" s="38"/>
    </row>
    <row r="39" spans="1:65" s="39" customFormat="1" ht="27.75" customHeight="1" thickBot="1" x14ac:dyDescent="0.3">
      <c r="A39" s="117"/>
      <c r="B39" s="52"/>
      <c r="C39" s="31" t="s">
        <v>286</v>
      </c>
      <c r="D39" s="29" t="s">
        <v>61</v>
      </c>
      <c r="E39" s="113" t="s">
        <v>295</v>
      </c>
      <c r="F39" s="114" t="s">
        <v>165</v>
      </c>
      <c r="G39" s="96" t="s">
        <v>46</v>
      </c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0" t="s">
        <v>121</v>
      </c>
      <c r="AG39" s="97"/>
      <c r="AH39" s="97"/>
      <c r="AI39" s="97"/>
      <c r="AJ39" s="97"/>
      <c r="AK39" s="97"/>
      <c r="AL39" s="97"/>
      <c r="AM39" s="97"/>
      <c r="AN39" s="133">
        <v>8</v>
      </c>
      <c r="AO39" s="97"/>
      <c r="AP39" s="97"/>
      <c r="AQ39" s="97"/>
      <c r="AR39" s="97"/>
      <c r="AS39" s="97"/>
      <c r="AT39" s="97"/>
      <c r="AU39" s="97"/>
      <c r="AV39" s="134">
        <v>3</v>
      </c>
      <c r="AW39" s="97"/>
      <c r="AX39" s="97"/>
      <c r="AY39" s="97"/>
      <c r="AZ39" s="97"/>
      <c r="BA39" s="97"/>
      <c r="BB39" s="97"/>
      <c r="BC39" s="97"/>
      <c r="BD39" s="37"/>
      <c r="BE39" s="131"/>
      <c r="BF39" s="131"/>
      <c r="BG39" s="131"/>
      <c r="BH39" s="36"/>
      <c r="BI39" s="37"/>
      <c r="BJ39" s="131"/>
      <c r="BK39" s="131"/>
      <c r="BL39" s="131"/>
      <c r="BM39" s="38"/>
    </row>
    <row r="40" spans="1:65" s="39" customFormat="1" ht="27.75" customHeight="1" thickBot="1" x14ac:dyDescent="0.3">
      <c r="A40" s="117"/>
      <c r="B40" s="52"/>
      <c r="C40" s="59" t="s">
        <v>286</v>
      </c>
      <c r="D40" s="29" t="s">
        <v>61</v>
      </c>
      <c r="E40" s="113" t="s">
        <v>169</v>
      </c>
      <c r="F40" s="114" t="s">
        <v>170</v>
      </c>
      <c r="G40" s="96" t="s">
        <v>46</v>
      </c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119">
        <v>26</v>
      </c>
      <c r="BC40" s="92">
        <v>26</v>
      </c>
      <c r="BD40" s="35"/>
      <c r="BE40" s="132"/>
      <c r="BF40" s="132"/>
      <c r="BG40" s="132"/>
      <c r="BH40" s="36"/>
      <c r="BI40" s="37"/>
      <c r="BJ40" s="132"/>
      <c r="BK40" s="132"/>
      <c r="BL40" s="132"/>
      <c r="BM40" s="38"/>
    </row>
    <row r="41" spans="1:65" s="39" customFormat="1" ht="27.75" customHeight="1" thickBot="1" x14ac:dyDescent="0.3">
      <c r="A41" s="117"/>
      <c r="B41" s="52"/>
      <c r="C41" s="31" t="s">
        <v>286</v>
      </c>
      <c r="D41" s="29" t="s">
        <v>61</v>
      </c>
      <c r="E41" s="113" t="s">
        <v>174</v>
      </c>
      <c r="F41" s="114" t="s">
        <v>173</v>
      </c>
      <c r="G41" s="96" t="s">
        <v>46</v>
      </c>
      <c r="H41" s="90" t="s">
        <v>121</v>
      </c>
      <c r="I41" s="97"/>
      <c r="J41" s="97"/>
      <c r="K41" s="97"/>
      <c r="L41" s="97"/>
      <c r="M41" s="97"/>
      <c r="N41" s="97"/>
      <c r="O41" s="97"/>
      <c r="P41" s="106">
        <v>3</v>
      </c>
      <c r="Q41" s="97"/>
      <c r="R41" s="81">
        <v>18</v>
      </c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37"/>
      <c r="BE41" s="137"/>
      <c r="BF41" s="137"/>
      <c r="BG41" s="137"/>
      <c r="BH41" s="36"/>
      <c r="BI41" s="37"/>
      <c r="BJ41" s="137"/>
      <c r="BK41" s="137"/>
      <c r="BL41" s="137"/>
      <c r="BM41" s="38"/>
    </row>
    <row r="42" spans="1:65" s="39" customFormat="1" ht="27.75" customHeight="1" thickBot="1" x14ac:dyDescent="0.3">
      <c r="A42" s="148"/>
      <c r="B42" s="52"/>
      <c r="C42" s="31" t="s">
        <v>286</v>
      </c>
      <c r="D42" s="29" t="s">
        <v>61</v>
      </c>
      <c r="E42" s="113" t="s">
        <v>233</v>
      </c>
      <c r="F42" s="114" t="s">
        <v>234</v>
      </c>
      <c r="G42" s="96" t="s">
        <v>46</v>
      </c>
      <c r="H42" s="149"/>
      <c r="I42" s="97"/>
      <c r="J42" s="97"/>
      <c r="K42" s="97"/>
      <c r="L42" s="97"/>
      <c r="M42" s="97"/>
      <c r="N42" s="97"/>
      <c r="O42" s="97"/>
      <c r="P42" s="76"/>
      <c r="Q42" s="97"/>
      <c r="R42" s="76"/>
      <c r="S42" s="97"/>
      <c r="T42" s="97"/>
      <c r="U42" s="97"/>
      <c r="V42" s="97"/>
      <c r="W42" s="97"/>
      <c r="X42" s="90" t="s">
        <v>121</v>
      </c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119">
        <v>28</v>
      </c>
      <c r="BC42" s="92">
        <v>27</v>
      </c>
      <c r="BD42" s="37"/>
      <c r="BE42" s="147"/>
      <c r="BF42" s="147"/>
      <c r="BG42" s="147"/>
      <c r="BH42" s="36"/>
      <c r="BI42" s="37"/>
      <c r="BJ42" s="147"/>
      <c r="BK42" s="147"/>
      <c r="BL42" s="147"/>
      <c r="BM42" s="38"/>
    </row>
    <row r="43" spans="1:65" s="39" customFormat="1" ht="27.75" customHeight="1" thickBot="1" x14ac:dyDescent="0.3">
      <c r="A43" s="117"/>
      <c r="B43" s="52"/>
      <c r="C43" s="53" t="s">
        <v>296</v>
      </c>
      <c r="D43" s="54" t="s">
        <v>61</v>
      </c>
      <c r="E43" s="55" t="s">
        <v>297</v>
      </c>
      <c r="F43" s="57" t="s">
        <v>88</v>
      </c>
      <c r="G43" s="96" t="s">
        <v>46</v>
      </c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0"/>
      <c r="BE43" s="48"/>
      <c r="BF43" s="48"/>
      <c r="BG43" s="48"/>
      <c r="BH43" s="49"/>
      <c r="BI43" s="50"/>
      <c r="BJ43" s="48"/>
      <c r="BK43" s="48"/>
      <c r="BL43" s="48"/>
      <c r="BM43" s="51"/>
    </row>
    <row r="44" spans="1:65" s="39" customFormat="1" ht="27.75" customHeight="1" thickBot="1" x14ac:dyDescent="0.3">
      <c r="A44" s="117"/>
      <c r="B44" s="52"/>
      <c r="C44" s="53" t="s">
        <v>296</v>
      </c>
      <c r="D44" s="54" t="s">
        <v>61</v>
      </c>
      <c r="E44" s="55" t="s">
        <v>297</v>
      </c>
      <c r="F44" s="57" t="s">
        <v>92</v>
      </c>
      <c r="G44" s="96" t="s">
        <v>46</v>
      </c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47"/>
      <c r="BE44" s="48"/>
      <c r="BF44" s="48"/>
      <c r="BG44" s="48"/>
      <c r="BH44" s="49"/>
      <c r="BI44" s="50"/>
      <c r="BJ44" s="48"/>
      <c r="BK44" s="48"/>
      <c r="BL44" s="48"/>
      <c r="BM44" s="51"/>
    </row>
    <row r="45" spans="1:65" s="39" customFormat="1" ht="27.75" customHeight="1" thickBot="1" x14ac:dyDescent="0.3">
      <c r="A45" s="390" t="s">
        <v>298</v>
      </c>
      <c r="B45" s="30"/>
      <c r="C45" s="31"/>
      <c r="D45" s="29"/>
      <c r="E45" s="32"/>
      <c r="F45" s="33"/>
      <c r="G45" s="96" t="s">
        <v>46</v>
      </c>
      <c r="H45" s="40"/>
      <c r="I45" s="40"/>
      <c r="J45" s="40"/>
      <c r="K45" s="40"/>
      <c r="L45" s="34"/>
      <c r="M45" s="34"/>
      <c r="N45" s="34"/>
      <c r="O45" s="34"/>
      <c r="P45" s="40"/>
      <c r="Q45" s="40"/>
      <c r="R45" s="40"/>
      <c r="S45" s="40"/>
      <c r="T45" s="34"/>
      <c r="U45" s="34"/>
      <c r="V45" s="34"/>
      <c r="W45" s="34"/>
      <c r="X45" s="40"/>
      <c r="Y45" s="40"/>
      <c r="Z45" s="40"/>
      <c r="AA45" s="40"/>
      <c r="AB45" s="34"/>
      <c r="AC45" s="34"/>
      <c r="AD45" s="34"/>
      <c r="AE45" s="34"/>
      <c r="AF45" s="40"/>
      <c r="AG45" s="40"/>
      <c r="AH45" s="40"/>
      <c r="AI45" s="40"/>
      <c r="AJ45" s="34"/>
      <c r="AK45" s="34"/>
      <c r="AL45" s="34"/>
      <c r="AM45" s="34"/>
      <c r="AN45" s="40"/>
      <c r="AO45" s="40"/>
      <c r="AP45" s="40"/>
      <c r="AQ45" s="40"/>
      <c r="AR45" s="34"/>
      <c r="AS45" s="34"/>
      <c r="AT45" s="34"/>
      <c r="AU45" s="34"/>
      <c r="AV45" s="40"/>
      <c r="AW45" s="40"/>
      <c r="AX45" s="40"/>
      <c r="AY45" s="40"/>
      <c r="AZ45" s="34"/>
      <c r="BA45" s="34"/>
      <c r="BB45" s="34"/>
      <c r="BC45" s="34"/>
      <c r="BD45" s="35"/>
      <c r="BE45" s="22"/>
      <c r="BF45" s="22"/>
      <c r="BG45" s="22"/>
      <c r="BH45" s="36"/>
      <c r="BI45" s="37"/>
      <c r="BJ45" s="22"/>
      <c r="BK45" s="22"/>
      <c r="BL45" s="22"/>
      <c r="BM45" s="38"/>
    </row>
    <row r="46" spans="1:65" s="39" customFormat="1" ht="27.75" customHeight="1" thickBot="1" x14ac:dyDescent="0.3">
      <c r="A46" s="391"/>
      <c r="B46" s="30"/>
      <c r="C46" s="31"/>
      <c r="D46" s="29"/>
      <c r="E46" s="32"/>
      <c r="F46" s="33"/>
      <c r="G46" s="96" t="s">
        <v>46</v>
      </c>
      <c r="H46" s="40"/>
      <c r="I46" s="40"/>
      <c r="J46" s="40"/>
      <c r="K46" s="40"/>
      <c r="L46" s="34"/>
      <c r="M46" s="34"/>
      <c r="N46" s="34"/>
      <c r="O46" s="34"/>
      <c r="P46" s="40"/>
      <c r="Q46" s="40"/>
      <c r="R46" s="40"/>
      <c r="S46" s="40"/>
      <c r="T46" s="34"/>
      <c r="U46" s="34"/>
      <c r="V46" s="34"/>
      <c r="W46" s="34"/>
      <c r="X46" s="40"/>
      <c r="Y46" s="40"/>
      <c r="Z46" s="40"/>
      <c r="AA46" s="40"/>
      <c r="AB46" s="34"/>
      <c r="AC46" s="34"/>
      <c r="AD46" s="34"/>
      <c r="AE46" s="34"/>
      <c r="AF46" s="40"/>
      <c r="AG46" s="40"/>
      <c r="AH46" s="40"/>
      <c r="AI46" s="40"/>
      <c r="AJ46" s="34"/>
      <c r="AK46" s="34"/>
      <c r="AL46" s="34"/>
      <c r="AM46" s="34"/>
      <c r="AN46" s="40"/>
      <c r="AO46" s="40"/>
      <c r="AP46" s="40"/>
      <c r="AQ46" s="40"/>
      <c r="AR46" s="34"/>
      <c r="AS46" s="34"/>
      <c r="AT46" s="34"/>
      <c r="AU46" s="34"/>
      <c r="AV46" s="40"/>
      <c r="AW46" s="40"/>
      <c r="AX46" s="40"/>
      <c r="AY46" s="40"/>
      <c r="AZ46" s="34"/>
      <c r="BA46" s="34"/>
      <c r="BB46" s="34"/>
      <c r="BC46" s="34"/>
      <c r="BD46" s="35"/>
      <c r="BE46" s="22"/>
      <c r="BF46" s="22"/>
      <c r="BG46" s="22"/>
      <c r="BH46" s="36"/>
      <c r="BI46" s="37"/>
      <c r="BJ46" s="22"/>
      <c r="BK46" s="22"/>
      <c r="BL46" s="22"/>
      <c r="BM46" s="38"/>
    </row>
    <row r="47" spans="1:65" ht="60" customHeight="1" thickBot="1" x14ac:dyDescent="0.3">
      <c r="A47" s="391"/>
      <c r="B47" s="23"/>
      <c r="C47" s="23"/>
      <c r="D47" s="23"/>
      <c r="E47" s="23"/>
      <c r="F47" s="23"/>
      <c r="G47" s="96" t="s">
        <v>46</v>
      </c>
      <c r="H47" s="41"/>
      <c r="I47" s="41"/>
      <c r="J47" s="41"/>
      <c r="K47" s="41"/>
      <c r="L47" s="22"/>
      <c r="M47" s="22"/>
      <c r="N47" s="22"/>
      <c r="O47" s="22"/>
      <c r="P47" s="41"/>
      <c r="Q47" s="41"/>
      <c r="R47" s="41"/>
      <c r="S47" s="41"/>
      <c r="T47" s="22"/>
      <c r="U47" s="22"/>
      <c r="V47" s="22"/>
      <c r="W47" s="22"/>
      <c r="X47" s="41"/>
      <c r="Y47" s="41"/>
      <c r="Z47" s="41"/>
      <c r="AA47" s="41"/>
      <c r="AB47" s="22"/>
      <c r="AC47" s="22"/>
      <c r="AD47" s="22"/>
      <c r="AE47" s="22"/>
      <c r="AF47" s="41"/>
      <c r="AG47" s="41"/>
      <c r="AH47" s="41"/>
      <c r="AI47" s="41"/>
      <c r="AJ47" s="22"/>
      <c r="AK47" s="22"/>
      <c r="AL47" s="22"/>
      <c r="AM47" s="22"/>
      <c r="AN47" s="41"/>
      <c r="AO47" s="41"/>
      <c r="AP47" s="41"/>
      <c r="AQ47" s="41"/>
      <c r="AR47" s="22"/>
      <c r="AS47" s="22"/>
      <c r="AT47" s="22"/>
      <c r="AU47" s="22"/>
      <c r="AV47" s="41"/>
      <c r="AW47" s="41"/>
      <c r="AX47" s="41"/>
      <c r="AY47" s="41"/>
      <c r="AZ47" s="22"/>
      <c r="BA47" s="22"/>
      <c r="BB47" s="22"/>
      <c r="BC47" s="22"/>
      <c r="BD47" s="17">
        <f>(COUNTIF($H47:$BC47,BD$4))+BE47</f>
        <v>0</v>
      </c>
      <c r="BE47" s="18">
        <f>COUNTIF($H47:$BC47,BE$4)</f>
        <v>0</v>
      </c>
      <c r="BF47" s="18">
        <f>COUNTIF($H47:$BC47,BF$4)</f>
        <v>0</v>
      </c>
      <c r="BG47" s="18">
        <f>COUNTIF($H47:$BC47,BG$4)</f>
        <v>0</v>
      </c>
      <c r="BH47" s="16">
        <f>IF(ISERROR(BE47/BD47),0,BE47/BD47)</f>
        <v>0</v>
      </c>
      <c r="BI47" s="348">
        <f>SUM(BD47:BD50)</f>
        <v>0</v>
      </c>
      <c r="BJ47" s="348">
        <f t="shared" ref="BJ47:BL47" si="0">SUM(BE47:BE50)</f>
        <v>0</v>
      </c>
      <c r="BK47" s="348">
        <f t="shared" si="0"/>
        <v>0</v>
      </c>
      <c r="BL47" s="348">
        <f t="shared" si="0"/>
        <v>0</v>
      </c>
      <c r="BM47" s="342">
        <f>AVERAGE(BH47:BH50)</f>
        <v>0</v>
      </c>
    </row>
    <row r="48" spans="1:65" ht="60" customHeight="1" thickBot="1" x14ac:dyDescent="0.3">
      <c r="A48" s="391"/>
      <c r="B48" s="23"/>
      <c r="C48" s="23"/>
      <c r="D48" s="23"/>
      <c r="E48" s="23"/>
      <c r="F48" s="23"/>
      <c r="G48" s="96" t="s">
        <v>46</v>
      </c>
      <c r="H48" s="42"/>
      <c r="I48" s="42"/>
      <c r="J48" s="42"/>
      <c r="K48" s="42"/>
      <c r="L48" s="24"/>
      <c r="M48" s="24"/>
      <c r="N48" s="24"/>
      <c r="O48" s="24"/>
      <c r="P48" s="42"/>
      <c r="Q48" s="42"/>
      <c r="R48" s="42"/>
      <c r="S48" s="42"/>
      <c r="T48" s="24"/>
      <c r="U48" s="24"/>
      <c r="V48" s="24"/>
      <c r="W48" s="24"/>
      <c r="X48" s="42"/>
      <c r="Y48" s="42"/>
      <c r="Z48" s="42"/>
      <c r="AA48" s="42"/>
      <c r="AB48" s="24"/>
      <c r="AC48" s="24"/>
      <c r="AD48" s="24"/>
      <c r="AE48" s="24"/>
      <c r="AF48" s="42"/>
      <c r="AG48" s="42"/>
      <c r="AH48" s="42"/>
      <c r="AI48" s="42"/>
      <c r="AJ48" s="24"/>
      <c r="AK48" s="24"/>
      <c r="AL48" s="24"/>
      <c r="AM48" s="24"/>
      <c r="AN48" s="42"/>
      <c r="AO48" s="42"/>
      <c r="AP48" s="42"/>
      <c r="AQ48" s="42"/>
      <c r="AR48" s="24"/>
      <c r="AS48" s="24"/>
      <c r="AT48" s="24"/>
      <c r="AU48" s="24"/>
      <c r="AV48" s="42"/>
      <c r="AW48" s="42"/>
      <c r="AX48" s="42"/>
      <c r="AY48" s="42"/>
      <c r="AZ48" s="22"/>
      <c r="BA48" s="24"/>
      <c r="BB48" s="24"/>
      <c r="BC48" s="24"/>
      <c r="BD48" s="25">
        <f t="shared" ref="BD48:BD49" si="1">(COUNTIF($H48:$BC48,BD$4))+BE48</f>
        <v>0</v>
      </c>
      <c r="BE48" s="18">
        <f t="shared" ref="BE48:BG49" si="2">COUNTIF($H48:$BC48,BE$4)</f>
        <v>0</v>
      </c>
      <c r="BF48" s="18">
        <f t="shared" si="2"/>
        <v>0</v>
      </c>
      <c r="BG48" s="18">
        <f t="shared" si="2"/>
        <v>0</v>
      </c>
      <c r="BH48" s="16">
        <f t="shared" ref="BH48:BH49" si="3">IF(ISERROR(BE48/BD48),0,BE48/BD48)</f>
        <v>0</v>
      </c>
      <c r="BI48" s="348"/>
      <c r="BJ48" s="348"/>
      <c r="BK48" s="348"/>
      <c r="BL48" s="348"/>
      <c r="BM48" s="343"/>
    </row>
    <row r="49" spans="1:65" ht="60" customHeight="1" thickBot="1" x14ac:dyDescent="0.3">
      <c r="A49" s="392"/>
      <c r="B49" s="23"/>
      <c r="C49" s="23"/>
      <c r="D49" s="23"/>
      <c r="E49" s="23"/>
      <c r="F49" s="23"/>
      <c r="G49" s="96" t="s">
        <v>46</v>
      </c>
      <c r="H49" s="42"/>
      <c r="I49" s="42"/>
      <c r="J49" s="42"/>
      <c r="K49" s="42"/>
      <c r="L49" s="24"/>
      <c r="M49" s="24"/>
      <c r="N49" s="24"/>
      <c r="O49" s="24"/>
      <c r="P49" s="42"/>
      <c r="Q49" s="42"/>
      <c r="R49" s="42"/>
      <c r="S49" s="42"/>
      <c r="T49" s="24"/>
      <c r="U49" s="24"/>
      <c r="V49" s="24"/>
      <c r="W49" s="24"/>
      <c r="X49" s="42"/>
      <c r="Y49" s="42"/>
      <c r="Z49" s="42"/>
      <c r="AA49" s="42"/>
      <c r="AB49" s="24"/>
      <c r="AC49" s="24"/>
      <c r="AD49" s="24"/>
      <c r="AE49" s="24"/>
      <c r="AF49" s="42"/>
      <c r="AG49" s="42"/>
      <c r="AH49" s="42"/>
      <c r="AI49" s="42"/>
      <c r="AJ49" s="24"/>
      <c r="AK49" s="24"/>
      <c r="AL49" s="24"/>
      <c r="AM49" s="24"/>
      <c r="AN49" s="42"/>
      <c r="AO49" s="42"/>
      <c r="AP49" s="42"/>
      <c r="AQ49" s="42"/>
      <c r="AR49" s="24"/>
      <c r="AS49" s="24"/>
      <c r="AT49" s="24"/>
      <c r="AU49" s="24"/>
      <c r="AV49" s="42"/>
      <c r="AW49" s="42"/>
      <c r="AX49" s="42"/>
      <c r="AY49" s="42"/>
      <c r="AZ49" s="24"/>
      <c r="BA49" s="24"/>
      <c r="BB49" s="24"/>
      <c r="BC49" s="24"/>
      <c r="BD49" s="25">
        <f t="shared" si="1"/>
        <v>0</v>
      </c>
      <c r="BE49" s="18">
        <f t="shared" si="2"/>
        <v>0</v>
      </c>
      <c r="BF49" s="18">
        <f t="shared" si="2"/>
        <v>0</v>
      </c>
      <c r="BG49" s="18">
        <f t="shared" si="2"/>
        <v>0</v>
      </c>
      <c r="BH49" s="16">
        <f t="shared" si="3"/>
        <v>0</v>
      </c>
      <c r="BI49" s="348"/>
      <c r="BJ49" s="348"/>
      <c r="BK49" s="348"/>
      <c r="BL49" s="348"/>
      <c r="BM49" s="343"/>
    </row>
    <row r="50" spans="1:65" ht="60" customHeight="1" thickBot="1" x14ac:dyDescent="0.3">
      <c r="A50" s="23"/>
      <c r="B50" s="23"/>
      <c r="C50" s="23"/>
      <c r="D50" s="23"/>
      <c r="E50" s="23"/>
      <c r="F50" s="23"/>
      <c r="G50" s="96" t="s">
        <v>46</v>
      </c>
      <c r="H50" s="41"/>
      <c r="I50" s="41"/>
      <c r="J50" s="41"/>
      <c r="K50" s="41"/>
      <c r="L50" s="22"/>
      <c r="M50" s="22"/>
      <c r="N50" s="22"/>
      <c r="O50" s="22"/>
      <c r="P50" s="41"/>
      <c r="Q50" s="41"/>
      <c r="R50" s="41"/>
      <c r="S50" s="41"/>
      <c r="T50" s="22"/>
      <c r="U50" s="22"/>
      <c r="V50" s="22"/>
      <c r="W50" s="22"/>
      <c r="X50" s="41"/>
      <c r="Y50" s="41"/>
      <c r="Z50" s="41"/>
      <c r="AA50" s="41"/>
      <c r="AB50" s="22"/>
      <c r="AC50" s="22"/>
      <c r="AD50" s="22"/>
      <c r="AE50" s="22"/>
      <c r="AF50" s="41"/>
      <c r="AG50" s="41"/>
      <c r="AH50" s="41"/>
      <c r="AI50" s="41"/>
      <c r="AJ50" s="22"/>
      <c r="AK50" s="22"/>
      <c r="AL50" s="22"/>
      <c r="AM50" s="22"/>
      <c r="AN50" s="41"/>
      <c r="AO50" s="41"/>
      <c r="AP50" s="41"/>
      <c r="AQ50" s="41"/>
      <c r="AR50" s="22"/>
      <c r="AS50" s="22"/>
      <c r="AT50" s="22"/>
      <c r="AU50" s="22"/>
      <c r="AV50" s="41"/>
      <c r="AW50" s="41"/>
      <c r="AX50" s="41"/>
      <c r="AY50" s="41"/>
      <c r="AZ50" s="22"/>
      <c r="BA50" s="22"/>
      <c r="BB50" s="22"/>
      <c r="BC50" s="22"/>
      <c r="BD50" s="17">
        <f t="shared" ref="BD50:BD63" si="4">(COUNTIF($H50:$BC50,BD$4))+BE50</f>
        <v>0</v>
      </c>
      <c r="BE50" s="18">
        <f t="shared" ref="BE50:BG68" si="5">COUNTIF($H50:$BC50,BE$4)</f>
        <v>0</v>
      </c>
      <c r="BF50" s="18">
        <f t="shared" si="5"/>
        <v>0</v>
      </c>
      <c r="BG50" s="18">
        <f t="shared" si="5"/>
        <v>0</v>
      </c>
      <c r="BH50" s="16">
        <f t="shared" ref="BH50:BH102" si="6">IF(ISERROR(BE50/BD50),0,BE50/BD50)</f>
        <v>0</v>
      </c>
      <c r="BI50" s="348"/>
      <c r="BJ50" s="348"/>
      <c r="BK50" s="348"/>
      <c r="BL50" s="348"/>
      <c r="BM50" s="343"/>
    </row>
    <row r="51" spans="1:65" ht="75" customHeight="1" thickBot="1" x14ac:dyDescent="0.3">
      <c r="A51" s="23"/>
      <c r="B51" s="23"/>
      <c r="C51" s="23"/>
      <c r="D51" s="23"/>
      <c r="E51" s="23"/>
      <c r="F51" s="23"/>
      <c r="G51" s="96" t="s">
        <v>46</v>
      </c>
      <c r="H51" s="41"/>
      <c r="I51" s="41"/>
      <c r="J51" s="41"/>
      <c r="K51" s="41"/>
      <c r="L51" s="22"/>
      <c r="M51" s="22"/>
      <c r="N51" s="22"/>
      <c r="O51" s="22"/>
      <c r="P51" s="41"/>
      <c r="Q51" s="41"/>
      <c r="R51" s="41"/>
      <c r="S51" s="41"/>
      <c r="T51" s="22"/>
      <c r="U51" s="22"/>
      <c r="V51" s="22"/>
      <c r="W51" s="22"/>
      <c r="X51" s="41"/>
      <c r="Y51" s="41"/>
      <c r="Z51" s="41"/>
      <c r="AA51" s="41"/>
      <c r="AB51" s="22"/>
      <c r="AC51" s="22"/>
      <c r="AD51" s="22"/>
      <c r="AE51" s="22"/>
      <c r="AF51" s="41"/>
      <c r="AG51" s="41"/>
      <c r="AH51" s="41"/>
      <c r="AI51" s="41"/>
      <c r="AJ51" s="22"/>
      <c r="AK51" s="22"/>
      <c r="AL51" s="22"/>
      <c r="AM51" s="22"/>
      <c r="AN51" s="41"/>
      <c r="AO51" s="41"/>
      <c r="AP51" s="41"/>
      <c r="AQ51" s="41"/>
      <c r="AR51" s="22"/>
      <c r="AS51" s="22"/>
      <c r="AT51" s="22"/>
      <c r="AU51" s="22"/>
      <c r="AV51" s="41"/>
      <c r="AW51" s="41"/>
      <c r="AX51" s="41"/>
      <c r="AY51" s="41"/>
      <c r="AZ51" s="22"/>
      <c r="BA51" s="22"/>
      <c r="BB51" s="22"/>
      <c r="BC51" s="22"/>
      <c r="BD51" s="17">
        <f t="shared" si="4"/>
        <v>0</v>
      </c>
      <c r="BE51" s="18">
        <f t="shared" si="5"/>
        <v>0</v>
      </c>
      <c r="BF51" s="18">
        <f t="shared" si="5"/>
        <v>0</v>
      </c>
      <c r="BG51" s="18">
        <f t="shared" si="5"/>
        <v>0</v>
      </c>
      <c r="BH51" s="16">
        <f t="shared" si="6"/>
        <v>0</v>
      </c>
      <c r="BI51" s="348">
        <f>SUM(BD51:BD54)</f>
        <v>0</v>
      </c>
      <c r="BJ51" s="348">
        <f t="shared" ref="BJ51:BL51" si="7">SUM(BE51:BE54)</f>
        <v>0</v>
      </c>
      <c r="BK51" s="348">
        <f t="shared" si="7"/>
        <v>0</v>
      </c>
      <c r="BL51" s="348">
        <f t="shared" si="7"/>
        <v>0</v>
      </c>
      <c r="BM51" s="342">
        <f>AVERAGE(BH51:BH54)</f>
        <v>0</v>
      </c>
    </row>
    <row r="52" spans="1:65" ht="75" customHeight="1" thickBot="1" x14ac:dyDescent="0.3">
      <c r="A52" s="23"/>
      <c r="B52" s="23"/>
      <c r="C52" s="23"/>
      <c r="D52" s="23"/>
      <c r="E52" s="23"/>
      <c r="F52" s="23"/>
      <c r="G52" s="96" t="s">
        <v>46</v>
      </c>
      <c r="H52" s="41"/>
      <c r="I52" s="41"/>
      <c r="J52" s="41"/>
      <c r="K52" s="41"/>
      <c r="L52" s="22"/>
      <c r="M52" s="22"/>
      <c r="N52" s="22"/>
      <c r="O52" s="22"/>
      <c r="P52" s="41"/>
      <c r="Q52" s="41"/>
      <c r="R52" s="41"/>
      <c r="S52" s="41"/>
      <c r="T52" s="22"/>
      <c r="U52" s="22"/>
      <c r="V52" s="22"/>
      <c r="W52" s="22"/>
      <c r="X52" s="41"/>
      <c r="Y52" s="41"/>
      <c r="Z52" s="41"/>
      <c r="AA52" s="41"/>
      <c r="AB52" s="22"/>
      <c r="AC52" s="22"/>
      <c r="AD52" s="22"/>
      <c r="AE52" s="22"/>
      <c r="AF52" s="41"/>
      <c r="AG52" s="41"/>
      <c r="AH52" s="41"/>
      <c r="AI52" s="41"/>
      <c r="AJ52" s="22"/>
      <c r="AK52" s="22"/>
      <c r="AL52" s="22"/>
      <c r="AM52" s="22"/>
      <c r="AN52" s="41"/>
      <c r="AO52" s="41"/>
      <c r="AP52" s="41"/>
      <c r="AQ52" s="41"/>
      <c r="AR52" s="22"/>
      <c r="AS52" s="22"/>
      <c r="AT52" s="22"/>
      <c r="AU52" s="22"/>
      <c r="AV52" s="41"/>
      <c r="AW52" s="41"/>
      <c r="AX52" s="41"/>
      <c r="AY52" s="41"/>
      <c r="AZ52" s="22"/>
      <c r="BA52" s="22"/>
      <c r="BB52" s="22"/>
      <c r="BC52" s="22"/>
      <c r="BD52" s="17">
        <f t="shared" si="4"/>
        <v>0</v>
      </c>
      <c r="BE52" s="18">
        <f t="shared" si="5"/>
        <v>0</v>
      </c>
      <c r="BF52" s="18">
        <f t="shared" si="5"/>
        <v>0</v>
      </c>
      <c r="BG52" s="18">
        <f t="shared" si="5"/>
        <v>0</v>
      </c>
      <c r="BH52" s="16">
        <f t="shared" si="6"/>
        <v>0</v>
      </c>
      <c r="BI52" s="348"/>
      <c r="BJ52" s="348"/>
      <c r="BK52" s="348"/>
      <c r="BL52" s="348"/>
      <c r="BM52" s="343"/>
    </row>
    <row r="53" spans="1:65" ht="75" customHeight="1" thickBot="1" x14ac:dyDescent="0.3">
      <c r="A53" s="23"/>
      <c r="B53" s="23"/>
      <c r="C53" s="23"/>
      <c r="D53" s="23"/>
      <c r="E53" s="23"/>
      <c r="F53" s="23"/>
      <c r="G53" s="96" t="s">
        <v>46</v>
      </c>
      <c r="H53" s="41"/>
      <c r="I53" s="41"/>
      <c r="J53" s="41"/>
      <c r="K53" s="41"/>
      <c r="L53" s="22"/>
      <c r="M53" s="22"/>
      <c r="N53" s="22"/>
      <c r="O53" s="22"/>
      <c r="P53" s="41"/>
      <c r="Q53" s="41"/>
      <c r="R53" s="41"/>
      <c r="S53" s="41"/>
      <c r="T53" s="22"/>
      <c r="U53" s="22"/>
      <c r="V53" s="22"/>
      <c r="W53" s="22"/>
      <c r="X53" s="41"/>
      <c r="Y53" s="41"/>
      <c r="Z53" s="41"/>
      <c r="AA53" s="41"/>
      <c r="AB53" s="22"/>
      <c r="AC53" s="22"/>
      <c r="AD53" s="22"/>
      <c r="AE53" s="22"/>
      <c r="AF53" s="41"/>
      <c r="AG53" s="41"/>
      <c r="AH53" s="41"/>
      <c r="AI53" s="41"/>
      <c r="AJ53" s="22"/>
      <c r="AK53" s="22"/>
      <c r="AL53" s="22"/>
      <c r="AM53" s="22"/>
      <c r="AN53" s="41"/>
      <c r="AO53" s="41"/>
      <c r="AP53" s="41"/>
      <c r="AQ53" s="41"/>
      <c r="AR53" s="22"/>
      <c r="AS53" s="22"/>
      <c r="AT53" s="22"/>
      <c r="AU53" s="22"/>
      <c r="AV53" s="41"/>
      <c r="AW53" s="41"/>
      <c r="AX53" s="41"/>
      <c r="AY53" s="41"/>
      <c r="AZ53" s="22"/>
      <c r="BA53" s="22"/>
      <c r="BB53" s="22"/>
      <c r="BC53" s="22"/>
      <c r="BD53" s="17">
        <f t="shared" si="4"/>
        <v>0</v>
      </c>
      <c r="BE53" s="18">
        <f t="shared" si="5"/>
        <v>0</v>
      </c>
      <c r="BF53" s="18">
        <f t="shared" si="5"/>
        <v>0</v>
      </c>
      <c r="BG53" s="18">
        <f t="shared" si="5"/>
        <v>0</v>
      </c>
      <c r="BH53" s="16">
        <f t="shared" si="6"/>
        <v>0</v>
      </c>
      <c r="BI53" s="348"/>
      <c r="BJ53" s="348"/>
      <c r="BK53" s="348"/>
      <c r="BL53" s="348"/>
      <c r="BM53" s="343"/>
    </row>
    <row r="54" spans="1:65" ht="75" customHeight="1" thickBot="1" x14ac:dyDescent="0.3">
      <c r="A54" s="23"/>
      <c r="B54" s="23"/>
      <c r="C54" s="23"/>
      <c r="D54" s="23"/>
      <c r="E54" s="23"/>
      <c r="F54" s="23"/>
      <c r="G54" s="96" t="s">
        <v>46</v>
      </c>
      <c r="H54" s="41"/>
      <c r="I54" s="41"/>
      <c r="J54" s="41"/>
      <c r="K54" s="41"/>
      <c r="L54" s="22"/>
      <c r="M54" s="22"/>
      <c r="N54" s="22"/>
      <c r="O54" s="22"/>
      <c r="P54" s="41"/>
      <c r="Q54" s="41"/>
      <c r="R54" s="41"/>
      <c r="S54" s="41"/>
      <c r="T54" s="22"/>
      <c r="U54" s="22"/>
      <c r="V54" s="22"/>
      <c r="W54" s="22"/>
      <c r="X54" s="41"/>
      <c r="Y54" s="41"/>
      <c r="Z54" s="41"/>
      <c r="AA54" s="41"/>
      <c r="AB54" s="22"/>
      <c r="AC54" s="22"/>
      <c r="AD54" s="22"/>
      <c r="AE54" s="22"/>
      <c r="AF54" s="41"/>
      <c r="AG54" s="41"/>
      <c r="AH54" s="41"/>
      <c r="AI54" s="41"/>
      <c r="AJ54" s="22"/>
      <c r="AK54" s="22"/>
      <c r="AL54" s="22"/>
      <c r="AM54" s="22"/>
      <c r="AN54" s="41"/>
      <c r="AO54" s="41"/>
      <c r="AP54" s="41"/>
      <c r="AQ54" s="41"/>
      <c r="AR54" s="22"/>
      <c r="AS54" s="22"/>
      <c r="AT54" s="22"/>
      <c r="AU54" s="22"/>
      <c r="AV54" s="41"/>
      <c r="AW54" s="41"/>
      <c r="AX54" s="41"/>
      <c r="AY54" s="41"/>
      <c r="AZ54" s="22"/>
      <c r="BA54" s="22"/>
      <c r="BB54" s="22"/>
      <c r="BC54" s="22"/>
      <c r="BD54" s="17">
        <f t="shared" si="4"/>
        <v>0</v>
      </c>
      <c r="BE54" s="18">
        <f t="shared" si="5"/>
        <v>0</v>
      </c>
      <c r="BF54" s="18">
        <f t="shared" si="5"/>
        <v>0</v>
      </c>
      <c r="BG54" s="18">
        <f t="shared" si="5"/>
        <v>0</v>
      </c>
      <c r="BH54" s="16">
        <f t="shared" si="6"/>
        <v>0</v>
      </c>
      <c r="BI54" s="348"/>
      <c r="BJ54" s="348"/>
      <c r="BK54" s="348"/>
      <c r="BL54" s="348"/>
      <c r="BM54" s="343"/>
    </row>
    <row r="55" spans="1:65" ht="105" customHeight="1" thickBot="1" x14ac:dyDescent="0.3">
      <c r="A55" s="23"/>
      <c r="B55" s="23"/>
      <c r="C55" s="23"/>
      <c r="D55" s="23"/>
      <c r="E55" s="23"/>
      <c r="F55" s="23"/>
      <c r="G55" s="96" t="s">
        <v>46</v>
      </c>
      <c r="H55" s="41"/>
      <c r="I55" s="41"/>
      <c r="J55" s="41"/>
      <c r="K55" s="41"/>
      <c r="L55" s="22"/>
      <c r="M55" s="22"/>
      <c r="N55" s="22"/>
      <c r="O55" s="22"/>
      <c r="P55" s="41"/>
      <c r="Q55" s="41"/>
      <c r="R55" s="41"/>
      <c r="S55" s="41"/>
      <c r="T55" s="22"/>
      <c r="U55" s="22"/>
      <c r="V55" s="22"/>
      <c r="W55" s="22"/>
      <c r="X55" s="41"/>
      <c r="Y55" s="41"/>
      <c r="Z55" s="41"/>
      <c r="AA55" s="41"/>
      <c r="AB55" s="22"/>
      <c r="AC55" s="22"/>
      <c r="AD55" s="22"/>
      <c r="AE55" s="22"/>
      <c r="AF55" s="41"/>
      <c r="AG55" s="41"/>
      <c r="AH55" s="41"/>
      <c r="AI55" s="41"/>
      <c r="AJ55" s="22"/>
      <c r="AK55" s="22"/>
      <c r="AL55" s="22"/>
      <c r="AM55" s="22"/>
      <c r="AN55" s="41"/>
      <c r="AO55" s="41"/>
      <c r="AP55" s="41"/>
      <c r="AQ55" s="41"/>
      <c r="AR55" s="22"/>
      <c r="AS55" s="22"/>
      <c r="AT55" s="22"/>
      <c r="AU55" s="22"/>
      <c r="AV55" s="41"/>
      <c r="AW55" s="41"/>
      <c r="AX55" s="41"/>
      <c r="AY55" s="41"/>
      <c r="AZ55" s="22"/>
      <c r="BA55" s="22"/>
      <c r="BB55" s="22"/>
      <c r="BC55" s="22"/>
      <c r="BD55" s="17">
        <f t="shared" si="4"/>
        <v>0</v>
      </c>
      <c r="BE55" s="18">
        <f t="shared" si="5"/>
        <v>0</v>
      </c>
      <c r="BF55" s="18">
        <f t="shared" si="5"/>
        <v>0</v>
      </c>
      <c r="BG55" s="18">
        <f t="shared" si="5"/>
        <v>0</v>
      </c>
      <c r="BH55" s="16">
        <f t="shared" si="6"/>
        <v>0</v>
      </c>
      <c r="BI55" s="348">
        <f>SUM(BD55:BD58)</f>
        <v>0</v>
      </c>
      <c r="BJ55" s="348">
        <f t="shared" ref="BJ55" si="8">SUM(BE55:BE66)</f>
        <v>0</v>
      </c>
      <c r="BK55" s="348">
        <f t="shared" ref="BK55" si="9">SUM(BF55:BF66)</f>
        <v>0</v>
      </c>
      <c r="BL55" s="348">
        <f t="shared" ref="BL55" si="10">SUM(BG55:BG66)</f>
        <v>0</v>
      </c>
      <c r="BM55" s="342">
        <f>AVERAGE(BH55:BH58)</f>
        <v>0</v>
      </c>
    </row>
    <row r="56" spans="1:65" ht="105" customHeight="1" thickBot="1" x14ac:dyDescent="0.3">
      <c r="A56" s="23"/>
      <c r="B56" s="23"/>
      <c r="C56" s="23"/>
      <c r="D56" s="23"/>
      <c r="E56" s="23"/>
      <c r="F56" s="23"/>
      <c r="G56" s="96" t="s">
        <v>46</v>
      </c>
      <c r="H56" s="41"/>
      <c r="I56" s="41"/>
      <c r="J56" s="41"/>
      <c r="K56" s="41"/>
      <c r="L56" s="22"/>
      <c r="M56" s="22"/>
      <c r="N56" s="22"/>
      <c r="O56" s="22"/>
      <c r="P56" s="41"/>
      <c r="Q56" s="41"/>
      <c r="R56" s="41"/>
      <c r="S56" s="41"/>
      <c r="T56" s="22"/>
      <c r="U56" s="22"/>
      <c r="V56" s="22"/>
      <c r="W56" s="22"/>
      <c r="X56" s="41"/>
      <c r="Y56" s="41"/>
      <c r="Z56" s="41"/>
      <c r="AA56" s="41"/>
      <c r="AB56" s="22"/>
      <c r="AC56" s="22"/>
      <c r="AD56" s="22"/>
      <c r="AE56" s="22"/>
      <c r="AF56" s="41"/>
      <c r="AG56" s="41"/>
      <c r="AH56" s="41"/>
      <c r="AI56" s="41"/>
      <c r="AJ56" s="22"/>
      <c r="AK56" s="22"/>
      <c r="AL56" s="22"/>
      <c r="AM56" s="22"/>
      <c r="AN56" s="41"/>
      <c r="AO56" s="41"/>
      <c r="AP56" s="41"/>
      <c r="AQ56" s="41"/>
      <c r="AR56" s="22"/>
      <c r="AS56" s="22"/>
      <c r="AT56" s="22"/>
      <c r="AU56" s="22"/>
      <c r="AV56" s="41"/>
      <c r="AW56" s="41"/>
      <c r="AX56" s="41"/>
      <c r="AY56" s="41"/>
      <c r="AZ56" s="22"/>
      <c r="BA56" s="22"/>
      <c r="BB56" s="22"/>
      <c r="BC56" s="22"/>
      <c r="BD56" s="17">
        <f t="shared" si="4"/>
        <v>0</v>
      </c>
      <c r="BE56" s="18">
        <f t="shared" si="5"/>
        <v>0</v>
      </c>
      <c r="BF56" s="18">
        <f t="shared" si="5"/>
        <v>0</v>
      </c>
      <c r="BG56" s="18">
        <f t="shared" si="5"/>
        <v>0</v>
      </c>
      <c r="BH56" s="16">
        <f t="shared" si="6"/>
        <v>0</v>
      </c>
      <c r="BI56" s="348"/>
      <c r="BJ56" s="348"/>
      <c r="BK56" s="348"/>
      <c r="BL56" s="348"/>
      <c r="BM56" s="343"/>
    </row>
    <row r="57" spans="1:65" ht="105" customHeight="1" thickBot="1" x14ac:dyDescent="0.3">
      <c r="A57" s="23"/>
      <c r="B57" s="23"/>
      <c r="C57" s="23"/>
      <c r="D57" s="23"/>
      <c r="E57" s="23"/>
      <c r="F57" s="23"/>
      <c r="G57" s="96" t="s">
        <v>46</v>
      </c>
      <c r="H57" s="41"/>
      <c r="I57" s="41"/>
      <c r="J57" s="41"/>
      <c r="K57" s="41"/>
      <c r="L57" s="22"/>
      <c r="M57" s="22"/>
      <c r="N57" s="22"/>
      <c r="O57" s="22"/>
      <c r="P57" s="41"/>
      <c r="Q57" s="41"/>
      <c r="R57" s="41"/>
      <c r="S57" s="41"/>
      <c r="T57" s="22"/>
      <c r="U57" s="22"/>
      <c r="V57" s="22"/>
      <c r="W57" s="22"/>
      <c r="X57" s="41"/>
      <c r="Y57" s="41"/>
      <c r="Z57" s="41"/>
      <c r="AA57" s="41"/>
      <c r="AB57" s="22"/>
      <c r="AC57" s="22"/>
      <c r="AD57" s="22"/>
      <c r="AE57" s="22"/>
      <c r="AF57" s="41"/>
      <c r="AG57" s="41"/>
      <c r="AH57" s="41"/>
      <c r="AI57" s="41"/>
      <c r="AJ57" s="22"/>
      <c r="AK57" s="22"/>
      <c r="AL57" s="22"/>
      <c r="AM57" s="22"/>
      <c r="AN57" s="41"/>
      <c r="AO57" s="41"/>
      <c r="AP57" s="41"/>
      <c r="AQ57" s="41"/>
      <c r="AR57" s="22"/>
      <c r="AS57" s="22"/>
      <c r="AT57" s="22"/>
      <c r="AU57" s="22"/>
      <c r="AV57" s="41"/>
      <c r="AW57" s="41"/>
      <c r="AX57" s="41"/>
      <c r="AY57" s="41"/>
      <c r="AZ57" s="22"/>
      <c r="BA57" s="22"/>
      <c r="BB57" s="22"/>
      <c r="BC57" s="22"/>
      <c r="BD57" s="17">
        <f t="shared" si="4"/>
        <v>0</v>
      </c>
      <c r="BE57" s="18">
        <f t="shared" si="5"/>
        <v>0</v>
      </c>
      <c r="BF57" s="18">
        <f t="shared" si="5"/>
        <v>0</v>
      </c>
      <c r="BG57" s="18">
        <f t="shared" si="5"/>
        <v>0</v>
      </c>
      <c r="BH57" s="16">
        <f t="shared" si="6"/>
        <v>0</v>
      </c>
      <c r="BI57" s="348"/>
      <c r="BJ57" s="348"/>
      <c r="BK57" s="348"/>
      <c r="BL57" s="348"/>
      <c r="BM57" s="343"/>
    </row>
    <row r="58" spans="1:65" ht="105" customHeight="1" thickBot="1" x14ac:dyDescent="0.3">
      <c r="A58" s="23"/>
      <c r="B58" s="23"/>
      <c r="C58" s="23"/>
      <c r="D58" s="23"/>
      <c r="E58" s="23"/>
      <c r="F58" s="23"/>
      <c r="G58" s="96" t="s">
        <v>46</v>
      </c>
      <c r="H58" s="41"/>
      <c r="I58" s="41"/>
      <c r="J58" s="41"/>
      <c r="K58" s="41"/>
      <c r="L58" s="22"/>
      <c r="M58" s="22"/>
      <c r="N58" s="22"/>
      <c r="O58" s="22"/>
      <c r="P58" s="41"/>
      <c r="Q58" s="41"/>
      <c r="R58" s="41"/>
      <c r="S58" s="41"/>
      <c r="T58" s="22"/>
      <c r="U58" s="22"/>
      <c r="V58" s="22"/>
      <c r="W58" s="22"/>
      <c r="X58" s="41"/>
      <c r="Y58" s="41"/>
      <c r="Z58" s="41"/>
      <c r="AA58" s="41"/>
      <c r="AB58" s="22"/>
      <c r="AC58" s="22"/>
      <c r="AD58" s="22"/>
      <c r="AE58" s="22"/>
      <c r="AF58" s="41"/>
      <c r="AG58" s="41"/>
      <c r="AH58" s="41"/>
      <c r="AI58" s="41"/>
      <c r="AJ58" s="22"/>
      <c r="AK58" s="22"/>
      <c r="AL58" s="22"/>
      <c r="AM58" s="22"/>
      <c r="AN58" s="41"/>
      <c r="AO58" s="41"/>
      <c r="AP58" s="41"/>
      <c r="AQ58" s="41"/>
      <c r="AR58" s="22"/>
      <c r="AS58" s="22"/>
      <c r="AT58" s="22"/>
      <c r="AU58" s="22"/>
      <c r="AV58" s="41"/>
      <c r="AW58" s="41"/>
      <c r="AX58" s="41"/>
      <c r="AY58" s="41"/>
      <c r="AZ58" s="22"/>
      <c r="BA58" s="22"/>
      <c r="BB58" s="22"/>
      <c r="BC58" s="22"/>
      <c r="BD58" s="17">
        <f t="shared" si="4"/>
        <v>0</v>
      </c>
      <c r="BE58" s="18">
        <f t="shared" si="5"/>
        <v>0</v>
      </c>
      <c r="BF58" s="18">
        <f t="shared" si="5"/>
        <v>0</v>
      </c>
      <c r="BG58" s="18">
        <f t="shared" si="5"/>
        <v>0</v>
      </c>
      <c r="BH58" s="16">
        <f t="shared" si="6"/>
        <v>0</v>
      </c>
      <c r="BI58" s="348"/>
      <c r="BJ58" s="348"/>
      <c r="BK58" s="348"/>
      <c r="BL58" s="348"/>
      <c r="BM58" s="343"/>
    </row>
    <row r="59" spans="1:65" ht="105" customHeight="1" thickBot="1" x14ac:dyDescent="0.3">
      <c r="A59" s="23"/>
      <c r="B59" s="23"/>
      <c r="C59" s="23"/>
      <c r="D59" s="23"/>
      <c r="E59" s="23"/>
      <c r="F59" s="23"/>
      <c r="G59" s="96" t="s">
        <v>46</v>
      </c>
      <c r="H59" s="41"/>
      <c r="I59" s="41"/>
      <c r="J59" s="41"/>
      <c r="K59" s="41"/>
      <c r="L59" s="22"/>
      <c r="M59" s="22"/>
      <c r="N59" s="22"/>
      <c r="O59" s="22"/>
      <c r="P59" s="41"/>
      <c r="Q59" s="41"/>
      <c r="R59" s="41"/>
      <c r="S59" s="41"/>
      <c r="T59" s="22"/>
      <c r="U59" s="22"/>
      <c r="V59" s="22"/>
      <c r="W59" s="22"/>
      <c r="X59" s="41"/>
      <c r="Y59" s="41"/>
      <c r="Z59" s="41"/>
      <c r="AA59" s="41"/>
      <c r="AB59" s="22"/>
      <c r="AC59" s="22"/>
      <c r="AD59" s="22"/>
      <c r="AE59" s="22"/>
      <c r="AF59" s="41"/>
      <c r="AG59" s="41"/>
      <c r="AH59" s="41"/>
      <c r="AI59" s="41"/>
      <c r="AJ59" s="22"/>
      <c r="AK59" s="22"/>
      <c r="AL59" s="22"/>
      <c r="AM59" s="22"/>
      <c r="AN59" s="41"/>
      <c r="AO59" s="41"/>
      <c r="AP59" s="41"/>
      <c r="AQ59" s="41"/>
      <c r="AR59" s="22"/>
      <c r="AS59" s="22"/>
      <c r="AT59" s="22"/>
      <c r="AU59" s="22"/>
      <c r="AV59" s="41"/>
      <c r="AW59" s="41"/>
      <c r="AX59" s="41"/>
      <c r="AY59" s="41"/>
      <c r="AZ59" s="22"/>
      <c r="BA59" s="22"/>
      <c r="BB59" s="22"/>
      <c r="BC59" s="22"/>
      <c r="BD59" s="17">
        <f t="shared" si="4"/>
        <v>0</v>
      </c>
      <c r="BE59" s="18">
        <f t="shared" si="5"/>
        <v>0</v>
      </c>
      <c r="BF59" s="18">
        <f t="shared" si="5"/>
        <v>0</v>
      </c>
      <c r="BG59" s="18">
        <f t="shared" si="5"/>
        <v>0</v>
      </c>
      <c r="BH59" s="16">
        <f t="shared" si="6"/>
        <v>0</v>
      </c>
      <c r="BI59" s="348">
        <f>SUM(BD59:BD62)</f>
        <v>0</v>
      </c>
      <c r="BJ59" s="348">
        <f t="shared" ref="BJ59:BL59" si="11">SUM(BE59:BE62)</f>
        <v>0</v>
      </c>
      <c r="BK59" s="348">
        <f t="shared" si="11"/>
        <v>0</v>
      </c>
      <c r="BL59" s="348">
        <f t="shared" si="11"/>
        <v>0</v>
      </c>
      <c r="BM59" s="342">
        <f>AVERAGE(BH59:BH62)</f>
        <v>0</v>
      </c>
    </row>
    <row r="60" spans="1:65" ht="105" customHeight="1" thickBot="1" x14ac:dyDescent="0.3">
      <c r="A60" s="23"/>
      <c r="B60" s="23"/>
      <c r="C60" s="23"/>
      <c r="D60" s="23"/>
      <c r="E60" s="23"/>
      <c r="F60" s="23"/>
      <c r="G60" s="96" t="s">
        <v>46</v>
      </c>
      <c r="H60" s="41"/>
      <c r="I60" s="41"/>
      <c r="J60" s="41"/>
      <c r="K60" s="41"/>
      <c r="L60" s="22"/>
      <c r="M60" s="22"/>
      <c r="N60" s="22"/>
      <c r="O60" s="22"/>
      <c r="P60" s="41"/>
      <c r="Q60" s="41"/>
      <c r="R60" s="41"/>
      <c r="S60" s="41"/>
      <c r="T60" s="22"/>
      <c r="U60" s="22"/>
      <c r="V60" s="22"/>
      <c r="W60" s="22"/>
      <c r="X60" s="41"/>
      <c r="Y60" s="41"/>
      <c r="Z60" s="41"/>
      <c r="AA60" s="41"/>
      <c r="AB60" s="22"/>
      <c r="AC60" s="22"/>
      <c r="AD60" s="22"/>
      <c r="AE60" s="22"/>
      <c r="AF60" s="41"/>
      <c r="AG60" s="41"/>
      <c r="AH60" s="41"/>
      <c r="AI60" s="41"/>
      <c r="AJ60" s="22"/>
      <c r="AK60" s="22"/>
      <c r="AL60" s="22"/>
      <c r="AM60" s="22"/>
      <c r="AN60" s="41"/>
      <c r="AO60" s="41"/>
      <c r="AP60" s="41"/>
      <c r="AQ60" s="41"/>
      <c r="AR60" s="22"/>
      <c r="AS60" s="22"/>
      <c r="AT60" s="22"/>
      <c r="AU60" s="22"/>
      <c r="AV60" s="41"/>
      <c r="AW60" s="41"/>
      <c r="AX60" s="41"/>
      <c r="AY60" s="41"/>
      <c r="AZ60" s="22"/>
      <c r="BA60" s="22"/>
      <c r="BB60" s="22"/>
      <c r="BC60" s="22"/>
      <c r="BD60" s="17">
        <f t="shared" si="4"/>
        <v>0</v>
      </c>
      <c r="BE60" s="18">
        <f t="shared" si="5"/>
        <v>0</v>
      </c>
      <c r="BF60" s="18">
        <f t="shared" si="5"/>
        <v>0</v>
      </c>
      <c r="BG60" s="18">
        <f t="shared" si="5"/>
        <v>0</v>
      </c>
      <c r="BH60" s="16">
        <f t="shared" si="6"/>
        <v>0</v>
      </c>
      <c r="BI60" s="348"/>
      <c r="BJ60" s="348"/>
      <c r="BK60" s="348"/>
      <c r="BL60" s="348"/>
      <c r="BM60" s="343"/>
    </row>
    <row r="61" spans="1:65" ht="105" customHeight="1" thickBot="1" x14ac:dyDescent="0.3">
      <c r="A61" s="23"/>
      <c r="B61" s="23"/>
      <c r="C61" s="23"/>
      <c r="D61" s="23"/>
      <c r="E61" s="23"/>
      <c r="F61" s="23"/>
      <c r="G61" s="96" t="s">
        <v>46</v>
      </c>
      <c r="H61" s="41"/>
      <c r="I61" s="41"/>
      <c r="J61" s="41"/>
      <c r="K61" s="41"/>
      <c r="L61" s="22"/>
      <c r="M61" s="22"/>
      <c r="N61" s="22"/>
      <c r="O61" s="22"/>
      <c r="P61" s="41"/>
      <c r="Q61" s="41"/>
      <c r="R61" s="41"/>
      <c r="S61" s="41"/>
      <c r="T61" s="22"/>
      <c r="U61" s="22"/>
      <c r="V61" s="22"/>
      <c r="W61" s="22"/>
      <c r="X61" s="41"/>
      <c r="Y61" s="41"/>
      <c r="Z61" s="41"/>
      <c r="AA61" s="41"/>
      <c r="AB61" s="22"/>
      <c r="AC61" s="22"/>
      <c r="AD61" s="22"/>
      <c r="AE61" s="22"/>
      <c r="AF61" s="41"/>
      <c r="AG61" s="41"/>
      <c r="AH61" s="41"/>
      <c r="AI61" s="41"/>
      <c r="AJ61" s="22"/>
      <c r="AK61" s="22"/>
      <c r="AL61" s="22"/>
      <c r="AM61" s="22"/>
      <c r="AN61" s="41"/>
      <c r="AO61" s="41"/>
      <c r="AP61" s="41"/>
      <c r="AQ61" s="41"/>
      <c r="AR61" s="22"/>
      <c r="AS61" s="22"/>
      <c r="AT61" s="22"/>
      <c r="AU61" s="22"/>
      <c r="AV61" s="41"/>
      <c r="AW61" s="41"/>
      <c r="AX61" s="41"/>
      <c r="AY61" s="41"/>
      <c r="AZ61" s="22"/>
      <c r="BA61" s="22"/>
      <c r="BB61" s="22"/>
      <c r="BC61" s="22"/>
      <c r="BD61" s="17">
        <f t="shared" si="4"/>
        <v>0</v>
      </c>
      <c r="BE61" s="18">
        <f t="shared" si="5"/>
        <v>0</v>
      </c>
      <c r="BF61" s="18">
        <f t="shared" si="5"/>
        <v>0</v>
      </c>
      <c r="BG61" s="18">
        <f t="shared" si="5"/>
        <v>0</v>
      </c>
      <c r="BH61" s="16">
        <f t="shared" si="6"/>
        <v>0</v>
      </c>
      <c r="BI61" s="348"/>
      <c r="BJ61" s="348"/>
      <c r="BK61" s="348"/>
      <c r="BL61" s="348"/>
      <c r="BM61" s="343"/>
    </row>
    <row r="62" spans="1:65" ht="105" customHeight="1" thickBot="1" x14ac:dyDescent="0.3">
      <c r="A62" s="23"/>
      <c r="B62" s="23"/>
      <c r="C62" s="23"/>
      <c r="D62" s="23"/>
      <c r="E62" s="23"/>
      <c r="F62" s="23"/>
      <c r="G62" s="96" t="s">
        <v>46</v>
      </c>
      <c r="H62" s="41"/>
      <c r="I62" s="41"/>
      <c r="J62" s="41"/>
      <c r="K62" s="41"/>
      <c r="L62" s="22"/>
      <c r="M62" s="22"/>
      <c r="N62" s="22"/>
      <c r="O62" s="22"/>
      <c r="P62" s="41"/>
      <c r="Q62" s="41"/>
      <c r="R62" s="41"/>
      <c r="S62" s="41"/>
      <c r="T62" s="22"/>
      <c r="U62" s="22"/>
      <c r="V62" s="22"/>
      <c r="W62" s="22"/>
      <c r="X62" s="41"/>
      <c r="Y62" s="41"/>
      <c r="Z62" s="41"/>
      <c r="AA62" s="41"/>
      <c r="AB62" s="22"/>
      <c r="AC62" s="22"/>
      <c r="AD62" s="22"/>
      <c r="AE62" s="22"/>
      <c r="AF62" s="41"/>
      <c r="AG62" s="41"/>
      <c r="AH62" s="41"/>
      <c r="AI62" s="41"/>
      <c r="AJ62" s="22"/>
      <c r="AK62" s="22"/>
      <c r="AL62" s="22"/>
      <c r="AM62" s="22"/>
      <c r="AN62" s="41"/>
      <c r="AO62" s="41"/>
      <c r="AP62" s="41"/>
      <c r="AQ62" s="41"/>
      <c r="AR62" s="22"/>
      <c r="AS62" s="22"/>
      <c r="AT62" s="22"/>
      <c r="AU62" s="22"/>
      <c r="AV62" s="41"/>
      <c r="AW62" s="41"/>
      <c r="AX62" s="41"/>
      <c r="AY62" s="41"/>
      <c r="AZ62" s="22"/>
      <c r="BA62" s="22"/>
      <c r="BB62" s="22"/>
      <c r="BC62" s="22"/>
      <c r="BD62" s="17">
        <f t="shared" si="4"/>
        <v>0</v>
      </c>
      <c r="BE62" s="18">
        <f t="shared" si="5"/>
        <v>0</v>
      </c>
      <c r="BF62" s="18">
        <f t="shared" si="5"/>
        <v>0</v>
      </c>
      <c r="BG62" s="18">
        <f t="shared" si="5"/>
        <v>0</v>
      </c>
      <c r="BH62" s="16">
        <f t="shared" si="6"/>
        <v>0</v>
      </c>
      <c r="BI62" s="348"/>
      <c r="BJ62" s="348"/>
      <c r="BK62" s="348"/>
      <c r="BL62" s="348"/>
      <c r="BM62" s="343"/>
    </row>
    <row r="63" spans="1:65" ht="75" customHeight="1" thickBot="1" x14ac:dyDescent="0.3">
      <c r="A63" s="23"/>
      <c r="B63" s="23"/>
      <c r="C63" s="23"/>
      <c r="D63" s="23"/>
      <c r="E63" s="23"/>
      <c r="F63" s="23"/>
      <c r="G63" s="96" t="s">
        <v>46</v>
      </c>
      <c r="H63" s="41"/>
      <c r="I63" s="41"/>
      <c r="J63" s="41"/>
      <c r="K63" s="41"/>
      <c r="L63" s="22"/>
      <c r="M63" s="22"/>
      <c r="N63" s="22"/>
      <c r="O63" s="22"/>
      <c r="P63" s="41"/>
      <c r="Q63" s="41"/>
      <c r="R63" s="41"/>
      <c r="S63" s="41"/>
      <c r="T63" s="22"/>
      <c r="U63" s="22"/>
      <c r="V63" s="22"/>
      <c r="W63" s="22"/>
      <c r="X63" s="41"/>
      <c r="Y63" s="41"/>
      <c r="Z63" s="41"/>
      <c r="AA63" s="41"/>
      <c r="AB63" s="22"/>
      <c r="AC63" s="22"/>
      <c r="AD63" s="22"/>
      <c r="AE63" s="22"/>
      <c r="AF63" s="41"/>
      <c r="AG63" s="41"/>
      <c r="AH63" s="41"/>
      <c r="AI63" s="41"/>
      <c r="AJ63" s="22"/>
      <c r="AK63" s="22"/>
      <c r="AL63" s="22"/>
      <c r="AM63" s="22"/>
      <c r="AN63" s="41"/>
      <c r="AO63" s="41"/>
      <c r="AP63" s="41"/>
      <c r="AQ63" s="41"/>
      <c r="AR63" s="22"/>
      <c r="AS63" s="22"/>
      <c r="AT63" s="22"/>
      <c r="AU63" s="22"/>
      <c r="AV63" s="41"/>
      <c r="AW63" s="41"/>
      <c r="AX63" s="41"/>
      <c r="AY63" s="41"/>
      <c r="AZ63" s="22"/>
      <c r="BA63" s="22"/>
      <c r="BB63" s="22"/>
      <c r="BC63" s="22"/>
      <c r="BD63" s="17">
        <f t="shared" si="4"/>
        <v>0</v>
      </c>
      <c r="BE63" s="18">
        <f t="shared" si="5"/>
        <v>0</v>
      </c>
      <c r="BF63" s="18">
        <f t="shared" si="5"/>
        <v>0</v>
      </c>
      <c r="BG63" s="26">
        <f t="shared" si="5"/>
        <v>0</v>
      </c>
      <c r="BH63" s="16">
        <f t="shared" si="6"/>
        <v>0</v>
      </c>
      <c r="BI63" s="348">
        <f>SUM(BD63:BD66)</f>
        <v>0</v>
      </c>
      <c r="BJ63" s="348">
        <f t="shared" ref="BJ63:BL63" si="12">SUM(BE63:BE66)</f>
        <v>0</v>
      </c>
      <c r="BK63" s="348">
        <f t="shared" si="12"/>
        <v>0</v>
      </c>
      <c r="BL63" s="348">
        <f t="shared" si="12"/>
        <v>0</v>
      </c>
      <c r="BM63" s="342">
        <f>AVERAGE(BH63:BH66)</f>
        <v>0</v>
      </c>
    </row>
    <row r="64" spans="1:65" ht="75" customHeight="1" thickBot="1" x14ac:dyDescent="0.3">
      <c r="A64" s="23"/>
      <c r="B64" s="23"/>
      <c r="C64" s="23"/>
      <c r="D64" s="23"/>
      <c r="E64" s="23"/>
      <c r="F64" s="23"/>
      <c r="G64" s="96" t="s">
        <v>46</v>
      </c>
      <c r="H64" s="41"/>
      <c r="I64" s="41"/>
      <c r="J64" s="41"/>
      <c r="K64" s="41"/>
      <c r="L64" s="22"/>
      <c r="M64" s="22"/>
      <c r="N64" s="22"/>
      <c r="O64" s="22"/>
      <c r="P64" s="41"/>
      <c r="Q64" s="41"/>
      <c r="R64" s="41"/>
      <c r="S64" s="41"/>
      <c r="T64" s="22"/>
      <c r="U64" s="22"/>
      <c r="V64" s="22"/>
      <c r="W64" s="22"/>
      <c r="X64" s="41"/>
      <c r="Y64" s="41"/>
      <c r="Z64" s="41"/>
      <c r="AA64" s="41"/>
      <c r="AB64" s="22"/>
      <c r="AC64" s="22"/>
      <c r="AD64" s="22"/>
      <c r="AE64" s="22"/>
      <c r="AF64" s="41"/>
      <c r="AG64" s="41"/>
      <c r="AH64" s="41"/>
      <c r="AI64" s="41"/>
      <c r="AJ64" s="22"/>
      <c r="AK64" s="22"/>
      <c r="AL64" s="22"/>
      <c r="AM64" s="22"/>
      <c r="AN64" s="41"/>
      <c r="AO64" s="41"/>
      <c r="AP64" s="41"/>
      <c r="AQ64" s="41"/>
      <c r="AR64" s="22"/>
      <c r="AS64" s="22"/>
      <c r="AT64" s="22"/>
      <c r="AU64" s="22"/>
      <c r="AV64" s="41"/>
      <c r="AW64" s="41"/>
      <c r="AX64" s="41"/>
      <c r="AY64" s="41"/>
      <c r="AZ64" s="22"/>
      <c r="BA64" s="22"/>
      <c r="BB64" s="22"/>
      <c r="BC64" s="22"/>
      <c r="BD64" s="17">
        <f t="shared" ref="BD64:BD102" si="13">(COUNTIF($H64:$BC64,BD$4))+BE64</f>
        <v>0</v>
      </c>
      <c r="BE64" s="18">
        <f t="shared" si="5"/>
        <v>0</v>
      </c>
      <c r="BF64" s="18">
        <f t="shared" si="5"/>
        <v>0</v>
      </c>
      <c r="BG64" s="18">
        <f t="shared" si="5"/>
        <v>0</v>
      </c>
      <c r="BH64" s="16">
        <f t="shared" si="6"/>
        <v>0</v>
      </c>
      <c r="BI64" s="348"/>
      <c r="BJ64" s="348"/>
      <c r="BK64" s="348"/>
      <c r="BL64" s="348"/>
      <c r="BM64" s="343"/>
    </row>
    <row r="65" spans="1:65" ht="75" customHeight="1" thickBot="1" x14ac:dyDescent="0.3">
      <c r="A65" s="23"/>
      <c r="B65" s="23"/>
      <c r="C65" s="23"/>
      <c r="D65" s="23"/>
      <c r="E65" s="23"/>
      <c r="F65" s="23"/>
      <c r="G65" s="96" t="s">
        <v>46</v>
      </c>
      <c r="H65" s="41"/>
      <c r="I65" s="41"/>
      <c r="J65" s="41"/>
      <c r="K65" s="41"/>
      <c r="L65" s="22"/>
      <c r="M65" s="22"/>
      <c r="N65" s="22"/>
      <c r="O65" s="22"/>
      <c r="P65" s="41"/>
      <c r="Q65" s="41"/>
      <c r="R65" s="41"/>
      <c r="S65" s="41"/>
      <c r="T65" s="22"/>
      <c r="U65" s="22"/>
      <c r="V65" s="22"/>
      <c r="W65" s="22"/>
      <c r="X65" s="41"/>
      <c r="Y65" s="41"/>
      <c r="Z65" s="41"/>
      <c r="AA65" s="41"/>
      <c r="AB65" s="22"/>
      <c r="AC65" s="22"/>
      <c r="AD65" s="22"/>
      <c r="AE65" s="22"/>
      <c r="AF65" s="41"/>
      <c r="AG65" s="41"/>
      <c r="AH65" s="41"/>
      <c r="AI65" s="41"/>
      <c r="AJ65" s="22"/>
      <c r="AK65" s="22"/>
      <c r="AL65" s="22"/>
      <c r="AM65" s="22"/>
      <c r="AN65" s="41"/>
      <c r="AO65" s="41"/>
      <c r="AP65" s="41"/>
      <c r="AQ65" s="41"/>
      <c r="AR65" s="22"/>
      <c r="AS65" s="22"/>
      <c r="AT65" s="22"/>
      <c r="AU65" s="22"/>
      <c r="AV65" s="41"/>
      <c r="AW65" s="41"/>
      <c r="AX65" s="41"/>
      <c r="AY65" s="41"/>
      <c r="AZ65" s="22"/>
      <c r="BA65" s="22"/>
      <c r="BB65" s="22"/>
      <c r="BC65" s="22"/>
      <c r="BD65" s="17">
        <f t="shared" si="13"/>
        <v>0</v>
      </c>
      <c r="BE65" s="18">
        <f t="shared" si="5"/>
        <v>0</v>
      </c>
      <c r="BF65" s="18">
        <f t="shared" si="5"/>
        <v>0</v>
      </c>
      <c r="BG65" s="18">
        <f t="shared" si="5"/>
        <v>0</v>
      </c>
      <c r="BH65" s="16">
        <f t="shared" si="6"/>
        <v>0</v>
      </c>
      <c r="BI65" s="348"/>
      <c r="BJ65" s="348"/>
      <c r="BK65" s="348"/>
      <c r="BL65" s="348"/>
      <c r="BM65" s="343"/>
    </row>
    <row r="66" spans="1:65" ht="75" customHeight="1" thickBot="1" x14ac:dyDescent="0.3">
      <c r="A66" s="23"/>
      <c r="B66" s="23"/>
      <c r="C66" s="23"/>
      <c r="D66" s="23"/>
      <c r="E66" s="23"/>
      <c r="F66" s="23"/>
      <c r="G66" s="96" t="s">
        <v>46</v>
      </c>
      <c r="H66" s="41"/>
      <c r="I66" s="41"/>
      <c r="J66" s="41"/>
      <c r="K66" s="41"/>
      <c r="L66" s="22"/>
      <c r="M66" s="22"/>
      <c r="N66" s="22"/>
      <c r="O66" s="22"/>
      <c r="P66" s="41"/>
      <c r="Q66" s="41"/>
      <c r="R66" s="41"/>
      <c r="S66" s="41"/>
      <c r="T66" s="22"/>
      <c r="U66" s="22"/>
      <c r="V66" s="22"/>
      <c r="W66" s="22"/>
      <c r="X66" s="41"/>
      <c r="Y66" s="41"/>
      <c r="Z66" s="41"/>
      <c r="AA66" s="41"/>
      <c r="AB66" s="22"/>
      <c r="AC66" s="22"/>
      <c r="AD66" s="22"/>
      <c r="AE66" s="22"/>
      <c r="AF66" s="41"/>
      <c r="AG66" s="41"/>
      <c r="AH66" s="41"/>
      <c r="AI66" s="41"/>
      <c r="AJ66" s="22"/>
      <c r="AK66" s="22"/>
      <c r="AL66" s="22"/>
      <c r="AM66" s="22"/>
      <c r="AN66" s="41"/>
      <c r="AO66" s="41"/>
      <c r="AP66" s="41"/>
      <c r="AQ66" s="41"/>
      <c r="AR66" s="22"/>
      <c r="AS66" s="22"/>
      <c r="AT66" s="22"/>
      <c r="AU66" s="22"/>
      <c r="AV66" s="41"/>
      <c r="AW66" s="41"/>
      <c r="AX66" s="41"/>
      <c r="AY66" s="41"/>
      <c r="AZ66" s="22"/>
      <c r="BA66" s="22"/>
      <c r="BB66" s="22"/>
      <c r="BC66" s="22"/>
      <c r="BD66" s="17">
        <f t="shared" si="13"/>
        <v>0</v>
      </c>
      <c r="BE66" s="18">
        <f t="shared" si="5"/>
        <v>0</v>
      </c>
      <c r="BF66" s="18">
        <f t="shared" si="5"/>
        <v>0</v>
      </c>
      <c r="BG66" s="18">
        <f t="shared" si="5"/>
        <v>0</v>
      </c>
      <c r="BH66" s="16">
        <f t="shared" si="6"/>
        <v>0</v>
      </c>
      <c r="BI66" s="348"/>
      <c r="BJ66" s="348"/>
      <c r="BK66" s="348"/>
      <c r="BL66" s="348"/>
      <c r="BM66" s="343"/>
    </row>
    <row r="67" spans="1:65" ht="60" customHeight="1" thickBot="1" x14ac:dyDescent="0.3">
      <c r="A67" s="23"/>
      <c r="B67" s="23"/>
      <c r="C67" s="23"/>
      <c r="D67" s="23"/>
      <c r="E67" s="23"/>
      <c r="F67" s="23"/>
      <c r="G67" s="96" t="s">
        <v>46</v>
      </c>
      <c r="H67" s="41"/>
      <c r="I67" s="41"/>
      <c r="J67" s="41"/>
      <c r="K67" s="41"/>
      <c r="L67" s="22"/>
      <c r="M67" s="22"/>
      <c r="N67" s="22"/>
      <c r="O67" s="22"/>
      <c r="P67" s="41"/>
      <c r="Q67" s="41"/>
      <c r="R67" s="41"/>
      <c r="S67" s="41"/>
      <c r="T67" s="22"/>
      <c r="U67" s="22"/>
      <c r="V67" s="22"/>
      <c r="W67" s="22"/>
      <c r="X67" s="41"/>
      <c r="Y67" s="41"/>
      <c r="Z67" s="41"/>
      <c r="AA67" s="41"/>
      <c r="AB67" s="22"/>
      <c r="AC67" s="22"/>
      <c r="AD67" s="22"/>
      <c r="AE67" s="22"/>
      <c r="AF67" s="41"/>
      <c r="AG67" s="41"/>
      <c r="AH67" s="41"/>
      <c r="AI67" s="41"/>
      <c r="AJ67" s="22"/>
      <c r="AK67" s="22"/>
      <c r="AL67" s="22"/>
      <c r="AM67" s="22"/>
      <c r="AN67" s="41"/>
      <c r="AO67" s="41"/>
      <c r="AP67" s="41"/>
      <c r="AQ67" s="41"/>
      <c r="AR67" s="22"/>
      <c r="AS67" s="22"/>
      <c r="AT67" s="22"/>
      <c r="AU67" s="22"/>
      <c r="AV67" s="41"/>
      <c r="AW67" s="41"/>
      <c r="AX67" s="41"/>
      <c r="AY67" s="41"/>
      <c r="AZ67" s="22"/>
      <c r="BA67" s="22"/>
      <c r="BB67" s="22"/>
      <c r="BC67" s="22"/>
      <c r="BD67" s="17">
        <f t="shared" si="13"/>
        <v>0</v>
      </c>
      <c r="BE67" s="18">
        <f t="shared" si="5"/>
        <v>0</v>
      </c>
      <c r="BF67" s="18">
        <f t="shared" si="5"/>
        <v>0</v>
      </c>
      <c r="BG67" s="18">
        <f t="shared" si="5"/>
        <v>0</v>
      </c>
      <c r="BH67" s="16">
        <f t="shared" si="6"/>
        <v>0</v>
      </c>
      <c r="BI67" s="348">
        <f>SUM(BD67:BD70)</f>
        <v>0</v>
      </c>
      <c r="BJ67" s="348">
        <f t="shared" ref="BJ67:BL67" si="14">SUM(BE67:BE70)</f>
        <v>0</v>
      </c>
      <c r="BK67" s="348">
        <f t="shared" si="14"/>
        <v>0</v>
      </c>
      <c r="BL67" s="348">
        <f t="shared" si="14"/>
        <v>0</v>
      </c>
      <c r="BM67" s="342">
        <f>AVERAGE(BH67:BH70)</f>
        <v>0</v>
      </c>
    </row>
    <row r="68" spans="1:65" ht="60" customHeight="1" thickBot="1" x14ac:dyDescent="0.3">
      <c r="A68" s="23"/>
      <c r="B68" s="23"/>
      <c r="C68" s="23"/>
      <c r="D68" s="23"/>
      <c r="E68" s="23"/>
      <c r="F68" s="23"/>
      <c r="G68" s="96" t="s">
        <v>46</v>
      </c>
      <c r="H68" s="41"/>
      <c r="I68" s="41"/>
      <c r="J68" s="41"/>
      <c r="K68" s="41"/>
      <c r="L68" s="22"/>
      <c r="M68" s="22"/>
      <c r="N68" s="22"/>
      <c r="O68" s="22"/>
      <c r="P68" s="41"/>
      <c r="Q68" s="41"/>
      <c r="R68" s="41"/>
      <c r="S68" s="41"/>
      <c r="T68" s="22"/>
      <c r="U68" s="22"/>
      <c r="V68" s="22"/>
      <c r="W68" s="22"/>
      <c r="X68" s="41"/>
      <c r="Y68" s="41"/>
      <c r="Z68" s="41"/>
      <c r="AA68" s="41"/>
      <c r="AB68" s="22"/>
      <c r="AC68" s="22"/>
      <c r="AD68" s="22"/>
      <c r="AE68" s="22"/>
      <c r="AF68" s="41"/>
      <c r="AG68" s="41"/>
      <c r="AH68" s="41"/>
      <c r="AI68" s="41"/>
      <c r="AJ68" s="22"/>
      <c r="AK68" s="22"/>
      <c r="AL68" s="22"/>
      <c r="AM68" s="22"/>
      <c r="AN68" s="41"/>
      <c r="AO68" s="41"/>
      <c r="AP68" s="41"/>
      <c r="AQ68" s="41"/>
      <c r="AR68" s="22"/>
      <c r="AS68" s="22"/>
      <c r="AT68" s="22"/>
      <c r="AU68" s="22"/>
      <c r="AV68" s="41"/>
      <c r="AW68" s="41"/>
      <c r="AX68" s="41"/>
      <c r="AY68" s="41"/>
      <c r="AZ68" s="22"/>
      <c r="BA68" s="22"/>
      <c r="BB68" s="22"/>
      <c r="BC68" s="22"/>
      <c r="BD68" s="17">
        <f t="shared" si="13"/>
        <v>0</v>
      </c>
      <c r="BE68" s="18">
        <f t="shared" si="5"/>
        <v>0</v>
      </c>
      <c r="BF68" s="18">
        <f t="shared" si="5"/>
        <v>0</v>
      </c>
      <c r="BG68" s="18">
        <f t="shared" si="5"/>
        <v>0</v>
      </c>
      <c r="BH68" s="16">
        <f t="shared" si="6"/>
        <v>0</v>
      </c>
      <c r="BI68" s="348"/>
      <c r="BJ68" s="348"/>
      <c r="BK68" s="348"/>
      <c r="BL68" s="348"/>
      <c r="BM68" s="343"/>
    </row>
    <row r="69" spans="1:65" ht="60" customHeight="1" thickBot="1" x14ac:dyDescent="0.3">
      <c r="A69" s="23"/>
      <c r="B69" s="23"/>
      <c r="C69" s="23"/>
      <c r="D69" s="23"/>
      <c r="E69" s="23"/>
      <c r="F69" s="23"/>
      <c r="G69" s="96" t="s">
        <v>46</v>
      </c>
      <c r="H69" s="41"/>
      <c r="I69" s="41"/>
      <c r="J69" s="41"/>
      <c r="K69" s="41"/>
      <c r="L69" s="22"/>
      <c r="M69" s="22"/>
      <c r="N69" s="22"/>
      <c r="O69" s="22"/>
      <c r="P69" s="41"/>
      <c r="Q69" s="41"/>
      <c r="R69" s="41"/>
      <c r="S69" s="41"/>
      <c r="T69" s="22"/>
      <c r="U69" s="22"/>
      <c r="V69" s="22"/>
      <c r="W69" s="22"/>
      <c r="X69" s="41"/>
      <c r="Y69" s="41"/>
      <c r="Z69" s="41"/>
      <c r="AA69" s="41"/>
      <c r="AB69" s="22"/>
      <c r="AC69" s="22"/>
      <c r="AD69" s="22"/>
      <c r="AE69" s="22"/>
      <c r="AF69" s="41"/>
      <c r="AG69" s="41"/>
      <c r="AH69" s="41"/>
      <c r="AI69" s="41"/>
      <c r="AJ69" s="22"/>
      <c r="AK69" s="22"/>
      <c r="AL69" s="22"/>
      <c r="AM69" s="22"/>
      <c r="AN69" s="41"/>
      <c r="AO69" s="41"/>
      <c r="AP69" s="41"/>
      <c r="AQ69" s="41"/>
      <c r="AR69" s="22"/>
      <c r="AS69" s="22"/>
      <c r="AT69" s="22"/>
      <c r="AU69" s="22"/>
      <c r="AV69" s="41"/>
      <c r="AW69" s="41"/>
      <c r="AX69" s="41"/>
      <c r="AY69" s="41"/>
      <c r="AZ69" s="22"/>
      <c r="BA69" s="22"/>
      <c r="BB69" s="22"/>
      <c r="BC69" s="22"/>
      <c r="BD69" s="17">
        <f t="shared" si="13"/>
        <v>0</v>
      </c>
      <c r="BE69" s="18">
        <f t="shared" ref="BE69:BG88" si="15">COUNTIF($H69:$BC69,BE$4)</f>
        <v>0</v>
      </c>
      <c r="BF69" s="18">
        <f t="shared" si="15"/>
        <v>0</v>
      </c>
      <c r="BG69" s="18">
        <f t="shared" si="15"/>
        <v>0</v>
      </c>
      <c r="BH69" s="16">
        <f t="shared" si="6"/>
        <v>0</v>
      </c>
      <c r="BI69" s="348"/>
      <c r="BJ69" s="348"/>
      <c r="BK69" s="348"/>
      <c r="BL69" s="348"/>
      <c r="BM69" s="343"/>
    </row>
    <row r="70" spans="1:65" ht="69.75" customHeight="1" thickBot="1" x14ac:dyDescent="0.3">
      <c r="A70" s="23"/>
      <c r="B70" s="23"/>
      <c r="C70" s="23"/>
      <c r="D70" s="23"/>
      <c r="E70" s="23"/>
      <c r="F70" s="23"/>
      <c r="G70" s="96" t="s">
        <v>46</v>
      </c>
      <c r="H70" s="41"/>
      <c r="I70" s="41"/>
      <c r="J70" s="41"/>
      <c r="K70" s="41"/>
      <c r="L70" s="22"/>
      <c r="M70" s="22"/>
      <c r="N70" s="22"/>
      <c r="O70" s="22"/>
      <c r="P70" s="41"/>
      <c r="Q70" s="41"/>
      <c r="R70" s="41"/>
      <c r="S70" s="41"/>
      <c r="T70" s="22"/>
      <c r="U70" s="22"/>
      <c r="V70" s="22"/>
      <c r="W70" s="22"/>
      <c r="X70" s="41"/>
      <c r="Y70" s="41"/>
      <c r="Z70" s="41"/>
      <c r="AA70" s="41"/>
      <c r="AB70" s="22"/>
      <c r="AC70" s="22"/>
      <c r="AD70" s="22"/>
      <c r="AE70" s="22"/>
      <c r="AF70" s="41"/>
      <c r="AG70" s="41"/>
      <c r="AH70" s="41"/>
      <c r="AI70" s="41"/>
      <c r="AJ70" s="22"/>
      <c r="AK70" s="22"/>
      <c r="AL70" s="22"/>
      <c r="AM70" s="22"/>
      <c r="AN70" s="41"/>
      <c r="AO70" s="41"/>
      <c r="AP70" s="41"/>
      <c r="AQ70" s="41"/>
      <c r="AR70" s="22"/>
      <c r="AS70" s="22"/>
      <c r="AT70" s="22"/>
      <c r="AU70" s="22"/>
      <c r="AV70" s="41"/>
      <c r="AW70" s="41"/>
      <c r="AX70" s="41"/>
      <c r="AY70" s="41"/>
      <c r="AZ70" s="22"/>
      <c r="BA70" s="22"/>
      <c r="BB70" s="22"/>
      <c r="BC70" s="22"/>
      <c r="BD70" s="17">
        <f t="shared" si="13"/>
        <v>0</v>
      </c>
      <c r="BE70" s="18">
        <f t="shared" si="15"/>
        <v>0</v>
      </c>
      <c r="BF70" s="18">
        <f t="shared" si="15"/>
        <v>0</v>
      </c>
      <c r="BG70" s="18">
        <f t="shared" si="15"/>
        <v>0</v>
      </c>
      <c r="BH70" s="16">
        <f t="shared" si="6"/>
        <v>0</v>
      </c>
      <c r="BI70" s="348"/>
      <c r="BJ70" s="348"/>
      <c r="BK70" s="348"/>
      <c r="BL70" s="348"/>
      <c r="BM70" s="343"/>
    </row>
    <row r="71" spans="1:65" ht="90" customHeight="1" thickBot="1" x14ac:dyDescent="0.3">
      <c r="A71" s="23"/>
      <c r="B71" s="23"/>
      <c r="C71" s="23"/>
      <c r="D71" s="23"/>
      <c r="E71" s="23"/>
      <c r="F71" s="23"/>
      <c r="G71" s="96" t="s">
        <v>46</v>
      </c>
      <c r="H71" s="41"/>
      <c r="I71" s="41"/>
      <c r="J71" s="41"/>
      <c r="K71" s="41"/>
      <c r="L71" s="22"/>
      <c r="M71" s="22"/>
      <c r="N71" s="22"/>
      <c r="O71" s="22"/>
      <c r="P71" s="41"/>
      <c r="Q71" s="41"/>
      <c r="R71" s="41"/>
      <c r="S71" s="41"/>
      <c r="T71" s="22"/>
      <c r="U71" s="22"/>
      <c r="V71" s="22"/>
      <c r="W71" s="22"/>
      <c r="X71" s="41"/>
      <c r="Y71" s="41"/>
      <c r="Z71" s="41"/>
      <c r="AA71" s="41"/>
      <c r="AB71" s="22"/>
      <c r="AC71" s="22"/>
      <c r="AD71" s="22"/>
      <c r="AE71" s="22"/>
      <c r="AF71" s="41"/>
      <c r="AG71" s="41"/>
      <c r="AH71" s="41"/>
      <c r="AI71" s="41"/>
      <c r="AJ71" s="22"/>
      <c r="AK71" s="22"/>
      <c r="AL71" s="22"/>
      <c r="AM71" s="22"/>
      <c r="AN71" s="41"/>
      <c r="AO71" s="41"/>
      <c r="AP71" s="41"/>
      <c r="AQ71" s="41"/>
      <c r="AR71" s="22"/>
      <c r="AS71" s="22"/>
      <c r="AT71" s="22"/>
      <c r="AU71" s="22"/>
      <c r="AV71" s="41"/>
      <c r="AW71" s="41"/>
      <c r="AX71" s="41"/>
      <c r="AY71" s="41"/>
      <c r="AZ71" s="22"/>
      <c r="BA71" s="22"/>
      <c r="BB71" s="22"/>
      <c r="BC71" s="22"/>
      <c r="BD71" s="17">
        <f t="shared" si="13"/>
        <v>0</v>
      </c>
      <c r="BE71" s="18">
        <f t="shared" si="15"/>
        <v>0</v>
      </c>
      <c r="BF71" s="18">
        <f t="shared" si="15"/>
        <v>0</v>
      </c>
      <c r="BG71" s="18">
        <f t="shared" si="15"/>
        <v>0</v>
      </c>
      <c r="BH71" s="16">
        <f t="shared" si="6"/>
        <v>0</v>
      </c>
      <c r="BI71" s="348">
        <f>SUM(BD71:BD76)</f>
        <v>0</v>
      </c>
      <c r="BJ71" s="348">
        <f t="shared" ref="BJ71:BL71" si="16">SUM(BE71:BE76)</f>
        <v>0</v>
      </c>
      <c r="BK71" s="348">
        <f t="shared" si="16"/>
        <v>0</v>
      </c>
      <c r="BL71" s="348">
        <f t="shared" si="16"/>
        <v>0</v>
      </c>
      <c r="BM71" s="342">
        <f>AVERAGE(BH71:BH93)</f>
        <v>0</v>
      </c>
    </row>
    <row r="72" spans="1:65" ht="90" customHeight="1" thickBot="1" x14ac:dyDescent="0.3">
      <c r="A72" s="23"/>
      <c r="B72" s="23"/>
      <c r="C72" s="23"/>
      <c r="D72" s="23"/>
      <c r="E72" s="23"/>
      <c r="F72" s="23"/>
      <c r="G72" s="96" t="s">
        <v>46</v>
      </c>
      <c r="H72" s="41"/>
      <c r="I72" s="41"/>
      <c r="J72" s="41"/>
      <c r="K72" s="41"/>
      <c r="L72" s="22"/>
      <c r="M72" s="22"/>
      <c r="N72" s="22"/>
      <c r="O72" s="22"/>
      <c r="P72" s="41"/>
      <c r="Q72" s="41"/>
      <c r="R72" s="41"/>
      <c r="S72" s="41"/>
      <c r="T72" s="22"/>
      <c r="U72" s="22"/>
      <c r="V72" s="22"/>
      <c r="W72" s="22"/>
      <c r="X72" s="41"/>
      <c r="Y72" s="41"/>
      <c r="Z72" s="41"/>
      <c r="AA72" s="41"/>
      <c r="AB72" s="22"/>
      <c r="AC72" s="22"/>
      <c r="AD72" s="22"/>
      <c r="AE72" s="22"/>
      <c r="AF72" s="41"/>
      <c r="AG72" s="41"/>
      <c r="AH72" s="41"/>
      <c r="AI72" s="41"/>
      <c r="AJ72" s="22"/>
      <c r="AK72" s="22"/>
      <c r="AL72" s="22"/>
      <c r="AM72" s="22"/>
      <c r="AN72" s="41"/>
      <c r="AO72" s="41"/>
      <c r="AP72" s="41"/>
      <c r="AQ72" s="41"/>
      <c r="AR72" s="22"/>
      <c r="AS72" s="22"/>
      <c r="AT72" s="22"/>
      <c r="AU72" s="22"/>
      <c r="AV72" s="41"/>
      <c r="AW72" s="41"/>
      <c r="AX72" s="41"/>
      <c r="AY72" s="41"/>
      <c r="AZ72" s="22"/>
      <c r="BA72" s="22"/>
      <c r="BB72" s="22"/>
      <c r="BC72" s="22"/>
      <c r="BD72" s="17">
        <f t="shared" si="13"/>
        <v>0</v>
      </c>
      <c r="BE72" s="18">
        <f t="shared" si="15"/>
        <v>0</v>
      </c>
      <c r="BF72" s="18">
        <f t="shared" si="15"/>
        <v>0</v>
      </c>
      <c r="BG72" s="18">
        <f t="shared" si="15"/>
        <v>0</v>
      </c>
      <c r="BH72" s="16">
        <f t="shared" si="6"/>
        <v>0</v>
      </c>
      <c r="BI72" s="348"/>
      <c r="BJ72" s="348"/>
      <c r="BK72" s="348"/>
      <c r="BL72" s="348"/>
      <c r="BM72" s="343"/>
    </row>
    <row r="73" spans="1:65" ht="90" customHeight="1" thickBot="1" x14ac:dyDescent="0.3">
      <c r="A73" s="23"/>
      <c r="B73" s="23"/>
      <c r="C73" s="23"/>
      <c r="D73" s="23"/>
      <c r="E73" s="23"/>
      <c r="F73" s="23"/>
      <c r="G73" s="96" t="s">
        <v>46</v>
      </c>
      <c r="H73" s="41"/>
      <c r="I73" s="41"/>
      <c r="J73" s="41"/>
      <c r="K73" s="41"/>
      <c r="L73" s="22"/>
      <c r="M73" s="22"/>
      <c r="N73" s="22"/>
      <c r="O73" s="22"/>
      <c r="P73" s="41"/>
      <c r="Q73" s="41"/>
      <c r="R73" s="41"/>
      <c r="S73" s="41"/>
      <c r="T73" s="22"/>
      <c r="U73" s="22"/>
      <c r="V73" s="22"/>
      <c r="W73" s="22"/>
      <c r="X73" s="41"/>
      <c r="Y73" s="41"/>
      <c r="Z73" s="41"/>
      <c r="AA73" s="41"/>
      <c r="AB73" s="22"/>
      <c r="AC73" s="22"/>
      <c r="AD73" s="22"/>
      <c r="AE73" s="22"/>
      <c r="AF73" s="41"/>
      <c r="AG73" s="41"/>
      <c r="AH73" s="41"/>
      <c r="AI73" s="41"/>
      <c r="AJ73" s="22"/>
      <c r="AK73" s="22"/>
      <c r="AL73" s="22"/>
      <c r="AM73" s="22"/>
      <c r="AN73" s="41"/>
      <c r="AO73" s="41"/>
      <c r="AP73" s="41"/>
      <c r="AQ73" s="41"/>
      <c r="AR73" s="22"/>
      <c r="AS73" s="22"/>
      <c r="AT73" s="22"/>
      <c r="AU73" s="22"/>
      <c r="AV73" s="41"/>
      <c r="AW73" s="41"/>
      <c r="AX73" s="41"/>
      <c r="AY73" s="41"/>
      <c r="AZ73" s="22"/>
      <c r="BA73" s="22"/>
      <c r="BB73" s="22"/>
      <c r="BC73" s="22"/>
      <c r="BD73" s="17">
        <f t="shared" si="13"/>
        <v>0</v>
      </c>
      <c r="BE73" s="18">
        <f t="shared" si="15"/>
        <v>0</v>
      </c>
      <c r="BF73" s="18">
        <f t="shared" si="15"/>
        <v>0</v>
      </c>
      <c r="BG73" s="18">
        <f t="shared" si="15"/>
        <v>0</v>
      </c>
      <c r="BH73" s="16">
        <f t="shared" si="6"/>
        <v>0</v>
      </c>
      <c r="BI73" s="348"/>
      <c r="BJ73" s="348"/>
      <c r="BK73" s="348"/>
      <c r="BL73" s="348"/>
      <c r="BM73" s="343"/>
    </row>
    <row r="74" spans="1:65" ht="90" customHeight="1" thickBot="1" x14ac:dyDescent="0.3">
      <c r="A74" s="23"/>
      <c r="B74" s="23"/>
      <c r="C74" s="23"/>
      <c r="D74" s="23"/>
      <c r="E74" s="23"/>
      <c r="F74" s="23"/>
      <c r="G74" s="96" t="s">
        <v>46</v>
      </c>
      <c r="H74" s="41"/>
      <c r="I74" s="41"/>
      <c r="J74" s="41"/>
      <c r="K74" s="41"/>
      <c r="L74" s="22"/>
      <c r="M74" s="22"/>
      <c r="N74" s="22"/>
      <c r="O74" s="22"/>
      <c r="P74" s="41"/>
      <c r="Q74" s="41"/>
      <c r="R74" s="41"/>
      <c r="S74" s="41"/>
      <c r="T74" s="22"/>
      <c r="U74" s="22"/>
      <c r="V74" s="22"/>
      <c r="W74" s="22"/>
      <c r="X74" s="41"/>
      <c r="Y74" s="41"/>
      <c r="Z74" s="41"/>
      <c r="AA74" s="41"/>
      <c r="AB74" s="22"/>
      <c r="AC74" s="22"/>
      <c r="AD74" s="22"/>
      <c r="AE74" s="22"/>
      <c r="AF74" s="41"/>
      <c r="AG74" s="41"/>
      <c r="AH74" s="41"/>
      <c r="AI74" s="41"/>
      <c r="AJ74" s="22"/>
      <c r="AK74" s="22"/>
      <c r="AL74" s="22"/>
      <c r="AM74" s="22"/>
      <c r="AN74" s="41"/>
      <c r="AO74" s="41"/>
      <c r="AP74" s="41"/>
      <c r="AQ74" s="41"/>
      <c r="AR74" s="22"/>
      <c r="AS74" s="22"/>
      <c r="AT74" s="22"/>
      <c r="AU74" s="22"/>
      <c r="AV74" s="41"/>
      <c r="AW74" s="41"/>
      <c r="AX74" s="41"/>
      <c r="AY74" s="41"/>
      <c r="AZ74" s="22"/>
      <c r="BA74" s="22"/>
      <c r="BB74" s="22"/>
      <c r="BC74" s="22"/>
      <c r="BD74" s="17">
        <f t="shared" si="13"/>
        <v>0</v>
      </c>
      <c r="BE74" s="18">
        <f t="shared" si="15"/>
        <v>0</v>
      </c>
      <c r="BF74" s="18">
        <f t="shared" si="15"/>
        <v>0</v>
      </c>
      <c r="BG74" s="18">
        <f t="shared" si="15"/>
        <v>0</v>
      </c>
      <c r="BH74" s="16">
        <f t="shared" si="6"/>
        <v>0</v>
      </c>
      <c r="BI74" s="348"/>
      <c r="BJ74" s="348"/>
      <c r="BK74" s="348"/>
      <c r="BL74" s="348"/>
      <c r="BM74" s="343"/>
    </row>
    <row r="75" spans="1:65" ht="90" customHeight="1" thickBot="1" x14ac:dyDescent="0.3">
      <c r="A75" s="23"/>
      <c r="B75" s="23"/>
      <c r="C75" s="23"/>
      <c r="D75" s="23"/>
      <c r="E75" s="23"/>
      <c r="F75" s="23"/>
      <c r="G75" s="96" t="s">
        <v>46</v>
      </c>
      <c r="H75" s="41"/>
      <c r="I75" s="41"/>
      <c r="J75" s="41"/>
      <c r="K75" s="41"/>
      <c r="L75" s="22"/>
      <c r="M75" s="22"/>
      <c r="N75" s="22"/>
      <c r="O75" s="22"/>
      <c r="P75" s="41"/>
      <c r="Q75" s="41"/>
      <c r="R75" s="41"/>
      <c r="S75" s="41"/>
      <c r="T75" s="22"/>
      <c r="U75" s="22"/>
      <c r="V75" s="22"/>
      <c r="W75" s="22"/>
      <c r="X75" s="41"/>
      <c r="Y75" s="41"/>
      <c r="Z75" s="41"/>
      <c r="AA75" s="41"/>
      <c r="AB75" s="22"/>
      <c r="AC75" s="22"/>
      <c r="AD75" s="22"/>
      <c r="AE75" s="22"/>
      <c r="AF75" s="41"/>
      <c r="AG75" s="41"/>
      <c r="AH75" s="41"/>
      <c r="AI75" s="41"/>
      <c r="AJ75" s="22"/>
      <c r="AK75" s="22"/>
      <c r="AL75" s="22"/>
      <c r="AM75" s="22"/>
      <c r="AN75" s="41"/>
      <c r="AO75" s="41"/>
      <c r="AP75" s="41"/>
      <c r="AQ75" s="41"/>
      <c r="AR75" s="22"/>
      <c r="AS75" s="22"/>
      <c r="AT75" s="22"/>
      <c r="AU75" s="22"/>
      <c r="AV75" s="41"/>
      <c r="AW75" s="41"/>
      <c r="AX75" s="41"/>
      <c r="AY75" s="41"/>
      <c r="AZ75" s="22"/>
      <c r="BA75" s="22"/>
      <c r="BB75" s="22"/>
      <c r="BC75" s="22"/>
      <c r="BD75" s="17">
        <f t="shared" si="13"/>
        <v>0</v>
      </c>
      <c r="BE75" s="18">
        <f t="shared" si="15"/>
        <v>0</v>
      </c>
      <c r="BF75" s="18">
        <f t="shared" si="15"/>
        <v>0</v>
      </c>
      <c r="BG75" s="18">
        <f t="shared" si="15"/>
        <v>0</v>
      </c>
      <c r="BH75" s="16">
        <f t="shared" si="6"/>
        <v>0</v>
      </c>
      <c r="BI75" s="348"/>
      <c r="BJ75" s="348"/>
      <c r="BK75" s="348"/>
      <c r="BL75" s="348"/>
      <c r="BM75" s="343"/>
    </row>
    <row r="76" spans="1:65" ht="90" customHeight="1" thickBot="1" x14ac:dyDescent="0.3">
      <c r="A76" s="23"/>
      <c r="B76" s="23"/>
      <c r="C76" s="23"/>
      <c r="D76" s="23"/>
      <c r="E76" s="23"/>
      <c r="F76" s="23"/>
      <c r="G76" s="96" t="s">
        <v>46</v>
      </c>
      <c r="H76" s="41"/>
      <c r="I76" s="41"/>
      <c r="J76" s="41"/>
      <c r="K76" s="41"/>
      <c r="L76" s="22"/>
      <c r="M76" s="22"/>
      <c r="N76" s="22"/>
      <c r="O76" s="22"/>
      <c r="P76" s="41"/>
      <c r="Q76" s="41"/>
      <c r="R76" s="41"/>
      <c r="S76" s="41"/>
      <c r="T76" s="22"/>
      <c r="U76" s="22"/>
      <c r="V76" s="22"/>
      <c r="W76" s="22"/>
      <c r="X76" s="41"/>
      <c r="Y76" s="41"/>
      <c r="Z76" s="41"/>
      <c r="AA76" s="41"/>
      <c r="AB76" s="22"/>
      <c r="AC76" s="22"/>
      <c r="AD76" s="22"/>
      <c r="AE76" s="22"/>
      <c r="AF76" s="41"/>
      <c r="AG76" s="41"/>
      <c r="AH76" s="41"/>
      <c r="AI76" s="41"/>
      <c r="AJ76" s="22"/>
      <c r="AK76" s="22"/>
      <c r="AL76" s="22"/>
      <c r="AM76" s="22"/>
      <c r="AN76" s="41"/>
      <c r="AO76" s="41"/>
      <c r="AP76" s="41"/>
      <c r="AQ76" s="41"/>
      <c r="AR76" s="22"/>
      <c r="AS76" s="22"/>
      <c r="AT76" s="22"/>
      <c r="AU76" s="22"/>
      <c r="AV76" s="41"/>
      <c r="AW76" s="41"/>
      <c r="AX76" s="41"/>
      <c r="AY76" s="41"/>
      <c r="AZ76" s="22"/>
      <c r="BA76" s="22"/>
      <c r="BB76" s="22"/>
      <c r="BC76" s="22"/>
      <c r="BD76" s="17">
        <f t="shared" si="13"/>
        <v>0</v>
      </c>
      <c r="BE76" s="18">
        <f t="shared" si="15"/>
        <v>0</v>
      </c>
      <c r="BF76" s="18">
        <f t="shared" si="15"/>
        <v>0</v>
      </c>
      <c r="BG76" s="18">
        <f t="shared" si="15"/>
        <v>0</v>
      </c>
      <c r="BH76" s="16">
        <f t="shared" si="6"/>
        <v>0</v>
      </c>
      <c r="BI76" s="348"/>
      <c r="BJ76" s="348"/>
      <c r="BK76" s="348"/>
      <c r="BL76" s="348"/>
      <c r="BM76" s="349"/>
    </row>
    <row r="77" spans="1:65" ht="105" customHeight="1" thickBot="1" x14ac:dyDescent="0.3">
      <c r="A77" s="23"/>
      <c r="B77" s="23"/>
      <c r="C77" s="23"/>
      <c r="D77" s="23"/>
      <c r="E77" s="23"/>
      <c r="F77" s="23"/>
      <c r="G77" s="96" t="s">
        <v>46</v>
      </c>
      <c r="H77" s="41"/>
      <c r="I77" s="41"/>
      <c r="J77" s="41"/>
      <c r="K77" s="41"/>
      <c r="L77" s="22"/>
      <c r="M77" s="22"/>
      <c r="N77" s="22"/>
      <c r="O77" s="22"/>
      <c r="P77" s="41"/>
      <c r="Q77" s="41"/>
      <c r="R77" s="41"/>
      <c r="S77" s="41"/>
      <c r="T77" s="22"/>
      <c r="U77" s="22"/>
      <c r="V77" s="22"/>
      <c r="W77" s="22"/>
      <c r="X77" s="41"/>
      <c r="Y77" s="41"/>
      <c r="Z77" s="41"/>
      <c r="AA77" s="41"/>
      <c r="AB77" s="22"/>
      <c r="AC77" s="22"/>
      <c r="AD77" s="22"/>
      <c r="AE77" s="22"/>
      <c r="AF77" s="41"/>
      <c r="AG77" s="41"/>
      <c r="AH77" s="41"/>
      <c r="AI77" s="41"/>
      <c r="AJ77" s="22"/>
      <c r="AK77" s="22"/>
      <c r="AL77" s="22"/>
      <c r="AM77" s="22"/>
      <c r="AN77" s="41"/>
      <c r="AO77" s="41"/>
      <c r="AP77" s="41"/>
      <c r="AQ77" s="41"/>
      <c r="AR77" s="22"/>
      <c r="AS77" s="22"/>
      <c r="AT77" s="22"/>
      <c r="AU77" s="22"/>
      <c r="AV77" s="41"/>
      <c r="AW77" s="41"/>
      <c r="AX77" s="41"/>
      <c r="AY77" s="41"/>
      <c r="AZ77" s="22"/>
      <c r="BA77" s="22"/>
      <c r="BB77" s="22"/>
      <c r="BC77" s="22"/>
      <c r="BD77" s="17">
        <f t="shared" si="13"/>
        <v>0</v>
      </c>
      <c r="BE77" s="18">
        <f t="shared" si="15"/>
        <v>0</v>
      </c>
      <c r="BF77" s="18">
        <f t="shared" si="15"/>
        <v>0</v>
      </c>
      <c r="BG77" s="18">
        <f t="shared" si="15"/>
        <v>0</v>
      </c>
      <c r="BH77" s="16">
        <f t="shared" si="6"/>
        <v>0</v>
      </c>
      <c r="BI77" s="348">
        <f>SUM(BD77:BD78)</f>
        <v>0</v>
      </c>
      <c r="BJ77" s="348">
        <f t="shared" ref="BJ77:BL77" si="17">SUM(BE77:BE78)</f>
        <v>0</v>
      </c>
      <c r="BK77" s="348">
        <f t="shared" si="17"/>
        <v>0</v>
      </c>
      <c r="BL77" s="348">
        <f t="shared" si="17"/>
        <v>0</v>
      </c>
      <c r="BM77" s="342">
        <f>AVERAGE(BH77:BH78)</f>
        <v>0</v>
      </c>
    </row>
    <row r="78" spans="1:65" ht="105" customHeight="1" thickBot="1" x14ac:dyDescent="0.3">
      <c r="A78" s="23"/>
      <c r="B78" s="23"/>
      <c r="C78" s="23"/>
      <c r="D78" s="23"/>
      <c r="E78" s="23"/>
      <c r="F78" s="23"/>
      <c r="G78" s="96" t="s">
        <v>46</v>
      </c>
      <c r="H78" s="41"/>
      <c r="I78" s="41"/>
      <c r="J78" s="41"/>
      <c r="K78" s="41"/>
      <c r="L78" s="22"/>
      <c r="M78" s="22"/>
      <c r="N78" s="22"/>
      <c r="O78" s="22"/>
      <c r="P78" s="41"/>
      <c r="Q78" s="41"/>
      <c r="R78" s="41"/>
      <c r="S78" s="41"/>
      <c r="T78" s="22"/>
      <c r="U78" s="22"/>
      <c r="V78" s="22"/>
      <c r="W78" s="22"/>
      <c r="X78" s="41"/>
      <c r="Y78" s="41"/>
      <c r="Z78" s="41"/>
      <c r="AA78" s="41"/>
      <c r="AB78" s="22"/>
      <c r="AC78" s="22"/>
      <c r="AD78" s="22"/>
      <c r="AE78" s="22"/>
      <c r="AF78" s="41"/>
      <c r="AG78" s="41"/>
      <c r="AH78" s="41"/>
      <c r="AI78" s="41"/>
      <c r="AJ78" s="22"/>
      <c r="AK78" s="22"/>
      <c r="AL78" s="22"/>
      <c r="AM78" s="22"/>
      <c r="AN78" s="41"/>
      <c r="AO78" s="41"/>
      <c r="AP78" s="41"/>
      <c r="AQ78" s="41"/>
      <c r="AR78" s="22"/>
      <c r="AS78" s="22"/>
      <c r="AT78" s="22"/>
      <c r="AU78" s="22"/>
      <c r="AV78" s="41"/>
      <c r="AW78" s="41"/>
      <c r="AX78" s="41"/>
      <c r="AY78" s="41"/>
      <c r="AZ78" s="22"/>
      <c r="BA78" s="22"/>
      <c r="BB78" s="22"/>
      <c r="BC78" s="22"/>
      <c r="BD78" s="17">
        <f t="shared" si="13"/>
        <v>0</v>
      </c>
      <c r="BE78" s="18">
        <f t="shared" si="15"/>
        <v>0</v>
      </c>
      <c r="BF78" s="18">
        <f t="shared" si="15"/>
        <v>0</v>
      </c>
      <c r="BG78" s="18">
        <f t="shared" si="15"/>
        <v>0</v>
      </c>
      <c r="BH78" s="16">
        <f t="shared" si="6"/>
        <v>0</v>
      </c>
      <c r="BI78" s="348"/>
      <c r="BJ78" s="348"/>
      <c r="BK78" s="348"/>
      <c r="BL78" s="348"/>
      <c r="BM78" s="343"/>
    </row>
    <row r="79" spans="1:65" ht="103.5" customHeight="1" thickBot="1" x14ac:dyDescent="0.3">
      <c r="A79" s="23"/>
      <c r="B79" s="23"/>
      <c r="C79" s="23"/>
      <c r="D79" s="23"/>
      <c r="E79" s="23"/>
      <c r="F79" s="23"/>
      <c r="G79" s="96" t="s">
        <v>46</v>
      </c>
      <c r="H79" s="41"/>
      <c r="I79" s="41"/>
      <c r="J79" s="41"/>
      <c r="K79" s="41"/>
      <c r="L79" s="22"/>
      <c r="M79" s="22"/>
      <c r="N79" s="22"/>
      <c r="O79" s="22"/>
      <c r="P79" s="41"/>
      <c r="Q79" s="41"/>
      <c r="R79" s="41"/>
      <c r="S79" s="41"/>
      <c r="T79" s="22"/>
      <c r="U79" s="22"/>
      <c r="V79" s="22"/>
      <c r="W79" s="22"/>
      <c r="X79" s="41"/>
      <c r="Y79" s="41"/>
      <c r="Z79" s="41"/>
      <c r="AA79" s="41"/>
      <c r="AB79" s="22"/>
      <c r="AC79" s="22"/>
      <c r="AD79" s="22"/>
      <c r="AE79" s="22"/>
      <c r="AF79" s="41"/>
      <c r="AG79" s="41"/>
      <c r="AH79" s="41"/>
      <c r="AI79" s="41"/>
      <c r="AJ79" s="22"/>
      <c r="AK79" s="22"/>
      <c r="AL79" s="22"/>
      <c r="AM79" s="22"/>
      <c r="AN79" s="41"/>
      <c r="AO79" s="41"/>
      <c r="AP79" s="41"/>
      <c r="AQ79" s="41"/>
      <c r="AR79" s="22"/>
      <c r="AS79" s="22"/>
      <c r="AT79" s="22"/>
      <c r="AU79" s="22"/>
      <c r="AV79" s="41"/>
      <c r="AW79" s="41"/>
      <c r="AX79" s="41"/>
      <c r="AY79" s="41"/>
      <c r="AZ79" s="22"/>
      <c r="BA79" s="22"/>
      <c r="BB79" s="22"/>
      <c r="BC79" s="22"/>
      <c r="BD79" s="17">
        <f t="shared" si="13"/>
        <v>0</v>
      </c>
      <c r="BE79" s="18">
        <f t="shared" si="15"/>
        <v>0</v>
      </c>
      <c r="BF79" s="18">
        <f t="shared" si="15"/>
        <v>0</v>
      </c>
      <c r="BG79" s="18">
        <f t="shared" si="15"/>
        <v>0</v>
      </c>
      <c r="BH79" s="16">
        <f t="shared" si="6"/>
        <v>0</v>
      </c>
      <c r="BI79" s="348">
        <f>SUM(BD79:BD82)</f>
        <v>0</v>
      </c>
      <c r="BJ79" s="348">
        <f t="shared" ref="BJ79:BL79" si="18">SUM(BE79:BE82)</f>
        <v>0</v>
      </c>
      <c r="BK79" s="348">
        <f t="shared" si="18"/>
        <v>0</v>
      </c>
      <c r="BL79" s="348">
        <f t="shared" si="18"/>
        <v>0</v>
      </c>
      <c r="BM79" s="343">
        <f>AVERAGE(BH82:BH82)</f>
        <v>0</v>
      </c>
    </row>
    <row r="80" spans="1:65" ht="105" customHeight="1" thickBot="1" x14ac:dyDescent="0.3">
      <c r="A80" s="23"/>
      <c r="B80" s="23"/>
      <c r="C80" s="23"/>
      <c r="D80" s="23"/>
      <c r="E80" s="23"/>
      <c r="F80" s="23"/>
      <c r="G80" s="96" t="s">
        <v>46</v>
      </c>
      <c r="H80" s="41"/>
      <c r="I80" s="41"/>
      <c r="J80" s="41"/>
      <c r="K80" s="41"/>
      <c r="L80" s="22"/>
      <c r="M80" s="22"/>
      <c r="N80" s="22"/>
      <c r="O80" s="22"/>
      <c r="P80" s="41"/>
      <c r="Q80" s="41"/>
      <c r="R80" s="41"/>
      <c r="S80" s="41"/>
      <c r="T80" s="22"/>
      <c r="U80" s="22"/>
      <c r="V80" s="22"/>
      <c r="W80" s="22"/>
      <c r="X80" s="41"/>
      <c r="Y80" s="41"/>
      <c r="Z80" s="41"/>
      <c r="AA80" s="41"/>
      <c r="AB80" s="22"/>
      <c r="AC80" s="22"/>
      <c r="AD80" s="22"/>
      <c r="AE80" s="22"/>
      <c r="AF80" s="41"/>
      <c r="AG80" s="41"/>
      <c r="AH80" s="41"/>
      <c r="AI80" s="41"/>
      <c r="AJ80" s="22"/>
      <c r="AK80" s="22"/>
      <c r="AL80" s="22"/>
      <c r="AM80" s="22"/>
      <c r="AN80" s="41"/>
      <c r="AO80" s="41"/>
      <c r="AP80" s="41"/>
      <c r="AQ80" s="41"/>
      <c r="AR80" s="22"/>
      <c r="AS80" s="22"/>
      <c r="AT80" s="22"/>
      <c r="AU80" s="22"/>
      <c r="AV80" s="41"/>
      <c r="AW80" s="41"/>
      <c r="AX80" s="41"/>
      <c r="AY80" s="41"/>
      <c r="AZ80" s="22"/>
      <c r="BA80" s="22"/>
      <c r="BB80" s="22"/>
      <c r="BC80" s="22"/>
      <c r="BD80" s="17">
        <f t="shared" si="13"/>
        <v>0</v>
      </c>
      <c r="BE80" s="18">
        <f t="shared" si="15"/>
        <v>0</v>
      </c>
      <c r="BF80" s="18">
        <f t="shared" si="15"/>
        <v>0</v>
      </c>
      <c r="BG80" s="18">
        <f t="shared" si="15"/>
        <v>0</v>
      </c>
      <c r="BH80" s="16">
        <f t="shared" si="6"/>
        <v>0</v>
      </c>
      <c r="BI80" s="348"/>
      <c r="BJ80" s="348"/>
      <c r="BK80" s="348"/>
      <c r="BL80" s="348"/>
      <c r="BM80" s="343"/>
    </row>
    <row r="81" spans="1:65" ht="108.75" customHeight="1" thickBot="1" x14ac:dyDescent="0.3">
      <c r="A81" s="23"/>
      <c r="B81" s="23"/>
      <c r="C81" s="23"/>
      <c r="D81" s="23"/>
      <c r="E81" s="23"/>
      <c r="F81" s="23"/>
      <c r="G81" s="96" t="s">
        <v>46</v>
      </c>
      <c r="H81" s="41"/>
      <c r="I81" s="41"/>
      <c r="J81" s="41"/>
      <c r="K81" s="41"/>
      <c r="L81" s="22"/>
      <c r="M81" s="22"/>
      <c r="N81" s="22"/>
      <c r="O81" s="22"/>
      <c r="P81" s="41"/>
      <c r="Q81" s="41"/>
      <c r="R81" s="41"/>
      <c r="S81" s="41"/>
      <c r="T81" s="22"/>
      <c r="U81" s="22"/>
      <c r="V81" s="22"/>
      <c r="W81" s="22"/>
      <c r="X81" s="41"/>
      <c r="Y81" s="41"/>
      <c r="Z81" s="41"/>
      <c r="AA81" s="41"/>
      <c r="AB81" s="22"/>
      <c r="AC81" s="22"/>
      <c r="AD81" s="22"/>
      <c r="AE81" s="22"/>
      <c r="AF81" s="41"/>
      <c r="AG81" s="41"/>
      <c r="AH81" s="41"/>
      <c r="AI81" s="41"/>
      <c r="AJ81" s="22"/>
      <c r="AK81" s="22"/>
      <c r="AL81" s="22"/>
      <c r="AM81" s="22"/>
      <c r="AN81" s="41"/>
      <c r="AO81" s="41"/>
      <c r="AP81" s="41"/>
      <c r="AQ81" s="41"/>
      <c r="AR81" s="22"/>
      <c r="AS81" s="22"/>
      <c r="AT81" s="22"/>
      <c r="AU81" s="22"/>
      <c r="AV81" s="41"/>
      <c r="AW81" s="41"/>
      <c r="AX81" s="41"/>
      <c r="AY81" s="41"/>
      <c r="AZ81" s="22"/>
      <c r="BA81" s="22"/>
      <c r="BB81" s="22"/>
      <c r="BC81" s="22"/>
      <c r="BD81" s="17">
        <f t="shared" si="13"/>
        <v>0</v>
      </c>
      <c r="BE81" s="18">
        <f t="shared" si="15"/>
        <v>0</v>
      </c>
      <c r="BF81" s="18">
        <f t="shared" si="15"/>
        <v>0</v>
      </c>
      <c r="BG81" s="18">
        <f t="shared" si="15"/>
        <v>0</v>
      </c>
      <c r="BH81" s="16">
        <f t="shared" si="6"/>
        <v>0</v>
      </c>
      <c r="BI81" s="348"/>
      <c r="BJ81" s="348"/>
      <c r="BK81" s="348"/>
      <c r="BL81" s="348"/>
      <c r="BM81" s="343"/>
    </row>
    <row r="82" spans="1:65" ht="101.25" customHeight="1" thickBot="1" x14ac:dyDescent="0.3">
      <c r="A82" s="23"/>
      <c r="B82" s="23"/>
      <c r="C82" s="23"/>
      <c r="D82" s="23"/>
      <c r="E82" s="23"/>
      <c r="F82" s="23"/>
      <c r="G82" s="96" t="s">
        <v>46</v>
      </c>
      <c r="H82" s="41"/>
      <c r="I82" s="41"/>
      <c r="J82" s="41"/>
      <c r="K82" s="41"/>
      <c r="L82" s="22"/>
      <c r="M82" s="22"/>
      <c r="N82" s="22"/>
      <c r="O82" s="22"/>
      <c r="P82" s="41"/>
      <c r="Q82" s="41"/>
      <c r="R82" s="41"/>
      <c r="S82" s="41"/>
      <c r="T82" s="22"/>
      <c r="U82" s="22"/>
      <c r="V82" s="22"/>
      <c r="W82" s="22"/>
      <c r="X82" s="41"/>
      <c r="Y82" s="41"/>
      <c r="Z82" s="41"/>
      <c r="AA82" s="41"/>
      <c r="AB82" s="22"/>
      <c r="AC82" s="22"/>
      <c r="AD82" s="22"/>
      <c r="AE82" s="22"/>
      <c r="AF82" s="41"/>
      <c r="AG82" s="41"/>
      <c r="AH82" s="41"/>
      <c r="AI82" s="41"/>
      <c r="AJ82" s="22"/>
      <c r="AK82" s="22"/>
      <c r="AL82" s="22"/>
      <c r="AM82" s="22"/>
      <c r="AN82" s="41"/>
      <c r="AO82" s="41"/>
      <c r="AP82" s="41"/>
      <c r="AQ82" s="41"/>
      <c r="AR82" s="22"/>
      <c r="AS82" s="22"/>
      <c r="AT82" s="22"/>
      <c r="AU82" s="22"/>
      <c r="AV82" s="41"/>
      <c r="AW82" s="41"/>
      <c r="AX82" s="41"/>
      <c r="AY82" s="41"/>
      <c r="AZ82" s="22"/>
      <c r="BA82" s="22"/>
      <c r="BB82" s="22"/>
      <c r="BC82" s="22"/>
      <c r="BD82" s="17">
        <f t="shared" si="13"/>
        <v>0</v>
      </c>
      <c r="BE82" s="18">
        <f t="shared" si="15"/>
        <v>0</v>
      </c>
      <c r="BF82" s="18">
        <f t="shared" si="15"/>
        <v>0</v>
      </c>
      <c r="BG82" s="18">
        <f t="shared" si="15"/>
        <v>0</v>
      </c>
      <c r="BH82" s="16">
        <f t="shared" si="6"/>
        <v>0</v>
      </c>
      <c r="BI82" s="348"/>
      <c r="BJ82" s="348"/>
      <c r="BK82" s="348"/>
      <c r="BL82" s="348"/>
      <c r="BM82" s="343"/>
    </row>
    <row r="83" spans="1:65" ht="75" customHeight="1" thickBot="1" x14ac:dyDescent="0.3">
      <c r="A83" s="23"/>
      <c r="B83" s="23"/>
      <c r="C83" s="23"/>
      <c r="D83" s="23"/>
      <c r="E83" s="23"/>
      <c r="F83" s="23"/>
      <c r="G83" s="96" t="s">
        <v>46</v>
      </c>
      <c r="H83" s="41"/>
      <c r="I83" s="41"/>
      <c r="J83" s="41"/>
      <c r="K83" s="41"/>
      <c r="L83" s="22"/>
      <c r="M83" s="22"/>
      <c r="N83" s="22"/>
      <c r="O83" s="22"/>
      <c r="P83" s="41"/>
      <c r="Q83" s="41"/>
      <c r="R83" s="41"/>
      <c r="S83" s="41"/>
      <c r="T83" s="22"/>
      <c r="U83" s="22"/>
      <c r="V83" s="22"/>
      <c r="W83" s="22"/>
      <c r="X83" s="41"/>
      <c r="Y83" s="41"/>
      <c r="Z83" s="41"/>
      <c r="AA83" s="41"/>
      <c r="AB83" s="22"/>
      <c r="AC83" s="22"/>
      <c r="AD83" s="22"/>
      <c r="AE83" s="22"/>
      <c r="AF83" s="41"/>
      <c r="AG83" s="41"/>
      <c r="AH83" s="41"/>
      <c r="AI83" s="41"/>
      <c r="AJ83" s="22"/>
      <c r="AK83" s="22"/>
      <c r="AL83" s="22"/>
      <c r="AM83" s="22"/>
      <c r="AN83" s="41"/>
      <c r="AO83" s="41"/>
      <c r="AP83" s="41"/>
      <c r="AQ83" s="41"/>
      <c r="AR83" s="22"/>
      <c r="AS83" s="22"/>
      <c r="AT83" s="22"/>
      <c r="AU83" s="22"/>
      <c r="AV83" s="41"/>
      <c r="AW83" s="41"/>
      <c r="AX83" s="41"/>
      <c r="AY83" s="41"/>
      <c r="AZ83" s="22"/>
      <c r="BA83" s="22"/>
      <c r="BB83" s="22"/>
      <c r="BC83" s="22"/>
      <c r="BD83" s="17">
        <f t="shared" si="13"/>
        <v>0</v>
      </c>
      <c r="BE83" s="18">
        <f t="shared" si="15"/>
        <v>0</v>
      </c>
      <c r="BF83" s="18">
        <f t="shared" si="15"/>
        <v>0</v>
      </c>
      <c r="BG83" s="18">
        <f t="shared" si="15"/>
        <v>0</v>
      </c>
      <c r="BH83" s="16">
        <f t="shared" si="6"/>
        <v>0</v>
      </c>
      <c r="BI83" s="348">
        <f>SUM(BD83:BD84)</f>
        <v>0</v>
      </c>
      <c r="BJ83" s="348">
        <f t="shared" ref="BJ83:BL83" si="19">SUM(BE83:BE84)</f>
        <v>0</v>
      </c>
      <c r="BK83" s="348">
        <f t="shared" si="19"/>
        <v>0</v>
      </c>
      <c r="BL83" s="348">
        <f t="shared" si="19"/>
        <v>0</v>
      </c>
      <c r="BM83" s="344">
        <f>AVERAGE(BH83:BH84)</f>
        <v>0</v>
      </c>
    </row>
    <row r="84" spans="1:65" ht="75" customHeight="1" thickBot="1" x14ac:dyDescent="0.3">
      <c r="A84" s="23"/>
      <c r="B84" s="23"/>
      <c r="C84" s="23"/>
      <c r="D84" s="23"/>
      <c r="E84" s="23"/>
      <c r="F84" s="23"/>
      <c r="G84" s="96" t="s">
        <v>46</v>
      </c>
      <c r="H84" s="41"/>
      <c r="I84" s="41"/>
      <c r="J84" s="41"/>
      <c r="K84" s="41"/>
      <c r="L84" s="22"/>
      <c r="M84" s="22"/>
      <c r="N84" s="22"/>
      <c r="O84" s="22"/>
      <c r="P84" s="41"/>
      <c r="Q84" s="41"/>
      <c r="R84" s="41"/>
      <c r="S84" s="41"/>
      <c r="T84" s="22"/>
      <c r="U84" s="22"/>
      <c r="V84" s="22"/>
      <c r="W84" s="22"/>
      <c r="X84" s="41"/>
      <c r="Y84" s="41"/>
      <c r="Z84" s="41"/>
      <c r="AA84" s="41"/>
      <c r="AB84" s="22"/>
      <c r="AC84" s="22"/>
      <c r="AD84" s="22"/>
      <c r="AE84" s="22"/>
      <c r="AF84" s="41"/>
      <c r="AG84" s="41"/>
      <c r="AH84" s="41"/>
      <c r="AI84" s="41"/>
      <c r="AJ84" s="22"/>
      <c r="AK84" s="22"/>
      <c r="AL84" s="22"/>
      <c r="AM84" s="22"/>
      <c r="AN84" s="41"/>
      <c r="AO84" s="41"/>
      <c r="AP84" s="41"/>
      <c r="AQ84" s="41"/>
      <c r="AR84" s="22"/>
      <c r="AS84" s="22"/>
      <c r="AT84" s="22"/>
      <c r="AU84" s="22"/>
      <c r="AV84" s="41"/>
      <c r="AW84" s="41"/>
      <c r="AX84" s="41"/>
      <c r="AY84" s="41"/>
      <c r="AZ84" s="22"/>
      <c r="BA84" s="22"/>
      <c r="BB84" s="22"/>
      <c r="BC84" s="22"/>
      <c r="BD84" s="17">
        <f t="shared" si="13"/>
        <v>0</v>
      </c>
      <c r="BE84" s="18">
        <f t="shared" si="15"/>
        <v>0</v>
      </c>
      <c r="BF84" s="18">
        <f t="shared" si="15"/>
        <v>0</v>
      </c>
      <c r="BG84" s="18">
        <f t="shared" si="15"/>
        <v>0</v>
      </c>
      <c r="BH84" s="16">
        <f t="shared" si="6"/>
        <v>0</v>
      </c>
      <c r="BI84" s="348"/>
      <c r="BJ84" s="348"/>
      <c r="BK84" s="348"/>
      <c r="BL84" s="348"/>
      <c r="BM84" s="344"/>
    </row>
    <row r="85" spans="1:65" ht="90" customHeight="1" thickBot="1" x14ac:dyDescent="0.3">
      <c r="A85" s="23"/>
      <c r="B85" s="23"/>
      <c r="C85" s="23"/>
      <c r="D85" s="23"/>
      <c r="E85" s="23"/>
      <c r="F85" s="23"/>
      <c r="G85" s="96" t="s">
        <v>46</v>
      </c>
      <c r="H85" s="41"/>
      <c r="I85" s="41"/>
      <c r="J85" s="41"/>
      <c r="K85" s="41"/>
      <c r="L85" s="22"/>
      <c r="M85" s="22"/>
      <c r="N85" s="22"/>
      <c r="O85" s="22"/>
      <c r="P85" s="41"/>
      <c r="Q85" s="41"/>
      <c r="R85" s="41"/>
      <c r="S85" s="41"/>
      <c r="T85" s="22"/>
      <c r="U85" s="22"/>
      <c r="V85" s="22"/>
      <c r="W85" s="22"/>
      <c r="X85" s="41"/>
      <c r="Y85" s="41"/>
      <c r="Z85" s="41"/>
      <c r="AA85" s="41"/>
      <c r="AB85" s="22"/>
      <c r="AC85" s="22"/>
      <c r="AD85" s="22"/>
      <c r="AE85" s="22"/>
      <c r="AF85" s="41"/>
      <c r="AG85" s="41"/>
      <c r="AH85" s="41"/>
      <c r="AI85" s="41"/>
      <c r="AJ85" s="22"/>
      <c r="AK85" s="22"/>
      <c r="AL85" s="22"/>
      <c r="AM85" s="22"/>
      <c r="AN85" s="41"/>
      <c r="AO85" s="41"/>
      <c r="AP85" s="41"/>
      <c r="AQ85" s="41"/>
      <c r="AR85" s="22"/>
      <c r="AS85" s="22"/>
      <c r="AT85" s="22"/>
      <c r="AU85" s="22"/>
      <c r="AV85" s="41"/>
      <c r="AW85" s="41"/>
      <c r="AX85" s="41"/>
      <c r="AY85" s="41"/>
      <c r="AZ85" s="22"/>
      <c r="BA85" s="22"/>
      <c r="BB85" s="22"/>
      <c r="BC85" s="22"/>
      <c r="BD85" s="17">
        <f t="shared" si="13"/>
        <v>0</v>
      </c>
      <c r="BE85" s="18">
        <f t="shared" si="15"/>
        <v>0</v>
      </c>
      <c r="BF85" s="18">
        <f t="shared" si="15"/>
        <v>0</v>
      </c>
      <c r="BG85" s="18">
        <f t="shared" si="15"/>
        <v>0</v>
      </c>
      <c r="BH85" s="16">
        <f t="shared" si="6"/>
        <v>0</v>
      </c>
      <c r="BI85" s="348">
        <f>SUM(BD85:BD88)</f>
        <v>0</v>
      </c>
      <c r="BJ85" s="348">
        <f t="shared" ref="BJ85:BL85" si="20">SUM(BE85:BE88)</f>
        <v>0</v>
      </c>
      <c r="BK85" s="348">
        <f t="shared" si="20"/>
        <v>0</v>
      </c>
      <c r="BL85" s="348">
        <f t="shared" si="20"/>
        <v>0</v>
      </c>
      <c r="BM85" s="345">
        <f>AVERAGE(BH85:BH88)</f>
        <v>0</v>
      </c>
    </row>
    <row r="86" spans="1:65" ht="90" customHeight="1" thickBot="1" x14ac:dyDescent="0.3">
      <c r="A86" s="23"/>
      <c r="B86" s="23"/>
      <c r="C86" s="23"/>
      <c r="D86" s="23"/>
      <c r="E86" s="23"/>
      <c r="F86" s="23"/>
      <c r="G86" s="96" t="s">
        <v>46</v>
      </c>
      <c r="H86" s="41"/>
      <c r="I86" s="41"/>
      <c r="J86" s="41"/>
      <c r="K86" s="41"/>
      <c r="L86" s="22"/>
      <c r="M86" s="22"/>
      <c r="N86" s="22"/>
      <c r="O86" s="22"/>
      <c r="P86" s="41"/>
      <c r="Q86" s="41"/>
      <c r="R86" s="41"/>
      <c r="S86" s="41"/>
      <c r="T86" s="22"/>
      <c r="U86" s="22"/>
      <c r="V86" s="22"/>
      <c r="W86" s="22"/>
      <c r="X86" s="41"/>
      <c r="Y86" s="41"/>
      <c r="Z86" s="41"/>
      <c r="AA86" s="41"/>
      <c r="AB86" s="22"/>
      <c r="AC86" s="22"/>
      <c r="AD86" s="22"/>
      <c r="AE86" s="22"/>
      <c r="AF86" s="41"/>
      <c r="AG86" s="41"/>
      <c r="AH86" s="41"/>
      <c r="AI86" s="41"/>
      <c r="AJ86" s="22"/>
      <c r="AK86" s="22"/>
      <c r="AL86" s="22"/>
      <c r="AM86" s="22"/>
      <c r="AN86" s="41"/>
      <c r="AO86" s="41"/>
      <c r="AP86" s="41"/>
      <c r="AQ86" s="41"/>
      <c r="AR86" s="22"/>
      <c r="AS86" s="22"/>
      <c r="AT86" s="22"/>
      <c r="AU86" s="22"/>
      <c r="AV86" s="41"/>
      <c r="AW86" s="41"/>
      <c r="AX86" s="41"/>
      <c r="AY86" s="41"/>
      <c r="AZ86" s="22"/>
      <c r="BA86" s="22"/>
      <c r="BB86" s="22"/>
      <c r="BC86" s="22"/>
      <c r="BD86" s="17">
        <f t="shared" si="13"/>
        <v>0</v>
      </c>
      <c r="BE86" s="18">
        <f t="shared" si="15"/>
        <v>0</v>
      </c>
      <c r="BF86" s="18">
        <f t="shared" si="15"/>
        <v>0</v>
      </c>
      <c r="BG86" s="18">
        <f t="shared" si="15"/>
        <v>0</v>
      </c>
      <c r="BH86" s="16">
        <f t="shared" si="6"/>
        <v>0</v>
      </c>
      <c r="BI86" s="348"/>
      <c r="BJ86" s="348"/>
      <c r="BK86" s="348"/>
      <c r="BL86" s="348"/>
      <c r="BM86" s="346"/>
    </row>
    <row r="87" spans="1:65" ht="90" customHeight="1" thickBot="1" x14ac:dyDescent="0.3">
      <c r="A87" s="23"/>
      <c r="B87" s="23"/>
      <c r="C87" s="23"/>
      <c r="D87" s="23"/>
      <c r="E87" s="23"/>
      <c r="F87" s="23"/>
      <c r="G87" s="96" t="s">
        <v>46</v>
      </c>
      <c r="H87" s="41"/>
      <c r="I87" s="41"/>
      <c r="J87" s="41"/>
      <c r="K87" s="41"/>
      <c r="L87" s="22"/>
      <c r="M87" s="22"/>
      <c r="N87" s="22"/>
      <c r="O87" s="22"/>
      <c r="P87" s="41"/>
      <c r="Q87" s="41"/>
      <c r="R87" s="41"/>
      <c r="S87" s="41"/>
      <c r="T87" s="22"/>
      <c r="U87" s="22"/>
      <c r="V87" s="22"/>
      <c r="W87" s="22"/>
      <c r="X87" s="41"/>
      <c r="Y87" s="41"/>
      <c r="Z87" s="41"/>
      <c r="AA87" s="41"/>
      <c r="AB87" s="22"/>
      <c r="AC87" s="22"/>
      <c r="AD87" s="22"/>
      <c r="AE87" s="22"/>
      <c r="AF87" s="41"/>
      <c r="AG87" s="41"/>
      <c r="AH87" s="41"/>
      <c r="AI87" s="41"/>
      <c r="AJ87" s="22"/>
      <c r="AK87" s="22"/>
      <c r="AL87" s="22"/>
      <c r="AM87" s="22"/>
      <c r="AN87" s="41"/>
      <c r="AO87" s="41"/>
      <c r="AP87" s="41"/>
      <c r="AQ87" s="41"/>
      <c r="AR87" s="22"/>
      <c r="AS87" s="22"/>
      <c r="AT87" s="22"/>
      <c r="AU87" s="22"/>
      <c r="AV87" s="41"/>
      <c r="AW87" s="41"/>
      <c r="AX87" s="41"/>
      <c r="AY87" s="41"/>
      <c r="AZ87" s="22"/>
      <c r="BA87" s="22"/>
      <c r="BB87" s="22"/>
      <c r="BC87" s="22"/>
      <c r="BD87" s="17">
        <f t="shared" si="13"/>
        <v>0</v>
      </c>
      <c r="BE87" s="18">
        <f t="shared" si="15"/>
        <v>0</v>
      </c>
      <c r="BF87" s="18">
        <f t="shared" si="15"/>
        <v>0</v>
      </c>
      <c r="BG87" s="18">
        <f t="shared" si="15"/>
        <v>0</v>
      </c>
      <c r="BH87" s="16">
        <f t="shared" si="6"/>
        <v>0</v>
      </c>
      <c r="BI87" s="348"/>
      <c r="BJ87" s="348"/>
      <c r="BK87" s="348"/>
      <c r="BL87" s="348"/>
      <c r="BM87" s="346"/>
    </row>
    <row r="88" spans="1:65" ht="90" customHeight="1" thickBot="1" x14ac:dyDescent="0.3">
      <c r="A88" s="23"/>
      <c r="B88" s="23"/>
      <c r="C88" s="23"/>
      <c r="D88" s="23"/>
      <c r="E88" s="23"/>
      <c r="F88" s="23"/>
      <c r="G88" s="96" t="s">
        <v>46</v>
      </c>
      <c r="H88" s="41"/>
      <c r="I88" s="41"/>
      <c r="J88" s="41"/>
      <c r="K88" s="41"/>
      <c r="L88" s="22"/>
      <c r="M88" s="22"/>
      <c r="N88" s="22"/>
      <c r="O88" s="22"/>
      <c r="P88" s="41"/>
      <c r="Q88" s="41"/>
      <c r="R88" s="41"/>
      <c r="S88" s="41"/>
      <c r="T88" s="22"/>
      <c r="U88" s="22"/>
      <c r="V88" s="22"/>
      <c r="W88" s="22"/>
      <c r="X88" s="41"/>
      <c r="Y88" s="41"/>
      <c r="Z88" s="41"/>
      <c r="AA88" s="41"/>
      <c r="AB88" s="22"/>
      <c r="AC88" s="22"/>
      <c r="AD88" s="22"/>
      <c r="AE88" s="22"/>
      <c r="AF88" s="41"/>
      <c r="AG88" s="41"/>
      <c r="AH88" s="41"/>
      <c r="AI88" s="41"/>
      <c r="AJ88" s="22"/>
      <c r="AK88" s="22"/>
      <c r="AL88" s="22"/>
      <c r="AM88" s="22"/>
      <c r="AN88" s="41"/>
      <c r="AO88" s="41"/>
      <c r="AP88" s="41"/>
      <c r="AQ88" s="41"/>
      <c r="AR88" s="22"/>
      <c r="AS88" s="22"/>
      <c r="AT88" s="22"/>
      <c r="AU88" s="22"/>
      <c r="AV88" s="41"/>
      <c r="AW88" s="41"/>
      <c r="AX88" s="41"/>
      <c r="AY88" s="41"/>
      <c r="AZ88" s="22"/>
      <c r="BA88" s="22"/>
      <c r="BB88" s="22"/>
      <c r="BC88" s="22"/>
      <c r="BD88" s="17">
        <f t="shared" si="13"/>
        <v>0</v>
      </c>
      <c r="BE88" s="18">
        <f t="shared" si="15"/>
        <v>0</v>
      </c>
      <c r="BF88" s="18">
        <f t="shared" si="15"/>
        <v>0</v>
      </c>
      <c r="BG88" s="18">
        <f t="shared" si="15"/>
        <v>0</v>
      </c>
      <c r="BH88" s="16">
        <f t="shared" si="6"/>
        <v>0</v>
      </c>
      <c r="BI88" s="348"/>
      <c r="BJ88" s="348"/>
      <c r="BK88" s="348"/>
      <c r="BL88" s="348"/>
      <c r="BM88" s="347"/>
    </row>
    <row r="89" spans="1:65" ht="90" customHeight="1" thickBot="1" x14ac:dyDescent="0.3">
      <c r="A89" s="23"/>
      <c r="B89" s="23"/>
      <c r="C89" s="23"/>
      <c r="D89" s="23"/>
      <c r="E89" s="23"/>
      <c r="F89" s="23"/>
      <c r="G89" s="96" t="s">
        <v>46</v>
      </c>
      <c r="H89" s="41"/>
      <c r="I89" s="41"/>
      <c r="J89" s="41"/>
      <c r="K89" s="41"/>
      <c r="L89" s="22"/>
      <c r="M89" s="22"/>
      <c r="N89" s="22"/>
      <c r="O89" s="22"/>
      <c r="P89" s="41"/>
      <c r="Q89" s="41"/>
      <c r="R89" s="41"/>
      <c r="S89" s="41"/>
      <c r="T89" s="22"/>
      <c r="U89" s="22"/>
      <c r="V89" s="22"/>
      <c r="W89" s="22"/>
      <c r="X89" s="41"/>
      <c r="Y89" s="41"/>
      <c r="Z89" s="41"/>
      <c r="AA89" s="41"/>
      <c r="AB89" s="22"/>
      <c r="AC89" s="22"/>
      <c r="AD89" s="22"/>
      <c r="AE89" s="22"/>
      <c r="AF89" s="41"/>
      <c r="AG89" s="41"/>
      <c r="AH89" s="41"/>
      <c r="AI89" s="41"/>
      <c r="AJ89" s="22"/>
      <c r="AK89" s="22"/>
      <c r="AL89" s="22"/>
      <c r="AM89" s="22"/>
      <c r="AN89" s="41"/>
      <c r="AO89" s="41"/>
      <c r="AP89" s="41"/>
      <c r="AQ89" s="41"/>
      <c r="AR89" s="22"/>
      <c r="AS89" s="22"/>
      <c r="AT89" s="22"/>
      <c r="AU89" s="22"/>
      <c r="AV89" s="41"/>
      <c r="AW89" s="41"/>
      <c r="AX89" s="41"/>
      <c r="AY89" s="41"/>
      <c r="AZ89" s="22"/>
      <c r="BA89" s="22"/>
      <c r="BB89" s="22"/>
      <c r="BC89" s="22"/>
      <c r="BD89" s="17">
        <f t="shared" ref="BD89:BD90" si="21">(COUNTIF($H89:$BC89,BD$4))+BE89</f>
        <v>0</v>
      </c>
      <c r="BE89" s="18">
        <f t="shared" ref="BE89:BG102" si="22">COUNTIF($H89:$BC89,BE$4)</f>
        <v>0</v>
      </c>
      <c r="BF89" s="18">
        <f t="shared" si="22"/>
        <v>0</v>
      </c>
      <c r="BG89" s="18">
        <f t="shared" si="22"/>
        <v>0</v>
      </c>
      <c r="BH89" s="16">
        <f t="shared" ref="BH89:BH90" si="23">IF(ISERROR(BE89/BD89),0,BE89/BD89)</f>
        <v>0</v>
      </c>
      <c r="BI89" s="348">
        <f>SUM(BD89:BD92)</f>
        <v>0</v>
      </c>
      <c r="BJ89" s="348">
        <f t="shared" ref="BJ89:BL89" si="24">SUM(BE89:BE92)</f>
        <v>0</v>
      </c>
      <c r="BK89" s="348">
        <f t="shared" si="24"/>
        <v>0</v>
      </c>
      <c r="BL89" s="348">
        <f t="shared" si="24"/>
        <v>0</v>
      </c>
      <c r="BM89" s="345">
        <f>AVERAGE(BH89:BH92)</f>
        <v>0</v>
      </c>
    </row>
    <row r="90" spans="1:65" ht="90" customHeight="1" thickBot="1" x14ac:dyDescent="0.3">
      <c r="A90" s="23"/>
      <c r="B90" s="23"/>
      <c r="C90" s="23"/>
      <c r="D90" s="23"/>
      <c r="E90" s="23"/>
      <c r="F90" s="23"/>
      <c r="G90" s="96" t="s">
        <v>46</v>
      </c>
      <c r="H90" s="41"/>
      <c r="I90" s="41"/>
      <c r="J90" s="41"/>
      <c r="K90" s="41"/>
      <c r="L90" s="22"/>
      <c r="M90" s="22"/>
      <c r="N90" s="22"/>
      <c r="O90" s="22"/>
      <c r="P90" s="41"/>
      <c r="Q90" s="41"/>
      <c r="R90" s="41"/>
      <c r="S90" s="41"/>
      <c r="T90" s="22"/>
      <c r="U90" s="22"/>
      <c r="V90" s="22"/>
      <c r="W90" s="22"/>
      <c r="X90" s="41"/>
      <c r="Y90" s="41"/>
      <c r="Z90" s="41"/>
      <c r="AA90" s="41"/>
      <c r="AB90" s="22"/>
      <c r="AC90" s="22"/>
      <c r="AD90" s="22"/>
      <c r="AE90" s="22"/>
      <c r="AF90" s="41"/>
      <c r="AG90" s="41"/>
      <c r="AH90" s="41"/>
      <c r="AI90" s="41"/>
      <c r="AJ90" s="22"/>
      <c r="AK90" s="22"/>
      <c r="AL90" s="22"/>
      <c r="AM90" s="22"/>
      <c r="AN90" s="41"/>
      <c r="AO90" s="41"/>
      <c r="AP90" s="41"/>
      <c r="AQ90" s="41"/>
      <c r="AR90" s="22"/>
      <c r="AS90" s="22"/>
      <c r="AT90" s="22"/>
      <c r="AU90" s="22"/>
      <c r="AV90" s="41"/>
      <c r="AW90" s="41"/>
      <c r="AX90" s="41"/>
      <c r="AY90" s="41"/>
      <c r="AZ90" s="22"/>
      <c r="BA90" s="22"/>
      <c r="BB90" s="22"/>
      <c r="BC90" s="22"/>
      <c r="BD90" s="17">
        <f t="shared" si="21"/>
        <v>0</v>
      </c>
      <c r="BE90" s="18">
        <f t="shared" si="22"/>
        <v>0</v>
      </c>
      <c r="BF90" s="18">
        <f t="shared" si="22"/>
        <v>0</v>
      </c>
      <c r="BG90" s="18">
        <f t="shared" si="22"/>
        <v>0</v>
      </c>
      <c r="BH90" s="16">
        <f t="shared" si="23"/>
        <v>0</v>
      </c>
      <c r="BI90" s="348"/>
      <c r="BJ90" s="348"/>
      <c r="BK90" s="348"/>
      <c r="BL90" s="348"/>
      <c r="BM90" s="346"/>
    </row>
    <row r="91" spans="1:65" ht="90" customHeight="1" thickBot="1" x14ac:dyDescent="0.3">
      <c r="A91" s="23"/>
      <c r="B91" s="23"/>
      <c r="C91" s="23"/>
      <c r="D91" s="23"/>
      <c r="E91" s="23"/>
      <c r="F91" s="23"/>
      <c r="G91" s="96" t="s">
        <v>46</v>
      </c>
      <c r="H91" s="41"/>
      <c r="I91" s="41"/>
      <c r="J91" s="41"/>
      <c r="K91" s="41"/>
      <c r="L91" s="22"/>
      <c r="M91" s="22"/>
      <c r="N91" s="22"/>
      <c r="O91" s="22"/>
      <c r="P91" s="41"/>
      <c r="Q91" s="41"/>
      <c r="R91" s="41"/>
      <c r="S91" s="41"/>
      <c r="T91" s="22"/>
      <c r="U91" s="22"/>
      <c r="V91" s="22"/>
      <c r="W91" s="22"/>
      <c r="X91" s="41"/>
      <c r="Y91" s="41"/>
      <c r="Z91" s="41"/>
      <c r="AA91" s="41"/>
      <c r="AB91" s="22"/>
      <c r="AC91" s="22"/>
      <c r="AD91" s="22"/>
      <c r="AE91" s="22"/>
      <c r="AF91" s="41"/>
      <c r="AG91" s="41"/>
      <c r="AH91" s="41"/>
      <c r="AI91" s="41"/>
      <c r="AJ91" s="22"/>
      <c r="AK91" s="22"/>
      <c r="AL91" s="22"/>
      <c r="AM91" s="22"/>
      <c r="AN91" s="41"/>
      <c r="AO91" s="41"/>
      <c r="AP91" s="41"/>
      <c r="AQ91" s="41"/>
      <c r="AR91" s="22"/>
      <c r="AS91" s="22"/>
      <c r="AT91" s="22"/>
      <c r="AU91" s="22"/>
      <c r="AV91" s="41"/>
      <c r="AW91" s="41"/>
      <c r="AX91" s="41"/>
      <c r="AY91" s="41"/>
      <c r="AZ91" s="22"/>
      <c r="BA91" s="22"/>
      <c r="BB91" s="22"/>
      <c r="BC91" s="22"/>
      <c r="BD91" s="17">
        <f t="shared" si="13"/>
        <v>0</v>
      </c>
      <c r="BE91" s="18">
        <f t="shared" si="22"/>
        <v>0</v>
      </c>
      <c r="BF91" s="18">
        <f t="shared" si="22"/>
        <v>0</v>
      </c>
      <c r="BG91" s="18">
        <f t="shared" si="22"/>
        <v>0</v>
      </c>
      <c r="BH91" s="16">
        <f t="shared" si="6"/>
        <v>0</v>
      </c>
      <c r="BI91" s="348"/>
      <c r="BJ91" s="348"/>
      <c r="BK91" s="348"/>
      <c r="BL91" s="348"/>
      <c r="BM91" s="346"/>
    </row>
    <row r="92" spans="1:65" ht="90" customHeight="1" thickBot="1" x14ac:dyDescent="0.3">
      <c r="A92" s="23"/>
      <c r="B92" s="23"/>
      <c r="C92" s="23"/>
      <c r="D92" s="23"/>
      <c r="E92" s="23"/>
      <c r="F92" s="23"/>
      <c r="G92" s="96" t="s">
        <v>46</v>
      </c>
      <c r="H92" s="41"/>
      <c r="I92" s="41"/>
      <c r="J92" s="41"/>
      <c r="K92" s="41"/>
      <c r="L92" s="22"/>
      <c r="M92" s="22"/>
      <c r="N92" s="22"/>
      <c r="O92" s="22"/>
      <c r="P92" s="41"/>
      <c r="Q92" s="41"/>
      <c r="R92" s="41"/>
      <c r="S92" s="41"/>
      <c r="T92" s="22"/>
      <c r="U92" s="22"/>
      <c r="V92" s="22"/>
      <c r="W92" s="22"/>
      <c r="X92" s="41"/>
      <c r="Y92" s="41"/>
      <c r="Z92" s="41"/>
      <c r="AA92" s="41"/>
      <c r="AB92" s="22"/>
      <c r="AC92" s="22"/>
      <c r="AD92" s="22"/>
      <c r="AE92" s="22"/>
      <c r="AF92" s="41"/>
      <c r="AG92" s="41"/>
      <c r="AH92" s="41"/>
      <c r="AI92" s="41"/>
      <c r="AJ92" s="22"/>
      <c r="AK92" s="22"/>
      <c r="AL92" s="22"/>
      <c r="AM92" s="22"/>
      <c r="AN92" s="41"/>
      <c r="AO92" s="41"/>
      <c r="AP92" s="41"/>
      <c r="AQ92" s="41"/>
      <c r="AR92" s="22"/>
      <c r="AS92" s="22"/>
      <c r="AT92" s="22"/>
      <c r="AU92" s="22"/>
      <c r="AV92" s="41"/>
      <c r="AW92" s="41"/>
      <c r="AX92" s="41"/>
      <c r="AY92" s="41"/>
      <c r="AZ92" s="22"/>
      <c r="BA92" s="22"/>
      <c r="BB92" s="22"/>
      <c r="BC92" s="22"/>
      <c r="BD92" s="17">
        <f t="shared" si="13"/>
        <v>0</v>
      </c>
      <c r="BE92" s="18">
        <f t="shared" si="22"/>
        <v>0</v>
      </c>
      <c r="BF92" s="18">
        <f t="shared" si="22"/>
        <v>0</v>
      </c>
      <c r="BG92" s="18">
        <f t="shared" si="22"/>
        <v>0</v>
      </c>
      <c r="BH92" s="16">
        <f t="shared" si="6"/>
        <v>0</v>
      </c>
      <c r="BI92" s="348"/>
      <c r="BJ92" s="348"/>
      <c r="BK92" s="348"/>
      <c r="BL92" s="348"/>
      <c r="BM92" s="347"/>
    </row>
    <row r="93" spans="1:65" ht="48.75" customHeight="1" thickBot="1" x14ac:dyDescent="0.3">
      <c r="A93" s="23"/>
      <c r="B93" s="23"/>
      <c r="C93" s="23"/>
      <c r="D93" s="23"/>
      <c r="E93" s="23"/>
      <c r="F93" s="23"/>
      <c r="G93" s="96" t="s">
        <v>46</v>
      </c>
      <c r="H93" s="41"/>
      <c r="I93" s="41"/>
      <c r="J93" s="41"/>
      <c r="K93" s="41"/>
      <c r="L93" s="22"/>
      <c r="M93" s="22"/>
      <c r="N93" s="22"/>
      <c r="O93" s="22"/>
      <c r="P93" s="41"/>
      <c r="Q93" s="41"/>
      <c r="R93" s="41"/>
      <c r="S93" s="41"/>
      <c r="T93" s="22"/>
      <c r="U93" s="22"/>
      <c r="V93" s="22"/>
      <c r="W93" s="22"/>
      <c r="X93" s="41"/>
      <c r="Y93" s="41"/>
      <c r="Z93" s="41"/>
      <c r="AA93" s="41"/>
      <c r="AB93" s="22"/>
      <c r="AC93" s="22"/>
      <c r="AD93" s="22"/>
      <c r="AE93" s="22"/>
      <c r="AF93" s="41"/>
      <c r="AG93" s="41"/>
      <c r="AH93" s="41"/>
      <c r="AI93" s="41"/>
      <c r="AJ93" s="22"/>
      <c r="AK93" s="22"/>
      <c r="AL93" s="22"/>
      <c r="AM93" s="22"/>
      <c r="AN93" s="41"/>
      <c r="AO93" s="41"/>
      <c r="AP93" s="41"/>
      <c r="AQ93" s="41"/>
      <c r="AR93" s="22"/>
      <c r="AS93" s="22"/>
      <c r="AT93" s="22"/>
      <c r="AU93" s="22"/>
      <c r="AV93" s="41"/>
      <c r="AW93" s="41"/>
      <c r="AX93" s="41"/>
      <c r="AY93" s="41"/>
      <c r="AZ93" s="22"/>
      <c r="BA93" s="22"/>
      <c r="BB93" s="22"/>
      <c r="BC93" s="22"/>
      <c r="BD93" s="17">
        <f t="shared" si="13"/>
        <v>0</v>
      </c>
      <c r="BE93" s="18">
        <f t="shared" si="22"/>
        <v>0</v>
      </c>
      <c r="BF93" s="18">
        <f t="shared" si="22"/>
        <v>0</v>
      </c>
      <c r="BG93" s="18">
        <f t="shared" si="22"/>
        <v>0</v>
      </c>
      <c r="BH93" s="16">
        <f t="shared" si="6"/>
        <v>0</v>
      </c>
      <c r="BI93" s="348">
        <f>SUM(BD93:BD94)</f>
        <v>0</v>
      </c>
      <c r="BJ93" s="348">
        <f t="shared" ref="BJ93:BL93" si="25">SUM(BE93:BE94)</f>
        <v>0</v>
      </c>
      <c r="BK93" s="348">
        <f t="shared" si="25"/>
        <v>0</v>
      </c>
      <c r="BL93" s="348">
        <f t="shared" si="25"/>
        <v>0</v>
      </c>
      <c r="BM93" s="342">
        <f>AVERAGE(BH93:BH94)</f>
        <v>0</v>
      </c>
    </row>
    <row r="94" spans="1:65" ht="48.75" customHeight="1" thickBot="1" x14ac:dyDescent="0.3">
      <c r="A94" s="23"/>
      <c r="B94" s="23"/>
      <c r="C94" s="23"/>
      <c r="D94" s="23"/>
      <c r="E94" s="23"/>
      <c r="F94" s="23"/>
      <c r="G94" s="96" t="s">
        <v>46</v>
      </c>
      <c r="H94" s="41"/>
      <c r="I94" s="41"/>
      <c r="J94" s="41"/>
      <c r="K94" s="41"/>
      <c r="L94" s="22"/>
      <c r="M94" s="22"/>
      <c r="N94" s="22"/>
      <c r="O94" s="22"/>
      <c r="P94" s="41"/>
      <c r="Q94" s="41"/>
      <c r="R94" s="41"/>
      <c r="S94" s="41"/>
      <c r="T94" s="22"/>
      <c r="U94" s="22"/>
      <c r="V94" s="22"/>
      <c r="W94" s="22"/>
      <c r="X94" s="41"/>
      <c r="Y94" s="41"/>
      <c r="Z94" s="41"/>
      <c r="AA94" s="41"/>
      <c r="AB94" s="22"/>
      <c r="AC94" s="22"/>
      <c r="AD94" s="22"/>
      <c r="AE94" s="22"/>
      <c r="AF94" s="41"/>
      <c r="AG94" s="41"/>
      <c r="AH94" s="41"/>
      <c r="AI94" s="41"/>
      <c r="AJ94" s="22"/>
      <c r="AK94" s="22"/>
      <c r="AL94" s="22"/>
      <c r="AM94" s="22"/>
      <c r="AN94" s="41"/>
      <c r="AO94" s="41"/>
      <c r="AP94" s="41"/>
      <c r="AQ94" s="41"/>
      <c r="AR94" s="22"/>
      <c r="AS94" s="22"/>
      <c r="AT94" s="22"/>
      <c r="AU94" s="22"/>
      <c r="AV94" s="41"/>
      <c r="AW94" s="41"/>
      <c r="AX94" s="41"/>
      <c r="AY94" s="41"/>
      <c r="AZ94" s="22"/>
      <c r="BA94" s="22"/>
      <c r="BB94" s="22"/>
      <c r="BC94" s="22"/>
      <c r="BD94" s="17">
        <f t="shared" ref="BD94:BD99" si="26">(COUNTIF($H94:$BC94,BD$4))+BE94</f>
        <v>0</v>
      </c>
      <c r="BE94" s="18">
        <f t="shared" si="22"/>
        <v>0</v>
      </c>
      <c r="BF94" s="18">
        <f t="shared" si="22"/>
        <v>0</v>
      </c>
      <c r="BG94" s="18">
        <f t="shared" si="22"/>
        <v>0</v>
      </c>
      <c r="BH94" s="16">
        <f t="shared" ref="BH94:BH99" si="27">IF(ISERROR(BE94/BD94),0,BE94/BD94)</f>
        <v>0</v>
      </c>
      <c r="BI94" s="348"/>
      <c r="BJ94" s="348"/>
      <c r="BK94" s="348"/>
      <c r="BL94" s="348"/>
      <c r="BM94" s="343"/>
    </row>
    <row r="95" spans="1:65" ht="48.75" customHeight="1" thickBot="1" x14ac:dyDescent="0.3">
      <c r="A95" s="23"/>
      <c r="B95" s="23"/>
      <c r="C95" s="23"/>
      <c r="D95" s="23"/>
      <c r="E95" s="23"/>
      <c r="F95" s="23"/>
      <c r="G95" s="96" t="s">
        <v>46</v>
      </c>
      <c r="H95" s="41"/>
      <c r="I95" s="41"/>
      <c r="J95" s="41"/>
      <c r="K95" s="41"/>
      <c r="L95" s="22"/>
      <c r="M95" s="22"/>
      <c r="N95" s="22"/>
      <c r="O95" s="22"/>
      <c r="P95" s="41"/>
      <c r="Q95" s="41"/>
      <c r="R95" s="41"/>
      <c r="S95" s="41"/>
      <c r="T95" s="22"/>
      <c r="U95" s="22"/>
      <c r="V95" s="22"/>
      <c r="W95" s="22"/>
      <c r="X95" s="41"/>
      <c r="Y95" s="41"/>
      <c r="Z95" s="41"/>
      <c r="AA95" s="41"/>
      <c r="AB95" s="22"/>
      <c r="AC95" s="22"/>
      <c r="AD95" s="22"/>
      <c r="AE95" s="22"/>
      <c r="AF95" s="41"/>
      <c r="AG95" s="41"/>
      <c r="AH95" s="41"/>
      <c r="AI95" s="41"/>
      <c r="AJ95" s="22"/>
      <c r="AK95" s="22"/>
      <c r="AL95" s="22"/>
      <c r="AM95" s="22"/>
      <c r="AN95" s="41"/>
      <c r="AO95" s="41"/>
      <c r="AP95" s="41"/>
      <c r="AQ95" s="41"/>
      <c r="AR95" s="22"/>
      <c r="AS95" s="22"/>
      <c r="AT95" s="22"/>
      <c r="AU95" s="22"/>
      <c r="AV95" s="41"/>
      <c r="AW95" s="41"/>
      <c r="AX95" s="41"/>
      <c r="AY95" s="41"/>
      <c r="AZ95" s="22"/>
      <c r="BA95" s="22"/>
      <c r="BB95" s="22"/>
      <c r="BC95" s="22"/>
      <c r="BD95" s="17">
        <f t="shared" si="26"/>
        <v>0</v>
      </c>
      <c r="BE95" s="18">
        <f t="shared" si="22"/>
        <v>0</v>
      </c>
      <c r="BF95" s="18">
        <f t="shared" si="22"/>
        <v>0</v>
      </c>
      <c r="BG95" s="18">
        <f t="shared" si="22"/>
        <v>0</v>
      </c>
      <c r="BH95" s="16">
        <f t="shared" si="27"/>
        <v>0</v>
      </c>
      <c r="BI95" s="20"/>
      <c r="BJ95" s="20"/>
      <c r="BK95" s="20"/>
      <c r="BL95" s="20"/>
      <c r="BM95" s="27"/>
    </row>
    <row r="96" spans="1:65" ht="48.75" customHeight="1" thickBot="1" x14ac:dyDescent="0.3">
      <c r="A96" s="23"/>
      <c r="B96" s="23"/>
      <c r="C96" s="23"/>
      <c r="D96" s="23"/>
      <c r="E96" s="23"/>
      <c r="F96" s="23"/>
      <c r="G96" s="96" t="s">
        <v>46</v>
      </c>
      <c r="H96" s="41"/>
      <c r="I96" s="41"/>
      <c r="J96" s="41"/>
      <c r="K96" s="41"/>
      <c r="L96" s="22"/>
      <c r="M96" s="22"/>
      <c r="N96" s="22"/>
      <c r="O96" s="22"/>
      <c r="P96" s="41"/>
      <c r="Q96" s="41"/>
      <c r="R96" s="41"/>
      <c r="S96" s="41"/>
      <c r="T96" s="22"/>
      <c r="U96" s="22"/>
      <c r="V96" s="22"/>
      <c r="W96" s="22"/>
      <c r="X96" s="41"/>
      <c r="Y96" s="41"/>
      <c r="Z96" s="41"/>
      <c r="AA96" s="41"/>
      <c r="AB96" s="22"/>
      <c r="AC96" s="22"/>
      <c r="AD96" s="22"/>
      <c r="AE96" s="22"/>
      <c r="AF96" s="41"/>
      <c r="AG96" s="41"/>
      <c r="AH96" s="41"/>
      <c r="AI96" s="41"/>
      <c r="AJ96" s="22"/>
      <c r="AK96" s="22"/>
      <c r="AL96" s="22"/>
      <c r="AM96" s="22"/>
      <c r="AN96" s="41"/>
      <c r="AO96" s="41"/>
      <c r="AP96" s="41"/>
      <c r="AQ96" s="41"/>
      <c r="AR96" s="22"/>
      <c r="AS96" s="22"/>
      <c r="AT96" s="22"/>
      <c r="AU96" s="22"/>
      <c r="AV96" s="41"/>
      <c r="AW96" s="41"/>
      <c r="AX96" s="41"/>
      <c r="AY96" s="41"/>
      <c r="AZ96" s="22"/>
      <c r="BA96" s="22"/>
      <c r="BB96" s="22"/>
      <c r="BC96" s="22"/>
      <c r="BD96" s="17">
        <f t="shared" si="26"/>
        <v>0</v>
      </c>
      <c r="BE96" s="18">
        <f t="shared" si="22"/>
        <v>0</v>
      </c>
      <c r="BF96" s="18">
        <f t="shared" si="22"/>
        <v>0</v>
      </c>
      <c r="BG96" s="18">
        <f t="shared" si="22"/>
        <v>0</v>
      </c>
      <c r="BH96" s="16">
        <f t="shared" si="27"/>
        <v>0</v>
      </c>
      <c r="BI96" s="20"/>
      <c r="BJ96" s="20"/>
      <c r="BK96" s="20"/>
      <c r="BL96" s="20"/>
      <c r="BM96" s="27"/>
    </row>
    <row r="97" spans="1:65" ht="48.75" customHeight="1" thickBot="1" x14ac:dyDescent="0.3">
      <c r="A97" s="23"/>
      <c r="B97" s="23"/>
      <c r="C97" s="23"/>
      <c r="D97" s="23"/>
      <c r="E97" s="23"/>
      <c r="F97" s="23"/>
      <c r="G97" s="96" t="s">
        <v>46</v>
      </c>
      <c r="H97" s="41"/>
      <c r="I97" s="41"/>
      <c r="J97" s="41"/>
      <c r="K97" s="41"/>
      <c r="L97" s="22"/>
      <c r="M97" s="22"/>
      <c r="N97" s="22"/>
      <c r="O97" s="22"/>
      <c r="P97" s="41"/>
      <c r="Q97" s="41"/>
      <c r="R97" s="41"/>
      <c r="S97" s="41"/>
      <c r="T97" s="22"/>
      <c r="U97" s="22"/>
      <c r="V97" s="22"/>
      <c r="W97" s="22"/>
      <c r="X97" s="41"/>
      <c r="Y97" s="41"/>
      <c r="Z97" s="41"/>
      <c r="AA97" s="41"/>
      <c r="AB97" s="22"/>
      <c r="AC97" s="22"/>
      <c r="AD97" s="22"/>
      <c r="AE97" s="22"/>
      <c r="AF97" s="41"/>
      <c r="AG97" s="41"/>
      <c r="AH97" s="41"/>
      <c r="AI97" s="41"/>
      <c r="AJ97" s="22"/>
      <c r="AK97" s="22"/>
      <c r="AL97" s="22"/>
      <c r="AM97" s="22"/>
      <c r="AN97" s="41"/>
      <c r="AO97" s="41"/>
      <c r="AP97" s="41"/>
      <c r="AQ97" s="41"/>
      <c r="AR97" s="22"/>
      <c r="AS97" s="22"/>
      <c r="AT97" s="22"/>
      <c r="AU97" s="22"/>
      <c r="AV97" s="41"/>
      <c r="AW97" s="41"/>
      <c r="AX97" s="41"/>
      <c r="AY97" s="41"/>
      <c r="AZ97" s="22"/>
      <c r="BA97" s="22"/>
      <c r="BB97" s="22"/>
      <c r="BC97" s="22"/>
      <c r="BD97" s="17">
        <f t="shared" si="26"/>
        <v>0</v>
      </c>
      <c r="BE97" s="18">
        <f t="shared" si="22"/>
        <v>0</v>
      </c>
      <c r="BF97" s="18">
        <f t="shared" si="22"/>
        <v>0</v>
      </c>
      <c r="BG97" s="18">
        <f t="shared" si="22"/>
        <v>0</v>
      </c>
      <c r="BH97" s="16">
        <f t="shared" si="27"/>
        <v>0</v>
      </c>
      <c r="BI97" s="20"/>
      <c r="BJ97" s="20"/>
      <c r="BK97" s="20"/>
      <c r="BL97" s="20"/>
      <c r="BM97" s="27"/>
    </row>
    <row r="98" spans="1:65" ht="48.75" customHeight="1" thickBot="1" x14ac:dyDescent="0.3">
      <c r="A98" s="23" t="s">
        <v>299</v>
      </c>
      <c r="B98" s="23"/>
      <c r="C98" s="23"/>
      <c r="D98" s="23"/>
      <c r="E98" s="23"/>
      <c r="F98" s="23"/>
      <c r="G98" s="96" t="s">
        <v>46</v>
      </c>
      <c r="H98" s="41"/>
      <c r="I98" s="41"/>
      <c r="J98" s="41"/>
      <c r="K98" s="41"/>
      <c r="L98" s="22"/>
      <c r="M98" s="22"/>
      <c r="N98" s="22"/>
      <c r="O98" s="22"/>
      <c r="P98" s="41"/>
      <c r="Q98" s="41"/>
      <c r="R98" s="41"/>
      <c r="S98" s="41"/>
      <c r="T98" s="22"/>
      <c r="U98" s="22"/>
      <c r="V98" s="22"/>
      <c r="W98" s="22"/>
      <c r="X98" s="41"/>
      <c r="Y98" s="41"/>
      <c r="Z98" s="41"/>
      <c r="AA98" s="41"/>
      <c r="AB98" s="22"/>
      <c r="AC98" s="22"/>
      <c r="AD98" s="22"/>
      <c r="AE98" s="22"/>
      <c r="AF98" s="41"/>
      <c r="AG98" s="41"/>
      <c r="AH98" s="41"/>
      <c r="AI98" s="41"/>
      <c r="AJ98" s="22"/>
      <c r="AK98" s="22"/>
      <c r="AL98" s="22"/>
      <c r="AM98" s="22"/>
      <c r="AN98" s="41"/>
      <c r="AO98" s="41"/>
      <c r="AP98" s="41"/>
      <c r="AQ98" s="41"/>
      <c r="AR98" s="22"/>
      <c r="AS98" s="22"/>
      <c r="AT98" s="22"/>
      <c r="AU98" s="22"/>
      <c r="AV98" s="41"/>
      <c r="AW98" s="41"/>
      <c r="AX98" s="41"/>
      <c r="AY98" s="41"/>
      <c r="AZ98" s="22"/>
      <c r="BA98" s="22"/>
      <c r="BB98" s="22"/>
      <c r="BC98" s="22"/>
      <c r="BD98" s="17">
        <f t="shared" si="26"/>
        <v>0</v>
      </c>
      <c r="BE98" s="18">
        <f t="shared" si="22"/>
        <v>0</v>
      </c>
      <c r="BF98" s="18">
        <f t="shared" si="22"/>
        <v>0</v>
      </c>
      <c r="BG98" s="18">
        <f t="shared" si="22"/>
        <v>0</v>
      </c>
      <c r="BH98" s="16">
        <f t="shared" si="27"/>
        <v>0</v>
      </c>
      <c r="BI98" s="20"/>
      <c r="BJ98" s="20"/>
      <c r="BK98" s="20"/>
      <c r="BL98" s="20"/>
      <c r="BM98" s="27"/>
    </row>
    <row r="99" spans="1:65" ht="48.75" customHeight="1" thickBot="1" x14ac:dyDescent="0.3">
      <c r="A99" s="23" t="s">
        <v>300</v>
      </c>
      <c r="B99" s="23"/>
      <c r="C99" s="23"/>
      <c r="D99" s="23"/>
      <c r="E99" s="23"/>
      <c r="F99" s="23"/>
      <c r="G99" s="96" t="s">
        <v>46</v>
      </c>
      <c r="H99" s="41"/>
      <c r="I99" s="41"/>
      <c r="J99" s="41"/>
      <c r="K99" s="41"/>
      <c r="L99" s="22"/>
      <c r="M99" s="22"/>
      <c r="N99" s="22"/>
      <c r="O99" s="22"/>
      <c r="P99" s="41"/>
      <c r="Q99" s="41"/>
      <c r="R99" s="41"/>
      <c r="S99" s="41"/>
      <c r="T99" s="22"/>
      <c r="U99" s="22"/>
      <c r="V99" s="22"/>
      <c r="W99" s="22"/>
      <c r="X99" s="41"/>
      <c r="Y99" s="41"/>
      <c r="Z99" s="41"/>
      <c r="AA99" s="41"/>
      <c r="AB99" s="22"/>
      <c r="AC99" s="22"/>
      <c r="AD99" s="22"/>
      <c r="AE99" s="22"/>
      <c r="AF99" s="41"/>
      <c r="AG99" s="41"/>
      <c r="AH99" s="41"/>
      <c r="AI99" s="41"/>
      <c r="AJ99" s="22"/>
      <c r="AK99" s="22"/>
      <c r="AL99" s="22"/>
      <c r="AM99" s="22"/>
      <c r="AN99" s="41"/>
      <c r="AO99" s="41"/>
      <c r="AP99" s="41"/>
      <c r="AQ99" s="41"/>
      <c r="AR99" s="22"/>
      <c r="AS99" s="22"/>
      <c r="AT99" s="22"/>
      <c r="AU99" s="22"/>
      <c r="AV99" s="41"/>
      <c r="AW99" s="41"/>
      <c r="AX99" s="41"/>
      <c r="AY99" s="41"/>
      <c r="AZ99" s="22"/>
      <c r="BA99" s="22"/>
      <c r="BB99" s="22"/>
      <c r="BC99" s="22"/>
      <c r="BD99" s="17">
        <f t="shared" si="26"/>
        <v>0</v>
      </c>
      <c r="BE99" s="18">
        <f t="shared" si="22"/>
        <v>0</v>
      </c>
      <c r="BF99" s="18">
        <f t="shared" si="22"/>
        <v>0</v>
      </c>
      <c r="BG99" s="18">
        <f t="shared" si="22"/>
        <v>0</v>
      </c>
      <c r="BH99" s="16">
        <f t="shared" si="27"/>
        <v>0</v>
      </c>
      <c r="BI99" s="20"/>
      <c r="BJ99" s="20"/>
      <c r="BK99" s="20"/>
      <c r="BL99" s="20"/>
      <c r="BM99" s="27"/>
    </row>
    <row r="100" spans="1:65" ht="48.75" customHeight="1" thickBot="1" x14ac:dyDescent="0.3">
      <c r="A100" s="23" t="s">
        <v>301</v>
      </c>
      <c r="B100" s="23"/>
      <c r="C100" s="23"/>
      <c r="D100" s="23"/>
      <c r="E100" s="23"/>
      <c r="F100" s="23"/>
      <c r="G100" s="96" t="s">
        <v>46</v>
      </c>
      <c r="H100" s="41"/>
      <c r="I100" s="41"/>
      <c r="J100" s="41"/>
      <c r="K100" s="41"/>
      <c r="L100" s="22"/>
      <c r="M100" s="22"/>
      <c r="N100" s="22"/>
      <c r="O100" s="22"/>
      <c r="P100" s="41"/>
      <c r="Q100" s="41"/>
      <c r="R100" s="41"/>
      <c r="S100" s="41"/>
      <c r="T100" s="22"/>
      <c r="U100" s="22"/>
      <c r="V100" s="22"/>
      <c r="W100" s="22"/>
      <c r="X100" s="41"/>
      <c r="Y100" s="41"/>
      <c r="Z100" s="41"/>
      <c r="AA100" s="41"/>
      <c r="AB100" s="22"/>
      <c r="AC100" s="22"/>
      <c r="AD100" s="22"/>
      <c r="AE100" s="22"/>
      <c r="AF100" s="41"/>
      <c r="AG100" s="41"/>
      <c r="AH100" s="41"/>
      <c r="AI100" s="41"/>
      <c r="AJ100" s="22"/>
      <c r="AK100" s="22"/>
      <c r="AL100" s="22"/>
      <c r="AM100" s="22"/>
      <c r="AN100" s="41"/>
      <c r="AO100" s="41"/>
      <c r="AP100" s="41"/>
      <c r="AQ100" s="41"/>
      <c r="AR100" s="22"/>
      <c r="AS100" s="22"/>
      <c r="AT100" s="22"/>
      <c r="AU100" s="22"/>
      <c r="AV100" s="41"/>
      <c r="AW100" s="41"/>
      <c r="AX100" s="41"/>
      <c r="AY100" s="41"/>
      <c r="AZ100" s="22"/>
      <c r="BA100" s="22"/>
      <c r="BB100" s="22"/>
      <c r="BC100" s="22"/>
      <c r="BD100" s="17">
        <f t="shared" ref="BD100" si="28">(COUNTIF($H100:$BC100,BD$4))+BE100</f>
        <v>0</v>
      </c>
      <c r="BE100" s="18">
        <f t="shared" si="22"/>
        <v>0</v>
      </c>
      <c r="BF100" s="18">
        <f t="shared" si="22"/>
        <v>0</v>
      </c>
      <c r="BG100" s="18">
        <f t="shared" si="22"/>
        <v>0</v>
      </c>
      <c r="BH100" s="16">
        <f t="shared" ref="BH100" si="29">IF(ISERROR(BE100/BD100),0,BE100/BD100)</f>
        <v>0</v>
      </c>
      <c r="BI100" s="20"/>
      <c r="BJ100" s="20"/>
      <c r="BK100" s="20"/>
      <c r="BL100" s="20"/>
      <c r="BM100" s="27"/>
    </row>
    <row r="101" spans="1:65" ht="44.25" customHeight="1" thickBot="1" x14ac:dyDescent="0.3">
      <c r="A101" s="23" t="s">
        <v>302</v>
      </c>
      <c r="B101" s="23"/>
      <c r="C101" s="23"/>
      <c r="D101" s="23"/>
      <c r="E101" s="23"/>
      <c r="F101" s="23"/>
      <c r="G101" s="96" t="s">
        <v>46</v>
      </c>
      <c r="H101" s="41"/>
      <c r="I101" s="41"/>
      <c r="J101" s="41"/>
      <c r="K101" s="41"/>
      <c r="L101" s="22"/>
      <c r="M101" s="22"/>
      <c r="N101" s="22"/>
      <c r="O101" s="22"/>
      <c r="P101" s="41"/>
      <c r="Q101" s="41"/>
      <c r="R101" s="41"/>
      <c r="S101" s="41"/>
      <c r="T101" s="22"/>
      <c r="U101" s="22"/>
      <c r="V101" s="22"/>
      <c r="W101" s="22"/>
      <c r="X101" s="41"/>
      <c r="Y101" s="41"/>
      <c r="Z101" s="41"/>
      <c r="AA101" s="41"/>
      <c r="AB101" s="22"/>
      <c r="AC101" s="22"/>
      <c r="AD101" s="22"/>
      <c r="AE101" s="22"/>
      <c r="AF101" s="41"/>
      <c r="AG101" s="41"/>
      <c r="AH101" s="41"/>
      <c r="AI101" s="41"/>
      <c r="AJ101" s="22"/>
      <c r="AK101" s="22"/>
      <c r="AL101" s="22"/>
      <c r="AM101" s="22"/>
      <c r="AN101" s="41"/>
      <c r="AO101" s="41"/>
      <c r="AP101" s="41"/>
      <c r="AQ101" s="41"/>
      <c r="AR101" s="22"/>
      <c r="AS101" s="22"/>
      <c r="AT101" s="22"/>
      <c r="AU101" s="22"/>
      <c r="AV101" s="41"/>
      <c r="AW101" s="41"/>
      <c r="AX101" s="41"/>
      <c r="AY101" s="41"/>
      <c r="AZ101" s="22"/>
      <c r="BA101" s="22"/>
      <c r="BB101" s="22"/>
      <c r="BC101" s="22"/>
      <c r="BD101" s="17">
        <f t="shared" si="13"/>
        <v>0</v>
      </c>
      <c r="BE101" s="18">
        <f t="shared" si="22"/>
        <v>0</v>
      </c>
      <c r="BF101" s="18">
        <f t="shared" si="22"/>
        <v>0</v>
      </c>
      <c r="BG101" s="18">
        <f t="shared" si="22"/>
        <v>0</v>
      </c>
      <c r="BH101" s="16">
        <f t="shared" si="6"/>
        <v>0</v>
      </c>
      <c r="BI101" s="20"/>
      <c r="BJ101" s="20"/>
      <c r="BK101" s="20"/>
      <c r="BL101" s="20"/>
      <c r="BM101" s="27"/>
    </row>
    <row r="102" spans="1:65" ht="45.75" customHeight="1" x14ac:dyDescent="0.25">
      <c r="A102" s="23" t="s">
        <v>302</v>
      </c>
      <c r="B102" s="23"/>
      <c r="C102" s="23"/>
      <c r="D102" s="23"/>
      <c r="E102" s="23"/>
      <c r="F102" s="23"/>
      <c r="G102" s="96" t="s">
        <v>46</v>
      </c>
      <c r="H102" s="41"/>
      <c r="I102" s="41"/>
      <c r="J102" s="41"/>
      <c r="K102" s="41"/>
      <c r="L102" s="22"/>
      <c r="M102" s="22"/>
      <c r="N102" s="22"/>
      <c r="O102" s="22"/>
      <c r="P102" s="41"/>
      <c r="Q102" s="41"/>
      <c r="R102" s="41"/>
      <c r="S102" s="41"/>
      <c r="T102" s="22"/>
      <c r="U102" s="22"/>
      <c r="V102" s="22"/>
      <c r="W102" s="22"/>
      <c r="X102" s="41"/>
      <c r="Y102" s="41"/>
      <c r="Z102" s="41"/>
      <c r="AA102" s="41"/>
      <c r="AB102" s="22"/>
      <c r="AC102" s="22"/>
      <c r="AD102" s="22"/>
      <c r="AE102" s="22"/>
      <c r="AF102" s="41"/>
      <c r="AG102" s="41"/>
      <c r="AH102" s="41"/>
      <c r="AI102" s="41"/>
      <c r="AJ102" s="22"/>
      <c r="AK102" s="22"/>
      <c r="AL102" s="22"/>
      <c r="AM102" s="22"/>
      <c r="AN102" s="41"/>
      <c r="AO102" s="41"/>
      <c r="AP102" s="41"/>
      <c r="AQ102" s="41"/>
      <c r="AR102" s="22"/>
      <c r="AS102" s="22"/>
      <c r="AT102" s="22"/>
      <c r="AU102" s="22"/>
      <c r="AV102" s="41"/>
      <c r="AW102" s="41"/>
      <c r="AX102" s="41"/>
      <c r="AY102" s="41"/>
      <c r="AZ102" s="22"/>
      <c r="BA102" s="22"/>
      <c r="BB102" s="22"/>
      <c r="BC102" s="22"/>
      <c r="BD102" s="17">
        <f t="shared" si="13"/>
        <v>0</v>
      </c>
      <c r="BE102" s="18">
        <f t="shared" si="22"/>
        <v>0</v>
      </c>
      <c r="BF102" s="18">
        <f t="shared" si="22"/>
        <v>0</v>
      </c>
      <c r="BG102" s="18">
        <f t="shared" si="22"/>
        <v>0</v>
      </c>
      <c r="BH102" s="16">
        <f t="shared" si="6"/>
        <v>0</v>
      </c>
      <c r="BI102" s="21"/>
      <c r="BJ102" s="21"/>
      <c r="BK102" s="21"/>
      <c r="BL102" s="21"/>
      <c r="BM102" s="28"/>
    </row>
    <row r="103" spans="1:65" ht="18" customHeight="1" x14ac:dyDescent="0.25">
      <c r="A103" s="376" t="s">
        <v>23</v>
      </c>
      <c r="B103" s="376"/>
      <c r="C103" s="376"/>
      <c r="D103" s="376"/>
      <c r="E103" s="376"/>
      <c r="F103" s="376"/>
      <c r="G103" s="6" t="s">
        <v>5</v>
      </c>
      <c r="H103" s="380">
        <f>(COUNTIF(H47:K102,(Hoja2!$D$4))+H104+H105+H106)</f>
        <v>0</v>
      </c>
      <c r="I103" s="380"/>
      <c r="J103" s="380"/>
      <c r="K103" s="380"/>
      <c r="L103" s="380">
        <f>(COUNTIF(L47:O102,(Hoja2!$D$4))+L104+L105+L106)</f>
        <v>0</v>
      </c>
      <c r="M103" s="380"/>
      <c r="N103" s="380"/>
      <c r="O103" s="380"/>
      <c r="P103" s="380">
        <f>(COUNTIF(P47:S102,(Hoja2!$D$4))+P104+P105+P106)</f>
        <v>0</v>
      </c>
      <c r="Q103" s="380"/>
      <c r="R103" s="380"/>
      <c r="S103" s="380"/>
      <c r="T103" s="380">
        <f>(COUNTIF(T47:W102,(Hoja2!$D$4))+T104+T105+T106)</f>
        <v>0</v>
      </c>
      <c r="U103" s="380"/>
      <c r="V103" s="380"/>
      <c r="W103" s="380"/>
      <c r="X103" s="380">
        <f>(COUNTIF(X47:AA102,(Hoja2!$D$4))+X104+X105+X106)</f>
        <v>0</v>
      </c>
      <c r="Y103" s="380"/>
      <c r="Z103" s="380"/>
      <c r="AA103" s="380"/>
      <c r="AB103" s="380">
        <f>(COUNTIF(AB47:AE102,(Hoja2!$D$4))+AB104+AB105+AB106)</f>
        <v>0</v>
      </c>
      <c r="AC103" s="380"/>
      <c r="AD103" s="380"/>
      <c r="AE103" s="380"/>
      <c r="AF103" s="380">
        <f>(COUNTIF(AF47:AI102,(Hoja2!$D$4))+AF104+AF105+AF106)</f>
        <v>0</v>
      </c>
      <c r="AG103" s="380"/>
      <c r="AH103" s="380"/>
      <c r="AI103" s="380"/>
      <c r="AJ103" s="380">
        <f>(COUNTIF(AJ47:AM102,(Hoja2!$D$4))+AJ104+AJ105+AJ106)</f>
        <v>0</v>
      </c>
      <c r="AK103" s="380"/>
      <c r="AL103" s="380"/>
      <c r="AM103" s="380"/>
      <c r="AN103" s="380">
        <f>(COUNTIF(AN47:AQ102,(Hoja2!$D$4))+AN104+AN105+AN106)</f>
        <v>0</v>
      </c>
      <c r="AO103" s="380"/>
      <c r="AP103" s="380"/>
      <c r="AQ103" s="380"/>
      <c r="AR103" s="380">
        <f>(COUNTIF(AR47:AU102,(Hoja2!$D$4))+AR104+AR105+AR106)</f>
        <v>0</v>
      </c>
      <c r="AS103" s="380"/>
      <c r="AT103" s="380"/>
      <c r="AU103" s="380"/>
      <c r="AV103" s="380">
        <f>(COUNTIF(AV47:AY102,(Hoja2!$D$4))+AV104+AV105+AV106)</f>
        <v>0</v>
      </c>
      <c r="AW103" s="380"/>
      <c r="AX103" s="380"/>
      <c r="AY103" s="380"/>
      <c r="AZ103" s="380">
        <f>(COUNTIF(AZ47:BC102,(Hoja2!$D$4))+AZ104+AZ105+AZ106)</f>
        <v>0</v>
      </c>
      <c r="BA103" s="380"/>
      <c r="BB103" s="380"/>
      <c r="BC103" s="380"/>
      <c r="BD103" s="383">
        <f>SUM(H103:BC103)</f>
        <v>0</v>
      </c>
      <c r="BE103" s="384"/>
      <c r="BF103" s="384"/>
      <c r="BG103" s="384"/>
      <c r="BH103" s="372" t="e">
        <f>BD104/BD103</f>
        <v>#DIV/0!</v>
      </c>
      <c r="BI103" s="372"/>
      <c r="BJ103" s="372"/>
      <c r="BK103" s="372"/>
      <c r="BL103" s="372"/>
      <c r="BM103" s="373"/>
    </row>
    <row r="104" spans="1:65" ht="18" customHeight="1" x14ac:dyDescent="0.25">
      <c r="A104" s="376" t="s">
        <v>24</v>
      </c>
      <c r="B104" s="376"/>
      <c r="C104" s="376"/>
      <c r="D104" s="376"/>
      <c r="E104" s="376"/>
      <c r="F104" s="376"/>
      <c r="G104" s="7" t="s">
        <v>6</v>
      </c>
      <c r="H104" s="380">
        <f>COUNTIF(H47:K102,Hoja2!$D$5)</f>
        <v>0</v>
      </c>
      <c r="I104" s="380"/>
      <c r="J104" s="380"/>
      <c r="K104" s="380"/>
      <c r="L104" s="380">
        <f>COUNTIF(L47:O102,Hoja2!$D$5)</f>
        <v>0</v>
      </c>
      <c r="M104" s="380"/>
      <c r="N104" s="380"/>
      <c r="O104" s="380"/>
      <c r="P104" s="380">
        <f>COUNTIF(P47:S102,Hoja2!$D$5)</f>
        <v>0</v>
      </c>
      <c r="Q104" s="380"/>
      <c r="R104" s="380"/>
      <c r="S104" s="380"/>
      <c r="T104" s="380">
        <f>COUNTIF(T47:W102,Hoja2!$D$5)</f>
        <v>0</v>
      </c>
      <c r="U104" s="380"/>
      <c r="V104" s="380"/>
      <c r="W104" s="380"/>
      <c r="X104" s="380">
        <f>COUNTIF(X47:AA102,Hoja2!$D$5)</f>
        <v>0</v>
      </c>
      <c r="Y104" s="380"/>
      <c r="Z104" s="380"/>
      <c r="AA104" s="380"/>
      <c r="AB104" s="380">
        <f>COUNTIF(AB47:AE102,Hoja2!$D$5)</f>
        <v>0</v>
      </c>
      <c r="AC104" s="380"/>
      <c r="AD104" s="380"/>
      <c r="AE104" s="380"/>
      <c r="AF104" s="380">
        <f>COUNTIF(AF47:AI102,Hoja2!$D$5)</f>
        <v>0</v>
      </c>
      <c r="AG104" s="380"/>
      <c r="AH104" s="380"/>
      <c r="AI104" s="380"/>
      <c r="AJ104" s="380">
        <f>COUNTIF(AJ47:AM102,Hoja2!$D$5)</f>
        <v>0</v>
      </c>
      <c r="AK104" s="380"/>
      <c r="AL104" s="380"/>
      <c r="AM104" s="380"/>
      <c r="AN104" s="380">
        <f>COUNTIF(AN47:AQ102,Hoja2!$D$5)</f>
        <v>0</v>
      </c>
      <c r="AO104" s="380"/>
      <c r="AP104" s="380"/>
      <c r="AQ104" s="380"/>
      <c r="AR104" s="380">
        <f>COUNTIF(AR47:AU102,Hoja2!$D$5)</f>
        <v>0</v>
      </c>
      <c r="AS104" s="380"/>
      <c r="AT104" s="380"/>
      <c r="AU104" s="380"/>
      <c r="AV104" s="380">
        <f>COUNTIF(AV47:AY102,Hoja2!$D$5)</f>
        <v>0</v>
      </c>
      <c r="AW104" s="380"/>
      <c r="AX104" s="380"/>
      <c r="AY104" s="380"/>
      <c r="AZ104" s="380">
        <f>COUNTIF(AZ47:BC102,Hoja2!$D$5)</f>
        <v>0</v>
      </c>
      <c r="BA104" s="380"/>
      <c r="BB104" s="380"/>
      <c r="BC104" s="380"/>
      <c r="BD104" s="385">
        <f>SUM(H104:BC104)</f>
        <v>0</v>
      </c>
      <c r="BE104" s="386"/>
      <c r="BF104" s="386"/>
      <c r="BG104" s="386"/>
      <c r="BH104" s="372"/>
      <c r="BI104" s="372"/>
      <c r="BJ104" s="372"/>
      <c r="BK104" s="372"/>
      <c r="BL104" s="372"/>
      <c r="BM104" s="373"/>
    </row>
    <row r="105" spans="1:65" ht="18" customHeight="1" x14ac:dyDescent="0.25">
      <c r="A105" s="376" t="s">
        <v>31</v>
      </c>
      <c r="B105" s="376"/>
      <c r="C105" s="376"/>
      <c r="D105" s="376"/>
      <c r="E105" s="376"/>
      <c r="F105" s="376"/>
      <c r="G105" s="11" t="s">
        <v>20</v>
      </c>
      <c r="H105" s="380">
        <f>COUNTIF(H47:K102,Hoja2!$D$6)</f>
        <v>0</v>
      </c>
      <c r="I105" s="380"/>
      <c r="J105" s="380"/>
      <c r="K105" s="380"/>
      <c r="L105" s="380">
        <f>COUNTIF(L47:O102,Hoja2!$D$6)</f>
        <v>0</v>
      </c>
      <c r="M105" s="380"/>
      <c r="N105" s="380"/>
      <c r="O105" s="380"/>
      <c r="P105" s="380">
        <f>COUNTIF(P47:S102,Hoja2!$D$6)</f>
        <v>0</v>
      </c>
      <c r="Q105" s="380"/>
      <c r="R105" s="380"/>
      <c r="S105" s="380"/>
      <c r="T105" s="380">
        <f>COUNTIF(T47:W102,Hoja2!$D$6)</f>
        <v>0</v>
      </c>
      <c r="U105" s="380"/>
      <c r="V105" s="380"/>
      <c r="W105" s="380"/>
      <c r="X105" s="380">
        <f>COUNTIF(X47:AA102,Hoja2!$D$6)</f>
        <v>0</v>
      </c>
      <c r="Y105" s="380"/>
      <c r="Z105" s="380"/>
      <c r="AA105" s="380"/>
      <c r="AB105" s="380">
        <f>COUNTIF(AB47:AE102,Hoja2!$D$6)</f>
        <v>0</v>
      </c>
      <c r="AC105" s="380"/>
      <c r="AD105" s="380"/>
      <c r="AE105" s="380"/>
      <c r="AF105" s="380">
        <f>COUNTIF(AF47:AI102,Hoja2!$D$6)</f>
        <v>0</v>
      </c>
      <c r="AG105" s="380"/>
      <c r="AH105" s="380"/>
      <c r="AI105" s="380"/>
      <c r="AJ105" s="380">
        <f>COUNTIF(AJ47:AM102,Hoja2!$D$6)</f>
        <v>0</v>
      </c>
      <c r="AK105" s="380"/>
      <c r="AL105" s="380"/>
      <c r="AM105" s="380"/>
      <c r="AN105" s="380">
        <f>COUNTIF(AN47:AQ102,Hoja2!$D$6)</f>
        <v>0</v>
      </c>
      <c r="AO105" s="380"/>
      <c r="AP105" s="380"/>
      <c r="AQ105" s="380"/>
      <c r="AR105" s="380">
        <f>COUNTIF(AR47:AU102,Hoja2!$D$6)</f>
        <v>0</v>
      </c>
      <c r="AS105" s="380"/>
      <c r="AT105" s="380"/>
      <c r="AU105" s="380"/>
      <c r="AV105" s="380">
        <f>COUNTIF(AV47:AY102,Hoja2!$D$6)</f>
        <v>0</v>
      </c>
      <c r="AW105" s="380"/>
      <c r="AX105" s="380"/>
      <c r="AY105" s="380"/>
      <c r="AZ105" s="380">
        <f>COUNTIF(AZ47:BC102,Hoja2!$D$6)</f>
        <v>0</v>
      </c>
      <c r="BA105" s="380"/>
      <c r="BB105" s="380"/>
      <c r="BC105" s="380"/>
      <c r="BD105" s="385">
        <f>SUM(H105:BC105)</f>
        <v>0</v>
      </c>
      <c r="BE105" s="386"/>
      <c r="BF105" s="386"/>
      <c r="BG105" s="386"/>
      <c r="BH105" s="372"/>
      <c r="BI105" s="372"/>
      <c r="BJ105" s="372"/>
      <c r="BK105" s="372"/>
      <c r="BL105" s="372"/>
      <c r="BM105" s="373"/>
    </row>
    <row r="106" spans="1:65" ht="18" customHeight="1" x14ac:dyDescent="0.25">
      <c r="A106" s="376" t="s">
        <v>32</v>
      </c>
      <c r="B106" s="376"/>
      <c r="C106" s="376"/>
      <c r="D106" s="376"/>
      <c r="E106" s="376"/>
      <c r="F106" s="376"/>
      <c r="G106" s="10" t="s">
        <v>22</v>
      </c>
      <c r="H106" s="380">
        <f>COUNTIF(H47:K102,Hoja2!$D$7)</f>
        <v>0</v>
      </c>
      <c r="I106" s="380"/>
      <c r="J106" s="380"/>
      <c r="K106" s="380"/>
      <c r="L106" s="380">
        <f>COUNTIF(L47:O102,Hoja2!$D$7)</f>
        <v>0</v>
      </c>
      <c r="M106" s="380"/>
      <c r="N106" s="380"/>
      <c r="O106" s="380"/>
      <c r="P106" s="380">
        <f>COUNTIF(P47:S102,Hoja2!$D$7)</f>
        <v>0</v>
      </c>
      <c r="Q106" s="380"/>
      <c r="R106" s="380"/>
      <c r="S106" s="380"/>
      <c r="T106" s="380">
        <f>COUNTIF(T47:W102,Hoja2!$D$7)</f>
        <v>0</v>
      </c>
      <c r="U106" s="380"/>
      <c r="V106" s="380"/>
      <c r="W106" s="380"/>
      <c r="X106" s="380">
        <f>COUNTIF(X47:AA102,Hoja2!$D$7)</f>
        <v>0</v>
      </c>
      <c r="Y106" s="380"/>
      <c r="Z106" s="380"/>
      <c r="AA106" s="380"/>
      <c r="AB106" s="380">
        <f>COUNTIF(AB47:AE102,Hoja2!$D$7)</f>
        <v>0</v>
      </c>
      <c r="AC106" s="380"/>
      <c r="AD106" s="380"/>
      <c r="AE106" s="380"/>
      <c r="AF106" s="380">
        <f>COUNTIF(AF47:AI102,Hoja2!$D$7)</f>
        <v>0</v>
      </c>
      <c r="AG106" s="380"/>
      <c r="AH106" s="380"/>
      <c r="AI106" s="380"/>
      <c r="AJ106" s="380">
        <f>COUNTIF(AJ47:AM102,Hoja2!$D$7)</f>
        <v>0</v>
      </c>
      <c r="AK106" s="380"/>
      <c r="AL106" s="380"/>
      <c r="AM106" s="380"/>
      <c r="AN106" s="380">
        <f>COUNTIF(AN47:AQ102,Hoja2!$D$7)</f>
        <v>0</v>
      </c>
      <c r="AO106" s="380"/>
      <c r="AP106" s="380"/>
      <c r="AQ106" s="380"/>
      <c r="AR106" s="380">
        <f>COUNTIF(AR47:AU102,Hoja2!$D$7)</f>
        <v>0</v>
      </c>
      <c r="AS106" s="380"/>
      <c r="AT106" s="380"/>
      <c r="AU106" s="380"/>
      <c r="AV106" s="380">
        <f>COUNTIF(AV47:AY102,Hoja2!$D$7)</f>
        <v>0</v>
      </c>
      <c r="AW106" s="380"/>
      <c r="AX106" s="380"/>
      <c r="AY106" s="380"/>
      <c r="AZ106" s="380">
        <f>COUNTIF(AZ47:BC102,Hoja2!$D$7)</f>
        <v>0</v>
      </c>
      <c r="BA106" s="380"/>
      <c r="BB106" s="380"/>
      <c r="BC106" s="380"/>
      <c r="BD106" s="385">
        <f>SUM(H106:BC106)</f>
        <v>0</v>
      </c>
      <c r="BE106" s="386"/>
      <c r="BF106" s="386"/>
      <c r="BG106" s="386"/>
      <c r="BH106" s="372"/>
      <c r="BI106" s="372"/>
      <c r="BJ106" s="372"/>
      <c r="BK106" s="372"/>
      <c r="BL106" s="372"/>
      <c r="BM106" s="373"/>
    </row>
    <row r="107" spans="1:65" ht="16.5" customHeight="1" thickBot="1" x14ac:dyDescent="0.3">
      <c r="A107" s="376" t="s">
        <v>30</v>
      </c>
      <c r="B107" s="376"/>
      <c r="C107" s="376"/>
      <c r="D107" s="376"/>
      <c r="E107" s="376"/>
      <c r="F107" s="376"/>
      <c r="G107" s="376"/>
      <c r="H107" s="377">
        <f>IF(ISERROR(H104/H103),0,(H104/H103))</f>
        <v>0</v>
      </c>
      <c r="I107" s="378"/>
      <c r="J107" s="378"/>
      <c r="K107" s="379"/>
      <c r="L107" s="377">
        <f t="shared" ref="L107" si="30">IF(ISERROR(L104/L103),0,L104/L103)</f>
        <v>0</v>
      </c>
      <c r="M107" s="378"/>
      <c r="N107" s="378"/>
      <c r="O107" s="379"/>
      <c r="P107" s="377">
        <f t="shared" ref="P107" si="31">IF(ISERROR(P104/P103),0,P104/P103)</f>
        <v>0</v>
      </c>
      <c r="Q107" s="378"/>
      <c r="R107" s="378"/>
      <c r="S107" s="379"/>
      <c r="T107" s="377">
        <f t="shared" ref="T107" si="32">IF(ISERROR(T104/T103),0,T104/T103)</f>
        <v>0</v>
      </c>
      <c r="U107" s="378"/>
      <c r="V107" s="378"/>
      <c r="W107" s="379"/>
      <c r="X107" s="377">
        <f t="shared" ref="X107" si="33">IF(ISERROR(X104/X103),0,X104/X103)</f>
        <v>0</v>
      </c>
      <c r="Y107" s="378"/>
      <c r="Z107" s="378"/>
      <c r="AA107" s="379"/>
      <c r="AB107" s="377">
        <f t="shared" ref="AB107" si="34">IF(ISERROR(AB104/AB103),0,AB104/AB103)</f>
        <v>0</v>
      </c>
      <c r="AC107" s="378"/>
      <c r="AD107" s="378"/>
      <c r="AE107" s="379"/>
      <c r="AF107" s="377">
        <f t="shared" ref="AF107" si="35">IF(ISERROR(AF104/AF103),0,AF104/AF103)</f>
        <v>0</v>
      </c>
      <c r="AG107" s="378"/>
      <c r="AH107" s="378"/>
      <c r="AI107" s="379"/>
      <c r="AJ107" s="377">
        <f t="shared" ref="AJ107" si="36">IF(ISERROR(AJ104/AJ103),0,AJ104/AJ103)</f>
        <v>0</v>
      </c>
      <c r="AK107" s="378"/>
      <c r="AL107" s="378"/>
      <c r="AM107" s="379"/>
      <c r="AN107" s="377">
        <f t="shared" ref="AN107" si="37">IF(ISERROR(AN104/AN103),0,AN104/AN103)</f>
        <v>0</v>
      </c>
      <c r="AO107" s="378"/>
      <c r="AP107" s="378"/>
      <c r="AQ107" s="379"/>
      <c r="AR107" s="377">
        <f t="shared" ref="AR107" si="38">IF(ISERROR(AR104/AR103),0,AR104/AR103)</f>
        <v>0</v>
      </c>
      <c r="AS107" s="378"/>
      <c r="AT107" s="378"/>
      <c r="AU107" s="379"/>
      <c r="AV107" s="377">
        <f t="shared" ref="AV107" si="39">IF(ISERROR(AV104/AV103),0,AV104/AV103)</f>
        <v>0</v>
      </c>
      <c r="AW107" s="378"/>
      <c r="AX107" s="378"/>
      <c r="AY107" s="379"/>
      <c r="AZ107" s="377">
        <f t="shared" ref="AZ107" si="40">IF(ISERROR(AZ104/AZ103),0,AZ104/AZ103)</f>
        <v>0</v>
      </c>
      <c r="BA107" s="378"/>
      <c r="BB107" s="378"/>
      <c r="BC107" s="379"/>
      <c r="BD107" s="381"/>
      <c r="BE107" s="382"/>
      <c r="BF107" s="382"/>
      <c r="BG107" s="382"/>
      <c r="BH107" s="374"/>
      <c r="BI107" s="374"/>
      <c r="BJ107" s="374"/>
      <c r="BK107" s="374"/>
      <c r="BL107" s="374"/>
      <c r="BM107" s="375"/>
    </row>
    <row r="110" spans="1:65" x14ac:dyDescent="0.25">
      <c r="K110" s="91"/>
      <c r="L110" t="s">
        <v>303</v>
      </c>
    </row>
    <row r="112" spans="1:65" x14ac:dyDescent="0.25">
      <c r="K112" s="73"/>
      <c r="L112" s="39" t="s">
        <v>97</v>
      </c>
    </row>
    <row r="114" spans="1:65" x14ac:dyDescent="0.25">
      <c r="K114" s="58"/>
      <c r="L114" t="s">
        <v>304</v>
      </c>
    </row>
    <row r="116" spans="1:65" x14ac:dyDescent="0.25">
      <c r="K116" s="75"/>
      <c r="L116" t="s">
        <v>98</v>
      </c>
    </row>
    <row r="118" spans="1:65" x14ac:dyDescent="0.25">
      <c r="K118" s="80"/>
      <c r="L118" t="s">
        <v>305</v>
      </c>
    </row>
    <row r="120" spans="1:65" x14ac:dyDescent="0.25">
      <c r="K120" s="82"/>
      <c r="L120" t="s">
        <v>306</v>
      </c>
    </row>
    <row r="125" spans="1:65" s="15" customFormat="1" ht="22.5" customHeight="1" x14ac:dyDescent="0.25">
      <c r="A125" s="371" t="s">
        <v>57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 t="s">
        <v>33</v>
      </c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371"/>
      <c r="Z125" s="371"/>
      <c r="AA125" s="371"/>
      <c r="AB125" s="371"/>
      <c r="AC125" s="371"/>
      <c r="AD125" s="371"/>
      <c r="AE125" s="371"/>
      <c r="AF125" s="371"/>
      <c r="AG125" s="371"/>
      <c r="AH125" s="371"/>
      <c r="AI125" s="371"/>
      <c r="AJ125" s="371"/>
      <c r="AK125" s="371"/>
      <c r="AL125" s="371"/>
      <c r="AM125" s="371"/>
      <c r="AN125" s="371"/>
      <c r="AO125" s="371"/>
      <c r="AP125" s="371"/>
      <c r="AQ125" s="371"/>
      <c r="AR125" s="371"/>
      <c r="AS125" s="371" t="s">
        <v>56</v>
      </c>
      <c r="AT125" s="371"/>
      <c r="AU125" s="371"/>
      <c r="AV125" s="371"/>
      <c r="AW125" s="371"/>
      <c r="AX125" s="371"/>
      <c r="AY125" s="371"/>
      <c r="AZ125" s="371"/>
      <c r="BA125" s="371"/>
      <c r="BB125" s="371"/>
      <c r="BC125" s="371"/>
      <c r="BD125" s="371"/>
      <c r="BE125" s="371"/>
      <c r="BF125" s="371"/>
      <c r="BG125" s="371"/>
      <c r="BH125" s="371"/>
      <c r="BI125" s="371"/>
      <c r="BJ125" s="371"/>
      <c r="BK125" s="371"/>
      <c r="BL125" s="371"/>
      <c r="BM125" s="371"/>
    </row>
    <row r="126" spans="1:65" ht="15.75" x14ac:dyDescent="0.25">
      <c r="G126" s="8"/>
    </row>
    <row r="127" spans="1:65" ht="15.75" x14ac:dyDescent="0.25">
      <c r="G127" s="8"/>
    </row>
    <row r="128" spans="1:65" ht="15.75" x14ac:dyDescent="0.25">
      <c r="G128" s="8"/>
    </row>
    <row r="136" spans="1:5" x14ac:dyDescent="0.25">
      <c r="A136" s="9"/>
      <c r="B136" s="9"/>
      <c r="C136" s="9"/>
      <c r="D136" s="9"/>
      <c r="E136" s="9"/>
    </row>
  </sheetData>
  <autoFilter ref="A2:BM107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</autoFilter>
  <mergeCells count="164">
    <mergeCell ref="A5:A20"/>
    <mergeCell ref="A45:A49"/>
    <mergeCell ref="BK47:BK50"/>
    <mergeCell ref="BL47:BL50"/>
    <mergeCell ref="BI51:BI54"/>
    <mergeCell ref="BJ51:BJ54"/>
    <mergeCell ref="BK51:BK54"/>
    <mergeCell ref="BL51:BL54"/>
    <mergeCell ref="BI55:BI58"/>
    <mergeCell ref="BJ55:BJ58"/>
    <mergeCell ref="BK55:BK58"/>
    <mergeCell ref="BL55:BL58"/>
    <mergeCell ref="BI47:BI50"/>
    <mergeCell ref="BJ47:BJ50"/>
    <mergeCell ref="A21:A34"/>
    <mergeCell ref="H104:K104"/>
    <mergeCell ref="H105:K105"/>
    <mergeCell ref="H106:K106"/>
    <mergeCell ref="H103:K103"/>
    <mergeCell ref="H3:K3"/>
    <mergeCell ref="L3:O3"/>
    <mergeCell ref="P3:S3"/>
    <mergeCell ref="L103:O103"/>
    <mergeCell ref="L104:O104"/>
    <mergeCell ref="P104:S104"/>
    <mergeCell ref="P103:S103"/>
    <mergeCell ref="T103:W103"/>
    <mergeCell ref="X103:AA103"/>
    <mergeCell ref="AB103:AE103"/>
    <mergeCell ref="AF103:AI103"/>
    <mergeCell ref="AJ103:AM103"/>
    <mergeCell ref="AN103:AQ103"/>
    <mergeCell ref="AR103:AU103"/>
    <mergeCell ref="AV103:AY103"/>
    <mergeCell ref="AZ103:BC103"/>
    <mergeCell ref="T104:W104"/>
    <mergeCell ref="X104:AA104"/>
    <mergeCell ref="AB104:AE104"/>
    <mergeCell ref="AF104:AI104"/>
    <mergeCell ref="AJ104:AM104"/>
    <mergeCell ref="AN104:AQ104"/>
    <mergeCell ref="AR104:AU104"/>
    <mergeCell ref="AV104:AY104"/>
    <mergeCell ref="AZ104:BC104"/>
    <mergeCell ref="A103:F103"/>
    <mergeCell ref="A104:F104"/>
    <mergeCell ref="A105:F105"/>
    <mergeCell ref="A106:F106"/>
    <mergeCell ref="AV105:AY105"/>
    <mergeCell ref="AZ105:BC105"/>
    <mergeCell ref="L106:O106"/>
    <mergeCell ref="P106:S106"/>
    <mergeCell ref="T106:W106"/>
    <mergeCell ref="X106:AA106"/>
    <mergeCell ref="AB106:AE106"/>
    <mergeCell ref="AF106:AI106"/>
    <mergeCell ref="AJ106:AM106"/>
    <mergeCell ref="AN106:AQ106"/>
    <mergeCell ref="AR106:AU106"/>
    <mergeCell ref="AV106:AY106"/>
    <mergeCell ref="L105:O105"/>
    <mergeCell ref="P105:S105"/>
    <mergeCell ref="T105:W105"/>
    <mergeCell ref="X105:AA105"/>
    <mergeCell ref="AB105:AE105"/>
    <mergeCell ref="AF105:AI105"/>
    <mergeCell ref="AJ105:AM105"/>
    <mergeCell ref="AN105:AQ105"/>
    <mergeCell ref="AS125:BM125"/>
    <mergeCell ref="BH103:BM107"/>
    <mergeCell ref="A125:L125"/>
    <mergeCell ref="M125:AR125"/>
    <mergeCell ref="A107:G107"/>
    <mergeCell ref="H107:K107"/>
    <mergeCell ref="L107:O107"/>
    <mergeCell ref="P107:S107"/>
    <mergeCell ref="T107:W107"/>
    <mergeCell ref="X107:AA107"/>
    <mergeCell ref="AB107:AE107"/>
    <mergeCell ref="AF107:AI107"/>
    <mergeCell ref="AJ107:AM107"/>
    <mergeCell ref="AN107:AQ107"/>
    <mergeCell ref="AR107:AU107"/>
    <mergeCell ref="AV107:AY107"/>
    <mergeCell ref="AZ107:BC107"/>
    <mergeCell ref="AZ106:BC106"/>
    <mergeCell ref="BD107:BG107"/>
    <mergeCell ref="BD103:BG103"/>
    <mergeCell ref="BD104:BG104"/>
    <mergeCell ref="BD105:BG105"/>
    <mergeCell ref="BD106:BG106"/>
    <mergeCell ref="AR105:AU105"/>
    <mergeCell ref="D2:D4"/>
    <mergeCell ref="H2:BC2"/>
    <mergeCell ref="A2:B4"/>
    <mergeCell ref="BD2:BM2"/>
    <mergeCell ref="BD3:BH3"/>
    <mergeCell ref="BI3:BM3"/>
    <mergeCell ref="AV3:AY3"/>
    <mergeCell ref="AZ3:BC3"/>
    <mergeCell ref="AB3:AE3"/>
    <mergeCell ref="AF3:AI3"/>
    <mergeCell ref="AJ3:AM3"/>
    <mergeCell ref="AN3:AQ3"/>
    <mergeCell ref="AR3:AU3"/>
    <mergeCell ref="T3:W3"/>
    <mergeCell ref="X3:AA3"/>
    <mergeCell ref="C2:C4"/>
    <mergeCell ref="E2:E4"/>
    <mergeCell ref="F2:F4"/>
    <mergeCell ref="G2:G4"/>
    <mergeCell ref="BI63:BI66"/>
    <mergeCell ref="BJ63:BJ66"/>
    <mergeCell ref="BK63:BK66"/>
    <mergeCell ref="BL63:BL66"/>
    <mergeCell ref="BI59:BI62"/>
    <mergeCell ref="BJ59:BJ62"/>
    <mergeCell ref="BL85:BL88"/>
    <mergeCell ref="BI67:BI70"/>
    <mergeCell ref="BJ67:BJ70"/>
    <mergeCell ref="BK67:BK70"/>
    <mergeCell ref="BL67:BL70"/>
    <mergeCell ref="BI71:BI76"/>
    <mergeCell ref="BJ71:BJ76"/>
    <mergeCell ref="BK71:BK76"/>
    <mergeCell ref="BL71:BL76"/>
    <mergeCell ref="BI77:BI78"/>
    <mergeCell ref="BJ77:BJ78"/>
    <mergeCell ref="BK77:BK78"/>
    <mergeCell ref="BL77:BL78"/>
    <mergeCell ref="BM89:BM92"/>
    <mergeCell ref="BM93:BM94"/>
    <mergeCell ref="BI89:BI92"/>
    <mergeCell ref="BJ89:BJ92"/>
    <mergeCell ref="BK89:BK92"/>
    <mergeCell ref="BL89:BL92"/>
    <mergeCell ref="BI93:BI94"/>
    <mergeCell ref="BJ93:BJ94"/>
    <mergeCell ref="BK93:BK94"/>
    <mergeCell ref="BL93:BL94"/>
    <mergeCell ref="BM47:BM50"/>
    <mergeCell ref="BM51:BM54"/>
    <mergeCell ref="BM55:BM58"/>
    <mergeCell ref="BM59:BM62"/>
    <mergeCell ref="BM63:BM66"/>
    <mergeCell ref="BM83:BM84"/>
    <mergeCell ref="BM85:BM88"/>
    <mergeCell ref="BI79:BI82"/>
    <mergeCell ref="BJ79:BJ82"/>
    <mergeCell ref="BK79:BK82"/>
    <mergeCell ref="BL79:BL82"/>
    <mergeCell ref="BI83:BI84"/>
    <mergeCell ref="BJ83:BJ84"/>
    <mergeCell ref="BK83:BK84"/>
    <mergeCell ref="BL83:BL84"/>
    <mergeCell ref="BI85:BI88"/>
    <mergeCell ref="BJ85:BJ88"/>
    <mergeCell ref="BK85:BK88"/>
    <mergeCell ref="BM67:BM70"/>
    <mergeCell ref="BM71:BM76"/>
    <mergeCell ref="BM77:BM78"/>
    <mergeCell ref="BM79:BM82"/>
    <mergeCell ref="BK59:BK62"/>
    <mergeCell ref="BL59:BL62"/>
  </mergeCells>
  <conditionalFormatting sqref="H107">
    <cfRule type="cellIs" dxfId="53" priority="121" operator="lessThanOrEqual">
      <formula>0.2</formula>
    </cfRule>
    <cfRule type="cellIs" dxfId="52" priority="122" operator="between">
      <formula>0.2</formula>
      <formula>0.49</formula>
    </cfRule>
    <cfRule type="cellIs" dxfId="51" priority="123" operator="between">
      <formula>0.5</formula>
      <formula>0.99</formula>
    </cfRule>
    <cfRule type="cellIs" dxfId="50" priority="124" operator="greaterThanOrEqual">
      <formula>1</formula>
    </cfRule>
  </conditionalFormatting>
  <conditionalFormatting sqref="L107 P107 T107 X107 AB107 AF107 AJ107 AN107 AR107 AV107 AZ107">
    <cfRule type="cellIs" dxfId="49" priority="117" operator="lessThanOrEqual">
      <formula>0.2</formula>
    </cfRule>
    <cfRule type="cellIs" dxfId="48" priority="118" operator="between">
      <formula>0.2</formula>
      <formula>0.49</formula>
    </cfRule>
    <cfRule type="cellIs" dxfId="47" priority="119" operator="between">
      <formula>0.5</formula>
      <formula>0.99</formula>
    </cfRule>
    <cfRule type="cellIs" dxfId="46" priority="120" operator="greaterThanOrEqual">
      <formula>1</formula>
    </cfRule>
  </conditionalFormatting>
  <conditionalFormatting sqref="BM47 BM51 BM55">
    <cfRule type="cellIs" dxfId="45" priority="113" operator="lessThanOrEqual">
      <formula>0.2</formula>
    </cfRule>
    <cfRule type="cellIs" dxfId="44" priority="114" operator="between">
      <formula>0.2</formula>
      <formula>0.49</formula>
    </cfRule>
    <cfRule type="cellIs" dxfId="43" priority="115" operator="between">
      <formula>0.5</formula>
      <formula>0.99</formula>
    </cfRule>
    <cfRule type="cellIs" dxfId="42" priority="116" operator="greaterThanOrEqual">
      <formula>1</formula>
    </cfRule>
  </conditionalFormatting>
  <conditionalFormatting sqref="BM59 BM63 BM67 BM71">
    <cfRule type="cellIs" dxfId="41" priority="109" operator="lessThanOrEqual">
      <formula>0.2</formula>
    </cfRule>
    <cfRule type="cellIs" dxfId="40" priority="110" operator="between">
      <formula>0.2</formula>
      <formula>0.49</formula>
    </cfRule>
    <cfRule type="cellIs" dxfId="39" priority="111" operator="between">
      <formula>0.5</formula>
      <formula>0.99</formula>
    </cfRule>
    <cfRule type="cellIs" dxfId="38" priority="112" operator="greaterThanOrEqual">
      <formula>1</formula>
    </cfRule>
  </conditionalFormatting>
  <conditionalFormatting sqref="BM79">
    <cfRule type="cellIs" dxfId="37" priority="97" operator="lessThanOrEqual">
      <formula>0.2</formula>
    </cfRule>
    <cfRule type="cellIs" dxfId="36" priority="98" operator="between">
      <formula>0.2</formula>
      <formula>0.49</formula>
    </cfRule>
    <cfRule type="cellIs" dxfId="35" priority="99" operator="between">
      <formula>0.5</formula>
      <formula>0.99</formula>
    </cfRule>
    <cfRule type="cellIs" dxfId="34" priority="100" operator="greaterThanOrEqual">
      <formula>1</formula>
    </cfRule>
  </conditionalFormatting>
  <conditionalFormatting sqref="BH103">
    <cfRule type="cellIs" dxfId="33" priority="85" operator="lessThanOrEqual">
      <formula>0.2</formula>
    </cfRule>
    <cfRule type="cellIs" dxfId="32" priority="86" operator="between">
      <formula>0.2</formula>
      <formula>0.49</formula>
    </cfRule>
    <cfRule type="cellIs" dxfId="31" priority="87" operator="between">
      <formula>0.5</formula>
      <formula>0.99</formula>
    </cfRule>
    <cfRule type="cellIs" dxfId="30" priority="88" operator="greaterThanOrEqual">
      <formula>1</formula>
    </cfRule>
  </conditionalFormatting>
  <conditionalFormatting sqref="BM83 BM85 BM89">
    <cfRule type="cellIs" dxfId="29" priority="13" operator="lessThanOrEqual">
      <formula>0.2</formula>
    </cfRule>
    <cfRule type="cellIs" dxfId="28" priority="14" operator="between">
      <formula>0.2</formula>
      <formula>0.49</formula>
    </cfRule>
    <cfRule type="cellIs" dxfId="27" priority="15" operator="between">
      <formula>0.5</formula>
      <formula>0.99</formula>
    </cfRule>
    <cfRule type="cellIs" dxfId="26" priority="16" operator="greaterThanOrEqual">
      <formula>1</formula>
    </cfRule>
  </conditionalFormatting>
  <conditionalFormatting sqref="BM77">
    <cfRule type="cellIs" dxfId="25" priority="5" operator="lessThanOrEqual">
      <formula>0.2</formula>
    </cfRule>
    <cfRule type="cellIs" dxfId="24" priority="6" operator="between">
      <formula>0.2</formula>
      <formula>0.49</formula>
    </cfRule>
    <cfRule type="cellIs" dxfId="23" priority="7" operator="between">
      <formula>0.5</formula>
      <formula>0.99</formula>
    </cfRule>
    <cfRule type="cellIs" dxfId="22" priority="8" operator="greaterThanOrEqual">
      <formula>1</formula>
    </cfRule>
  </conditionalFormatting>
  <hyperlinks>
    <hyperlink ref="F5" location="DATOS!A1" display="IYC-870"/>
    <hyperlink ref="E5" location="DATOS!B1" display="LUIS FABIO OCAMPO GARCIA"/>
    <hyperlink ref="E6" location="DATOS!B2" display="JOSE ORBEY"/>
    <hyperlink ref="F6" location="DATOS!A2" display="IBA-969"/>
    <hyperlink ref="E7" location="DATOS!B3" display="CONRADO OSORIO OSORNO"/>
    <hyperlink ref="F7" location="DATOS!B1" display="UWJ-056"/>
    <hyperlink ref="F8" location="DATOS!A4" display="WAA-043"/>
    <hyperlink ref="E8" location="DATOS!B4" display="CONRADO OSORIO OSORNO"/>
    <hyperlink ref="F9" location="DATOS!A6" display="NBJ-974"/>
    <hyperlink ref="E9" location="DATOS!B6" display="ELMER BURITICA GONZALES"/>
    <hyperlink ref="F10" location="DATOS!A7" display="VSA-581"/>
    <hyperlink ref="E10" location="DATOS!B7" display="JHON JAIRO OSORIO MONTOYA"/>
    <hyperlink ref="F11" location="DATOS!A8" display="LLC-110"/>
    <hyperlink ref="F12" location="DATOS!A9" display="RFA-542"/>
    <hyperlink ref="E12" location="DATOS!B9" display="MARIO PACHON BENITEZ"/>
    <hyperlink ref="E13" location="DATOS!B10" display="CESAR ALBERTO PINZON ARBELAEZ"/>
    <hyperlink ref="F13" location="DATOS!A10" display="FUD-642"/>
    <hyperlink ref="E14" location="DATOS!B11" display="HENRY DE JESUS MARIN OSSA "/>
    <hyperlink ref="F14" location="DATOS!A11" display="VSD-998"/>
    <hyperlink ref="E15" location="DATOS!B12" display="RUBEN DARIOS TABARES RIOS"/>
    <hyperlink ref="F15" location="DATOS!A12" display="WAJ-325"/>
    <hyperlink ref="E20" location="DATOS!B14" display="RAMON ANTONIO COSSIO ZAPATA"/>
    <hyperlink ref="F20" location="DATOS!A14" display="WLJ-513"/>
    <hyperlink ref="E21" location="DATOS!B15" display="RUBILSEN MUÑOZ LOPEZ"/>
    <hyperlink ref="F21" location="DATOS!A15" display="DBK84C"/>
    <hyperlink ref="E17" location="DATOS!B16" display="FERNANDO ANTONIO VASQUEZ VILLADA"/>
    <hyperlink ref="F17" location="DATOS!A16" display="TKC-252"/>
    <hyperlink ref="E22" location="DATOS!B17" display="GRIMANESA RAMIREZ RAMIREZ"/>
    <hyperlink ref="F22" location="DATOS!A17" display="POA-45A"/>
    <hyperlink ref="E18" location="DATOS!B18" display="HECTOR FABIO NIETO GARCES"/>
    <hyperlink ref="F18" location="DATOS!A18" display="TMA-499"/>
    <hyperlink ref="E23" location="DATOS!B19" display="FABRICIANO GONZALES"/>
    <hyperlink ref="F23" location="DATOS!A19" display="VAX-40A"/>
    <hyperlink ref="E24" location="DATOS!B20" display="ALDEUR SOSA LADINO"/>
    <hyperlink ref="F24" location="DATOS!A20" display="OBW-79C"/>
    <hyperlink ref="E25" location="DATOS!D1" display="NORBERTO CASTAÑO LOPEZ"/>
    <hyperlink ref="F25" location="DATOS!C1" display="JXJ-45B"/>
    <hyperlink ref="E26" location="DATOS!D2" display="NORBERTO CASTAÑO LOPEZ"/>
    <hyperlink ref="F26" location="DATOS!C2" display="JXJ-45B"/>
    <hyperlink ref="F27" location="DATOS!C3" display="JEK-72C"/>
    <hyperlink ref="E27" location="DATOS!D3" display="LEONARDO ESCOBAR"/>
    <hyperlink ref="F28" location="DATOS!C4" display="OKR-44"/>
    <hyperlink ref="E28" location="DATOS!D4" display="LUIS ANGEL MARULANDA OSOSRIO"/>
    <hyperlink ref="F29" location="DATOS!C5" display="OKR-45"/>
    <hyperlink ref="E29" location="DATOS!D5" display="LUIS ANGEL MARULANDA OSOSRIO"/>
    <hyperlink ref="F30" location="DATOS!C6" display="KHG-42C"/>
    <hyperlink ref="E30" location="DATOS!D6" display="FABIO ENRIQUE TORRES EUSSE"/>
    <hyperlink ref="F31" location="DATOS!C7" display="KIL-83C"/>
    <hyperlink ref="E31" location="DATOS!D7" display="FABIO ENRIQUE TORRES EUSSE"/>
    <hyperlink ref="F32" location="DATOS!C8" display="BQE-98E"/>
    <hyperlink ref="E32" location="DATOS!D8" display="RODOLFO MARIN CEBALLOS"/>
    <hyperlink ref="F33" location="DATOS!C9" display="BQE-98E"/>
    <hyperlink ref="E33" location="DATOS!D9" display="RODOLFO MARIN CEBALLOS"/>
    <hyperlink ref="F34" location="DATOS!C10" display="VUL-58A"/>
    <hyperlink ref="E34" location="DATOS!D10" display="ARTURO ECHEVERRY PELAEZ"/>
    <hyperlink ref="F35" location="DATOS!C11" display="ARW-75C"/>
    <hyperlink ref="E35" location="DATOS!D11" display="WILSON PINZON SALGADO"/>
    <hyperlink ref="F36" location="DATOS!C12" display="VUL-58A"/>
    <hyperlink ref="E36" location="DATOS!D12" display="ARTURO ECHEVERRY PELAEZ"/>
    <hyperlink ref="F37" location="DATOS!C13" display="LVT-59A"/>
    <hyperlink ref="E37" location="DATOS!D13" display="ANDERSON LAISECA VERGAÑO"/>
    <hyperlink ref="F44" location="DATOS!A13" display="OVD-385"/>
    <hyperlink ref="E44" location="DATOS!B13" display="RUBEN DARIOS TABARES RIOS"/>
    <hyperlink ref="F43" location="DATOS!A12" display="WAJ-325"/>
    <hyperlink ref="E43" location="DATOS!B12" display="RUBEN DARIOS TABARES RIOS"/>
    <hyperlink ref="F38" location="DATOS!C14" display="RII-57B"/>
    <hyperlink ref="E38" location="DATOS!D14" display="HUMBERTO DE JESUS TAPASCO VARGAS"/>
    <hyperlink ref="F39" location="DATOS!C15" display="RII-57B"/>
    <hyperlink ref="E39" location="DATOS!D15" display="HUMBERTO DE JESUS TAPASCO VARGAS"/>
    <hyperlink ref="E19" location="DATOS!B21" display="HECTOR FABIO NIETO GARCES"/>
    <hyperlink ref="F19" location="DATOS!A21" display="TMA-500"/>
    <hyperlink ref="F40" location="DATOS!C16" display="SQT-03"/>
    <hyperlink ref="E40" location="DATOS!D16" display="JUAN CARLOS TORRES EUSSE"/>
    <hyperlink ref="E41" location="DATOS!D17" display="JUAN CARLOS TORRES EUSSE"/>
    <hyperlink ref="F41" location="DATOS!C17" display="SQT-04"/>
    <hyperlink ref="E42" location="DATOS!D18" display="CARLOS IVAN LOAIZA"/>
    <hyperlink ref="F42" location="DATOS!C18" display="VVC68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1" operator="equal" id="{3F1982A1-F117-48BE-9DD4-44960164EBB3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172" operator="equal" id="{62E5C38F-A8A6-4D69-902B-2CD77FB752E9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AC49 H48:W48 BA48:BC48 AZ48:AZ49 AO59:BC61 H51:BC58 AM63 N64:BC66 H50:W50 Z50:BC50 Z48:AY48 H47:BC47</xm:sqref>
        </x14:conditionalFormatting>
        <x14:conditionalFormatting xmlns:xm="http://schemas.microsoft.com/office/excel/2006/main">
          <x14:cfRule type="cellIs" priority="173" operator="equal" id="{8A427F82-92CD-4C59-9CBF-EFC64A3CAD56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705A588C-A7FB-4777-A3FD-14BACA1F24C3}">
            <xm:f>Hoja2!$D$6</xm:f>
            <x14:dxf>
              <fill>
                <patternFill>
                  <bgColor rgb="FFFFFF00"/>
                </patternFill>
              </fill>
            </x14:dxf>
          </x14:cfRule>
          <xm:sqref>AC49 H48:W48 BA48:BC48 AZ48:AZ49 AO59:BC61 H51:BC58 AM63 N64:BC66 H50:W50 Z50:BC50 Z48:AY48 H47:BC47</xm:sqref>
        </x14:conditionalFormatting>
        <x14:conditionalFormatting xmlns:xm="http://schemas.microsoft.com/office/excel/2006/main">
          <x14:cfRule type="cellIs" priority="37" operator="equal" id="{CA04D91A-112A-40D5-9E57-CF02977D2065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38" operator="equal" id="{0FCED1F1-CDD9-46A7-9857-8BBDCB269C7A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AO62:BC62 AO67:BC102</xm:sqref>
        </x14:conditionalFormatting>
        <x14:conditionalFormatting xmlns:xm="http://schemas.microsoft.com/office/excel/2006/main">
          <x14:cfRule type="cellIs" priority="39" operator="equal" id="{3C5F0849-EB80-41E0-84E4-C545B6C151DD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A3314360-6E85-4D63-BABA-B9FB0813C2FD}">
            <xm:f>Hoja2!$D$6</xm:f>
            <x14:dxf>
              <fill>
                <patternFill>
                  <bgColor rgb="FFFFFF00"/>
                </patternFill>
              </fill>
            </x14:dxf>
          </x14:cfRule>
          <xm:sqref>AO62:BC62 AO67:BC102</xm:sqref>
        </x14:conditionalFormatting>
        <x14:conditionalFormatting xmlns:xm="http://schemas.microsoft.com/office/excel/2006/main">
          <x14:cfRule type="cellIs" priority="33" operator="equal" id="{978588D3-B608-49DD-B7CC-AA81E28B60A0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34" operator="equal" id="{66DEF1A4-26E3-47E9-9CD6-0418CFA127AA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H59:AN62 H63:M66 H67:AN102</xm:sqref>
        </x14:conditionalFormatting>
        <x14:conditionalFormatting xmlns:xm="http://schemas.microsoft.com/office/excel/2006/main">
          <x14:cfRule type="cellIs" priority="35" operator="equal" id="{8476507E-945E-4497-9B2B-7215FAC4EBEB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1C8C5519-02EB-4F31-9CE8-5C1A790BB4A2}">
            <xm:f>Hoja2!$D$6</xm:f>
            <x14:dxf>
              <fill>
                <patternFill>
                  <bgColor rgb="FFFFFF00"/>
                </patternFill>
              </fill>
            </x14:dxf>
          </x14:cfRule>
          <xm:sqref>H59:AN62 H63:M66 H67:AN102</xm:sqref>
        </x14:conditionalFormatting>
        <x14:conditionalFormatting xmlns:xm="http://schemas.microsoft.com/office/excel/2006/main">
          <x14:cfRule type="cellIs" priority="29" operator="equal" id="{D8A03618-4AAC-4CAE-830C-D1EEB2656AFC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30" operator="equal" id="{7C14EE28-4FC9-40AD-9432-1BDB93F153B7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N63:AL63 AN63:BC63</xm:sqref>
        </x14:conditionalFormatting>
        <x14:conditionalFormatting xmlns:xm="http://schemas.microsoft.com/office/excel/2006/main">
          <x14:cfRule type="cellIs" priority="31" operator="equal" id="{98FA825C-1658-45EA-B781-398F4BE403E7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1306D513-F6BC-41BA-A447-0C7BC018BBA9}">
            <xm:f>Hoja2!$D$6</xm:f>
            <x14:dxf>
              <fill>
                <patternFill>
                  <bgColor rgb="FFFFFF00"/>
                </patternFill>
              </fill>
            </x14:dxf>
          </x14:cfRule>
          <xm:sqref>N63:AL63 AN63:BC63</xm:sqref>
        </x14:conditionalFormatting>
        <x14:conditionalFormatting xmlns:xm="http://schemas.microsoft.com/office/excel/2006/main">
          <x14:cfRule type="cellIs" priority="1" operator="equal" id="{F9B3B70A-E20A-4FAC-B585-D9547CFF15D9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2" operator="equal" id="{575D2549-1CBD-4471-9DFA-AB465B6E9D0F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X49 X50:Y50 X48:Y48</xm:sqref>
        </x14:conditionalFormatting>
        <x14:conditionalFormatting xmlns:xm="http://schemas.microsoft.com/office/excel/2006/main">
          <x14:cfRule type="cellIs" priority="3" operator="equal" id="{04A96C62-EC10-40F9-8682-A7E38FA4B86D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9EFE8C8F-FE33-4A4C-B8A3-6F4802CCEB3A}">
            <xm:f>Hoja2!$D$6</xm:f>
            <x14:dxf>
              <fill>
                <patternFill>
                  <bgColor rgb="FFFFFF00"/>
                </patternFill>
              </fill>
            </x14:dxf>
          </x14:cfRule>
          <xm:sqref>X49 X50:Y50 X48:Y48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Hoja2!$D$4:$D$7</xm:f>
          </x14:formula1>
          <xm:sqref>L63:M63 BA48:BC48 AC49 AZ48:AZ49 X49 AM63 H50:BC62 H48:AY48 H64:BC102 H47:BC47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opLeftCell="A7" workbookViewId="0">
      <selection activeCell="C10" sqref="C10:C25"/>
    </sheetView>
  </sheetViews>
  <sheetFormatPr baseColWidth="10" defaultRowHeight="15" x14ac:dyDescent="0.25"/>
  <cols>
    <col min="3" max="3" width="16" customWidth="1"/>
  </cols>
  <sheetData>
    <row r="3" spans="3:6" ht="15.75" x14ac:dyDescent="0.25">
      <c r="C3" s="4" t="s">
        <v>26</v>
      </c>
      <c r="D3" s="12" t="s">
        <v>27</v>
      </c>
      <c r="E3" s="5" t="s">
        <v>28</v>
      </c>
      <c r="F3" s="1" t="s">
        <v>29</v>
      </c>
    </row>
    <row r="4" spans="3:6" ht="15.75" x14ac:dyDescent="0.25">
      <c r="C4" s="3" t="s">
        <v>25</v>
      </c>
      <c r="D4" s="6" t="s">
        <v>5</v>
      </c>
      <c r="E4" s="5">
        <f>COUNTIF(DOCUMENTOS!$H$47:$BC$102,D4)</f>
        <v>0</v>
      </c>
      <c r="F4" s="13">
        <v>1</v>
      </c>
    </row>
    <row r="5" spans="3:6" ht="15.75" x14ac:dyDescent="0.25">
      <c r="C5" s="3" t="s">
        <v>18</v>
      </c>
      <c r="D5" s="7" t="s">
        <v>6</v>
      </c>
      <c r="E5" s="5">
        <f>COUNTIF(DOCUMENTOS!$H$47:$BC$102,D5)</f>
        <v>0</v>
      </c>
      <c r="F5" s="14" t="e">
        <f>E5/$E$4</f>
        <v>#DIV/0!</v>
      </c>
    </row>
    <row r="6" spans="3:6" ht="15.75" x14ac:dyDescent="0.25">
      <c r="C6" s="3" t="s">
        <v>19</v>
      </c>
      <c r="D6" s="11" t="s">
        <v>20</v>
      </c>
      <c r="E6" s="5">
        <f>COUNTIF(DOCUMENTOS!$H$47:$BC$102,D6)</f>
        <v>0</v>
      </c>
      <c r="F6" s="14" t="e">
        <f>E6/$E$4</f>
        <v>#DIV/0!</v>
      </c>
    </row>
    <row r="7" spans="3:6" ht="15.75" x14ac:dyDescent="0.25">
      <c r="C7" s="3" t="s">
        <v>21</v>
      </c>
      <c r="D7" s="10" t="s">
        <v>22</v>
      </c>
      <c r="E7" s="5">
        <f>COUNTIF(DOCUMENTOS!$H$47:$BC$102,D7)</f>
        <v>0</v>
      </c>
      <c r="F7" s="14" t="e">
        <f>E7/$E$4</f>
        <v>#DIV/0!</v>
      </c>
    </row>
    <row r="10" spans="3:6" ht="15.75" x14ac:dyDescent="0.25">
      <c r="C10" s="3" t="s">
        <v>39</v>
      </c>
    </row>
    <row r="11" spans="3:6" ht="15.75" x14ac:dyDescent="0.25">
      <c r="C11" s="3" t="s">
        <v>40</v>
      </c>
    </row>
    <row r="12" spans="3:6" ht="15.75" x14ac:dyDescent="0.25">
      <c r="C12" s="3" t="s">
        <v>41</v>
      </c>
    </row>
    <row r="13" spans="3:6" ht="15.75" x14ac:dyDescent="0.25">
      <c r="C13" s="3" t="s">
        <v>45</v>
      </c>
    </row>
    <row r="14" spans="3:6" ht="15.75" x14ac:dyDescent="0.25">
      <c r="C14" s="3" t="s">
        <v>46</v>
      </c>
    </row>
    <row r="15" spans="3:6" ht="15.75" x14ac:dyDescent="0.25">
      <c r="C15" s="3" t="s">
        <v>42</v>
      </c>
    </row>
    <row r="16" spans="3:6" ht="15.75" x14ac:dyDescent="0.25">
      <c r="C16" s="3" t="s">
        <v>43</v>
      </c>
    </row>
    <row r="17" spans="3:3" ht="15.75" x14ac:dyDescent="0.25">
      <c r="C17" s="3" t="s">
        <v>44</v>
      </c>
    </row>
    <row r="18" spans="3:3" ht="15.75" x14ac:dyDescent="0.25">
      <c r="C18" s="3" t="s">
        <v>47</v>
      </c>
    </row>
    <row r="19" spans="3:3" ht="15.75" x14ac:dyDescent="0.25">
      <c r="C19" s="3" t="s">
        <v>48</v>
      </c>
    </row>
    <row r="20" spans="3:3" ht="15.75" x14ac:dyDescent="0.25">
      <c r="C20" s="3" t="s">
        <v>49</v>
      </c>
    </row>
    <row r="21" spans="3:3" ht="15.75" x14ac:dyDescent="0.25">
      <c r="C21" s="3" t="s">
        <v>50</v>
      </c>
    </row>
    <row r="22" spans="3:3" ht="15.75" x14ac:dyDescent="0.25">
      <c r="C22" s="3" t="s">
        <v>51</v>
      </c>
    </row>
    <row r="23" spans="3:3" ht="15.75" x14ac:dyDescent="0.25">
      <c r="C23" s="3" t="s">
        <v>52</v>
      </c>
    </row>
    <row r="24" spans="3:3" ht="15.75" x14ac:dyDescent="0.25">
      <c r="C24" s="3" t="s">
        <v>53</v>
      </c>
    </row>
    <row r="25" spans="3:3" ht="15.75" x14ac:dyDescent="0.25">
      <c r="C25" s="3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B17" sqref="B17"/>
    </sheetView>
  </sheetViews>
  <sheetFormatPr baseColWidth="10" defaultRowHeight="15" x14ac:dyDescent="0.25"/>
  <cols>
    <col min="1" max="1" width="31.5703125" bestFit="1" customWidth="1"/>
    <col min="2" max="2" width="32" bestFit="1" customWidth="1"/>
    <col min="3" max="3" width="34.28515625" customWidth="1"/>
    <col min="4" max="4" width="34.5703125" customWidth="1"/>
    <col min="5" max="5" width="34.7109375" customWidth="1"/>
  </cols>
  <sheetData>
    <row r="1" spans="1:4" ht="60" x14ac:dyDescent="0.25">
      <c r="A1" s="19" t="s">
        <v>70</v>
      </c>
      <c r="B1" s="19" t="s">
        <v>118</v>
      </c>
      <c r="C1" s="19" t="s">
        <v>321</v>
      </c>
      <c r="D1" s="19" t="s">
        <v>125</v>
      </c>
    </row>
    <row r="2" spans="1:4" ht="60" x14ac:dyDescent="0.25">
      <c r="A2" s="19" t="s">
        <v>71</v>
      </c>
      <c r="B2" s="120" t="s">
        <v>150</v>
      </c>
      <c r="C2" s="19" t="s">
        <v>129</v>
      </c>
      <c r="D2" s="118" t="s">
        <v>128</v>
      </c>
    </row>
    <row r="3" spans="1:4" ht="60" x14ac:dyDescent="0.25">
      <c r="A3" s="19" t="s">
        <v>72</v>
      </c>
      <c r="B3" s="15" t="s">
        <v>67</v>
      </c>
      <c r="C3" s="19" t="s">
        <v>133</v>
      </c>
      <c r="D3" s="19" t="s">
        <v>132</v>
      </c>
    </row>
    <row r="4" spans="1:4" ht="60" x14ac:dyDescent="0.25">
      <c r="A4" s="19" t="s">
        <v>73</v>
      </c>
      <c r="B4" s="15" t="s">
        <v>69</v>
      </c>
      <c r="C4" s="19" t="s">
        <v>136</v>
      </c>
      <c r="D4" s="19" t="s">
        <v>135</v>
      </c>
    </row>
    <row r="5" spans="1:4" ht="60" x14ac:dyDescent="0.25">
      <c r="A5" s="19" t="s">
        <v>73</v>
      </c>
      <c r="B5" s="15" t="s">
        <v>69</v>
      </c>
      <c r="C5" s="19" t="s">
        <v>322</v>
      </c>
      <c r="D5" s="19" t="s">
        <v>138</v>
      </c>
    </row>
    <row r="6" spans="1:4" ht="45" x14ac:dyDescent="0.25">
      <c r="A6" s="19" t="s">
        <v>323</v>
      </c>
      <c r="B6" s="15" t="s">
        <v>74</v>
      </c>
      <c r="C6" s="19" t="s">
        <v>324</v>
      </c>
      <c r="D6" s="19" t="s">
        <v>141</v>
      </c>
    </row>
    <row r="7" spans="1:4" ht="45" x14ac:dyDescent="0.25">
      <c r="A7" s="19" t="s">
        <v>325</v>
      </c>
      <c r="B7" s="15" t="s">
        <v>79</v>
      </c>
      <c r="C7" s="19" t="s">
        <v>326</v>
      </c>
      <c r="D7" s="19" t="s">
        <v>143</v>
      </c>
    </row>
    <row r="8" spans="1:4" ht="45" x14ac:dyDescent="0.25">
      <c r="A8" s="19" t="s">
        <v>327</v>
      </c>
      <c r="B8" s="15"/>
      <c r="C8" s="19" t="s">
        <v>328</v>
      </c>
      <c r="D8" s="19" t="s">
        <v>145</v>
      </c>
    </row>
    <row r="9" spans="1:4" ht="45" x14ac:dyDescent="0.25">
      <c r="A9" s="19" t="s">
        <v>329</v>
      </c>
      <c r="B9" s="15" t="s">
        <v>82</v>
      </c>
      <c r="C9" s="19" t="s">
        <v>149</v>
      </c>
      <c r="D9" s="19" t="s">
        <v>148</v>
      </c>
    </row>
    <row r="10" spans="1:4" ht="45" x14ac:dyDescent="0.25">
      <c r="A10" s="19" t="s">
        <v>330</v>
      </c>
      <c r="B10" s="15" t="s">
        <v>85</v>
      </c>
      <c r="C10" s="19" t="s">
        <v>331</v>
      </c>
      <c r="D10" s="19" t="s">
        <v>152</v>
      </c>
    </row>
    <row r="11" spans="1:4" ht="45" x14ac:dyDescent="0.25">
      <c r="A11" s="19" t="s">
        <v>332</v>
      </c>
      <c r="B11" s="15" t="s">
        <v>87</v>
      </c>
      <c r="C11" s="19" t="s">
        <v>333</v>
      </c>
      <c r="D11" s="19" t="s">
        <v>154</v>
      </c>
    </row>
    <row r="12" spans="1:4" ht="45" x14ac:dyDescent="0.25">
      <c r="A12" s="19" t="s">
        <v>334</v>
      </c>
      <c r="B12" s="15" t="s">
        <v>89</v>
      </c>
      <c r="C12" s="19" t="s">
        <v>158</v>
      </c>
      <c r="D12" s="19" t="s">
        <v>157</v>
      </c>
    </row>
    <row r="13" spans="1:4" ht="45" x14ac:dyDescent="0.25">
      <c r="A13" s="19" t="s">
        <v>90</v>
      </c>
      <c r="B13" s="15" t="s">
        <v>91</v>
      </c>
      <c r="C13" s="19" t="s">
        <v>335</v>
      </c>
      <c r="D13" s="19" t="s">
        <v>161</v>
      </c>
    </row>
    <row r="14" spans="1:4" ht="30" x14ac:dyDescent="0.25">
      <c r="A14" s="19" t="s">
        <v>96</v>
      </c>
      <c r="B14" s="15" t="s">
        <v>95</v>
      </c>
      <c r="C14" s="19" t="s">
        <v>164</v>
      </c>
      <c r="D14" s="19" t="s">
        <v>163</v>
      </c>
    </row>
    <row r="15" spans="1:4" ht="45" x14ac:dyDescent="0.25">
      <c r="A15" s="19" t="s">
        <v>100</v>
      </c>
      <c r="B15" s="19" t="s">
        <v>102</v>
      </c>
      <c r="C15" s="19" t="s">
        <v>336</v>
      </c>
      <c r="D15" s="19" t="s">
        <v>166</v>
      </c>
    </row>
    <row r="16" spans="1:4" ht="45" x14ac:dyDescent="0.25">
      <c r="A16" s="19" t="s">
        <v>106</v>
      </c>
      <c r="B16" s="19" t="s">
        <v>104</v>
      </c>
      <c r="C16" s="19" t="s">
        <v>172</v>
      </c>
      <c r="D16" s="19" t="s">
        <v>171</v>
      </c>
    </row>
    <row r="17" spans="1:4" ht="45" x14ac:dyDescent="0.25">
      <c r="A17" s="19" t="s">
        <v>110</v>
      </c>
      <c r="B17" s="19" t="s">
        <v>109</v>
      </c>
      <c r="C17" s="19" t="s">
        <v>176</v>
      </c>
      <c r="D17" s="19" t="s">
        <v>175</v>
      </c>
    </row>
    <row r="18" spans="1:4" ht="30" x14ac:dyDescent="0.25">
      <c r="A18" s="19" t="s">
        <v>113</v>
      </c>
      <c r="B18" s="19" t="s">
        <v>112</v>
      </c>
      <c r="C18" s="19" t="s">
        <v>236</v>
      </c>
      <c r="D18" s="19" t="s">
        <v>235</v>
      </c>
    </row>
    <row r="19" spans="1:4" ht="45" x14ac:dyDescent="0.25">
      <c r="A19" s="19" t="s">
        <v>117</v>
      </c>
      <c r="B19" s="19" t="s">
        <v>115</v>
      </c>
      <c r="C19" s="19"/>
      <c r="D19" s="19"/>
    </row>
    <row r="20" spans="1:4" ht="45" x14ac:dyDescent="0.25">
      <c r="A20" s="19" t="s">
        <v>123</v>
      </c>
      <c r="B20" s="19" t="s">
        <v>122</v>
      </c>
      <c r="C20" s="19"/>
      <c r="D20" s="19"/>
    </row>
    <row r="21" spans="1:4" ht="45" x14ac:dyDescent="0.25">
      <c r="A21" s="19" t="s">
        <v>320</v>
      </c>
      <c r="B21" s="19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2"/>
  <sheetViews>
    <sheetView zoomScale="90" zoomScaleNormal="90" workbookViewId="0">
      <selection activeCell="J10" sqref="J10"/>
    </sheetView>
  </sheetViews>
  <sheetFormatPr baseColWidth="10" defaultRowHeight="15" x14ac:dyDescent="0.25"/>
  <cols>
    <col min="1" max="1" width="14.5703125" customWidth="1"/>
    <col min="2" max="2" width="15.85546875" customWidth="1"/>
    <col min="3" max="3" width="16.140625" customWidth="1"/>
    <col min="4" max="4" width="17.42578125" customWidth="1"/>
    <col min="5" max="5" width="17.7109375" customWidth="1"/>
    <col min="6" max="6" width="15.140625" customWidth="1"/>
    <col min="7" max="7" width="15.7109375" customWidth="1"/>
    <col min="9" max="9" width="12.7109375" customWidth="1"/>
  </cols>
  <sheetData>
    <row r="1" spans="1:9" ht="29.25" customHeight="1" x14ac:dyDescent="0.25">
      <c r="A1" s="473" t="s">
        <v>402</v>
      </c>
      <c r="B1" s="474"/>
      <c r="C1" s="474"/>
      <c r="D1" s="474"/>
      <c r="E1" s="474"/>
      <c r="F1" s="474"/>
      <c r="G1" s="475"/>
    </row>
    <row r="2" spans="1:9" ht="29.25" customHeight="1" x14ac:dyDescent="0.25">
      <c r="A2" s="476"/>
      <c r="B2" s="477"/>
      <c r="C2" s="477"/>
      <c r="D2" s="477"/>
      <c r="E2" s="477"/>
      <c r="F2" s="477"/>
      <c r="G2" s="478"/>
    </row>
    <row r="3" spans="1:9" x14ac:dyDescent="0.25">
      <c r="A3" s="399" t="s">
        <v>350</v>
      </c>
      <c r="B3" s="399"/>
      <c r="C3" s="399"/>
      <c r="D3" s="399"/>
      <c r="E3" s="399"/>
      <c r="F3" s="399"/>
      <c r="G3" s="399"/>
    </row>
    <row r="4" spans="1:9" x14ac:dyDescent="0.25">
      <c r="A4" s="452" t="s">
        <v>351</v>
      </c>
      <c r="B4" s="453"/>
      <c r="C4" s="454"/>
      <c r="D4" s="438" t="s">
        <v>403</v>
      </c>
      <c r="E4" s="439"/>
      <c r="F4" s="439"/>
      <c r="G4" s="440"/>
    </row>
    <row r="5" spans="1:9" ht="85.5" customHeight="1" x14ac:dyDescent="0.25">
      <c r="A5" s="182"/>
      <c r="B5" s="183" t="s">
        <v>352</v>
      </c>
      <c r="C5" s="184"/>
      <c r="D5" s="479" t="s">
        <v>404</v>
      </c>
      <c r="E5" s="480"/>
      <c r="F5" s="480"/>
      <c r="G5" s="481"/>
    </row>
    <row r="6" spans="1:9" ht="15" customHeight="1" x14ac:dyDescent="0.25">
      <c r="A6" s="458" t="s">
        <v>353</v>
      </c>
      <c r="B6" s="482"/>
      <c r="C6" s="485">
        <v>1</v>
      </c>
      <c r="D6" s="464" t="s">
        <v>354</v>
      </c>
      <c r="E6" s="465"/>
      <c r="F6" s="465"/>
      <c r="G6" s="466"/>
    </row>
    <row r="7" spans="1:9" ht="15.75" customHeight="1" x14ac:dyDescent="0.25">
      <c r="A7" s="483"/>
      <c r="B7" s="484"/>
      <c r="C7" s="486"/>
      <c r="D7" s="470"/>
      <c r="E7" s="471"/>
      <c r="F7" s="471"/>
      <c r="G7" s="472"/>
    </row>
    <row r="8" spans="1:9" ht="15.75" customHeight="1" x14ac:dyDescent="0.25">
      <c r="A8" s="400" t="s">
        <v>355</v>
      </c>
      <c r="B8" s="435"/>
      <c r="C8" s="401"/>
      <c r="D8" s="185" t="s">
        <v>356</v>
      </c>
      <c r="E8" s="186"/>
      <c r="F8" s="186"/>
      <c r="G8" s="187"/>
    </row>
    <row r="9" spans="1:9" x14ac:dyDescent="0.25">
      <c r="A9" s="446" t="s">
        <v>357</v>
      </c>
      <c r="B9" s="447"/>
      <c r="C9" s="448"/>
      <c r="D9" s="455" t="s">
        <v>356</v>
      </c>
      <c r="E9" s="456"/>
      <c r="F9" s="456"/>
      <c r="G9" s="457"/>
    </row>
    <row r="10" spans="1:9" x14ac:dyDescent="0.25">
      <c r="A10" s="458" t="s">
        <v>358</v>
      </c>
      <c r="B10" s="459"/>
      <c r="C10" s="460"/>
      <c r="D10" s="464" t="s">
        <v>359</v>
      </c>
      <c r="E10" s="465"/>
      <c r="F10" s="465"/>
      <c r="G10" s="466"/>
    </row>
    <row r="11" spans="1:9" ht="6.75" customHeight="1" x14ac:dyDescent="0.25">
      <c r="A11" s="461"/>
      <c r="B11" s="462"/>
      <c r="C11" s="463"/>
      <c r="D11" s="467"/>
      <c r="E11" s="468"/>
      <c r="F11" s="468"/>
      <c r="G11" s="469"/>
      <c r="I11" s="188"/>
    </row>
    <row r="12" spans="1:9" x14ac:dyDescent="0.25">
      <c r="A12" s="458" t="s">
        <v>360</v>
      </c>
      <c r="B12" s="459"/>
      <c r="C12" s="460"/>
      <c r="D12" s="464" t="s">
        <v>405</v>
      </c>
      <c r="E12" s="465"/>
      <c r="F12" s="465"/>
      <c r="G12" s="466"/>
      <c r="I12" s="188"/>
    </row>
    <row r="13" spans="1:9" ht="7.5" customHeight="1" x14ac:dyDescent="0.25">
      <c r="A13" s="461"/>
      <c r="B13" s="462"/>
      <c r="C13" s="463"/>
      <c r="D13" s="470"/>
      <c r="E13" s="471"/>
      <c r="F13" s="471"/>
      <c r="G13" s="472"/>
      <c r="I13" s="188"/>
    </row>
    <row r="14" spans="1:9" x14ac:dyDescent="0.25">
      <c r="A14" s="441" t="s">
        <v>361</v>
      </c>
      <c r="B14" s="441"/>
      <c r="C14" s="441"/>
      <c r="D14" s="441"/>
      <c r="E14" s="441"/>
      <c r="F14" s="441"/>
      <c r="G14" s="441"/>
      <c r="I14" s="188"/>
    </row>
    <row r="15" spans="1:9" ht="27.75" customHeight="1" x14ac:dyDescent="0.25">
      <c r="A15" s="442" t="s">
        <v>362</v>
      </c>
      <c r="B15" s="442"/>
      <c r="C15" s="442"/>
      <c r="D15" s="443" t="s">
        <v>406</v>
      </c>
      <c r="E15" s="444"/>
      <c r="F15" s="444"/>
      <c r="G15" s="445"/>
      <c r="I15" s="188"/>
    </row>
    <row r="16" spans="1:9" ht="10.5" customHeight="1" x14ac:dyDescent="0.25">
      <c r="A16" s="442"/>
      <c r="B16" s="442"/>
      <c r="C16" s="442"/>
      <c r="D16" s="443"/>
      <c r="E16" s="444"/>
      <c r="F16" s="444"/>
      <c r="G16" s="445"/>
    </row>
    <row r="17" spans="1:7" x14ac:dyDescent="0.25">
      <c r="A17" s="446" t="s">
        <v>363</v>
      </c>
      <c r="B17" s="447"/>
      <c r="C17" s="448"/>
      <c r="D17" s="449" t="s">
        <v>364</v>
      </c>
      <c r="E17" s="450"/>
      <c r="F17" s="450"/>
      <c r="G17" s="451"/>
    </row>
    <row r="18" spans="1:7" x14ac:dyDescent="0.25">
      <c r="A18" s="452" t="s">
        <v>365</v>
      </c>
      <c r="B18" s="453"/>
      <c r="C18" s="454"/>
      <c r="D18" s="449" t="s">
        <v>366</v>
      </c>
      <c r="E18" s="450"/>
      <c r="F18" s="450"/>
      <c r="G18" s="451"/>
    </row>
    <row r="19" spans="1:7" x14ac:dyDescent="0.25">
      <c r="A19" s="189" t="s">
        <v>367</v>
      </c>
      <c r="B19" s="190"/>
      <c r="C19" s="191" t="s">
        <v>255</v>
      </c>
      <c r="D19" s="192" t="s">
        <v>368</v>
      </c>
      <c r="E19" s="192" t="s">
        <v>369</v>
      </c>
      <c r="F19" s="400" t="s">
        <v>370</v>
      </c>
      <c r="G19" s="435"/>
    </row>
    <row r="20" spans="1:7" x14ac:dyDescent="0.25">
      <c r="A20" s="436" t="s">
        <v>371</v>
      </c>
      <c r="B20" s="437"/>
      <c r="C20" s="192" t="s">
        <v>372</v>
      </c>
      <c r="D20" s="193" t="s">
        <v>373</v>
      </c>
      <c r="E20" s="194" t="s">
        <v>374</v>
      </c>
      <c r="F20" s="438" t="s">
        <v>375</v>
      </c>
      <c r="G20" s="439"/>
    </row>
    <row r="21" spans="1:7" x14ac:dyDescent="0.25">
      <c r="A21" s="436" t="s">
        <v>376</v>
      </c>
      <c r="B21" s="437"/>
      <c r="C21" s="192" t="s">
        <v>372</v>
      </c>
      <c r="D21" s="193" t="s">
        <v>373</v>
      </c>
      <c r="E21" s="194" t="s">
        <v>407</v>
      </c>
      <c r="F21" s="438" t="s">
        <v>408</v>
      </c>
      <c r="G21" s="439"/>
    </row>
    <row r="22" spans="1:7" x14ac:dyDescent="0.25">
      <c r="A22" s="425" t="s">
        <v>377</v>
      </c>
      <c r="B22" s="426"/>
      <c r="C22" s="438" t="s">
        <v>378</v>
      </c>
      <c r="D22" s="440"/>
      <c r="E22" s="189" t="s">
        <v>379</v>
      </c>
      <c r="F22" s="429">
        <v>1</v>
      </c>
      <c r="G22" s="430"/>
    </row>
    <row r="23" spans="1:7" x14ac:dyDescent="0.25">
      <c r="A23" s="425" t="s">
        <v>380</v>
      </c>
      <c r="B23" s="426"/>
      <c r="C23" s="427" t="s">
        <v>341</v>
      </c>
      <c r="D23" s="428"/>
      <c r="E23" s="189" t="s">
        <v>381</v>
      </c>
      <c r="F23" s="429">
        <v>1</v>
      </c>
      <c r="G23" s="430"/>
    </row>
    <row r="24" spans="1:7" x14ac:dyDescent="0.25">
      <c r="A24" s="431" t="s">
        <v>382</v>
      </c>
      <c r="B24" s="431"/>
      <c r="C24" s="431"/>
      <c r="D24" s="431"/>
      <c r="E24" s="189" t="s">
        <v>383</v>
      </c>
      <c r="F24" s="429">
        <v>1</v>
      </c>
      <c r="G24" s="430"/>
    </row>
    <row r="25" spans="1:7" ht="15.75" x14ac:dyDescent="0.25">
      <c r="A25" s="432">
        <v>41640</v>
      </c>
      <c r="B25" s="432"/>
      <c r="C25" s="432"/>
      <c r="D25" s="432"/>
      <c r="E25" s="189" t="s">
        <v>384</v>
      </c>
      <c r="F25" s="433">
        <v>1</v>
      </c>
      <c r="G25" s="434"/>
    </row>
    <row r="26" spans="1:7" x14ac:dyDescent="0.25">
      <c r="A26" s="195"/>
      <c r="B26" s="195"/>
      <c r="C26" s="196"/>
      <c r="D26" s="195"/>
      <c r="E26" s="195"/>
      <c r="F26" s="195"/>
      <c r="G26" s="195"/>
    </row>
    <row r="27" spans="1:7" x14ac:dyDescent="0.25">
      <c r="A27" s="399" t="s">
        <v>385</v>
      </c>
      <c r="B27" s="399"/>
      <c r="C27" s="399"/>
      <c r="D27" s="399"/>
      <c r="E27" s="399"/>
      <c r="F27" s="399"/>
      <c r="G27" s="399"/>
    </row>
    <row r="28" spans="1:7" ht="27.75" customHeight="1" x14ac:dyDescent="0.25">
      <c r="A28" s="197" t="s">
        <v>380</v>
      </c>
      <c r="B28" s="420" t="s">
        <v>386</v>
      </c>
      <c r="C28" s="421"/>
      <c r="D28" s="198" t="s">
        <v>387</v>
      </c>
      <c r="E28" s="199" t="s">
        <v>388</v>
      </c>
      <c r="F28" s="422" t="s">
        <v>389</v>
      </c>
      <c r="G28" s="422"/>
    </row>
    <row r="29" spans="1:7" ht="15.75" thickBot="1" x14ac:dyDescent="0.3">
      <c r="A29" s="200">
        <v>41640</v>
      </c>
      <c r="B29" s="423"/>
      <c r="C29" s="424"/>
      <c r="D29" s="201"/>
      <c r="E29" s="202">
        <f>IF(ISERROR(D29/B29),0,D29/B29)</f>
        <v>0</v>
      </c>
      <c r="F29" s="415" t="str">
        <f>IF(B29=" "," ",IF(B29&gt;$F$25,"L",IF(B29&lt;$F$25,"J","K")))</f>
        <v>J</v>
      </c>
      <c r="G29" s="416"/>
    </row>
    <row r="30" spans="1:7" ht="16.5" thickTop="1" thickBot="1" x14ac:dyDescent="0.3">
      <c r="A30" s="200">
        <v>41671</v>
      </c>
      <c r="B30" s="418"/>
      <c r="C30" s="419"/>
      <c r="D30" s="201"/>
      <c r="E30" s="202">
        <f t="shared" ref="E30:E40" si="0">IF(ISERROR(D30/B30),0,D30/B30)</f>
        <v>0</v>
      </c>
      <c r="F30" s="415" t="str">
        <f t="shared" ref="F30:F40" si="1">IF(B30=" "," ",IF(B30&gt;$F$25,"L",IF(B30&lt;$F$25,"J","K")))</f>
        <v>J</v>
      </c>
      <c r="G30" s="416"/>
    </row>
    <row r="31" spans="1:7" ht="16.5" thickTop="1" thickBot="1" x14ac:dyDescent="0.3">
      <c r="A31" s="200">
        <v>41699</v>
      </c>
      <c r="B31" s="418"/>
      <c r="C31" s="419"/>
      <c r="D31" s="201"/>
      <c r="E31" s="202">
        <f t="shared" si="0"/>
        <v>0</v>
      </c>
      <c r="F31" s="415" t="str">
        <f t="shared" si="1"/>
        <v>J</v>
      </c>
      <c r="G31" s="416"/>
    </row>
    <row r="32" spans="1:7" ht="16.5" thickTop="1" thickBot="1" x14ac:dyDescent="0.3">
      <c r="A32" s="200">
        <v>41730</v>
      </c>
      <c r="B32" s="418"/>
      <c r="C32" s="419"/>
      <c r="D32" s="201"/>
      <c r="E32" s="202">
        <f t="shared" si="0"/>
        <v>0</v>
      </c>
      <c r="F32" s="415" t="str">
        <f t="shared" si="1"/>
        <v>J</v>
      </c>
      <c r="G32" s="416"/>
    </row>
    <row r="33" spans="1:9" ht="16.5" thickTop="1" thickBot="1" x14ac:dyDescent="0.3">
      <c r="A33" s="200">
        <v>41760</v>
      </c>
      <c r="B33" s="418"/>
      <c r="C33" s="419"/>
      <c r="D33" s="201"/>
      <c r="E33" s="202">
        <f t="shared" si="0"/>
        <v>0</v>
      </c>
      <c r="F33" s="415" t="str">
        <f t="shared" si="1"/>
        <v>J</v>
      </c>
      <c r="G33" s="416"/>
    </row>
    <row r="34" spans="1:9" ht="16.5" thickTop="1" thickBot="1" x14ac:dyDescent="0.3">
      <c r="A34" s="200">
        <v>41791</v>
      </c>
      <c r="B34" s="418"/>
      <c r="C34" s="419"/>
      <c r="D34" s="201"/>
      <c r="E34" s="202">
        <f t="shared" si="0"/>
        <v>0</v>
      </c>
      <c r="F34" s="415" t="str">
        <f t="shared" si="1"/>
        <v>J</v>
      </c>
      <c r="G34" s="416"/>
    </row>
    <row r="35" spans="1:9" ht="16.5" customHeight="1" thickTop="1" thickBot="1" x14ac:dyDescent="0.3">
      <c r="A35" s="200">
        <v>41821</v>
      </c>
      <c r="B35" s="418"/>
      <c r="C35" s="419"/>
      <c r="D35" s="201"/>
      <c r="E35" s="202">
        <f t="shared" si="0"/>
        <v>0</v>
      </c>
      <c r="F35" s="415" t="str">
        <f t="shared" si="1"/>
        <v>J</v>
      </c>
      <c r="G35" s="416"/>
      <c r="I35" s="188" t="s">
        <v>390</v>
      </c>
    </row>
    <row r="36" spans="1:9" ht="16.5" thickTop="1" thickBot="1" x14ac:dyDescent="0.3">
      <c r="A36" s="200">
        <v>41852</v>
      </c>
      <c r="B36" s="418"/>
      <c r="C36" s="419"/>
      <c r="D36" s="201"/>
      <c r="E36" s="202">
        <f t="shared" si="0"/>
        <v>0</v>
      </c>
      <c r="F36" s="415" t="str">
        <f t="shared" si="1"/>
        <v>J</v>
      </c>
      <c r="G36" s="416"/>
    </row>
    <row r="37" spans="1:9" ht="16.5" thickTop="1" thickBot="1" x14ac:dyDescent="0.3">
      <c r="A37" s="200">
        <v>41883</v>
      </c>
      <c r="B37" s="418"/>
      <c r="C37" s="419"/>
      <c r="D37" s="201"/>
      <c r="E37" s="202">
        <f t="shared" si="0"/>
        <v>0</v>
      </c>
      <c r="F37" s="415" t="str">
        <f t="shared" si="1"/>
        <v>J</v>
      </c>
      <c r="G37" s="416"/>
    </row>
    <row r="38" spans="1:9" ht="16.5" thickTop="1" thickBot="1" x14ac:dyDescent="0.3">
      <c r="A38" s="200">
        <v>41913</v>
      </c>
      <c r="B38" s="418"/>
      <c r="C38" s="419"/>
      <c r="D38" s="201"/>
      <c r="E38" s="202">
        <f t="shared" si="0"/>
        <v>0</v>
      </c>
      <c r="F38" s="415" t="str">
        <f t="shared" si="1"/>
        <v>J</v>
      </c>
      <c r="G38" s="416"/>
    </row>
    <row r="39" spans="1:9" ht="16.5" thickTop="1" thickBot="1" x14ac:dyDescent="0.3">
      <c r="A39" s="200">
        <v>41944</v>
      </c>
      <c r="B39" s="418"/>
      <c r="C39" s="419"/>
      <c r="D39" s="201"/>
      <c r="E39" s="202">
        <f t="shared" si="0"/>
        <v>0</v>
      </c>
      <c r="F39" s="415" t="str">
        <f t="shared" si="1"/>
        <v>J</v>
      </c>
      <c r="G39" s="416"/>
    </row>
    <row r="40" spans="1:9" ht="15.75" thickTop="1" x14ac:dyDescent="0.25">
      <c r="A40" s="200">
        <v>41974</v>
      </c>
      <c r="B40" s="413"/>
      <c r="C40" s="414"/>
      <c r="D40" s="203"/>
      <c r="E40" s="202">
        <f t="shared" si="0"/>
        <v>0</v>
      </c>
      <c r="F40" s="415" t="str">
        <f t="shared" si="1"/>
        <v>J</v>
      </c>
      <c r="G40" s="416"/>
    </row>
    <row r="41" spans="1:9" x14ac:dyDescent="0.25">
      <c r="A41" s="204" t="s">
        <v>391</v>
      </c>
      <c r="B41" s="417">
        <f>SUM(B29:C40)</f>
        <v>0</v>
      </c>
      <c r="C41" s="417"/>
      <c r="D41" s="205">
        <f>SUM(D29:D40)</f>
        <v>0</v>
      </c>
      <c r="E41" s="206">
        <f>+IF(ISERROR(AVERAGE(E29:E40)),"",AVERAGE(E29:E40))</f>
        <v>0</v>
      </c>
      <c r="F41" s="207" t="s">
        <v>392</v>
      </c>
      <c r="G41" s="208">
        <f>IF(ISERROR(D41/B41),0,D41/B41)</f>
        <v>0</v>
      </c>
    </row>
    <row r="42" spans="1:9" x14ac:dyDescent="0.25">
      <c r="A42" s="209"/>
      <c r="C42" s="210"/>
      <c r="D42" s="211"/>
      <c r="E42" s="212"/>
      <c r="F42" s="213"/>
      <c r="G42" s="213"/>
    </row>
    <row r="43" spans="1:9" x14ac:dyDescent="0.25">
      <c r="A43" s="209"/>
      <c r="B43" s="210"/>
      <c r="C43" s="211"/>
      <c r="D43" s="212"/>
      <c r="E43" s="213"/>
      <c r="F43" s="213"/>
    </row>
    <row r="44" spans="1:9" x14ac:dyDescent="0.25">
      <c r="A44" s="214"/>
      <c r="B44" s="214"/>
      <c r="C44" s="214"/>
      <c r="D44" s="214"/>
      <c r="E44" s="214"/>
      <c r="F44" s="214"/>
      <c r="G44" s="214"/>
    </row>
    <row r="45" spans="1:9" x14ac:dyDescent="0.25">
      <c r="A45" s="214"/>
      <c r="B45" s="214"/>
      <c r="C45" s="214"/>
      <c r="D45" s="214"/>
      <c r="E45" s="214"/>
      <c r="F45" s="214"/>
      <c r="G45" s="214"/>
    </row>
    <row r="46" spans="1:9" x14ac:dyDescent="0.25">
      <c r="A46" s="214"/>
      <c r="B46" s="214"/>
      <c r="C46" s="214"/>
      <c r="D46" s="214"/>
      <c r="E46" s="214"/>
      <c r="F46" s="214"/>
      <c r="G46" s="214"/>
    </row>
    <row r="47" spans="1:9" x14ac:dyDescent="0.25">
      <c r="A47" s="214"/>
      <c r="B47" s="214"/>
      <c r="C47" s="214"/>
      <c r="D47" s="214"/>
      <c r="E47" s="214"/>
      <c r="F47" s="214"/>
      <c r="G47" s="214"/>
    </row>
    <row r="48" spans="1:9" x14ac:dyDescent="0.25">
      <c r="A48" s="215"/>
      <c r="B48" s="215"/>
      <c r="C48" s="215"/>
      <c r="D48" s="215"/>
      <c r="E48" s="215"/>
      <c r="F48" s="215"/>
      <c r="G48" s="215"/>
    </row>
    <row r="49" spans="1:7" x14ac:dyDescent="0.25">
      <c r="A49" s="216"/>
      <c r="B49" s="216"/>
      <c r="C49" s="216"/>
      <c r="D49" s="216"/>
      <c r="E49" s="216"/>
      <c r="F49" s="216"/>
      <c r="G49" s="216"/>
    </row>
    <row r="50" spans="1:7" x14ac:dyDescent="0.25">
      <c r="A50" s="216"/>
      <c r="B50" s="216"/>
      <c r="C50" s="216"/>
      <c r="D50" s="216"/>
      <c r="E50" s="216"/>
      <c r="F50" s="216"/>
      <c r="G50" s="216"/>
    </row>
    <row r="51" spans="1:7" x14ac:dyDescent="0.25">
      <c r="A51" s="216"/>
      <c r="B51" s="216"/>
      <c r="C51" s="216"/>
      <c r="D51" s="216"/>
      <c r="E51" s="216"/>
      <c r="F51" s="216"/>
      <c r="G51" s="216"/>
    </row>
    <row r="52" spans="1:7" x14ac:dyDescent="0.25">
      <c r="A52" s="216"/>
      <c r="B52" s="216"/>
      <c r="C52" s="216"/>
      <c r="D52" s="216"/>
      <c r="E52" s="216"/>
      <c r="F52" s="216"/>
      <c r="G52" s="216"/>
    </row>
    <row r="53" spans="1:7" x14ac:dyDescent="0.25">
      <c r="A53" s="216"/>
      <c r="B53" s="216"/>
      <c r="C53" s="216"/>
      <c r="D53" s="216"/>
      <c r="E53" s="216"/>
      <c r="F53" s="216"/>
      <c r="G53" s="216"/>
    </row>
    <row r="54" spans="1:7" x14ac:dyDescent="0.25">
      <c r="A54" s="216"/>
      <c r="B54" s="216"/>
      <c r="C54" s="216"/>
      <c r="D54" s="216"/>
      <c r="E54" s="216"/>
      <c r="F54" s="216"/>
      <c r="G54" s="216"/>
    </row>
    <row r="55" spans="1:7" x14ac:dyDescent="0.25">
      <c r="A55" s="216"/>
      <c r="B55" s="216"/>
      <c r="C55" s="216"/>
      <c r="D55" s="216"/>
      <c r="E55" s="216"/>
      <c r="F55" s="216"/>
      <c r="G55" s="216"/>
    </row>
    <row r="56" spans="1:7" x14ac:dyDescent="0.25">
      <c r="A56" s="216"/>
      <c r="B56" s="216"/>
      <c r="C56" s="216"/>
      <c r="D56" s="216"/>
      <c r="E56" s="216"/>
      <c r="F56" s="216"/>
      <c r="G56" s="216"/>
    </row>
    <row r="57" spans="1:7" x14ac:dyDescent="0.25">
      <c r="A57" s="216"/>
      <c r="B57" s="216"/>
      <c r="C57" s="216"/>
      <c r="D57" s="216"/>
      <c r="E57" s="216"/>
      <c r="F57" s="216"/>
      <c r="G57" s="216"/>
    </row>
    <row r="58" spans="1:7" x14ac:dyDescent="0.25">
      <c r="A58" s="216"/>
      <c r="B58" s="216"/>
      <c r="C58" s="216"/>
      <c r="D58" s="216"/>
      <c r="E58" s="216"/>
      <c r="F58" s="216"/>
      <c r="G58" s="216"/>
    </row>
    <row r="59" spans="1:7" x14ac:dyDescent="0.25">
      <c r="A59" s="216"/>
      <c r="B59" s="216"/>
      <c r="C59" s="216"/>
      <c r="D59" s="216"/>
      <c r="E59" s="216"/>
      <c r="F59" s="216"/>
      <c r="G59" s="216"/>
    </row>
    <row r="60" spans="1:7" x14ac:dyDescent="0.25">
      <c r="A60" s="216"/>
      <c r="B60" s="216"/>
      <c r="C60" s="216"/>
      <c r="D60" s="216"/>
      <c r="E60" s="216"/>
      <c r="F60" s="216"/>
      <c r="G60" s="216"/>
    </row>
    <row r="61" spans="1:7" x14ac:dyDescent="0.25">
      <c r="A61" s="216"/>
      <c r="B61" s="216"/>
      <c r="C61" s="216"/>
      <c r="D61" s="216"/>
      <c r="E61" s="216"/>
      <c r="F61" s="216"/>
      <c r="G61" s="216"/>
    </row>
    <row r="62" spans="1:7" x14ac:dyDescent="0.25">
      <c r="A62" s="216"/>
      <c r="B62" s="216"/>
      <c r="C62" s="216"/>
      <c r="D62" s="216"/>
      <c r="E62" s="216"/>
      <c r="F62" s="216"/>
      <c r="G62" s="216"/>
    </row>
    <row r="63" spans="1:7" x14ac:dyDescent="0.25">
      <c r="A63" s="216"/>
      <c r="B63" s="216"/>
      <c r="C63" s="216"/>
      <c r="D63" s="216"/>
      <c r="E63" s="216"/>
      <c r="F63" s="216"/>
      <c r="G63" s="216"/>
    </row>
    <row r="64" spans="1:7" x14ac:dyDescent="0.25">
      <c r="A64" s="216"/>
      <c r="B64" s="216"/>
      <c r="C64" s="216"/>
      <c r="D64" s="216"/>
      <c r="E64" s="216"/>
      <c r="F64" s="216"/>
      <c r="G64" s="216"/>
    </row>
    <row r="65" spans="1:7" x14ac:dyDescent="0.25">
      <c r="A65" s="216"/>
      <c r="B65" s="216"/>
      <c r="C65" s="216"/>
      <c r="D65" s="216"/>
      <c r="E65" s="216"/>
      <c r="F65" s="216"/>
      <c r="G65" s="216"/>
    </row>
    <row r="66" spans="1:7" x14ac:dyDescent="0.25">
      <c r="A66" s="216"/>
      <c r="B66" s="216"/>
      <c r="C66" s="216"/>
      <c r="D66" s="216"/>
      <c r="E66" s="216"/>
      <c r="F66" s="216"/>
      <c r="G66" s="216"/>
    </row>
    <row r="67" spans="1:7" x14ac:dyDescent="0.25">
      <c r="A67" s="217"/>
      <c r="B67" s="217"/>
      <c r="C67" s="217"/>
      <c r="D67" s="217"/>
      <c r="E67" s="217"/>
      <c r="F67" s="217"/>
      <c r="G67" s="217"/>
    </row>
    <row r="68" spans="1:7" x14ac:dyDescent="0.25">
      <c r="A68" s="217"/>
      <c r="B68" s="217"/>
      <c r="C68" s="217"/>
      <c r="D68" s="217"/>
      <c r="E68" s="217"/>
      <c r="F68" s="217"/>
      <c r="G68" s="217"/>
    </row>
    <row r="69" spans="1:7" x14ac:dyDescent="0.25">
      <c r="A69" s="399" t="s">
        <v>393</v>
      </c>
      <c r="B69" s="399"/>
      <c r="C69" s="399"/>
      <c r="D69" s="399"/>
      <c r="E69" s="399"/>
      <c r="F69" s="399"/>
      <c r="G69" s="399"/>
    </row>
    <row r="70" spans="1:7" ht="38.25" x14ac:dyDescent="0.25">
      <c r="A70" s="400" t="s">
        <v>394</v>
      </c>
      <c r="B70" s="401"/>
      <c r="C70" s="218"/>
      <c r="D70" s="219" t="s">
        <v>395</v>
      </c>
      <c r="E70" s="402"/>
      <c r="F70" s="403"/>
      <c r="G70" s="403"/>
    </row>
    <row r="71" spans="1:7" x14ac:dyDescent="0.25">
      <c r="A71" s="220"/>
      <c r="B71" s="220"/>
      <c r="C71" s="220"/>
      <c r="D71" s="220"/>
      <c r="E71" s="220"/>
      <c r="F71" s="220"/>
      <c r="G71" s="220"/>
    </row>
    <row r="72" spans="1:7" x14ac:dyDescent="0.25">
      <c r="A72" s="220"/>
      <c r="B72" s="220"/>
      <c r="C72" s="220"/>
      <c r="D72" s="220"/>
      <c r="E72" s="220"/>
      <c r="F72" s="220"/>
      <c r="G72" s="220"/>
    </row>
    <row r="73" spans="1:7" x14ac:dyDescent="0.25">
      <c r="A73" s="220"/>
      <c r="B73" s="220"/>
      <c r="C73" s="220"/>
      <c r="D73" s="220"/>
      <c r="E73" s="220"/>
      <c r="F73" s="220"/>
      <c r="G73" s="220"/>
    </row>
    <row r="74" spans="1:7" x14ac:dyDescent="0.25">
      <c r="A74" s="220"/>
      <c r="B74" s="220"/>
      <c r="C74" s="220"/>
      <c r="D74" s="220"/>
      <c r="E74" s="220"/>
      <c r="F74" s="220"/>
      <c r="G74" s="220"/>
    </row>
    <row r="75" spans="1:7" x14ac:dyDescent="0.25">
      <c r="A75" s="220"/>
      <c r="B75" s="220"/>
      <c r="C75" s="220"/>
      <c r="D75" s="220"/>
      <c r="E75" s="220"/>
      <c r="F75" s="220"/>
      <c r="G75" s="220"/>
    </row>
    <row r="76" spans="1:7" x14ac:dyDescent="0.25">
      <c r="A76" s="220"/>
      <c r="B76" s="220"/>
      <c r="C76" s="220"/>
      <c r="D76" s="220"/>
      <c r="E76" s="220"/>
      <c r="F76" s="220"/>
      <c r="G76" s="220"/>
    </row>
    <row r="77" spans="1:7" x14ac:dyDescent="0.25">
      <c r="A77" s="399" t="s">
        <v>396</v>
      </c>
      <c r="B77" s="399"/>
      <c r="C77" s="399"/>
      <c r="D77" s="399"/>
      <c r="E77" s="399"/>
      <c r="F77" s="399"/>
      <c r="G77" s="399"/>
    </row>
    <row r="78" spans="1:7" ht="38.25" x14ac:dyDescent="0.25">
      <c r="A78" s="400" t="s">
        <v>394</v>
      </c>
      <c r="B78" s="401"/>
      <c r="C78" s="218"/>
      <c r="D78" s="219" t="s">
        <v>395</v>
      </c>
      <c r="E78" s="402"/>
      <c r="F78" s="403"/>
      <c r="G78" s="403"/>
    </row>
    <row r="79" spans="1:7" x14ac:dyDescent="0.25">
      <c r="A79" s="220"/>
      <c r="B79" s="220"/>
      <c r="C79" s="220"/>
      <c r="D79" s="220"/>
      <c r="E79" s="220"/>
      <c r="F79" s="220"/>
      <c r="G79" s="220"/>
    </row>
    <row r="80" spans="1:7" x14ac:dyDescent="0.25">
      <c r="A80" s="220"/>
      <c r="B80" s="220"/>
      <c r="C80" s="220"/>
      <c r="D80" s="220"/>
      <c r="E80" s="220"/>
      <c r="F80" s="220"/>
      <c r="G80" s="220"/>
    </row>
    <row r="81" spans="1:7" x14ac:dyDescent="0.25">
      <c r="A81" s="220"/>
      <c r="B81" s="220"/>
      <c r="C81" s="220"/>
      <c r="D81" s="220"/>
      <c r="E81" s="220"/>
      <c r="F81" s="220"/>
      <c r="G81" s="220"/>
    </row>
    <row r="82" spans="1:7" x14ac:dyDescent="0.25">
      <c r="A82" s="220"/>
      <c r="B82" s="220"/>
      <c r="C82" s="220"/>
      <c r="D82" s="220"/>
      <c r="E82" s="220"/>
      <c r="F82" s="220"/>
      <c r="G82" s="220"/>
    </row>
    <row r="83" spans="1:7" x14ac:dyDescent="0.25">
      <c r="A83" s="220"/>
      <c r="B83" s="220"/>
      <c r="C83" s="220"/>
      <c r="D83" s="220"/>
      <c r="E83" s="220"/>
      <c r="F83" s="220"/>
      <c r="G83" s="220"/>
    </row>
    <row r="84" spans="1:7" x14ac:dyDescent="0.25">
      <c r="A84" s="220"/>
      <c r="B84" s="220"/>
      <c r="C84" s="220"/>
      <c r="D84" s="220"/>
      <c r="E84" s="220"/>
      <c r="F84" s="220"/>
      <c r="G84" s="220"/>
    </row>
    <row r="85" spans="1:7" x14ac:dyDescent="0.25">
      <c r="A85" s="399" t="s">
        <v>397</v>
      </c>
      <c r="B85" s="399"/>
      <c r="C85" s="399"/>
      <c r="D85" s="399"/>
      <c r="E85" s="399"/>
      <c r="F85" s="399"/>
      <c r="G85" s="399"/>
    </row>
    <row r="86" spans="1:7" ht="38.25" x14ac:dyDescent="0.25">
      <c r="A86" s="400" t="s">
        <v>394</v>
      </c>
      <c r="B86" s="401"/>
      <c r="C86" s="218"/>
      <c r="D86" s="219" t="s">
        <v>395</v>
      </c>
      <c r="E86" s="402"/>
      <c r="F86" s="403"/>
      <c r="G86" s="403"/>
    </row>
    <row r="87" spans="1:7" x14ac:dyDescent="0.25">
      <c r="A87" s="220"/>
      <c r="B87" s="220"/>
      <c r="C87" s="220"/>
      <c r="D87" s="220"/>
      <c r="E87" s="220"/>
      <c r="F87" s="220"/>
      <c r="G87" s="220"/>
    </row>
    <row r="88" spans="1:7" x14ac:dyDescent="0.25">
      <c r="A88" s="220"/>
      <c r="B88" s="220"/>
      <c r="C88" s="220"/>
      <c r="D88" s="220"/>
      <c r="E88" s="220"/>
      <c r="F88" s="220"/>
      <c r="G88" s="220"/>
    </row>
    <row r="89" spans="1:7" ht="15" customHeight="1" x14ac:dyDescent="0.25">
      <c r="A89" s="220"/>
      <c r="B89" s="220"/>
      <c r="C89" s="220"/>
      <c r="D89" s="220"/>
      <c r="E89" s="220"/>
      <c r="F89" s="220"/>
      <c r="G89" s="220"/>
    </row>
    <row r="90" spans="1:7" x14ac:dyDescent="0.25">
      <c r="A90" s="220"/>
      <c r="B90" s="220"/>
      <c r="C90" s="220"/>
      <c r="D90" s="220"/>
      <c r="E90" s="220"/>
      <c r="F90" s="220"/>
      <c r="G90" s="220"/>
    </row>
    <row r="91" spans="1:7" x14ac:dyDescent="0.25">
      <c r="A91" s="220"/>
      <c r="B91" s="220"/>
      <c r="C91" s="220"/>
      <c r="D91" s="220"/>
      <c r="E91" s="220"/>
      <c r="F91" s="220"/>
      <c r="G91" s="220"/>
    </row>
    <row r="92" spans="1:7" x14ac:dyDescent="0.25">
      <c r="A92" s="220"/>
      <c r="B92" s="220"/>
      <c r="C92" s="220"/>
      <c r="D92" s="220"/>
      <c r="E92" s="220"/>
      <c r="F92" s="220"/>
      <c r="G92" s="220"/>
    </row>
    <row r="93" spans="1:7" x14ac:dyDescent="0.25">
      <c r="A93" s="399" t="s">
        <v>398</v>
      </c>
      <c r="B93" s="399"/>
      <c r="C93" s="399"/>
      <c r="D93" s="399"/>
      <c r="E93" s="399"/>
      <c r="F93" s="399"/>
      <c r="G93" s="399"/>
    </row>
    <row r="94" spans="1:7" ht="38.25" x14ac:dyDescent="0.25">
      <c r="A94" s="400" t="s">
        <v>394</v>
      </c>
      <c r="B94" s="401"/>
      <c r="C94" s="218"/>
      <c r="D94" s="219" t="s">
        <v>395</v>
      </c>
      <c r="E94" s="402"/>
      <c r="F94" s="403"/>
      <c r="G94" s="403"/>
    </row>
    <row r="95" spans="1:7" x14ac:dyDescent="0.25">
      <c r="A95" s="220"/>
      <c r="B95" s="220"/>
      <c r="C95" s="220"/>
      <c r="D95" s="220"/>
      <c r="E95" s="220"/>
      <c r="F95" s="220"/>
      <c r="G95" s="220"/>
    </row>
    <row r="96" spans="1:7" x14ac:dyDescent="0.25">
      <c r="A96" s="220"/>
      <c r="B96" s="220"/>
      <c r="C96" s="220"/>
      <c r="D96" s="220"/>
      <c r="E96" s="220"/>
      <c r="F96" s="220"/>
      <c r="G96" s="220"/>
    </row>
    <row r="97" spans="1:7" x14ac:dyDescent="0.25">
      <c r="A97" s="220"/>
      <c r="B97" s="220"/>
      <c r="C97" s="220"/>
      <c r="D97" s="220"/>
      <c r="E97" s="220"/>
      <c r="F97" s="220"/>
      <c r="G97" s="220"/>
    </row>
    <row r="98" spans="1:7" x14ac:dyDescent="0.25">
      <c r="A98" s="220"/>
      <c r="B98" s="220"/>
      <c r="C98" s="220"/>
      <c r="D98" s="220"/>
      <c r="E98" s="220"/>
      <c r="F98" s="220"/>
      <c r="G98" s="220"/>
    </row>
    <row r="99" spans="1:7" x14ac:dyDescent="0.25">
      <c r="A99" s="220"/>
      <c r="B99" s="220"/>
      <c r="C99" s="220"/>
      <c r="D99" s="220"/>
      <c r="E99" s="220"/>
      <c r="F99" s="220"/>
      <c r="G99" s="220"/>
    </row>
    <row r="100" spans="1:7" x14ac:dyDescent="0.25">
      <c r="A100" s="220"/>
      <c r="B100" s="220"/>
      <c r="C100" s="220"/>
      <c r="D100" s="220"/>
      <c r="E100" s="220"/>
      <c r="F100" s="220"/>
      <c r="G100" s="220"/>
    </row>
    <row r="101" spans="1:7" x14ac:dyDescent="0.25">
      <c r="A101" s="220"/>
      <c r="B101" s="220"/>
      <c r="C101" s="220"/>
      <c r="D101" s="220"/>
      <c r="E101" s="220"/>
      <c r="F101" s="220"/>
      <c r="G101" s="220"/>
    </row>
    <row r="103" spans="1:7" x14ac:dyDescent="0.25">
      <c r="A103" s="404" t="s">
        <v>399</v>
      </c>
      <c r="B103" s="404"/>
      <c r="C103" s="404"/>
      <c r="D103" s="404"/>
      <c r="E103" s="404"/>
      <c r="F103" s="404"/>
      <c r="G103" s="404"/>
    </row>
    <row r="104" spans="1:7" ht="15" customHeight="1" x14ac:dyDescent="0.25">
      <c r="A104" s="405" t="s">
        <v>248</v>
      </c>
      <c r="B104" s="405" t="s">
        <v>400</v>
      </c>
      <c r="C104" s="405" t="s">
        <v>401</v>
      </c>
      <c r="D104" s="407" t="s">
        <v>409</v>
      </c>
      <c r="E104" s="408"/>
      <c r="F104" s="408"/>
      <c r="G104" s="409"/>
    </row>
    <row r="105" spans="1:7" x14ac:dyDescent="0.25">
      <c r="A105" s="406"/>
      <c r="B105" s="406"/>
      <c r="C105" s="406"/>
      <c r="D105" s="410"/>
      <c r="E105" s="411"/>
      <c r="F105" s="411"/>
      <c r="G105" s="412"/>
    </row>
    <row r="106" spans="1:7" x14ac:dyDescent="0.25">
      <c r="A106" s="191">
        <v>1</v>
      </c>
      <c r="B106" s="189"/>
      <c r="C106" s="189"/>
      <c r="D106" s="396"/>
      <c r="E106" s="397"/>
      <c r="F106" s="397"/>
      <c r="G106" s="398"/>
    </row>
    <row r="107" spans="1:7" x14ac:dyDescent="0.25">
      <c r="A107" s="191">
        <f>A106+1</f>
        <v>2</v>
      </c>
      <c r="B107" s="189"/>
      <c r="C107" s="189"/>
      <c r="D107" s="396"/>
      <c r="E107" s="397"/>
      <c r="F107" s="397"/>
      <c r="G107" s="398"/>
    </row>
    <row r="108" spans="1:7" x14ac:dyDescent="0.25">
      <c r="A108" s="191">
        <f t="shared" ref="A108:A171" si="2">A107+1</f>
        <v>3</v>
      </c>
      <c r="B108" s="189"/>
      <c r="C108" s="189"/>
      <c r="D108" s="396"/>
      <c r="E108" s="397"/>
      <c r="F108" s="397"/>
      <c r="G108" s="398"/>
    </row>
    <row r="109" spans="1:7" x14ac:dyDescent="0.25">
      <c r="A109" s="191">
        <f t="shared" si="2"/>
        <v>4</v>
      </c>
      <c r="B109" s="189"/>
      <c r="C109" s="189"/>
      <c r="D109" s="396"/>
      <c r="E109" s="397"/>
      <c r="F109" s="397"/>
      <c r="G109" s="398"/>
    </row>
    <row r="110" spans="1:7" x14ac:dyDescent="0.25">
      <c r="A110" s="191">
        <f t="shared" si="2"/>
        <v>5</v>
      </c>
      <c r="B110" s="189"/>
      <c r="C110" s="189"/>
      <c r="D110" s="396"/>
      <c r="E110" s="397"/>
      <c r="F110" s="397"/>
      <c r="G110" s="398"/>
    </row>
    <row r="111" spans="1:7" x14ac:dyDescent="0.25">
      <c r="A111" s="191">
        <f t="shared" si="2"/>
        <v>6</v>
      </c>
      <c r="B111" s="189"/>
      <c r="C111" s="189"/>
      <c r="D111" s="396"/>
      <c r="E111" s="397"/>
      <c r="F111" s="397"/>
      <c r="G111" s="398"/>
    </row>
    <row r="112" spans="1:7" x14ac:dyDescent="0.25">
      <c r="A112" s="191">
        <f t="shared" si="2"/>
        <v>7</v>
      </c>
      <c r="B112" s="189"/>
      <c r="C112" s="189"/>
      <c r="D112" s="396"/>
      <c r="E112" s="397"/>
      <c r="F112" s="397"/>
      <c r="G112" s="398"/>
    </row>
    <row r="113" spans="1:7" x14ac:dyDescent="0.25">
      <c r="A113" s="191">
        <f t="shared" si="2"/>
        <v>8</v>
      </c>
      <c r="B113" s="189"/>
      <c r="C113" s="189"/>
      <c r="D113" s="396"/>
      <c r="E113" s="397"/>
      <c r="F113" s="397"/>
      <c r="G113" s="398"/>
    </row>
    <row r="114" spans="1:7" x14ac:dyDescent="0.25">
      <c r="A114" s="191">
        <f t="shared" si="2"/>
        <v>9</v>
      </c>
      <c r="B114" s="189"/>
      <c r="C114" s="189"/>
      <c r="D114" s="396"/>
      <c r="E114" s="397"/>
      <c r="F114" s="397"/>
      <c r="G114" s="398"/>
    </row>
    <row r="115" spans="1:7" x14ac:dyDescent="0.25">
      <c r="A115" s="191">
        <f t="shared" si="2"/>
        <v>10</v>
      </c>
      <c r="B115" s="189"/>
      <c r="C115" s="189"/>
      <c r="D115" s="396"/>
      <c r="E115" s="397"/>
      <c r="F115" s="397"/>
      <c r="G115" s="398"/>
    </row>
    <row r="116" spans="1:7" x14ac:dyDescent="0.25">
      <c r="A116" s="191">
        <f t="shared" si="2"/>
        <v>11</v>
      </c>
      <c r="B116" s="189"/>
      <c r="C116" s="189"/>
      <c r="D116" s="396"/>
      <c r="E116" s="397"/>
      <c r="F116" s="397"/>
      <c r="G116" s="398"/>
    </row>
    <row r="117" spans="1:7" x14ac:dyDescent="0.25">
      <c r="A117" s="191">
        <f t="shared" si="2"/>
        <v>12</v>
      </c>
      <c r="B117" s="189"/>
      <c r="C117" s="189"/>
      <c r="D117" s="396"/>
      <c r="E117" s="397"/>
      <c r="F117" s="397"/>
      <c r="G117" s="398"/>
    </row>
    <row r="118" spans="1:7" x14ac:dyDescent="0.25">
      <c r="A118" s="191">
        <f t="shared" si="2"/>
        <v>13</v>
      </c>
      <c r="B118" s="189"/>
      <c r="C118" s="189"/>
      <c r="D118" s="396"/>
      <c r="E118" s="397"/>
      <c r="F118" s="397"/>
      <c r="G118" s="398"/>
    </row>
    <row r="119" spans="1:7" x14ac:dyDescent="0.25">
      <c r="A119" s="191">
        <f t="shared" si="2"/>
        <v>14</v>
      </c>
      <c r="B119" s="189"/>
      <c r="C119" s="189"/>
      <c r="D119" s="396"/>
      <c r="E119" s="397"/>
      <c r="F119" s="397"/>
      <c r="G119" s="398"/>
    </row>
    <row r="120" spans="1:7" x14ac:dyDescent="0.25">
      <c r="A120" s="191">
        <f t="shared" si="2"/>
        <v>15</v>
      </c>
      <c r="B120" s="189"/>
      <c r="C120" s="189"/>
      <c r="D120" s="396"/>
      <c r="E120" s="397"/>
      <c r="F120" s="397"/>
      <c r="G120" s="398"/>
    </row>
    <row r="121" spans="1:7" x14ac:dyDescent="0.25">
      <c r="A121" s="191">
        <f t="shared" si="2"/>
        <v>16</v>
      </c>
      <c r="B121" s="189"/>
      <c r="C121" s="189"/>
      <c r="D121" s="396"/>
      <c r="E121" s="397"/>
      <c r="F121" s="397"/>
      <c r="G121" s="398"/>
    </row>
    <row r="122" spans="1:7" x14ac:dyDescent="0.25">
      <c r="A122" s="191">
        <f t="shared" si="2"/>
        <v>17</v>
      </c>
      <c r="B122" s="189"/>
      <c r="C122" s="189"/>
      <c r="D122" s="396"/>
      <c r="E122" s="397"/>
      <c r="F122" s="397"/>
      <c r="G122" s="398"/>
    </row>
    <row r="123" spans="1:7" x14ac:dyDescent="0.25">
      <c r="A123" s="191">
        <f t="shared" si="2"/>
        <v>18</v>
      </c>
      <c r="B123" s="189"/>
      <c r="C123" s="189"/>
      <c r="D123" s="396"/>
      <c r="E123" s="397"/>
      <c r="F123" s="397"/>
      <c r="G123" s="398"/>
    </row>
    <row r="124" spans="1:7" x14ac:dyDescent="0.25">
      <c r="A124" s="191">
        <f t="shared" si="2"/>
        <v>19</v>
      </c>
      <c r="B124" s="189"/>
      <c r="C124" s="189"/>
      <c r="D124" s="396"/>
      <c r="E124" s="397"/>
      <c r="F124" s="397"/>
      <c r="G124" s="398"/>
    </row>
    <row r="125" spans="1:7" x14ac:dyDescent="0.25">
      <c r="A125" s="191">
        <f t="shared" si="2"/>
        <v>20</v>
      </c>
      <c r="B125" s="189"/>
      <c r="C125" s="189"/>
      <c r="D125" s="396"/>
      <c r="E125" s="397"/>
      <c r="F125" s="397"/>
      <c r="G125" s="398"/>
    </row>
    <row r="126" spans="1:7" x14ac:dyDescent="0.25">
      <c r="A126" s="191">
        <f t="shared" si="2"/>
        <v>21</v>
      </c>
      <c r="B126" s="189"/>
      <c r="C126" s="189"/>
      <c r="D126" s="396"/>
      <c r="E126" s="397"/>
      <c r="F126" s="397"/>
      <c r="G126" s="398"/>
    </row>
    <row r="127" spans="1:7" x14ac:dyDescent="0.25">
      <c r="A127" s="191">
        <f t="shared" si="2"/>
        <v>22</v>
      </c>
      <c r="B127" s="189"/>
      <c r="C127" s="189"/>
      <c r="D127" s="396"/>
      <c r="E127" s="397"/>
      <c r="F127" s="397"/>
      <c r="G127" s="398"/>
    </row>
    <row r="128" spans="1:7" x14ac:dyDescent="0.25">
      <c r="A128" s="191">
        <f t="shared" si="2"/>
        <v>23</v>
      </c>
      <c r="B128" s="189"/>
      <c r="C128" s="189"/>
      <c r="D128" s="396"/>
      <c r="E128" s="397"/>
      <c r="F128" s="397"/>
      <c r="G128" s="398"/>
    </row>
    <row r="129" spans="1:7" x14ac:dyDescent="0.25">
      <c r="A129" s="191">
        <f t="shared" si="2"/>
        <v>24</v>
      </c>
      <c r="B129" s="189"/>
      <c r="C129" s="189"/>
      <c r="D129" s="396"/>
      <c r="E129" s="397"/>
      <c r="F129" s="397"/>
      <c r="G129" s="398"/>
    </row>
    <row r="130" spans="1:7" x14ac:dyDescent="0.25">
      <c r="A130" s="191">
        <f t="shared" si="2"/>
        <v>25</v>
      </c>
      <c r="B130" s="189"/>
      <c r="C130" s="189"/>
      <c r="D130" s="396"/>
      <c r="E130" s="397"/>
      <c r="F130" s="397"/>
      <c r="G130" s="398"/>
    </row>
    <row r="131" spans="1:7" x14ac:dyDescent="0.25">
      <c r="A131" s="191">
        <f t="shared" si="2"/>
        <v>26</v>
      </c>
      <c r="B131" s="189"/>
      <c r="C131" s="189"/>
      <c r="D131" s="396"/>
      <c r="E131" s="397"/>
      <c r="F131" s="397"/>
      <c r="G131" s="398"/>
    </row>
    <row r="132" spans="1:7" x14ac:dyDescent="0.25">
      <c r="A132" s="191">
        <f t="shared" si="2"/>
        <v>27</v>
      </c>
      <c r="B132" s="189"/>
      <c r="C132" s="189"/>
      <c r="D132" s="396"/>
      <c r="E132" s="397"/>
      <c r="F132" s="397"/>
      <c r="G132" s="398"/>
    </row>
    <row r="133" spans="1:7" x14ac:dyDescent="0.25">
      <c r="A133" s="191">
        <f t="shared" si="2"/>
        <v>28</v>
      </c>
      <c r="B133" s="189"/>
      <c r="C133" s="189"/>
      <c r="D133" s="396"/>
      <c r="E133" s="397"/>
      <c r="F133" s="397"/>
      <c r="G133" s="398"/>
    </row>
    <row r="134" spans="1:7" x14ac:dyDescent="0.25">
      <c r="A134" s="191">
        <f t="shared" si="2"/>
        <v>29</v>
      </c>
      <c r="B134" s="189"/>
      <c r="C134" s="189"/>
      <c r="D134" s="396"/>
      <c r="E134" s="397"/>
      <c r="F134" s="397"/>
      <c r="G134" s="398"/>
    </row>
    <row r="135" spans="1:7" x14ac:dyDescent="0.25">
      <c r="A135" s="191">
        <f t="shared" si="2"/>
        <v>30</v>
      </c>
      <c r="B135" s="189"/>
      <c r="C135" s="189"/>
      <c r="D135" s="396"/>
      <c r="E135" s="397"/>
      <c r="F135" s="397"/>
      <c r="G135" s="398"/>
    </row>
    <row r="136" spans="1:7" x14ac:dyDescent="0.25">
      <c r="A136" s="191">
        <f t="shared" si="2"/>
        <v>31</v>
      </c>
      <c r="B136" s="189"/>
      <c r="C136" s="189"/>
      <c r="D136" s="396"/>
      <c r="E136" s="397"/>
      <c r="F136" s="397"/>
      <c r="G136" s="398"/>
    </row>
    <row r="137" spans="1:7" x14ac:dyDescent="0.25">
      <c r="A137" s="191">
        <f t="shared" si="2"/>
        <v>32</v>
      </c>
      <c r="B137" s="189"/>
      <c r="C137" s="189"/>
      <c r="D137" s="396"/>
      <c r="E137" s="397"/>
      <c r="F137" s="397"/>
      <c r="G137" s="398"/>
    </row>
    <row r="138" spans="1:7" x14ac:dyDescent="0.25">
      <c r="A138" s="191">
        <f t="shared" si="2"/>
        <v>33</v>
      </c>
      <c r="B138" s="189"/>
      <c r="C138" s="189"/>
      <c r="D138" s="396"/>
      <c r="E138" s="397"/>
      <c r="F138" s="397"/>
      <c r="G138" s="398"/>
    </row>
    <row r="139" spans="1:7" x14ac:dyDescent="0.25">
      <c r="A139" s="191">
        <f t="shared" si="2"/>
        <v>34</v>
      </c>
      <c r="B139" s="189"/>
      <c r="C139" s="189"/>
      <c r="D139" s="396"/>
      <c r="E139" s="397"/>
      <c r="F139" s="397"/>
      <c r="G139" s="398"/>
    </row>
    <row r="140" spans="1:7" x14ac:dyDescent="0.25">
      <c r="A140" s="191">
        <f t="shared" si="2"/>
        <v>35</v>
      </c>
      <c r="B140" s="189"/>
      <c r="C140" s="189"/>
      <c r="D140" s="396"/>
      <c r="E140" s="397"/>
      <c r="F140" s="397"/>
      <c r="G140" s="398"/>
    </row>
    <row r="141" spans="1:7" x14ac:dyDescent="0.25">
      <c r="A141" s="191">
        <f t="shared" si="2"/>
        <v>36</v>
      </c>
      <c r="B141" s="189"/>
      <c r="C141" s="189"/>
      <c r="D141" s="396"/>
      <c r="E141" s="397"/>
      <c r="F141" s="397"/>
      <c r="G141" s="398"/>
    </row>
    <row r="142" spans="1:7" x14ac:dyDescent="0.25">
      <c r="A142" s="191">
        <f t="shared" si="2"/>
        <v>37</v>
      </c>
      <c r="B142" s="189"/>
      <c r="C142" s="189"/>
      <c r="D142" s="396"/>
      <c r="E142" s="397"/>
      <c r="F142" s="397"/>
      <c r="G142" s="398"/>
    </row>
    <row r="143" spans="1:7" x14ac:dyDescent="0.25">
      <c r="A143" s="191">
        <f t="shared" si="2"/>
        <v>38</v>
      </c>
      <c r="B143" s="189"/>
      <c r="C143" s="189"/>
      <c r="D143" s="396"/>
      <c r="E143" s="397"/>
      <c r="F143" s="397"/>
      <c r="G143" s="398"/>
    </row>
    <row r="144" spans="1:7" x14ac:dyDescent="0.25">
      <c r="A144" s="191">
        <f t="shared" si="2"/>
        <v>39</v>
      </c>
      <c r="B144" s="189"/>
      <c r="C144" s="189"/>
      <c r="D144" s="396"/>
      <c r="E144" s="397"/>
      <c r="F144" s="397"/>
      <c r="G144" s="398"/>
    </row>
    <row r="145" spans="1:7" x14ac:dyDescent="0.25">
      <c r="A145" s="191">
        <f t="shared" si="2"/>
        <v>40</v>
      </c>
      <c r="B145" s="189"/>
      <c r="C145" s="189"/>
      <c r="D145" s="396"/>
      <c r="E145" s="397"/>
      <c r="F145" s="397"/>
      <c r="G145" s="398"/>
    </row>
    <row r="146" spans="1:7" x14ac:dyDescent="0.25">
      <c r="A146" s="191">
        <f t="shared" si="2"/>
        <v>41</v>
      </c>
      <c r="B146" s="189"/>
      <c r="C146" s="189"/>
      <c r="D146" s="396"/>
      <c r="E146" s="397"/>
      <c r="F146" s="397"/>
      <c r="G146" s="398"/>
    </row>
    <row r="147" spans="1:7" x14ac:dyDescent="0.25">
      <c r="A147" s="191">
        <f t="shared" si="2"/>
        <v>42</v>
      </c>
      <c r="B147" s="189"/>
      <c r="C147" s="189"/>
      <c r="D147" s="396"/>
      <c r="E147" s="397"/>
      <c r="F147" s="397"/>
      <c r="G147" s="398"/>
    </row>
    <row r="148" spans="1:7" x14ac:dyDescent="0.25">
      <c r="A148" s="191">
        <f t="shared" si="2"/>
        <v>43</v>
      </c>
      <c r="B148" s="189"/>
      <c r="C148" s="189"/>
      <c r="D148" s="396"/>
      <c r="E148" s="397"/>
      <c r="F148" s="397"/>
      <c r="G148" s="398"/>
    </row>
    <row r="149" spans="1:7" x14ac:dyDescent="0.25">
      <c r="A149" s="191">
        <f t="shared" si="2"/>
        <v>44</v>
      </c>
      <c r="B149" s="189"/>
      <c r="C149" s="189"/>
      <c r="D149" s="396"/>
      <c r="E149" s="397"/>
      <c r="F149" s="397"/>
      <c r="G149" s="398"/>
    </row>
    <row r="150" spans="1:7" x14ac:dyDescent="0.25">
      <c r="A150" s="191">
        <f t="shared" si="2"/>
        <v>45</v>
      </c>
      <c r="B150" s="189"/>
      <c r="C150" s="189"/>
      <c r="D150" s="396"/>
      <c r="E150" s="397"/>
      <c r="F150" s="397"/>
      <c r="G150" s="398"/>
    </row>
    <row r="151" spans="1:7" x14ac:dyDescent="0.25">
      <c r="A151" s="191">
        <f t="shared" si="2"/>
        <v>46</v>
      </c>
      <c r="B151" s="189"/>
      <c r="C151" s="189"/>
      <c r="D151" s="396"/>
      <c r="E151" s="397"/>
      <c r="F151" s="397"/>
      <c r="G151" s="398"/>
    </row>
    <row r="152" spans="1:7" x14ac:dyDescent="0.25">
      <c r="A152" s="191">
        <f t="shared" si="2"/>
        <v>47</v>
      </c>
      <c r="B152" s="189"/>
      <c r="C152" s="189"/>
      <c r="D152" s="396"/>
      <c r="E152" s="397"/>
      <c r="F152" s="397"/>
      <c r="G152" s="398"/>
    </row>
    <row r="153" spans="1:7" x14ac:dyDescent="0.25">
      <c r="A153" s="191">
        <f t="shared" si="2"/>
        <v>48</v>
      </c>
      <c r="B153" s="189"/>
      <c r="C153" s="189"/>
      <c r="D153" s="396"/>
      <c r="E153" s="397"/>
      <c r="F153" s="397"/>
      <c r="G153" s="398"/>
    </row>
    <row r="154" spans="1:7" x14ac:dyDescent="0.25">
      <c r="A154" s="191">
        <f t="shared" si="2"/>
        <v>49</v>
      </c>
      <c r="B154" s="189"/>
      <c r="C154" s="189"/>
      <c r="D154" s="396"/>
      <c r="E154" s="397"/>
      <c r="F154" s="397"/>
      <c r="G154" s="398"/>
    </row>
    <row r="155" spans="1:7" x14ac:dyDescent="0.25">
      <c r="A155" s="191">
        <f t="shared" si="2"/>
        <v>50</v>
      </c>
      <c r="B155" s="189"/>
      <c r="C155" s="189"/>
      <c r="D155" s="396"/>
      <c r="E155" s="397"/>
      <c r="F155" s="397"/>
      <c r="G155" s="398"/>
    </row>
    <row r="156" spans="1:7" x14ac:dyDescent="0.25">
      <c r="A156" s="191">
        <f t="shared" si="2"/>
        <v>51</v>
      </c>
      <c r="B156" s="189"/>
      <c r="C156" s="189"/>
      <c r="D156" s="396"/>
      <c r="E156" s="397"/>
      <c r="F156" s="397"/>
      <c r="G156" s="398"/>
    </row>
    <row r="157" spans="1:7" x14ac:dyDescent="0.25">
      <c r="A157" s="191">
        <f t="shared" si="2"/>
        <v>52</v>
      </c>
      <c r="B157" s="189"/>
      <c r="C157" s="189"/>
      <c r="D157" s="396"/>
      <c r="E157" s="397"/>
      <c r="F157" s="397"/>
      <c r="G157" s="398"/>
    </row>
    <row r="158" spans="1:7" x14ac:dyDescent="0.25">
      <c r="A158" s="191">
        <f t="shared" si="2"/>
        <v>53</v>
      </c>
      <c r="B158" s="189"/>
      <c r="C158" s="189"/>
      <c r="D158" s="396"/>
      <c r="E158" s="397"/>
      <c r="F158" s="397"/>
      <c r="G158" s="398"/>
    </row>
    <row r="159" spans="1:7" x14ac:dyDescent="0.25">
      <c r="A159" s="191">
        <f t="shared" si="2"/>
        <v>54</v>
      </c>
      <c r="B159" s="189"/>
      <c r="C159" s="189"/>
      <c r="D159" s="396"/>
      <c r="E159" s="397"/>
      <c r="F159" s="397"/>
      <c r="G159" s="398"/>
    </row>
    <row r="160" spans="1:7" x14ac:dyDescent="0.25">
      <c r="A160" s="191">
        <f t="shared" si="2"/>
        <v>55</v>
      </c>
      <c r="B160" s="189"/>
      <c r="C160" s="189"/>
      <c r="D160" s="396"/>
      <c r="E160" s="397"/>
      <c r="F160" s="397"/>
      <c r="G160" s="398"/>
    </row>
    <row r="161" spans="1:7" x14ac:dyDescent="0.25">
      <c r="A161" s="191">
        <f t="shared" si="2"/>
        <v>56</v>
      </c>
      <c r="B161" s="189"/>
      <c r="C161" s="189"/>
      <c r="D161" s="396"/>
      <c r="E161" s="397"/>
      <c r="F161" s="397"/>
      <c r="G161" s="398"/>
    </row>
    <row r="162" spans="1:7" x14ac:dyDescent="0.25">
      <c r="A162" s="191">
        <f t="shared" si="2"/>
        <v>57</v>
      </c>
      <c r="B162" s="189"/>
      <c r="C162" s="189"/>
      <c r="D162" s="396"/>
      <c r="E162" s="397"/>
      <c r="F162" s="397"/>
      <c r="G162" s="398"/>
    </row>
    <row r="163" spans="1:7" x14ac:dyDescent="0.25">
      <c r="A163" s="191">
        <f t="shared" si="2"/>
        <v>58</v>
      </c>
      <c r="B163" s="189"/>
      <c r="C163" s="189"/>
      <c r="D163" s="396"/>
      <c r="E163" s="397"/>
      <c r="F163" s="397"/>
      <c r="G163" s="398"/>
    </row>
    <row r="164" spans="1:7" x14ac:dyDescent="0.25">
      <c r="A164" s="191">
        <f t="shared" si="2"/>
        <v>59</v>
      </c>
      <c r="B164" s="189"/>
      <c r="C164" s="189"/>
      <c r="D164" s="396"/>
      <c r="E164" s="397"/>
      <c r="F164" s="397"/>
      <c r="G164" s="398"/>
    </row>
    <row r="165" spans="1:7" x14ac:dyDescent="0.25">
      <c r="A165" s="191">
        <f t="shared" si="2"/>
        <v>60</v>
      </c>
      <c r="B165" s="189"/>
      <c r="C165" s="189"/>
      <c r="D165" s="396"/>
      <c r="E165" s="397"/>
      <c r="F165" s="397"/>
      <c r="G165" s="398"/>
    </row>
    <row r="166" spans="1:7" x14ac:dyDescent="0.25">
      <c r="A166" s="191">
        <f t="shared" si="2"/>
        <v>61</v>
      </c>
      <c r="B166" s="189"/>
      <c r="C166" s="189"/>
      <c r="D166" s="396"/>
      <c r="E166" s="397"/>
      <c r="F166" s="397"/>
      <c r="G166" s="398"/>
    </row>
    <row r="167" spans="1:7" x14ac:dyDescent="0.25">
      <c r="A167" s="191">
        <f t="shared" si="2"/>
        <v>62</v>
      </c>
      <c r="B167" s="189"/>
      <c r="C167" s="189"/>
      <c r="D167" s="396"/>
      <c r="E167" s="397"/>
      <c r="F167" s="397"/>
      <c r="G167" s="398"/>
    </row>
    <row r="168" spans="1:7" x14ac:dyDescent="0.25">
      <c r="A168" s="191">
        <f t="shared" si="2"/>
        <v>63</v>
      </c>
      <c r="B168" s="189"/>
      <c r="C168" s="189"/>
      <c r="D168" s="396"/>
      <c r="E168" s="397"/>
      <c r="F168" s="397"/>
      <c r="G168" s="398"/>
    </row>
    <row r="169" spans="1:7" x14ac:dyDescent="0.25">
      <c r="A169" s="191">
        <f t="shared" si="2"/>
        <v>64</v>
      </c>
      <c r="B169" s="189"/>
      <c r="C169" s="189"/>
      <c r="D169" s="396"/>
      <c r="E169" s="397"/>
      <c r="F169" s="397"/>
      <c r="G169" s="398"/>
    </row>
    <row r="170" spans="1:7" x14ac:dyDescent="0.25">
      <c r="A170" s="191">
        <f t="shared" si="2"/>
        <v>65</v>
      </c>
      <c r="B170" s="189"/>
      <c r="C170" s="189"/>
      <c r="D170" s="396"/>
      <c r="E170" s="397"/>
      <c r="F170" s="397"/>
      <c r="G170" s="398"/>
    </row>
    <row r="171" spans="1:7" x14ac:dyDescent="0.25">
      <c r="A171" s="191">
        <f t="shared" si="2"/>
        <v>66</v>
      </c>
      <c r="B171" s="189"/>
      <c r="C171" s="189"/>
      <c r="D171" s="396"/>
      <c r="E171" s="397"/>
      <c r="F171" s="397"/>
      <c r="G171" s="398"/>
    </row>
    <row r="172" spans="1:7" x14ac:dyDescent="0.25">
      <c r="A172" s="191">
        <f t="shared" ref="A172:A235" si="3">A171+1</f>
        <v>67</v>
      </c>
      <c r="B172" s="189"/>
      <c r="C172" s="189"/>
      <c r="D172" s="396"/>
      <c r="E172" s="397"/>
      <c r="F172" s="397"/>
      <c r="G172" s="398"/>
    </row>
    <row r="173" spans="1:7" x14ac:dyDescent="0.25">
      <c r="A173" s="191">
        <f t="shared" si="3"/>
        <v>68</v>
      </c>
      <c r="B173" s="189"/>
      <c r="C173" s="189"/>
      <c r="D173" s="396"/>
      <c r="E173" s="397"/>
      <c r="F173" s="397"/>
      <c r="G173" s="398"/>
    </row>
    <row r="174" spans="1:7" x14ac:dyDescent="0.25">
      <c r="A174" s="191">
        <f t="shared" si="3"/>
        <v>69</v>
      </c>
      <c r="B174" s="189"/>
      <c r="C174" s="189"/>
      <c r="D174" s="396"/>
      <c r="E174" s="397"/>
      <c r="F174" s="397"/>
      <c r="G174" s="398"/>
    </row>
    <row r="175" spans="1:7" x14ac:dyDescent="0.25">
      <c r="A175" s="191">
        <f t="shared" si="3"/>
        <v>70</v>
      </c>
      <c r="B175" s="189"/>
      <c r="C175" s="189"/>
      <c r="D175" s="396"/>
      <c r="E175" s="397"/>
      <c r="F175" s="397"/>
      <c r="G175" s="398"/>
    </row>
    <row r="176" spans="1:7" x14ac:dyDescent="0.25">
      <c r="A176" s="191">
        <f t="shared" si="3"/>
        <v>71</v>
      </c>
      <c r="B176" s="189"/>
      <c r="C176" s="189"/>
      <c r="D176" s="396"/>
      <c r="E176" s="397"/>
      <c r="F176" s="397"/>
      <c r="G176" s="398"/>
    </row>
    <row r="177" spans="1:7" x14ac:dyDescent="0.25">
      <c r="A177" s="191">
        <f t="shared" si="3"/>
        <v>72</v>
      </c>
      <c r="B177" s="189"/>
      <c r="C177" s="189"/>
      <c r="D177" s="396"/>
      <c r="E177" s="397"/>
      <c r="F177" s="397"/>
      <c r="G177" s="398"/>
    </row>
    <row r="178" spans="1:7" x14ac:dyDescent="0.25">
      <c r="A178" s="191">
        <f t="shared" si="3"/>
        <v>73</v>
      </c>
      <c r="B178" s="189"/>
      <c r="C178" s="189"/>
      <c r="D178" s="396"/>
      <c r="E178" s="397"/>
      <c r="F178" s="397"/>
      <c r="G178" s="398"/>
    </row>
    <row r="179" spans="1:7" x14ac:dyDescent="0.25">
      <c r="A179" s="191">
        <f t="shared" si="3"/>
        <v>74</v>
      </c>
      <c r="B179" s="189"/>
      <c r="C179" s="189"/>
      <c r="D179" s="396"/>
      <c r="E179" s="397"/>
      <c r="F179" s="397"/>
      <c r="G179" s="398"/>
    </row>
    <row r="180" spans="1:7" x14ac:dyDescent="0.25">
      <c r="A180" s="191">
        <f t="shared" si="3"/>
        <v>75</v>
      </c>
      <c r="B180" s="189"/>
      <c r="C180" s="189"/>
      <c r="D180" s="396"/>
      <c r="E180" s="397"/>
      <c r="F180" s="397"/>
      <c r="G180" s="398"/>
    </row>
    <row r="181" spans="1:7" x14ac:dyDescent="0.25">
      <c r="A181" s="191">
        <f t="shared" si="3"/>
        <v>76</v>
      </c>
      <c r="B181" s="189"/>
      <c r="C181" s="189"/>
      <c r="D181" s="396"/>
      <c r="E181" s="397"/>
      <c r="F181" s="397"/>
      <c r="G181" s="398"/>
    </row>
    <row r="182" spans="1:7" x14ac:dyDescent="0.25">
      <c r="A182" s="191">
        <f t="shared" si="3"/>
        <v>77</v>
      </c>
      <c r="B182" s="189"/>
      <c r="C182" s="189"/>
      <c r="D182" s="396"/>
      <c r="E182" s="397"/>
      <c r="F182" s="397"/>
      <c r="G182" s="398"/>
    </row>
    <row r="183" spans="1:7" x14ac:dyDescent="0.25">
      <c r="A183" s="191">
        <f t="shared" si="3"/>
        <v>78</v>
      </c>
      <c r="B183" s="189"/>
      <c r="C183" s="189"/>
      <c r="D183" s="396"/>
      <c r="E183" s="397"/>
      <c r="F183" s="397"/>
      <c r="G183" s="398"/>
    </row>
    <row r="184" spans="1:7" x14ac:dyDescent="0.25">
      <c r="A184" s="191">
        <f t="shared" si="3"/>
        <v>79</v>
      </c>
      <c r="B184" s="189"/>
      <c r="C184" s="189"/>
      <c r="D184" s="396"/>
      <c r="E184" s="397"/>
      <c r="F184" s="397"/>
      <c r="G184" s="398"/>
    </row>
    <row r="185" spans="1:7" x14ac:dyDescent="0.25">
      <c r="A185" s="191">
        <f t="shared" si="3"/>
        <v>80</v>
      </c>
      <c r="B185" s="189"/>
      <c r="C185" s="189"/>
      <c r="D185" s="396"/>
      <c r="E185" s="397"/>
      <c r="F185" s="397"/>
      <c r="G185" s="398"/>
    </row>
    <row r="186" spans="1:7" x14ac:dyDescent="0.25">
      <c r="A186" s="191">
        <f t="shared" si="3"/>
        <v>81</v>
      </c>
      <c r="B186" s="189"/>
      <c r="C186" s="189"/>
      <c r="D186" s="396"/>
      <c r="E186" s="397"/>
      <c r="F186" s="397"/>
      <c r="G186" s="398"/>
    </row>
    <row r="187" spans="1:7" x14ac:dyDescent="0.25">
      <c r="A187" s="191">
        <f t="shared" si="3"/>
        <v>82</v>
      </c>
      <c r="B187" s="189"/>
      <c r="C187" s="189"/>
      <c r="D187" s="396"/>
      <c r="E187" s="397"/>
      <c r="F187" s="397"/>
      <c r="G187" s="398"/>
    </row>
    <row r="188" spans="1:7" x14ac:dyDescent="0.25">
      <c r="A188" s="191">
        <f t="shared" si="3"/>
        <v>83</v>
      </c>
      <c r="B188" s="189"/>
      <c r="C188" s="189"/>
      <c r="D188" s="396"/>
      <c r="E188" s="397"/>
      <c r="F188" s="397"/>
      <c r="G188" s="398"/>
    </row>
    <row r="189" spans="1:7" x14ac:dyDescent="0.25">
      <c r="A189" s="191">
        <f t="shared" si="3"/>
        <v>84</v>
      </c>
      <c r="B189" s="189"/>
      <c r="C189" s="189"/>
      <c r="D189" s="396"/>
      <c r="E189" s="397"/>
      <c r="F189" s="397"/>
      <c r="G189" s="398"/>
    </row>
    <row r="190" spans="1:7" x14ac:dyDescent="0.25">
      <c r="A190" s="191">
        <f t="shared" si="3"/>
        <v>85</v>
      </c>
      <c r="B190" s="189"/>
      <c r="C190" s="189"/>
      <c r="D190" s="396"/>
      <c r="E190" s="397"/>
      <c r="F190" s="397"/>
      <c r="G190" s="398"/>
    </row>
    <row r="191" spans="1:7" x14ac:dyDescent="0.25">
      <c r="A191" s="191">
        <f t="shared" si="3"/>
        <v>86</v>
      </c>
      <c r="B191" s="189"/>
      <c r="C191" s="189"/>
      <c r="D191" s="396"/>
      <c r="E191" s="397"/>
      <c r="F191" s="397"/>
      <c r="G191" s="398"/>
    </row>
    <row r="192" spans="1:7" x14ac:dyDescent="0.25">
      <c r="A192" s="191">
        <f t="shared" si="3"/>
        <v>87</v>
      </c>
      <c r="B192" s="189"/>
      <c r="C192" s="189"/>
      <c r="D192" s="396"/>
      <c r="E192" s="397"/>
      <c r="F192" s="397"/>
      <c r="G192" s="398"/>
    </row>
    <row r="193" spans="1:7" x14ac:dyDescent="0.25">
      <c r="A193" s="191">
        <f t="shared" si="3"/>
        <v>88</v>
      </c>
      <c r="B193" s="189"/>
      <c r="C193" s="189"/>
      <c r="D193" s="396"/>
      <c r="E193" s="397"/>
      <c r="F193" s="397"/>
      <c r="G193" s="398"/>
    </row>
    <row r="194" spans="1:7" x14ac:dyDescent="0.25">
      <c r="A194" s="191">
        <f t="shared" si="3"/>
        <v>89</v>
      </c>
      <c r="B194" s="189"/>
      <c r="C194" s="189"/>
      <c r="D194" s="396"/>
      <c r="E194" s="397"/>
      <c r="F194" s="397"/>
      <c r="G194" s="398"/>
    </row>
    <row r="195" spans="1:7" x14ac:dyDescent="0.25">
      <c r="A195" s="191">
        <f t="shared" si="3"/>
        <v>90</v>
      </c>
      <c r="B195" s="189"/>
      <c r="C195" s="189"/>
      <c r="D195" s="396"/>
      <c r="E195" s="397"/>
      <c r="F195" s="397"/>
      <c r="G195" s="398"/>
    </row>
    <row r="196" spans="1:7" x14ac:dyDescent="0.25">
      <c r="A196" s="191">
        <f t="shared" si="3"/>
        <v>91</v>
      </c>
      <c r="B196" s="189"/>
      <c r="C196" s="189"/>
      <c r="D196" s="396"/>
      <c r="E196" s="397"/>
      <c r="F196" s="397"/>
      <c r="G196" s="398"/>
    </row>
    <row r="197" spans="1:7" x14ac:dyDescent="0.25">
      <c r="A197" s="191">
        <f t="shared" si="3"/>
        <v>92</v>
      </c>
      <c r="B197" s="189"/>
      <c r="C197" s="189"/>
      <c r="D197" s="396"/>
      <c r="E197" s="397"/>
      <c r="F197" s="397"/>
      <c r="G197" s="398"/>
    </row>
    <row r="198" spans="1:7" x14ac:dyDescent="0.25">
      <c r="A198" s="191">
        <f t="shared" si="3"/>
        <v>93</v>
      </c>
      <c r="B198" s="189"/>
      <c r="C198" s="189"/>
      <c r="D198" s="396"/>
      <c r="E198" s="397"/>
      <c r="F198" s="397"/>
      <c r="G198" s="398"/>
    </row>
    <row r="199" spans="1:7" x14ac:dyDescent="0.25">
      <c r="A199" s="191">
        <f t="shared" si="3"/>
        <v>94</v>
      </c>
      <c r="B199" s="189"/>
      <c r="C199" s="189"/>
      <c r="D199" s="396"/>
      <c r="E199" s="397"/>
      <c r="F199" s="397"/>
      <c r="G199" s="398"/>
    </row>
    <row r="200" spans="1:7" x14ac:dyDescent="0.25">
      <c r="A200" s="191">
        <f t="shared" si="3"/>
        <v>95</v>
      </c>
      <c r="B200" s="189"/>
      <c r="C200" s="189"/>
      <c r="D200" s="396"/>
      <c r="E200" s="397"/>
      <c r="F200" s="397"/>
      <c r="G200" s="398"/>
    </row>
    <row r="201" spans="1:7" x14ac:dyDescent="0.25">
      <c r="A201" s="191">
        <f t="shared" si="3"/>
        <v>96</v>
      </c>
      <c r="B201" s="189"/>
      <c r="C201" s="189"/>
      <c r="D201" s="396"/>
      <c r="E201" s="397"/>
      <c r="F201" s="397"/>
      <c r="G201" s="398"/>
    </row>
    <row r="202" spans="1:7" x14ac:dyDescent="0.25">
      <c r="A202" s="191">
        <f t="shared" si="3"/>
        <v>97</v>
      </c>
      <c r="B202" s="189"/>
      <c r="C202" s="189"/>
      <c r="D202" s="396"/>
      <c r="E202" s="397"/>
      <c r="F202" s="397"/>
      <c r="G202" s="398"/>
    </row>
    <row r="203" spans="1:7" x14ac:dyDescent="0.25">
      <c r="A203" s="191">
        <f t="shared" si="3"/>
        <v>98</v>
      </c>
      <c r="B203" s="189"/>
      <c r="C203" s="189"/>
      <c r="D203" s="396"/>
      <c r="E203" s="397"/>
      <c r="F203" s="397"/>
      <c r="G203" s="398"/>
    </row>
    <row r="204" spans="1:7" x14ac:dyDescent="0.25">
      <c r="A204" s="191">
        <f t="shared" si="3"/>
        <v>99</v>
      </c>
      <c r="B204" s="189"/>
      <c r="C204" s="189"/>
      <c r="D204" s="396"/>
      <c r="E204" s="397"/>
      <c r="F204" s="397"/>
      <c r="G204" s="398"/>
    </row>
    <row r="205" spans="1:7" x14ac:dyDescent="0.25">
      <c r="A205" s="191">
        <f t="shared" si="3"/>
        <v>100</v>
      </c>
      <c r="B205" s="189"/>
      <c r="C205" s="189"/>
      <c r="D205" s="396"/>
      <c r="E205" s="397"/>
      <c r="F205" s="397"/>
      <c r="G205" s="398"/>
    </row>
    <row r="206" spans="1:7" x14ac:dyDescent="0.25">
      <c r="A206" s="191">
        <f t="shared" si="3"/>
        <v>101</v>
      </c>
      <c r="B206" s="189"/>
      <c r="C206" s="189"/>
      <c r="D206" s="396"/>
      <c r="E206" s="397"/>
      <c r="F206" s="397"/>
      <c r="G206" s="398"/>
    </row>
    <row r="207" spans="1:7" x14ac:dyDescent="0.25">
      <c r="A207" s="191">
        <f t="shared" si="3"/>
        <v>102</v>
      </c>
      <c r="B207" s="189"/>
      <c r="C207" s="189"/>
      <c r="D207" s="396"/>
      <c r="E207" s="397"/>
      <c r="F207" s="397"/>
      <c r="G207" s="398"/>
    </row>
    <row r="208" spans="1:7" x14ac:dyDescent="0.25">
      <c r="A208" s="191">
        <f t="shared" si="3"/>
        <v>103</v>
      </c>
      <c r="B208" s="189"/>
      <c r="C208" s="189"/>
      <c r="D208" s="396"/>
      <c r="E208" s="397"/>
      <c r="F208" s="397"/>
      <c r="G208" s="398"/>
    </row>
    <row r="209" spans="1:7" x14ac:dyDescent="0.25">
      <c r="A209" s="191">
        <f t="shared" si="3"/>
        <v>104</v>
      </c>
      <c r="B209" s="189"/>
      <c r="C209" s="189"/>
      <c r="D209" s="396"/>
      <c r="E209" s="397"/>
      <c r="F209" s="397"/>
      <c r="G209" s="398"/>
    </row>
    <row r="210" spans="1:7" x14ac:dyDescent="0.25">
      <c r="A210" s="191">
        <f t="shared" si="3"/>
        <v>105</v>
      </c>
      <c r="B210" s="189"/>
      <c r="C210" s="189"/>
      <c r="D210" s="396"/>
      <c r="E210" s="397"/>
      <c r="F210" s="397"/>
      <c r="G210" s="398"/>
    </row>
    <row r="211" spans="1:7" x14ac:dyDescent="0.25">
      <c r="A211" s="191">
        <f t="shared" si="3"/>
        <v>106</v>
      </c>
      <c r="B211" s="189"/>
      <c r="C211" s="189"/>
      <c r="D211" s="396"/>
      <c r="E211" s="397"/>
      <c r="F211" s="397"/>
      <c r="G211" s="398"/>
    </row>
    <row r="212" spans="1:7" x14ac:dyDescent="0.25">
      <c r="A212" s="191">
        <f t="shared" si="3"/>
        <v>107</v>
      </c>
      <c r="B212" s="189"/>
      <c r="C212" s="189"/>
      <c r="D212" s="396"/>
      <c r="E212" s="397"/>
      <c r="F212" s="397"/>
      <c r="G212" s="398"/>
    </row>
    <row r="213" spans="1:7" x14ac:dyDescent="0.25">
      <c r="A213" s="191">
        <f t="shared" si="3"/>
        <v>108</v>
      </c>
      <c r="B213" s="189"/>
      <c r="C213" s="189"/>
      <c r="D213" s="396"/>
      <c r="E213" s="397"/>
      <c r="F213" s="397"/>
      <c r="G213" s="398"/>
    </row>
    <row r="214" spans="1:7" x14ac:dyDescent="0.25">
      <c r="A214" s="191">
        <f t="shared" si="3"/>
        <v>109</v>
      </c>
      <c r="B214" s="189"/>
      <c r="C214" s="189"/>
      <c r="D214" s="396"/>
      <c r="E214" s="397"/>
      <c r="F214" s="397"/>
      <c r="G214" s="398"/>
    </row>
    <row r="215" spans="1:7" x14ac:dyDescent="0.25">
      <c r="A215" s="191">
        <f t="shared" si="3"/>
        <v>110</v>
      </c>
      <c r="B215" s="189"/>
      <c r="C215" s="189"/>
      <c r="D215" s="396"/>
      <c r="E215" s="397"/>
      <c r="F215" s="397"/>
      <c r="G215" s="398"/>
    </row>
    <row r="216" spans="1:7" x14ac:dyDescent="0.25">
      <c r="A216" s="191">
        <f t="shared" si="3"/>
        <v>111</v>
      </c>
      <c r="B216" s="189"/>
      <c r="C216" s="189"/>
      <c r="D216" s="396"/>
      <c r="E216" s="397"/>
      <c r="F216" s="397"/>
      <c r="G216" s="398"/>
    </row>
    <row r="217" spans="1:7" x14ac:dyDescent="0.25">
      <c r="A217" s="191">
        <f t="shared" si="3"/>
        <v>112</v>
      </c>
      <c r="B217" s="189"/>
      <c r="C217" s="189"/>
      <c r="D217" s="396"/>
      <c r="E217" s="397"/>
      <c r="F217" s="397"/>
      <c r="G217" s="398"/>
    </row>
    <row r="218" spans="1:7" x14ac:dyDescent="0.25">
      <c r="A218" s="191">
        <f t="shared" si="3"/>
        <v>113</v>
      </c>
      <c r="B218" s="189"/>
      <c r="C218" s="189"/>
      <c r="D218" s="396"/>
      <c r="E218" s="397"/>
      <c r="F218" s="397"/>
      <c r="G218" s="398"/>
    </row>
    <row r="219" spans="1:7" x14ac:dyDescent="0.25">
      <c r="A219" s="191">
        <f t="shared" si="3"/>
        <v>114</v>
      </c>
      <c r="B219" s="189"/>
      <c r="C219" s="189"/>
      <c r="D219" s="396"/>
      <c r="E219" s="397"/>
      <c r="F219" s="397"/>
      <c r="G219" s="398"/>
    </row>
    <row r="220" spans="1:7" x14ac:dyDescent="0.25">
      <c r="A220" s="191">
        <f t="shared" si="3"/>
        <v>115</v>
      </c>
      <c r="B220" s="189"/>
      <c r="C220" s="189"/>
      <c r="D220" s="396"/>
      <c r="E220" s="397"/>
      <c r="F220" s="397"/>
      <c r="G220" s="398"/>
    </row>
    <row r="221" spans="1:7" x14ac:dyDescent="0.25">
      <c r="A221" s="191">
        <f t="shared" si="3"/>
        <v>116</v>
      </c>
      <c r="B221" s="189"/>
      <c r="C221" s="189"/>
      <c r="D221" s="396"/>
      <c r="E221" s="397"/>
      <c r="F221" s="397"/>
      <c r="G221" s="398"/>
    </row>
    <row r="222" spans="1:7" x14ac:dyDescent="0.25">
      <c r="A222" s="191">
        <f t="shared" si="3"/>
        <v>117</v>
      </c>
      <c r="B222" s="189"/>
      <c r="C222" s="189"/>
      <c r="D222" s="396"/>
      <c r="E222" s="397"/>
      <c r="F222" s="397"/>
      <c r="G222" s="398"/>
    </row>
    <row r="223" spans="1:7" x14ac:dyDescent="0.25">
      <c r="A223" s="191">
        <f t="shared" si="3"/>
        <v>118</v>
      </c>
      <c r="B223" s="189"/>
      <c r="C223" s="189"/>
      <c r="D223" s="396"/>
      <c r="E223" s="397"/>
      <c r="F223" s="397"/>
      <c r="G223" s="398"/>
    </row>
    <row r="224" spans="1:7" x14ac:dyDescent="0.25">
      <c r="A224" s="191">
        <f t="shared" si="3"/>
        <v>119</v>
      </c>
      <c r="B224" s="189"/>
      <c r="C224" s="189"/>
      <c r="D224" s="396"/>
      <c r="E224" s="397"/>
      <c r="F224" s="397"/>
      <c r="G224" s="398"/>
    </row>
    <row r="225" spans="1:7" x14ac:dyDescent="0.25">
      <c r="A225" s="191">
        <f t="shared" si="3"/>
        <v>120</v>
      </c>
      <c r="B225" s="189"/>
      <c r="C225" s="189"/>
      <c r="D225" s="396"/>
      <c r="E225" s="397"/>
      <c r="F225" s="397"/>
      <c r="G225" s="398"/>
    </row>
    <row r="226" spans="1:7" x14ac:dyDescent="0.25">
      <c r="A226" s="191">
        <f t="shared" si="3"/>
        <v>121</v>
      </c>
      <c r="B226" s="189"/>
      <c r="C226" s="189"/>
      <c r="D226" s="396"/>
      <c r="E226" s="397"/>
      <c r="F226" s="397"/>
      <c r="G226" s="398"/>
    </row>
    <row r="227" spans="1:7" x14ac:dyDescent="0.25">
      <c r="A227" s="191">
        <f t="shared" si="3"/>
        <v>122</v>
      </c>
      <c r="B227" s="189"/>
      <c r="C227" s="189"/>
      <c r="D227" s="396"/>
      <c r="E227" s="397"/>
      <c r="F227" s="397"/>
      <c r="G227" s="398"/>
    </row>
    <row r="228" spans="1:7" x14ac:dyDescent="0.25">
      <c r="A228" s="191">
        <f t="shared" si="3"/>
        <v>123</v>
      </c>
      <c r="B228" s="189"/>
      <c r="C228" s="189"/>
      <c r="D228" s="396"/>
      <c r="E228" s="397"/>
      <c r="F228" s="397"/>
      <c r="G228" s="398"/>
    </row>
    <row r="229" spans="1:7" x14ac:dyDescent="0.25">
      <c r="A229" s="191">
        <f t="shared" si="3"/>
        <v>124</v>
      </c>
      <c r="B229" s="189"/>
      <c r="C229" s="189"/>
      <c r="D229" s="396"/>
      <c r="E229" s="397"/>
      <c r="F229" s="397"/>
      <c r="G229" s="398"/>
    </row>
    <row r="230" spans="1:7" x14ac:dyDescent="0.25">
      <c r="A230" s="191">
        <f t="shared" si="3"/>
        <v>125</v>
      </c>
      <c r="B230" s="189"/>
      <c r="C230" s="189"/>
      <c r="D230" s="396"/>
      <c r="E230" s="397"/>
      <c r="F230" s="397"/>
      <c r="G230" s="398"/>
    </row>
    <row r="231" spans="1:7" x14ac:dyDescent="0.25">
      <c r="A231" s="191">
        <f t="shared" si="3"/>
        <v>126</v>
      </c>
      <c r="B231" s="189"/>
      <c r="C231" s="189"/>
      <c r="D231" s="396"/>
      <c r="E231" s="397"/>
      <c r="F231" s="397"/>
      <c r="G231" s="398"/>
    </row>
    <row r="232" spans="1:7" x14ac:dyDescent="0.25">
      <c r="A232" s="191">
        <f t="shared" si="3"/>
        <v>127</v>
      </c>
      <c r="B232" s="189"/>
      <c r="C232" s="189"/>
      <c r="D232" s="396"/>
      <c r="E232" s="397"/>
      <c r="F232" s="397"/>
      <c r="G232" s="398"/>
    </row>
    <row r="233" spans="1:7" x14ac:dyDescent="0.25">
      <c r="A233" s="191">
        <f t="shared" si="3"/>
        <v>128</v>
      </c>
      <c r="B233" s="189"/>
      <c r="C233" s="189"/>
      <c r="D233" s="396"/>
      <c r="E233" s="397"/>
      <c r="F233" s="397"/>
      <c r="G233" s="398"/>
    </row>
    <row r="234" spans="1:7" x14ac:dyDescent="0.25">
      <c r="A234" s="191">
        <f t="shared" si="3"/>
        <v>129</v>
      </c>
      <c r="B234" s="189"/>
      <c r="C234" s="189"/>
      <c r="D234" s="396"/>
      <c r="E234" s="397"/>
      <c r="F234" s="397"/>
      <c r="G234" s="398"/>
    </row>
    <row r="235" spans="1:7" x14ac:dyDescent="0.25">
      <c r="A235" s="191">
        <f t="shared" si="3"/>
        <v>130</v>
      </c>
      <c r="B235" s="189"/>
      <c r="C235" s="189"/>
      <c r="D235" s="396"/>
      <c r="E235" s="397"/>
      <c r="F235" s="397"/>
      <c r="G235" s="398"/>
    </row>
    <row r="236" spans="1:7" x14ac:dyDescent="0.25">
      <c r="A236" s="191">
        <f t="shared" ref="A236:A299" si="4">A235+1</f>
        <v>131</v>
      </c>
      <c r="B236" s="189"/>
      <c r="C236" s="189"/>
      <c r="D236" s="396"/>
      <c r="E236" s="397"/>
      <c r="F236" s="397"/>
      <c r="G236" s="398"/>
    </row>
    <row r="237" spans="1:7" x14ac:dyDescent="0.25">
      <c r="A237" s="191">
        <f t="shared" si="4"/>
        <v>132</v>
      </c>
      <c r="B237" s="189"/>
      <c r="C237" s="189"/>
      <c r="D237" s="396"/>
      <c r="E237" s="397"/>
      <c r="F237" s="397"/>
      <c r="G237" s="398"/>
    </row>
    <row r="238" spans="1:7" x14ac:dyDescent="0.25">
      <c r="A238" s="191">
        <f t="shared" si="4"/>
        <v>133</v>
      </c>
      <c r="B238" s="189"/>
      <c r="C238" s="189"/>
      <c r="D238" s="396"/>
      <c r="E238" s="397"/>
      <c r="F238" s="397"/>
      <c r="G238" s="398"/>
    </row>
    <row r="239" spans="1:7" x14ac:dyDescent="0.25">
      <c r="A239" s="191">
        <f t="shared" si="4"/>
        <v>134</v>
      </c>
      <c r="B239" s="189"/>
      <c r="C239" s="189"/>
      <c r="D239" s="396"/>
      <c r="E239" s="397"/>
      <c r="F239" s="397"/>
      <c r="G239" s="398"/>
    </row>
    <row r="240" spans="1:7" x14ac:dyDescent="0.25">
      <c r="A240" s="191">
        <f t="shared" si="4"/>
        <v>135</v>
      </c>
      <c r="B240" s="189"/>
      <c r="C240" s="189"/>
      <c r="D240" s="396"/>
      <c r="E240" s="397"/>
      <c r="F240" s="397"/>
      <c r="G240" s="398"/>
    </row>
    <row r="241" spans="1:7" x14ac:dyDescent="0.25">
      <c r="A241" s="191">
        <f t="shared" si="4"/>
        <v>136</v>
      </c>
      <c r="B241" s="189"/>
      <c r="C241" s="189"/>
      <c r="D241" s="396"/>
      <c r="E241" s="397"/>
      <c r="F241" s="397"/>
      <c r="G241" s="398"/>
    </row>
    <row r="242" spans="1:7" x14ac:dyDescent="0.25">
      <c r="A242" s="191">
        <f t="shared" si="4"/>
        <v>137</v>
      </c>
      <c r="B242" s="189"/>
      <c r="C242" s="189"/>
      <c r="D242" s="396"/>
      <c r="E242" s="397"/>
      <c r="F242" s="397"/>
      <c r="G242" s="398"/>
    </row>
    <row r="243" spans="1:7" x14ac:dyDescent="0.25">
      <c r="A243" s="191">
        <f t="shared" si="4"/>
        <v>138</v>
      </c>
      <c r="B243" s="189"/>
      <c r="C243" s="189"/>
      <c r="D243" s="396"/>
      <c r="E243" s="397"/>
      <c r="F243" s="397"/>
      <c r="G243" s="398"/>
    </row>
    <row r="244" spans="1:7" x14ac:dyDescent="0.25">
      <c r="A244" s="191">
        <f t="shared" si="4"/>
        <v>139</v>
      </c>
      <c r="B244" s="189"/>
      <c r="C244" s="189"/>
      <c r="D244" s="396"/>
      <c r="E244" s="397"/>
      <c r="F244" s="397"/>
      <c r="G244" s="398"/>
    </row>
    <row r="245" spans="1:7" x14ac:dyDescent="0.25">
      <c r="A245" s="191">
        <f t="shared" si="4"/>
        <v>140</v>
      </c>
      <c r="B245" s="189"/>
      <c r="C245" s="189"/>
      <c r="D245" s="396"/>
      <c r="E245" s="397"/>
      <c r="F245" s="397"/>
      <c r="G245" s="398"/>
    </row>
    <row r="246" spans="1:7" x14ac:dyDescent="0.25">
      <c r="A246" s="191">
        <f t="shared" si="4"/>
        <v>141</v>
      </c>
      <c r="B246" s="189"/>
      <c r="C246" s="189"/>
      <c r="D246" s="396"/>
      <c r="E246" s="397"/>
      <c r="F246" s="397"/>
      <c r="G246" s="398"/>
    </row>
    <row r="247" spans="1:7" x14ac:dyDescent="0.25">
      <c r="A247" s="191">
        <f t="shared" si="4"/>
        <v>142</v>
      </c>
      <c r="B247" s="189"/>
      <c r="C247" s="189"/>
      <c r="D247" s="396"/>
      <c r="E247" s="397"/>
      <c r="F247" s="397"/>
      <c r="G247" s="398"/>
    </row>
    <row r="248" spans="1:7" x14ac:dyDescent="0.25">
      <c r="A248" s="191">
        <f t="shared" si="4"/>
        <v>143</v>
      </c>
      <c r="B248" s="189"/>
      <c r="C248" s="189"/>
      <c r="D248" s="396"/>
      <c r="E248" s="397"/>
      <c r="F248" s="397"/>
      <c r="G248" s="398"/>
    </row>
    <row r="249" spans="1:7" x14ac:dyDescent="0.25">
      <c r="A249" s="191">
        <f t="shared" si="4"/>
        <v>144</v>
      </c>
      <c r="B249" s="189"/>
      <c r="C249" s="189"/>
      <c r="D249" s="396"/>
      <c r="E249" s="397"/>
      <c r="F249" s="397"/>
      <c r="G249" s="398"/>
    </row>
    <row r="250" spans="1:7" x14ac:dyDescent="0.25">
      <c r="A250" s="191">
        <f t="shared" si="4"/>
        <v>145</v>
      </c>
      <c r="B250" s="189"/>
      <c r="C250" s="189"/>
      <c r="D250" s="396"/>
      <c r="E250" s="397"/>
      <c r="F250" s="397"/>
      <c r="G250" s="398"/>
    </row>
    <row r="251" spans="1:7" x14ac:dyDescent="0.25">
      <c r="A251" s="191">
        <f t="shared" si="4"/>
        <v>146</v>
      </c>
      <c r="B251" s="189"/>
      <c r="C251" s="189"/>
      <c r="D251" s="396"/>
      <c r="E251" s="397"/>
      <c r="F251" s="397"/>
      <c r="G251" s="398"/>
    </row>
    <row r="252" spans="1:7" x14ac:dyDescent="0.25">
      <c r="A252" s="191">
        <f t="shared" si="4"/>
        <v>147</v>
      </c>
      <c r="B252" s="189"/>
      <c r="C252" s="189"/>
      <c r="D252" s="396"/>
      <c r="E252" s="397"/>
      <c r="F252" s="397"/>
      <c r="G252" s="398"/>
    </row>
    <row r="253" spans="1:7" x14ac:dyDescent="0.25">
      <c r="A253" s="191">
        <f t="shared" si="4"/>
        <v>148</v>
      </c>
      <c r="B253" s="189"/>
      <c r="C253" s="189"/>
      <c r="D253" s="396"/>
      <c r="E253" s="397"/>
      <c r="F253" s="397"/>
      <c r="G253" s="398"/>
    </row>
    <row r="254" spans="1:7" x14ac:dyDescent="0.25">
      <c r="A254" s="191">
        <f t="shared" si="4"/>
        <v>149</v>
      </c>
      <c r="B254" s="189"/>
      <c r="C254" s="189"/>
      <c r="D254" s="396"/>
      <c r="E254" s="397"/>
      <c r="F254" s="397"/>
      <c r="G254" s="398"/>
    </row>
    <row r="255" spans="1:7" x14ac:dyDescent="0.25">
      <c r="A255" s="191">
        <f t="shared" si="4"/>
        <v>150</v>
      </c>
      <c r="B255" s="189"/>
      <c r="C255" s="189"/>
      <c r="D255" s="396"/>
      <c r="E255" s="397"/>
      <c r="F255" s="397"/>
      <c r="G255" s="398"/>
    </row>
    <row r="256" spans="1:7" x14ac:dyDescent="0.25">
      <c r="A256" s="191">
        <f t="shared" si="4"/>
        <v>151</v>
      </c>
      <c r="B256" s="189"/>
      <c r="C256" s="189"/>
      <c r="D256" s="396"/>
      <c r="E256" s="397"/>
      <c r="F256" s="397"/>
      <c r="G256" s="398"/>
    </row>
    <row r="257" spans="1:7" x14ac:dyDescent="0.25">
      <c r="A257" s="191">
        <f t="shared" si="4"/>
        <v>152</v>
      </c>
      <c r="B257" s="189"/>
      <c r="C257" s="189"/>
      <c r="D257" s="396"/>
      <c r="E257" s="397"/>
      <c r="F257" s="397"/>
      <c r="G257" s="398"/>
    </row>
    <row r="258" spans="1:7" x14ac:dyDescent="0.25">
      <c r="A258" s="191">
        <f t="shared" si="4"/>
        <v>153</v>
      </c>
      <c r="B258" s="189"/>
      <c r="C258" s="189"/>
      <c r="D258" s="396"/>
      <c r="E258" s="397"/>
      <c r="F258" s="397"/>
      <c r="G258" s="398"/>
    </row>
    <row r="259" spans="1:7" x14ac:dyDescent="0.25">
      <c r="A259" s="191">
        <f t="shared" si="4"/>
        <v>154</v>
      </c>
      <c r="B259" s="189"/>
      <c r="C259" s="189"/>
      <c r="D259" s="396"/>
      <c r="E259" s="397"/>
      <c r="F259" s="397"/>
      <c r="G259" s="398"/>
    </row>
    <row r="260" spans="1:7" x14ac:dyDescent="0.25">
      <c r="A260" s="191">
        <f t="shared" si="4"/>
        <v>155</v>
      </c>
      <c r="B260" s="189"/>
      <c r="C260" s="189"/>
      <c r="D260" s="396"/>
      <c r="E260" s="397"/>
      <c r="F260" s="397"/>
      <c r="G260" s="398"/>
    </row>
    <row r="261" spans="1:7" x14ac:dyDescent="0.25">
      <c r="A261" s="191">
        <f t="shared" si="4"/>
        <v>156</v>
      </c>
      <c r="B261" s="189"/>
      <c r="C261" s="189"/>
      <c r="D261" s="396"/>
      <c r="E261" s="397"/>
      <c r="F261" s="397"/>
      <c r="G261" s="398"/>
    </row>
    <row r="262" spans="1:7" x14ac:dyDescent="0.25">
      <c r="A262" s="191">
        <f t="shared" si="4"/>
        <v>157</v>
      </c>
      <c r="B262" s="189"/>
      <c r="C262" s="189"/>
      <c r="D262" s="396"/>
      <c r="E262" s="397"/>
      <c r="F262" s="397"/>
      <c r="G262" s="398"/>
    </row>
    <row r="263" spans="1:7" x14ac:dyDescent="0.25">
      <c r="A263" s="191">
        <f t="shared" si="4"/>
        <v>158</v>
      </c>
      <c r="B263" s="189"/>
      <c r="C263" s="189"/>
      <c r="D263" s="396"/>
      <c r="E263" s="397"/>
      <c r="F263" s="397"/>
      <c r="G263" s="398"/>
    </row>
    <row r="264" spans="1:7" x14ac:dyDescent="0.25">
      <c r="A264" s="191">
        <f t="shared" si="4"/>
        <v>159</v>
      </c>
      <c r="B264" s="189"/>
      <c r="C264" s="189"/>
      <c r="D264" s="396"/>
      <c r="E264" s="397"/>
      <c r="F264" s="397"/>
      <c r="G264" s="398"/>
    </row>
    <row r="265" spans="1:7" x14ac:dyDescent="0.25">
      <c r="A265" s="191">
        <f t="shared" si="4"/>
        <v>160</v>
      </c>
      <c r="B265" s="189"/>
      <c r="C265" s="189"/>
      <c r="D265" s="396"/>
      <c r="E265" s="397"/>
      <c r="F265" s="397"/>
      <c r="G265" s="398"/>
    </row>
    <row r="266" spans="1:7" x14ac:dyDescent="0.25">
      <c r="A266" s="191">
        <f t="shared" si="4"/>
        <v>161</v>
      </c>
      <c r="B266" s="189"/>
      <c r="C266" s="189"/>
      <c r="D266" s="396"/>
      <c r="E266" s="397"/>
      <c r="F266" s="397"/>
      <c r="G266" s="398"/>
    </row>
    <row r="267" spans="1:7" x14ac:dyDescent="0.25">
      <c r="A267" s="191">
        <f t="shared" si="4"/>
        <v>162</v>
      </c>
      <c r="B267" s="189"/>
      <c r="C267" s="189"/>
      <c r="D267" s="396"/>
      <c r="E267" s="397"/>
      <c r="F267" s="397"/>
      <c r="G267" s="398"/>
    </row>
    <row r="268" spans="1:7" x14ac:dyDescent="0.25">
      <c r="A268" s="191">
        <f t="shared" si="4"/>
        <v>163</v>
      </c>
      <c r="B268" s="189"/>
      <c r="C268" s="189"/>
      <c r="D268" s="396"/>
      <c r="E268" s="397"/>
      <c r="F268" s="397"/>
      <c r="G268" s="398"/>
    </row>
    <row r="269" spans="1:7" x14ac:dyDescent="0.25">
      <c r="A269" s="191">
        <f t="shared" si="4"/>
        <v>164</v>
      </c>
      <c r="B269" s="189"/>
      <c r="C269" s="189"/>
      <c r="D269" s="396"/>
      <c r="E269" s="397"/>
      <c r="F269" s="397"/>
      <c r="G269" s="398"/>
    </row>
    <row r="270" spans="1:7" x14ac:dyDescent="0.25">
      <c r="A270" s="191">
        <f t="shared" si="4"/>
        <v>165</v>
      </c>
      <c r="B270" s="189"/>
      <c r="C270" s="189"/>
      <c r="D270" s="396"/>
      <c r="E270" s="397"/>
      <c r="F270" s="397"/>
      <c r="G270" s="398"/>
    </row>
    <row r="271" spans="1:7" x14ac:dyDescent="0.25">
      <c r="A271" s="191">
        <f t="shared" si="4"/>
        <v>166</v>
      </c>
      <c r="B271" s="189"/>
      <c r="C271" s="189"/>
      <c r="D271" s="396"/>
      <c r="E271" s="397"/>
      <c r="F271" s="397"/>
      <c r="G271" s="398"/>
    </row>
    <row r="272" spans="1:7" x14ac:dyDescent="0.25">
      <c r="A272" s="191">
        <f t="shared" si="4"/>
        <v>167</v>
      </c>
      <c r="B272" s="189"/>
      <c r="C272" s="189"/>
      <c r="D272" s="396"/>
      <c r="E272" s="397"/>
      <c r="F272" s="397"/>
      <c r="G272" s="398"/>
    </row>
    <row r="273" spans="1:7" x14ac:dyDescent="0.25">
      <c r="A273" s="191">
        <f t="shared" si="4"/>
        <v>168</v>
      </c>
      <c r="B273" s="189"/>
      <c r="C273" s="189"/>
      <c r="D273" s="396"/>
      <c r="E273" s="397"/>
      <c r="F273" s="397"/>
      <c r="G273" s="398"/>
    </row>
    <row r="274" spans="1:7" x14ac:dyDescent="0.25">
      <c r="A274" s="191">
        <f t="shared" si="4"/>
        <v>169</v>
      </c>
      <c r="B274" s="189"/>
      <c r="C274" s="189"/>
      <c r="D274" s="396"/>
      <c r="E274" s="397"/>
      <c r="F274" s="397"/>
      <c r="G274" s="398"/>
    </row>
    <row r="275" spans="1:7" x14ac:dyDescent="0.25">
      <c r="A275" s="191">
        <f t="shared" si="4"/>
        <v>170</v>
      </c>
      <c r="B275" s="189"/>
      <c r="C275" s="189"/>
      <c r="D275" s="396"/>
      <c r="E275" s="397"/>
      <c r="F275" s="397"/>
      <c r="G275" s="398"/>
    </row>
    <row r="276" spans="1:7" x14ac:dyDescent="0.25">
      <c r="A276" s="191">
        <f t="shared" si="4"/>
        <v>171</v>
      </c>
      <c r="B276" s="189"/>
      <c r="C276" s="189"/>
      <c r="D276" s="396"/>
      <c r="E276" s="397"/>
      <c r="F276" s="397"/>
      <c r="G276" s="398"/>
    </row>
    <row r="277" spans="1:7" x14ac:dyDescent="0.25">
      <c r="A277" s="191">
        <f t="shared" si="4"/>
        <v>172</v>
      </c>
      <c r="B277" s="189"/>
      <c r="C277" s="189"/>
      <c r="D277" s="396"/>
      <c r="E277" s="397"/>
      <c r="F277" s="397"/>
      <c r="G277" s="398"/>
    </row>
    <row r="278" spans="1:7" x14ac:dyDescent="0.25">
      <c r="A278" s="191">
        <f t="shared" si="4"/>
        <v>173</v>
      </c>
      <c r="B278" s="189"/>
      <c r="C278" s="189"/>
      <c r="D278" s="396"/>
      <c r="E278" s="397"/>
      <c r="F278" s="397"/>
      <c r="G278" s="398"/>
    </row>
    <row r="279" spans="1:7" x14ac:dyDescent="0.25">
      <c r="A279" s="191">
        <f t="shared" si="4"/>
        <v>174</v>
      </c>
      <c r="B279" s="189"/>
      <c r="C279" s="189"/>
      <c r="D279" s="396"/>
      <c r="E279" s="397"/>
      <c r="F279" s="397"/>
      <c r="G279" s="398"/>
    </row>
    <row r="280" spans="1:7" x14ac:dyDescent="0.25">
      <c r="A280" s="191">
        <f t="shared" si="4"/>
        <v>175</v>
      </c>
      <c r="B280" s="189"/>
      <c r="C280" s="189"/>
      <c r="D280" s="396"/>
      <c r="E280" s="397"/>
      <c r="F280" s="397"/>
      <c r="G280" s="398"/>
    </row>
    <row r="281" spans="1:7" x14ac:dyDescent="0.25">
      <c r="A281" s="191">
        <f t="shared" si="4"/>
        <v>176</v>
      </c>
      <c r="B281" s="189"/>
      <c r="C281" s="189"/>
      <c r="D281" s="396"/>
      <c r="E281" s="397"/>
      <c r="F281" s="397"/>
      <c r="G281" s="398"/>
    </row>
    <row r="282" spans="1:7" x14ac:dyDescent="0.25">
      <c r="A282" s="191">
        <f t="shared" si="4"/>
        <v>177</v>
      </c>
      <c r="B282" s="189"/>
      <c r="C282" s="189"/>
      <c r="D282" s="396"/>
      <c r="E282" s="397"/>
      <c r="F282" s="397"/>
      <c r="G282" s="398"/>
    </row>
    <row r="283" spans="1:7" x14ac:dyDescent="0.25">
      <c r="A283" s="191">
        <f t="shared" si="4"/>
        <v>178</v>
      </c>
      <c r="B283" s="189"/>
      <c r="C283" s="189"/>
      <c r="D283" s="396"/>
      <c r="E283" s="397"/>
      <c r="F283" s="397"/>
      <c r="G283" s="398"/>
    </row>
    <row r="284" spans="1:7" x14ac:dyDescent="0.25">
      <c r="A284" s="191">
        <f t="shared" si="4"/>
        <v>179</v>
      </c>
      <c r="B284" s="189"/>
      <c r="C284" s="189"/>
      <c r="D284" s="396"/>
      <c r="E284" s="397"/>
      <c r="F284" s="397"/>
      <c r="G284" s="398"/>
    </row>
    <row r="285" spans="1:7" x14ac:dyDescent="0.25">
      <c r="A285" s="191">
        <f t="shared" si="4"/>
        <v>180</v>
      </c>
      <c r="B285" s="189"/>
      <c r="C285" s="189"/>
      <c r="D285" s="396"/>
      <c r="E285" s="397"/>
      <c r="F285" s="397"/>
      <c r="G285" s="398"/>
    </row>
    <row r="286" spans="1:7" x14ac:dyDescent="0.25">
      <c r="A286" s="191">
        <f t="shared" si="4"/>
        <v>181</v>
      </c>
      <c r="B286" s="189"/>
      <c r="C286" s="189"/>
      <c r="D286" s="396"/>
      <c r="E286" s="397"/>
      <c r="F286" s="397"/>
      <c r="G286" s="398"/>
    </row>
    <row r="287" spans="1:7" x14ac:dyDescent="0.25">
      <c r="A287" s="191">
        <f t="shared" si="4"/>
        <v>182</v>
      </c>
      <c r="B287" s="189"/>
      <c r="C287" s="189"/>
      <c r="D287" s="396"/>
      <c r="E287" s="397"/>
      <c r="F287" s="397"/>
      <c r="G287" s="398"/>
    </row>
    <row r="288" spans="1:7" x14ac:dyDescent="0.25">
      <c r="A288" s="191">
        <f t="shared" si="4"/>
        <v>183</v>
      </c>
      <c r="B288" s="189"/>
      <c r="C288" s="189"/>
      <c r="D288" s="396"/>
      <c r="E288" s="397"/>
      <c r="F288" s="397"/>
      <c r="G288" s="398"/>
    </row>
    <row r="289" spans="1:7" x14ac:dyDescent="0.25">
      <c r="A289" s="191">
        <f t="shared" si="4"/>
        <v>184</v>
      </c>
      <c r="B289" s="189"/>
      <c r="C289" s="189"/>
      <c r="D289" s="396"/>
      <c r="E289" s="397"/>
      <c r="F289" s="397"/>
      <c r="G289" s="398"/>
    </row>
    <row r="290" spans="1:7" x14ac:dyDescent="0.25">
      <c r="A290" s="191">
        <f t="shared" si="4"/>
        <v>185</v>
      </c>
      <c r="B290" s="189"/>
      <c r="C290" s="189"/>
      <c r="D290" s="396"/>
      <c r="E290" s="397"/>
      <c r="F290" s="397"/>
      <c r="G290" s="398"/>
    </row>
    <row r="291" spans="1:7" x14ac:dyDescent="0.25">
      <c r="A291" s="191">
        <f t="shared" si="4"/>
        <v>186</v>
      </c>
      <c r="B291" s="189"/>
      <c r="C291" s="189"/>
      <c r="D291" s="396"/>
      <c r="E291" s="397"/>
      <c r="F291" s="397"/>
      <c r="G291" s="398"/>
    </row>
    <row r="292" spans="1:7" x14ac:dyDescent="0.25">
      <c r="A292" s="191">
        <f t="shared" si="4"/>
        <v>187</v>
      </c>
      <c r="B292" s="189"/>
      <c r="C292" s="189"/>
      <c r="D292" s="396"/>
      <c r="E292" s="397"/>
      <c r="F292" s="397"/>
      <c r="G292" s="398"/>
    </row>
    <row r="293" spans="1:7" x14ac:dyDescent="0.25">
      <c r="A293" s="191">
        <f t="shared" si="4"/>
        <v>188</v>
      </c>
      <c r="B293" s="189"/>
      <c r="C293" s="189"/>
      <c r="D293" s="396"/>
      <c r="E293" s="397"/>
      <c r="F293" s="397"/>
      <c r="G293" s="398"/>
    </row>
    <row r="294" spans="1:7" x14ac:dyDescent="0.25">
      <c r="A294" s="191">
        <f t="shared" si="4"/>
        <v>189</v>
      </c>
      <c r="B294" s="189"/>
      <c r="C294" s="189"/>
      <c r="D294" s="396"/>
      <c r="E294" s="397"/>
      <c r="F294" s="397"/>
      <c r="G294" s="398"/>
    </row>
    <row r="295" spans="1:7" x14ac:dyDescent="0.25">
      <c r="A295" s="191">
        <f t="shared" si="4"/>
        <v>190</v>
      </c>
      <c r="B295" s="189"/>
      <c r="C295" s="189"/>
      <c r="D295" s="396"/>
      <c r="E295" s="397"/>
      <c r="F295" s="397"/>
      <c r="G295" s="398"/>
    </row>
    <row r="296" spans="1:7" x14ac:dyDescent="0.25">
      <c r="A296" s="191">
        <f t="shared" si="4"/>
        <v>191</v>
      </c>
      <c r="B296" s="189"/>
      <c r="C296" s="189"/>
      <c r="D296" s="396"/>
      <c r="E296" s="397"/>
      <c r="F296" s="397"/>
      <c r="G296" s="398"/>
    </row>
    <row r="297" spans="1:7" x14ac:dyDescent="0.25">
      <c r="A297" s="191">
        <f t="shared" si="4"/>
        <v>192</v>
      </c>
      <c r="B297" s="189"/>
      <c r="C297" s="189"/>
      <c r="D297" s="396"/>
      <c r="E297" s="397"/>
      <c r="F297" s="397"/>
      <c r="G297" s="398"/>
    </row>
    <row r="298" spans="1:7" x14ac:dyDescent="0.25">
      <c r="A298" s="191">
        <f t="shared" si="4"/>
        <v>193</v>
      </c>
      <c r="B298" s="189"/>
      <c r="C298" s="189"/>
      <c r="D298" s="396"/>
      <c r="E298" s="397"/>
      <c r="F298" s="397"/>
      <c r="G298" s="398"/>
    </row>
    <row r="299" spans="1:7" x14ac:dyDescent="0.25">
      <c r="A299" s="191">
        <f t="shared" si="4"/>
        <v>194</v>
      </c>
      <c r="B299" s="189"/>
      <c r="C299" s="189"/>
      <c r="D299" s="396"/>
      <c r="E299" s="397"/>
      <c r="F299" s="397"/>
      <c r="G299" s="398"/>
    </row>
    <row r="300" spans="1:7" x14ac:dyDescent="0.25">
      <c r="A300" s="191">
        <f t="shared" ref="A300:A363" si="5">A299+1</f>
        <v>195</v>
      </c>
      <c r="B300" s="189"/>
      <c r="C300" s="189"/>
      <c r="D300" s="396"/>
      <c r="E300" s="397"/>
      <c r="F300" s="397"/>
      <c r="G300" s="398"/>
    </row>
    <row r="301" spans="1:7" x14ac:dyDescent="0.25">
      <c r="A301" s="191">
        <f t="shared" si="5"/>
        <v>196</v>
      </c>
      <c r="B301" s="189"/>
      <c r="C301" s="189"/>
      <c r="D301" s="396"/>
      <c r="E301" s="397"/>
      <c r="F301" s="397"/>
      <c r="G301" s="398"/>
    </row>
    <row r="302" spans="1:7" x14ac:dyDescent="0.25">
      <c r="A302" s="191">
        <f t="shared" si="5"/>
        <v>197</v>
      </c>
      <c r="B302" s="189"/>
      <c r="C302" s="189"/>
      <c r="D302" s="396"/>
      <c r="E302" s="397"/>
      <c r="F302" s="397"/>
      <c r="G302" s="398"/>
    </row>
    <row r="303" spans="1:7" x14ac:dyDescent="0.25">
      <c r="A303" s="191">
        <f t="shared" si="5"/>
        <v>198</v>
      </c>
      <c r="B303" s="189"/>
      <c r="C303" s="189"/>
      <c r="D303" s="396"/>
      <c r="E303" s="397"/>
      <c r="F303" s="397"/>
      <c r="G303" s="398"/>
    </row>
    <row r="304" spans="1:7" x14ac:dyDescent="0.25">
      <c r="A304" s="191">
        <f t="shared" si="5"/>
        <v>199</v>
      </c>
      <c r="B304" s="189"/>
      <c r="C304" s="189"/>
      <c r="D304" s="396"/>
      <c r="E304" s="397"/>
      <c r="F304" s="397"/>
      <c r="G304" s="398"/>
    </row>
    <row r="305" spans="1:7" x14ac:dyDescent="0.25">
      <c r="A305" s="191">
        <f t="shared" si="5"/>
        <v>200</v>
      </c>
      <c r="B305" s="189"/>
      <c r="C305" s="189"/>
      <c r="D305" s="396"/>
      <c r="E305" s="397"/>
      <c r="F305" s="397"/>
      <c r="G305" s="398"/>
    </row>
    <row r="306" spans="1:7" x14ac:dyDescent="0.25">
      <c r="A306" s="191">
        <f t="shared" si="5"/>
        <v>201</v>
      </c>
      <c r="B306" s="189"/>
      <c r="C306" s="189"/>
      <c r="D306" s="396"/>
      <c r="E306" s="397"/>
      <c r="F306" s="397"/>
      <c r="G306" s="398"/>
    </row>
    <row r="307" spans="1:7" x14ac:dyDescent="0.25">
      <c r="A307" s="191">
        <f t="shared" si="5"/>
        <v>202</v>
      </c>
      <c r="B307" s="189"/>
      <c r="C307" s="189"/>
      <c r="D307" s="396"/>
      <c r="E307" s="397"/>
      <c r="F307" s="397"/>
      <c r="G307" s="398"/>
    </row>
    <row r="308" spans="1:7" x14ac:dyDescent="0.25">
      <c r="A308" s="191">
        <f t="shared" si="5"/>
        <v>203</v>
      </c>
      <c r="B308" s="189"/>
      <c r="C308" s="189"/>
      <c r="D308" s="396"/>
      <c r="E308" s="397"/>
      <c r="F308" s="397"/>
      <c r="G308" s="398"/>
    </row>
    <row r="309" spans="1:7" x14ac:dyDescent="0.25">
      <c r="A309" s="191">
        <f t="shared" si="5"/>
        <v>204</v>
      </c>
      <c r="B309" s="189"/>
      <c r="C309" s="189"/>
      <c r="D309" s="396"/>
      <c r="E309" s="397"/>
      <c r="F309" s="397"/>
      <c r="G309" s="398"/>
    </row>
    <row r="310" spans="1:7" x14ac:dyDescent="0.25">
      <c r="A310" s="191">
        <f t="shared" si="5"/>
        <v>205</v>
      </c>
      <c r="B310" s="189"/>
      <c r="C310" s="189"/>
      <c r="D310" s="396"/>
      <c r="E310" s="397"/>
      <c r="F310" s="397"/>
      <c r="G310" s="398"/>
    </row>
    <row r="311" spans="1:7" x14ac:dyDescent="0.25">
      <c r="A311" s="191">
        <f t="shared" si="5"/>
        <v>206</v>
      </c>
      <c r="B311" s="189"/>
      <c r="C311" s="189"/>
      <c r="D311" s="396"/>
      <c r="E311" s="397"/>
      <c r="F311" s="397"/>
      <c r="G311" s="398"/>
    </row>
    <row r="312" spans="1:7" x14ac:dyDescent="0.25">
      <c r="A312" s="191">
        <f t="shared" si="5"/>
        <v>207</v>
      </c>
      <c r="B312" s="189"/>
      <c r="C312" s="189"/>
      <c r="D312" s="396"/>
      <c r="E312" s="397"/>
      <c r="F312" s="397"/>
      <c r="G312" s="398"/>
    </row>
    <row r="313" spans="1:7" x14ac:dyDescent="0.25">
      <c r="A313" s="191">
        <f t="shared" si="5"/>
        <v>208</v>
      </c>
      <c r="B313" s="189"/>
      <c r="C313" s="189"/>
      <c r="D313" s="396"/>
      <c r="E313" s="397"/>
      <c r="F313" s="397"/>
      <c r="G313" s="398"/>
    </row>
    <row r="314" spans="1:7" x14ac:dyDescent="0.25">
      <c r="A314" s="191">
        <f t="shared" si="5"/>
        <v>209</v>
      </c>
      <c r="B314" s="189"/>
      <c r="C314" s="189"/>
      <c r="D314" s="396"/>
      <c r="E314" s="397"/>
      <c r="F314" s="397"/>
      <c r="G314" s="398"/>
    </row>
    <row r="315" spans="1:7" x14ac:dyDescent="0.25">
      <c r="A315" s="191">
        <f t="shared" si="5"/>
        <v>210</v>
      </c>
      <c r="B315" s="189"/>
      <c r="C315" s="189"/>
      <c r="D315" s="396"/>
      <c r="E315" s="397"/>
      <c r="F315" s="397"/>
      <c r="G315" s="398"/>
    </row>
    <row r="316" spans="1:7" x14ac:dyDescent="0.25">
      <c r="A316" s="191">
        <f t="shared" si="5"/>
        <v>211</v>
      </c>
      <c r="B316" s="189"/>
      <c r="C316" s="189"/>
      <c r="D316" s="396"/>
      <c r="E316" s="397"/>
      <c r="F316" s="397"/>
      <c r="G316" s="398"/>
    </row>
    <row r="317" spans="1:7" x14ac:dyDescent="0.25">
      <c r="A317" s="191">
        <f t="shared" si="5"/>
        <v>212</v>
      </c>
      <c r="B317" s="189"/>
      <c r="C317" s="189"/>
      <c r="D317" s="396"/>
      <c r="E317" s="397"/>
      <c r="F317" s="397"/>
      <c r="G317" s="398"/>
    </row>
    <row r="318" spans="1:7" x14ac:dyDescent="0.25">
      <c r="A318" s="191">
        <f t="shared" si="5"/>
        <v>213</v>
      </c>
      <c r="B318" s="189"/>
      <c r="C318" s="189"/>
      <c r="D318" s="396"/>
      <c r="E318" s="397"/>
      <c r="F318" s="397"/>
      <c r="G318" s="398"/>
    </row>
    <row r="319" spans="1:7" x14ac:dyDescent="0.25">
      <c r="A319" s="191">
        <f t="shared" si="5"/>
        <v>214</v>
      </c>
      <c r="B319" s="189"/>
      <c r="C319" s="189"/>
      <c r="D319" s="396"/>
      <c r="E319" s="397"/>
      <c r="F319" s="397"/>
      <c r="G319" s="398"/>
    </row>
    <row r="320" spans="1:7" x14ac:dyDescent="0.25">
      <c r="A320" s="191">
        <f t="shared" si="5"/>
        <v>215</v>
      </c>
      <c r="B320" s="189"/>
      <c r="C320" s="189"/>
      <c r="D320" s="396"/>
      <c r="E320" s="397"/>
      <c r="F320" s="397"/>
      <c r="G320" s="398"/>
    </row>
    <row r="321" spans="1:7" x14ac:dyDescent="0.25">
      <c r="A321" s="191">
        <f t="shared" si="5"/>
        <v>216</v>
      </c>
      <c r="B321" s="189"/>
      <c r="C321" s="189"/>
      <c r="D321" s="396"/>
      <c r="E321" s="397"/>
      <c r="F321" s="397"/>
      <c r="G321" s="398"/>
    </row>
    <row r="322" spans="1:7" x14ac:dyDescent="0.25">
      <c r="A322" s="191">
        <f t="shared" si="5"/>
        <v>217</v>
      </c>
      <c r="B322" s="189"/>
      <c r="C322" s="189"/>
      <c r="D322" s="396"/>
      <c r="E322" s="397"/>
      <c r="F322" s="397"/>
      <c r="G322" s="398"/>
    </row>
    <row r="323" spans="1:7" x14ac:dyDescent="0.25">
      <c r="A323" s="191">
        <f t="shared" si="5"/>
        <v>218</v>
      </c>
      <c r="B323" s="189"/>
      <c r="C323" s="189"/>
      <c r="D323" s="396"/>
      <c r="E323" s="397"/>
      <c r="F323" s="397"/>
      <c r="G323" s="398"/>
    </row>
    <row r="324" spans="1:7" x14ac:dyDescent="0.25">
      <c r="A324" s="191">
        <f t="shared" si="5"/>
        <v>219</v>
      </c>
      <c r="B324" s="189"/>
      <c r="C324" s="189"/>
      <c r="D324" s="396"/>
      <c r="E324" s="397"/>
      <c r="F324" s="397"/>
      <c r="G324" s="398"/>
    </row>
    <row r="325" spans="1:7" x14ac:dyDescent="0.25">
      <c r="A325" s="191">
        <f t="shared" si="5"/>
        <v>220</v>
      </c>
      <c r="B325" s="189"/>
      <c r="C325" s="189"/>
      <c r="D325" s="396"/>
      <c r="E325" s="397"/>
      <c r="F325" s="397"/>
      <c r="G325" s="398"/>
    </row>
    <row r="326" spans="1:7" x14ac:dyDescent="0.25">
      <c r="A326" s="191">
        <f t="shared" si="5"/>
        <v>221</v>
      </c>
      <c r="B326" s="189"/>
      <c r="C326" s="189"/>
      <c r="D326" s="396"/>
      <c r="E326" s="397"/>
      <c r="F326" s="397"/>
      <c r="G326" s="398"/>
    </row>
    <row r="327" spans="1:7" x14ac:dyDescent="0.25">
      <c r="A327" s="191">
        <f t="shared" si="5"/>
        <v>222</v>
      </c>
      <c r="B327" s="189"/>
      <c r="C327" s="189"/>
      <c r="D327" s="396"/>
      <c r="E327" s="397"/>
      <c r="F327" s="397"/>
      <c r="G327" s="398"/>
    </row>
    <row r="328" spans="1:7" x14ac:dyDescent="0.25">
      <c r="A328" s="191">
        <f t="shared" si="5"/>
        <v>223</v>
      </c>
      <c r="B328" s="189"/>
      <c r="C328" s="189"/>
      <c r="D328" s="396"/>
      <c r="E328" s="397"/>
      <c r="F328" s="397"/>
      <c r="G328" s="398"/>
    </row>
    <row r="329" spans="1:7" x14ac:dyDescent="0.25">
      <c r="A329" s="191">
        <f t="shared" si="5"/>
        <v>224</v>
      </c>
      <c r="B329" s="189"/>
      <c r="C329" s="189"/>
      <c r="D329" s="396"/>
      <c r="E329" s="397"/>
      <c r="F329" s="397"/>
      <c r="G329" s="398"/>
    </row>
    <row r="330" spans="1:7" x14ac:dyDescent="0.25">
      <c r="A330" s="191">
        <f t="shared" si="5"/>
        <v>225</v>
      </c>
      <c r="B330" s="189"/>
      <c r="C330" s="189"/>
      <c r="D330" s="396"/>
      <c r="E330" s="397"/>
      <c r="F330" s="397"/>
      <c r="G330" s="398"/>
    </row>
    <row r="331" spans="1:7" x14ac:dyDescent="0.25">
      <c r="A331" s="191">
        <f t="shared" si="5"/>
        <v>226</v>
      </c>
      <c r="B331" s="189"/>
      <c r="C331" s="189"/>
      <c r="D331" s="396"/>
      <c r="E331" s="397"/>
      <c r="F331" s="397"/>
      <c r="G331" s="398"/>
    </row>
    <row r="332" spans="1:7" x14ac:dyDescent="0.25">
      <c r="A332" s="191">
        <f t="shared" si="5"/>
        <v>227</v>
      </c>
      <c r="B332" s="189"/>
      <c r="C332" s="189"/>
      <c r="D332" s="396"/>
      <c r="E332" s="397"/>
      <c r="F332" s="397"/>
      <c r="G332" s="398"/>
    </row>
    <row r="333" spans="1:7" x14ac:dyDescent="0.25">
      <c r="A333" s="191">
        <f t="shared" si="5"/>
        <v>228</v>
      </c>
      <c r="B333" s="189"/>
      <c r="C333" s="189"/>
      <c r="D333" s="396"/>
      <c r="E333" s="397"/>
      <c r="F333" s="397"/>
      <c r="G333" s="398"/>
    </row>
    <row r="334" spans="1:7" x14ac:dyDescent="0.25">
      <c r="A334" s="191">
        <f t="shared" si="5"/>
        <v>229</v>
      </c>
      <c r="B334" s="189"/>
      <c r="C334" s="189"/>
      <c r="D334" s="396"/>
      <c r="E334" s="397"/>
      <c r="F334" s="397"/>
      <c r="G334" s="398"/>
    </row>
    <row r="335" spans="1:7" x14ac:dyDescent="0.25">
      <c r="A335" s="191">
        <f t="shared" si="5"/>
        <v>230</v>
      </c>
      <c r="B335" s="189"/>
      <c r="C335" s="189"/>
      <c r="D335" s="396"/>
      <c r="E335" s="397"/>
      <c r="F335" s="397"/>
      <c r="G335" s="398"/>
    </row>
    <row r="336" spans="1:7" x14ac:dyDescent="0.25">
      <c r="A336" s="191">
        <f t="shared" si="5"/>
        <v>231</v>
      </c>
      <c r="B336" s="189"/>
      <c r="C336" s="189"/>
      <c r="D336" s="396"/>
      <c r="E336" s="397"/>
      <c r="F336" s="397"/>
      <c r="G336" s="398"/>
    </row>
    <row r="337" spans="1:7" x14ac:dyDescent="0.25">
      <c r="A337" s="191">
        <f t="shared" si="5"/>
        <v>232</v>
      </c>
      <c r="B337" s="189"/>
      <c r="C337" s="189"/>
      <c r="D337" s="396"/>
      <c r="E337" s="397"/>
      <c r="F337" s="397"/>
      <c r="G337" s="398"/>
    </row>
    <row r="338" spans="1:7" x14ac:dyDescent="0.25">
      <c r="A338" s="191">
        <f t="shared" si="5"/>
        <v>233</v>
      </c>
      <c r="B338" s="189"/>
      <c r="C338" s="189"/>
      <c r="D338" s="396"/>
      <c r="E338" s="397"/>
      <c r="F338" s="397"/>
      <c r="G338" s="398"/>
    </row>
    <row r="339" spans="1:7" x14ac:dyDescent="0.25">
      <c r="A339" s="191">
        <f t="shared" si="5"/>
        <v>234</v>
      </c>
      <c r="B339" s="189"/>
      <c r="C339" s="189"/>
      <c r="D339" s="396"/>
      <c r="E339" s="397"/>
      <c r="F339" s="397"/>
      <c r="G339" s="398"/>
    </row>
    <row r="340" spans="1:7" x14ac:dyDescent="0.25">
      <c r="A340" s="191">
        <f t="shared" si="5"/>
        <v>235</v>
      </c>
      <c r="B340" s="189"/>
      <c r="C340" s="189"/>
      <c r="D340" s="396"/>
      <c r="E340" s="397"/>
      <c r="F340" s="397"/>
      <c r="G340" s="398"/>
    </row>
    <row r="341" spans="1:7" x14ac:dyDescent="0.25">
      <c r="A341" s="191">
        <f t="shared" si="5"/>
        <v>236</v>
      </c>
      <c r="B341" s="189"/>
      <c r="C341" s="189"/>
      <c r="D341" s="396"/>
      <c r="E341" s="397"/>
      <c r="F341" s="397"/>
      <c r="G341" s="398"/>
    </row>
    <row r="342" spans="1:7" x14ac:dyDescent="0.25">
      <c r="A342" s="191">
        <f t="shared" si="5"/>
        <v>237</v>
      </c>
      <c r="B342" s="189"/>
      <c r="C342" s="189"/>
      <c r="D342" s="396"/>
      <c r="E342" s="397"/>
      <c r="F342" s="397"/>
      <c r="G342" s="398"/>
    </row>
    <row r="343" spans="1:7" x14ac:dyDescent="0.25">
      <c r="A343" s="191">
        <f t="shared" si="5"/>
        <v>238</v>
      </c>
      <c r="B343" s="189"/>
      <c r="C343" s="189"/>
      <c r="D343" s="396"/>
      <c r="E343" s="397"/>
      <c r="F343" s="397"/>
      <c r="G343" s="398"/>
    </row>
    <row r="344" spans="1:7" x14ac:dyDescent="0.25">
      <c r="A344" s="191">
        <f t="shared" si="5"/>
        <v>239</v>
      </c>
      <c r="B344" s="189"/>
      <c r="C344" s="189"/>
      <c r="D344" s="396"/>
      <c r="E344" s="397"/>
      <c r="F344" s="397"/>
      <c r="G344" s="398"/>
    </row>
    <row r="345" spans="1:7" x14ac:dyDescent="0.25">
      <c r="A345" s="191">
        <f t="shared" si="5"/>
        <v>240</v>
      </c>
      <c r="B345" s="189"/>
      <c r="C345" s="189"/>
      <c r="D345" s="396"/>
      <c r="E345" s="397"/>
      <c r="F345" s="397"/>
      <c r="G345" s="398"/>
    </row>
    <row r="346" spans="1:7" x14ac:dyDescent="0.25">
      <c r="A346" s="191">
        <f t="shared" si="5"/>
        <v>241</v>
      </c>
      <c r="B346" s="189"/>
      <c r="C346" s="189"/>
      <c r="D346" s="396"/>
      <c r="E346" s="397"/>
      <c r="F346" s="397"/>
      <c r="G346" s="398"/>
    </row>
    <row r="347" spans="1:7" x14ac:dyDescent="0.25">
      <c r="A347" s="191">
        <f t="shared" si="5"/>
        <v>242</v>
      </c>
      <c r="B347" s="189"/>
      <c r="C347" s="189"/>
      <c r="D347" s="396"/>
      <c r="E347" s="397"/>
      <c r="F347" s="397"/>
      <c r="G347" s="398"/>
    </row>
    <row r="348" spans="1:7" x14ac:dyDescent="0.25">
      <c r="A348" s="191">
        <f t="shared" si="5"/>
        <v>243</v>
      </c>
      <c r="B348" s="189"/>
      <c r="C348" s="189"/>
      <c r="D348" s="396"/>
      <c r="E348" s="397"/>
      <c r="F348" s="397"/>
      <c r="G348" s="398"/>
    </row>
    <row r="349" spans="1:7" x14ac:dyDescent="0.25">
      <c r="A349" s="191">
        <f t="shared" si="5"/>
        <v>244</v>
      </c>
      <c r="B349" s="189"/>
      <c r="C349" s="189"/>
      <c r="D349" s="396"/>
      <c r="E349" s="397"/>
      <c r="F349" s="397"/>
      <c r="G349" s="398"/>
    </row>
    <row r="350" spans="1:7" x14ac:dyDescent="0.25">
      <c r="A350" s="191">
        <f t="shared" si="5"/>
        <v>245</v>
      </c>
      <c r="B350" s="189"/>
      <c r="C350" s="189"/>
      <c r="D350" s="396"/>
      <c r="E350" s="397"/>
      <c r="F350" s="397"/>
      <c r="G350" s="398"/>
    </row>
    <row r="351" spans="1:7" x14ac:dyDescent="0.25">
      <c r="A351" s="191">
        <f t="shared" si="5"/>
        <v>246</v>
      </c>
      <c r="B351" s="189"/>
      <c r="C351" s="189"/>
      <c r="D351" s="396"/>
      <c r="E351" s="397"/>
      <c r="F351" s="397"/>
      <c r="G351" s="398"/>
    </row>
    <row r="352" spans="1:7" x14ac:dyDescent="0.25">
      <c r="A352" s="191">
        <f t="shared" si="5"/>
        <v>247</v>
      </c>
      <c r="B352" s="189"/>
      <c r="C352" s="189"/>
      <c r="D352" s="396"/>
      <c r="E352" s="397"/>
      <c r="F352" s="397"/>
      <c r="G352" s="398"/>
    </row>
    <row r="353" spans="1:7" x14ac:dyDescent="0.25">
      <c r="A353" s="191">
        <f t="shared" si="5"/>
        <v>248</v>
      </c>
      <c r="B353" s="189"/>
      <c r="C353" s="189"/>
      <c r="D353" s="396"/>
      <c r="E353" s="397"/>
      <c r="F353" s="397"/>
      <c r="G353" s="398"/>
    </row>
    <row r="354" spans="1:7" x14ac:dyDescent="0.25">
      <c r="A354" s="191">
        <f t="shared" si="5"/>
        <v>249</v>
      </c>
      <c r="B354" s="189"/>
      <c r="C354" s="189"/>
      <c r="D354" s="396"/>
      <c r="E354" s="397"/>
      <c r="F354" s="397"/>
      <c r="G354" s="398"/>
    </row>
    <row r="355" spans="1:7" x14ac:dyDescent="0.25">
      <c r="A355" s="191">
        <f t="shared" si="5"/>
        <v>250</v>
      </c>
      <c r="B355" s="189"/>
      <c r="C355" s="189"/>
      <c r="D355" s="396"/>
      <c r="E355" s="397"/>
      <c r="F355" s="397"/>
      <c r="G355" s="398"/>
    </row>
    <row r="356" spans="1:7" x14ac:dyDescent="0.25">
      <c r="A356" s="191">
        <f t="shared" si="5"/>
        <v>251</v>
      </c>
      <c r="B356" s="189"/>
      <c r="C356" s="189"/>
      <c r="D356" s="396"/>
      <c r="E356" s="397"/>
      <c r="F356" s="397"/>
      <c r="G356" s="398"/>
    </row>
    <row r="357" spans="1:7" x14ac:dyDescent="0.25">
      <c r="A357" s="191">
        <f t="shared" si="5"/>
        <v>252</v>
      </c>
      <c r="B357" s="189"/>
      <c r="C357" s="189"/>
      <c r="D357" s="396"/>
      <c r="E357" s="397"/>
      <c r="F357" s="397"/>
      <c r="G357" s="398"/>
    </row>
    <row r="358" spans="1:7" x14ac:dyDescent="0.25">
      <c r="A358" s="191">
        <f t="shared" si="5"/>
        <v>253</v>
      </c>
      <c r="B358" s="189"/>
      <c r="C358" s="189"/>
      <c r="D358" s="396"/>
      <c r="E358" s="397"/>
      <c r="F358" s="397"/>
      <c r="G358" s="398"/>
    </row>
    <row r="359" spans="1:7" x14ac:dyDescent="0.25">
      <c r="A359" s="191">
        <f t="shared" si="5"/>
        <v>254</v>
      </c>
      <c r="B359" s="189"/>
      <c r="C359" s="189"/>
      <c r="D359" s="396"/>
      <c r="E359" s="397"/>
      <c r="F359" s="397"/>
      <c r="G359" s="398"/>
    </row>
    <row r="360" spans="1:7" x14ac:dyDescent="0.25">
      <c r="A360" s="191">
        <f t="shared" si="5"/>
        <v>255</v>
      </c>
      <c r="B360" s="189"/>
      <c r="C360" s="189"/>
      <c r="D360" s="396"/>
      <c r="E360" s="397"/>
      <c r="F360" s="397"/>
      <c r="G360" s="398"/>
    </row>
    <row r="361" spans="1:7" x14ac:dyDescent="0.25">
      <c r="A361" s="191">
        <f t="shared" si="5"/>
        <v>256</v>
      </c>
      <c r="B361" s="189"/>
      <c r="C361" s="189"/>
      <c r="D361" s="396"/>
      <c r="E361" s="397"/>
      <c r="F361" s="397"/>
      <c r="G361" s="398"/>
    </row>
    <row r="362" spans="1:7" x14ac:dyDescent="0.25">
      <c r="A362" s="191">
        <f t="shared" si="5"/>
        <v>257</v>
      </c>
      <c r="B362" s="189"/>
      <c r="C362" s="189"/>
      <c r="D362" s="396"/>
      <c r="E362" s="397"/>
      <c r="F362" s="397"/>
      <c r="G362" s="398"/>
    </row>
    <row r="363" spans="1:7" x14ac:dyDescent="0.25">
      <c r="A363" s="191">
        <f t="shared" si="5"/>
        <v>258</v>
      </c>
      <c r="B363" s="189"/>
      <c r="C363" s="189"/>
      <c r="D363" s="396"/>
      <c r="E363" s="397"/>
      <c r="F363" s="397"/>
      <c r="G363" s="398"/>
    </row>
    <row r="364" spans="1:7" x14ac:dyDescent="0.25">
      <c r="A364" s="191">
        <f t="shared" ref="A364:A427" si="6">A363+1</f>
        <v>259</v>
      </c>
      <c r="B364" s="189"/>
      <c r="C364" s="189"/>
      <c r="D364" s="396"/>
      <c r="E364" s="397"/>
      <c r="F364" s="397"/>
      <c r="G364" s="398"/>
    </row>
    <row r="365" spans="1:7" x14ac:dyDescent="0.25">
      <c r="A365" s="191">
        <f t="shared" si="6"/>
        <v>260</v>
      </c>
      <c r="B365" s="189"/>
      <c r="C365" s="189"/>
      <c r="D365" s="396"/>
      <c r="E365" s="397"/>
      <c r="F365" s="397"/>
      <c r="G365" s="398"/>
    </row>
    <row r="366" spans="1:7" x14ac:dyDescent="0.25">
      <c r="A366" s="191">
        <f t="shared" si="6"/>
        <v>261</v>
      </c>
      <c r="B366" s="189"/>
      <c r="C366" s="189"/>
      <c r="D366" s="396"/>
      <c r="E366" s="397"/>
      <c r="F366" s="397"/>
      <c r="G366" s="398"/>
    </row>
    <row r="367" spans="1:7" x14ac:dyDescent="0.25">
      <c r="A367" s="191">
        <f t="shared" si="6"/>
        <v>262</v>
      </c>
      <c r="B367" s="189"/>
      <c r="C367" s="189"/>
      <c r="D367" s="396"/>
      <c r="E367" s="397"/>
      <c r="F367" s="397"/>
      <c r="G367" s="398"/>
    </row>
    <row r="368" spans="1:7" x14ac:dyDescent="0.25">
      <c r="A368" s="191">
        <f t="shared" si="6"/>
        <v>263</v>
      </c>
      <c r="B368" s="189"/>
      <c r="C368" s="189"/>
      <c r="D368" s="396"/>
      <c r="E368" s="397"/>
      <c r="F368" s="397"/>
      <c r="G368" s="398"/>
    </row>
    <row r="369" spans="1:7" x14ac:dyDescent="0.25">
      <c r="A369" s="191">
        <f t="shared" si="6"/>
        <v>264</v>
      </c>
      <c r="B369" s="189"/>
      <c r="C369" s="189"/>
      <c r="D369" s="396"/>
      <c r="E369" s="397"/>
      <c r="F369" s="397"/>
      <c r="G369" s="398"/>
    </row>
    <row r="370" spans="1:7" x14ac:dyDescent="0.25">
      <c r="A370" s="191">
        <f t="shared" si="6"/>
        <v>265</v>
      </c>
      <c r="B370" s="189"/>
      <c r="C370" s="189"/>
      <c r="D370" s="396"/>
      <c r="E370" s="397"/>
      <c r="F370" s="397"/>
      <c r="G370" s="398"/>
    </row>
    <row r="371" spans="1:7" x14ac:dyDescent="0.25">
      <c r="A371" s="191">
        <f t="shared" si="6"/>
        <v>266</v>
      </c>
      <c r="B371" s="189"/>
      <c r="C371" s="189"/>
      <c r="D371" s="396"/>
      <c r="E371" s="397"/>
      <c r="F371" s="397"/>
      <c r="G371" s="398"/>
    </row>
    <row r="372" spans="1:7" x14ac:dyDescent="0.25">
      <c r="A372" s="191">
        <f t="shared" si="6"/>
        <v>267</v>
      </c>
      <c r="B372" s="189"/>
      <c r="C372" s="189"/>
      <c r="D372" s="396"/>
      <c r="E372" s="397"/>
      <c r="F372" s="397"/>
      <c r="G372" s="398"/>
    </row>
    <row r="373" spans="1:7" x14ac:dyDescent="0.25">
      <c r="A373" s="191">
        <f t="shared" si="6"/>
        <v>268</v>
      </c>
      <c r="B373" s="189"/>
      <c r="C373" s="189"/>
      <c r="D373" s="396"/>
      <c r="E373" s="397"/>
      <c r="F373" s="397"/>
      <c r="G373" s="398"/>
    </row>
    <row r="374" spans="1:7" x14ac:dyDescent="0.25">
      <c r="A374" s="191">
        <f t="shared" si="6"/>
        <v>269</v>
      </c>
      <c r="B374" s="189"/>
      <c r="C374" s="189"/>
      <c r="D374" s="396"/>
      <c r="E374" s="397"/>
      <c r="F374" s="397"/>
      <c r="G374" s="398"/>
    </row>
    <row r="375" spans="1:7" x14ac:dyDescent="0.25">
      <c r="A375" s="191">
        <f t="shared" si="6"/>
        <v>270</v>
      </c>
      <c r="B375" s="189"/>
      <c r="C375" s="189"/>
      <c r="D375" s="396"/>
      <c r="E375" s="397"/>
      <c r="F375" s="397"/>
      <c r="G375" s="398"/>
    </row>
    <row r="376" spans="1:7" x14ac:dyDescent="0.25">
      <c r="A376" s="191">
        <f t="shared" si="6"/>
        <v>271</v>
      </c>
      <c r="B376" s="189"/>
      <c r="C376" s="189"/>
      <c r="D376" s="396"/>
      <c r="E376" s="397"/>
      <c r="F376" s="397"/>
      <c r="G376" s="398"/>
    </row>
    <row r="377" spans="1:7" x14ac:dyDescent="0.25">
      <c r="A377" s="191">
        <f t="shared" si="6"/>
        <v>272</v>
      </c>
      <c r="B377" s="189"/>
      <c r="C377" s="189"/>
      <c r="D377" s="396"/>
      <c r="E377" s="397"/>
      <c r="F377" s="397"/>
      <c r="G377" s="398"/>
    </row>
    <row r="378" spans="1:7" x14ac:dyDescent="0.25">
      <c r="A378" s="191">
        <f t="shared" si="6"/>
        <v>273</v>
      </c>
      <c r="B378" s="189"/>
      <c r="C378" s="189"/>
      <c r="D378" s="396"/>
      <c r="E378" s="397"/>
      <c r="F378" s="397"/>
      <c r="G378" s="398"/>
    </row>
    <row r="379" spans="1:7" x14ac:dyDescent="0.25">
      <c r="A379" s="191">
        <f t="shared" si="6"/>
        <v>274</v>
      </c>
      <c r="B379" s="189"/>
      <c r="C379" s="189"/>
      <c r="D379" s="396"/>
      <c r="E379" s="397"/>
      <c r="F379" s="397"/>
      <c r="G379" s="398"/>
    </row>
    <row r="380" spans="1:7" x14ac:dyDescent="0.25">
      <c r="A380" s="191">
        <f t="shared" si="6"/>
        <v>275</v>
      </c>
      <c r="B380" s="189"/>
      <c r="C380" s="189"/>
      <c r="D380" s="396"/>
      <c r="E380" s="397"/>
      <c r="F380" s="397"/>
      <c r="G380" s="398"/>
    </row>
    <row r="381" spans="1:7" x14ac:dyDescent="0.25">
      <c r="A381" s="191">
        <f t="shared" si="6"/>
        <v>276</v>
      </c>
      <c r="B381" s="189"/>
      <c r="C381" s="189"/>
      <c r="D381" s="396"/>
      <c r="E381" s="397"/>
      <c r="F381" s="397"/>
      <c r="G381" s="398"/>
    </row>
    <row r="382" spans="1:7" x14ac:dyDescent="0.25">
      <c r="A382" s="191">
        <f t="shared" si="6"/>
        <v>277</v>
      </c>
      <c r="B382" s="189"/>
      <c r="C382" s="189"/>
      <c r="D382" s="396"/>
      <c r="E382" s="397"/>
      <c r="F382" s="397"/>
      <c r="G382" s="398"/>
    </row>
    <row r="383" spans="1:7" x14ac:dyDescent="0.25">
      <c r="A383" s="191">
        <f t="shared" si="6"/>
        <v>278</v>
      </c>
      <c r="B383" s="189"/>
      <c r="C383" s="189"/>
      <c r="D383" s="396"/>
      <c r="E383" s="397"/>
      <c r="F383" s="397"/>
      <c r="G383" s="398"/>
    </row>
    <row r="384" spans="1:7" x14ac:dyDescent="0.25">
      <c r="A384" s="191">
        <f t="shared" si="6"/>
        <v>279</v>
      </c>
      <c r="B384" s="189"/>
      <c r="C384" s="189"/>
      <c r="D384" s="396"/>
      <c r="E384" s="397"/>
      <c r="F384" s="397"/>
      <c r="G384" s="398"/>
    </row>
    <row r="385" spans="1:7" x14ac:dyDescent="0.25">
      <c r="A385" s="191">
        <f t="shared" si="6"/>
        <v>280</v>
      </c>
      <c r="B385" s="189"/>
      <c r="C385" s="189"/>
      <c r="D385" s="396"/>
      <c r="E385" s="397"/>
      <c r="F385" s="397"/>
      <c r="G385" s="398"/>
    </row>
    <row r="386" spans="1:7" x14ac:dyDescent="0.25">
      <c r="A386" s="191">
        <f t="shared" si="6"/>
        <v>281</v>
      </c>
      <c r="B386" s="189"/>
      <c r="C386" s="189"/>
      <c r="D386" s="396"/>
      <c r="E386" s="397"/>
      <c r="F386" s="397"/>
      <c r="G386" s="398"/>
    </row>
    <row r="387" spans="1:7" x14ac:dyDescent="0.25">
      <c r="A387" s="191">
        <f t="shared" si="6"/>
        <v>282</v>
      </c>
      <c r="B387" s="189"/>
      <c r="C387" s="189"/>
      <c r="D387" s="396"/>
      <c r="E387" s="397"/>
      <c r="F387" s="397"/>
      <c r="G387" s="398"/>
    </row>
    <row r="388" spans="1:7" x14ac:dyDescent="0.25">
      <c r="A388" s="191">
        <f t="shared" si="6"/>
        <v>283</v>
      </c>
      <c r="B388" s="189"/>
      <c r="C388" s="189"/>
      <c r="D388" s="396"/>
      <c r="E388" s="397"/>
      <c r="F388" s="397"/>
      <c r="G388" s="398"/>
    </row>
    <row r="389" spans="1:7" x14ac:dyDescent="0.25">
      <c r="A389" s="191">
        <f t="shared" si="6"/>
        <v>284</v>
      </c>
      <c r="B389" s="189"/>
      <c r="C389" s="189"/>
      <c r="D389" s="396"/>
      <c r="E389" s="397"/>
      <c r="F389" s="397"/>
      <c r="G389" s="398"/>
    </row>
    <row r="390" spans="1:7" x14ac:dyDescent="0.25">
      <c r="A390" s="191">
        <f t="shared" si="6"/>
        <v>285</v>
      </c>
      <c r="B390" s="189"/>
      <c r="C390" s="189"/>
      <c r="D390" s="396"/>
      <c r="E390" s="397"/>
      <c r="F390" s="397"/>
      <c r="G390" s="398"/>
    </row>
    <row r="391" spans="1:7" x14ac:dyDescent="0.25">
      <c r="A391" s="191">
        <f t="shared" si="6"/>
        <v>286</v>
      </c>
      <c r="B391" s="189"/>
      <c r="C391" s="189"/>
      <c r="D391" s="396"/>
      <c r="E391" s="397"/>
      <c r="F391" s="397"/>
      <c r="G391" s="398"/>
    </row>
    <row r="392" spans="1:7" x14ac:dyDescent="0.25">
      <c r="A392" s="191">
        <f t="shared" si="6"/>
        <v>287</v>
      </c>
      <c r="B392" s="189"/>
      <c r="C392" s="189"/>
      <c r="D392" s="396"/>
      <c r="E392" s="397"/>
      <c r="F392" s="397"/>
      <c r="G392" s="398"/>
    </row>
    <row r="393" spans="1:7" x14ac:dyDescent="0.25">
      <c r="A393" s="191">
        <f t="shared" si="6"/>
        <v>288</v>
      </c>
      <c r="B393" s="189"/>
      <c r="C393" s="189"/>
      <c r="D393" s="396"/>
      <c r="E393" s="397"/>
      <c r="F393" s="397"/>
      <c r="G393" s="398"/>
    </row>
    <row r="394" spans="1:7" x14ac:dyDescent="0.25">
      <c r="A394" s="191">
        <f t="shared" si="6"/>
        <v>289</v>
      </c>
      <c r="B394" s="189"/>
      <c r="C394" s="189"/>
      <c r="D394" s="396"/>
      <c r="E394" s="397"/>
      <c r="F394" s="397"/>
      <c r="G394" s="398"/>
    </row>
    <row r="395" spans="1:7" x14ac:dyDescent="0.25">
      <c r="A395" s="191">
        <f t="shared" si="6"/>
        <v>290</v>
      </c>
      <c r="B395" s="189"/>
      <c r="C395" s="189"/>
      <c r="D395" s="396"/>
      <c r="E395" s="397"/>
      <c r="F395" s="397"/>
      <c r="G395" s="398"/>
    </row>
    <row r="396" spans="1:7" x14ac:dyDescent="0.25">
      <c r="A396" s="191">
        <f t="shared" si="6"/>
        <v>291</v>
      </c>
      <c r="B396" s="189"/>
      <c r="C396" s="189"/>
      <c r="D396" s="396"/>
      <c r="E396" s="397"/>
      <c r="F396" s="397"/>
      <c r="G396" s="398"/>
    </row>
    <row r="397" spans="1:7" x14ac:dyDescent="0.25">
      <c r="A397" s="191">
        <f t="shared" si="6"/>
        <v>292</v>
      </c>
      <c r="B397" s="189"/>
      <c r="C397" s="189"/>
      <c r="D397" s="396"/>
      <c r="E397" s="397"/>
      <c r="F397" s="397"/>
      <c r="G397" s="398"/>
    </row>
    <row r="398" spans="1:7" x14ac:dyDescent="0.25">
      <c r="A398" s="191">
        <f t="shared" si="6"/>
        <v>293</v>
      </c>
      <c r="B398" s="189"/>
      <c r="C398" s="189"/>
      <c r="D398" s="396"/>
      <c r="E398" s="397"/>
      <c r="F398" s="397"/>
      <c r="G398" s="398"/>
    </row>
    <row r="399" spans="1:7" x14ac:dyDescent="0.25">
      <c r="A399" s="191">
        <f t="shared" si="6"/>
        <v>294</v>
      </c>
      <c r="B399" s="189"/>
      <c r="C399" s="189"/>
      <c r="D399" s="396"/>
      <c r="E399" s="397"/>
      <c r="F399" s="397"/>
      <c r="G399" s="398"/>
    </row>
    <row r="400" spans="1:7" x14ac:dyDescent="0.25">
      <c r="A400" s="191">
        <f t="shared" si="6"/>
        <v>295</v>
      </c>
      <c r="B400" s="189"/>
      <c r="C400" s="189"/>
      <c r="D400" s="396"/>
      <c r="E400" s="397"/>
      <c r="F400" s="397"/>
      <c r="G400" s="398"/>
    </row>
    <row r="401" spans="1:7" x14ac:dyDescent="0.25">
      <c r="A401" s="191">
        <f t="shared" si="6"/>
        <v>296</v>
      </c>
      <c r="B401" s="189"/>
      <c r="C401" s="189"/>
      <c r="D401" s="396"/>
      <c r="E401" s="397"/>
      <c r="F401" s="397"/>
      <c r="G401" s="398"/>
    </row>
    <row r="402" spans="1:7" x14ac:dyDescent="0.25">
      <c r="A402" s="191">
        <f t="shared" si="6"/>
        <v>297</v>
      </c>
      <c r="B402" s="189"/>
      <c r="C402" s="189"/>
      <c r="D402" s="396"/>
      <c r="E402" s="397"/>
      <c r="F402" s="397"/>
      <c r="G402" s="398"/>
    </row>
    <row r="403" spans="1:7" x14ac:dyDescent="0.25">
      <c r="A403" s="191">
        <f t="shared" si="6"/>
        <v>298</v>
      </c>
      <c r="B403" s="189"/>
      <c r="C403" s="189"/>
      <c r="D403" s="396"/>
      <c r="E403" s="397"/>
      <c r="F403" s="397"/>
      <c r="G403" s="398"/>
    </row>
    <row r="404" spans="1:7" x14ac:dyDescent="0.25">
      <c r="A404" s="191">
        <f t="shared" si="6"/>
        <v>299</v>
      </c>
      <c r="B404" s="189"/>
      <c r="C404" s="189"/>
      <c r="D404" s="396"/>
      <c r="E404" s="397"/>
      <c r="F404" s="397"/>
      <c r="G404" s="398"/>
    </row>
    <row r="405" spans="1:7" x14ac:dyDescent="0.25">
      <c r="A405" s="191">
        <f t="shared" si="6"/>
        <v>300</v>
      </c>
      <c r="B405" s="189"/>
      <c r="C405" s="189"/>
      <c r="D405" s="396"/>
      <c r="E405" s="397"/>
      <c r="F405" s="397"/>
      <c r="G405" s="398"/>
    </row>
    <row r="406" spans="1:7" x14ac:dyDescent="0.25">
      <c r="A406" s="191">
        <f t="shared" si="6"/>
        <v>301</v>
      </c>
      <c r="B406" s="189"/>
      <c r="C406" s="189"/>
      <c r="D406" s="396"/>
      <c r="E406" s="397"/>
      <c r="F406" s="397"/>
      <c r="G406" s="398"/>
    </row>
    <row r="407" spans="1:7" x14ac:dyDescent="0.25">
      <c r="A407" s="191">
        <f t="shared" si="6"/>
        <v>302</v>
      </c>
      <c r="B407" s="189"/>
      <c r="C407" s="189"/>
      <c r="D407" s="396"/>
      <c r="E407" s="397"/>
      <c r="F407" s="397"/>
      <c r="G407" s="398"/>
    </row>
    <row r="408" spans="1:7" x14ac:dyDescent="0.25">
      <c r="A408" s="191">
        <f t="shared" si="6"/>
        <v>303</v>
      </c>
      <c r="B408" s="189"/>
      <c r="C408" s="189"/>
      <c r="D408" s="396"/>
      <c r="E408" s="397"/>
      <c r="F408" s="397"/>
      <c r="G408" s="398"/>
    </row>
    <row r="409" spans="1:7" x14ac:dyDescent="0.25">
      <c r="A409" s="191">
        <f t="shared" si="6"/>
        <v>304</v>
      </c>
      <c r="B409" s="189"/>
      <c r="C409" s="189"/>
      <c r="D409" s="396"/>
      <c r="E409" s="397"/>
      <c r="F409" s="397"/>
      <c r="G409" s="398"/>
    </row>
    <row r="410" spans="1:7" x14ac:dyDescent="0.25">
      <c r="A410" s="191">
        <f t="shared" si="6"/>
        <v>305</v>
      </c>
      <c r="B410" s="189"/>
      <c r="C410" s="189"/>
      <c r="D410" s="396"/>
      <c r="E410" s="397"/>
      <c r="F410" s="397"/>
      <c r="G410" s="398"/>
    </row>
    <row r="411" spans="1:7" x14ac:dyDescent="0.25">
      <c r="A411" s="191">
        <f t="shared" si="6"/>
        <v>306</v>
      </c>
      <c r="B411" s="189"/>
      <c r="C411" s="189"/>
      <c r="D411" s="396"/>
      <c r="E411" s="397"/>
      <c r="F411" s="397"/>
      <c r="G411" s="398"/>
    </row>
    <row r="412" spans="1:7" x14ac:dyDescent="0.25">
      <c r="A412" s="191">
        <f t="shared" si="6"/>
        <v>307</v>
      </c>
      <c r="B412" s="189"/>
      <c r="C412" s="189"/>
      <c r="D412" s="396"/>
      <c r="E412" s="397"/>
      <c r="F412" s="397"/>
      <c r="G412" s="398"/>
    </row>
    <row r="413" spans="1:7" x14ac:dyDescent="0.25">
      <c r="A413" s="191">
        <f t="shared" si="6"/>
        <v>308</v>
      </c>
      <c r="B413" s="189"/>
      <c r="C413" s="189"/>
      <c r="D413" s="396"/>
      <c r="E413" s="397"/>
      <c r="F413" s="397"/>
      <c r="G413" s="398"/>
    </row>
    <row r="414" spans="1:7" x14ac:dyDescent="0.25">
      <c r="A414" s="191">
        <f t="shared" si="6"/>
        <v>309</v>
      </c>
      <c r="B414" s="189"/>
      <c r="C414" s="189"/>
      <c r="D414" s="396"/>
      <c r="E414" s="397"/>
      <c r="F414" s="397"/>
      <c r="G414" s="398"/>
    </row>
    <row r="415" spans="1:7" x14ac:dyDescent="0.25">
      <c r="A415" s="191">
        <f t="shared" si="6"/>
        <v>310</v>
      </c>
      <c r="B415" s="189"/>
      <c r="C415" s="189"/>
      <c r="D415" s="396"/>
      <c r="E415" s="397"/>
      <c r="F415" s="397"/>
      <c r="G415" s="398"/>
    </row>
    <row r="416" spans="1:7" x14ac:dyDescent="0.25">
      <c r="A416" s="191">
        <f t="shared" si="6"/>
        <v>311</v>
      </c>
      <c r="B416" s="189"/>
      <c r="C416" s="189"/>
      <c r="D416" s="396"/>
      <c r="E416" s="397"/>
      <c r="F416" s="397"/>
      <c r="G416" s="398"/>
    </row>
    <row r="417" spans="1:7" x14ac:dyDescent="0.25">
      <c r="A417" s="191">
        <f t="shared" si="6"/>
        <v>312</v>
      </c>
      <c r="B417" s="189"/>
      <c r="C417" s="189"/>
      <c r="D417" s="396"/>
      <c r="E417" s="397"/>
      <c r="F417" s="397"/>
      <c r="G417" s="398"/>
    </row>
    <row r="418" spans="1:7" x14ac:dyDescent="0.25">
      <c r="A418" s="191">
        <f t="shared" si="6"/>
        <v>313</v>
      </c>
      <c r="B418" s="189"/>
      <c r="C418" s="189"/>
      <c r="D418" s="396"/>
      <c r="E418" s="397"/>
      <c r="F418" s="397"/>
      <c r="G418" s="398"/>
    </row>
    <row r="419" spans="1:7" x14ac:dyDescent="0.25">
      <c r="A419" s="191">
        <f t="shared" si="6"/>
        <v>314</v>
      </c>
      <c r="B419" s="189"/>
      <c r="C419" s="189"/>
      <c r="D419" s="396"/>
      <c r="E419" s="397"/>
      <c r="F419" s="397"/>
      <c r="G419" s="398"/>
    </row>
    <row r="420" spans="1:7" x14ac:dyDescent="0.25">
      <c r="A420" s="191">
        <f t="shared" si="6"/>
        <v>315</v>
      </c>
      <c r="B420" s="189"/>
      <c r="C420" s="189"/>
      <c r="D420" s="396"/>
      <c r="E420" s="397"/>
      <c r="F420" s="397"/>
      <c r="G420" s="398"/>
    </row>
    <row r="421" spans="1:7" x14ac:dyDescent="0.25">
      <c r="A421" s="191">
        <f t="shared" si="6"/>
        <v>316</v>
      </c>
      <c r="B421" s="189"/>
      <c r="C421" s="189"/>
      <c r="D421" s="396"/>
      <c r="E421" s="397"/>
      <c r="F421" s="397"/>
      <c r="G421" s="398"/>
    </row>
    <row r="422" spans="1:7" x14ac:dyDescent="0.25">
      <c r="A422" s="191">
        <f t="shared" si="6"/>
        <v>317</v>
      </c>
      <c r="B422" s="189"/>
      <c r="C422" s="189"/>
      <c r="D422" s="396"/>
      <c r="E422" s="397"/>
      <c r="F422" s="397"/>
      <c r="G422" s="398"/>
    </row>
    <row r="423" spans="1:7" x14ac:dyDescent="0.25">
      <c r="A423" s="191">
        <f t="shared" si="6"/>
        <v>318</v>
      </c>
      <c r="B423" s="189"/>
      <c r="C423" s="189"/>
      <c r="D423" s="396"/>
      <c r="E423" s="397"/>
      <c r="F423" s="397"/>
      <c r="G423" s="398"/>
    </row>
    <row r="424" spans="1:7" x14ac:dyDescent="0.25">
      <c r="A424" s="191">
        <f t="shared" si="6"/>
        <v>319</v>
      </c>
      <c r="B424" s="189"/>
      <c r="C424" s="189"/>
      <c r="D424" s="396"/>
      <c r="E424" s="397"/>
      <c r="F424" s="397"/>
      <c r="G424" s="398"/>
    </row>
    <row r="425" spans="1:7" x14ac:dyDescent="0.25">
      <c r="A425" s="191">
        <f t="shared" si="6"/>
        <v>320</v>
      </c>
      <c r="B425" s="189"/>
      <c r="C425" s="189"/>
      <c r="D425" s="396"/>
      <c r="E425" s="397"/>
      <c r="F425" s="397"/>
      <c r="G425" s="398"/>
    </row>
    <row r="426" spans="1:7" x14ac:dyDescent="0.25">
      <c r="A426" s="191">
        <f t="shared" si="6"/>
        <v>321</v>
      </c>
      <c r="B426" s="189"/>
      <c r="C426" s="189"/>
      <c r="D426" s="396"/>
      <c r="E426" s="397"/>
      <c r="F426" s="397"/>
      <c r="G426" s="398"/>
    </row>
    <row r="427" spans="1:7" x14ac:dyDescent="0.25">
      <c r="A427" s="191">
        <f t="shared" si="6"/>
        <v>322</v>
      </c>
      <c r="B427" s="189"/>
      <c r="C427" s="189"/>
      <c r="D427" s="396"/>
      <c r="E427" s="397"/>
      <c r="F427" s="397"/>
      <c r="G427" s="398"/>
    </row>
    <row r="428" spans="1:7" x14ac:dyDescent="0.25">
      <c r="A428" s="191">
        <f t="shared" ref="A428:A491" si="7">A427+1</f>
        <v>323</v>
      </c>
      <c r="B428" s="189"/>
      <c r="C428" s="189"/>
      <c r="D428" s="396"/>
      <c r="E428" s="397"/>
      <c r="F428" s="397"/>
      <c r="G428" s="398"/>
    </row>
    <row r="429" spans="1:7" x14ac:dyDescent="0.25">
      <c r="A429" s="191">
        <f t="shared" si="7"/>
        <v>324</v>
      </c>
      <c r="B429" s="189"/>
      <c r="C429" s="189"/>
      <c r="D429" s="396"/>
      <c r="E429" s="397"/>
      <c r="F429" s="397"/>
      <c r="G429" s="398"/>
    </row>
    <row r="430" spans="1:7" x14ac:dyDescent="0.25">
      <c r="A430" s="191">
        <f t="shared" si="7"/>
        <v>325</v>
      </c>
      <c r="B430" s="189"/>
      <c r="C430" s="189"/>
      <c r="D430" s="396"/>
      <c r="E430" s="397"/>
      <c r="F430" s="397"/>
      <c r="G430" s="398"/>
    </row>
    <row r="431" spans="1:7" x14ac:dyDescent="0.25">
      <c r="A431" s="191">
        <f t="shared" si="7"/>
        <v>326</v>
      </c>
      <c r="B431" s="189"/>
      <c r="C431" s="189"/>
      <c r="D431" s="396"/>
      <c r="E431" s="397"/>
      <c r="F431" s="397"/>
      <c r="G431" s="398"/>
    </row>
    <row r="432" spans="1:7" x14ac:dyDescent="0.25">
      <c r="A432" s="191">
        <f t="shared" si="7"/>
        <v>327</v>
      </c>
      <c r="B432" s="189"/>
      <c r="C432" s="189"/>
      <c r="D432" s="396"/>
      <c r="E432" s="397"/>
      <c r="F432" s="397"/>
      <c r="G432" s="398"/>
    </row>
    <row r="433" spans="1:7" x14ac:dyDescent="0.25">
      <c r="A433" s="191">
        <f t="shared" si="7"/>
        <v>328</v>
      </c>
      <c r="B433" s="189"/>
      <c r="C433" s="189"/>
      <c r="D433" s="396"/>
      <c r="E433" s="397"/>
      <c r="F433" s="397"/>
      <c r="G433" s="398"/>
    </row>
    <row r="434" spans="1:7" x14ac:dyDescent="0.25">
      <c r="A434" s="191">
        <f t="shared" si="7"/>
        <v>329</v>
      </c>
      <c r="B434" s="189"/>
      <c r="C434" s="189"/>
      <c r="D434" s="396"/>
      <c r="E434" s="397"/>
      <c r="F434" s="397"/>
      <c r="G434" s="398"/>
    </row>
    <row r="435" spans="1:7" x14ac:dyDescent="0.25">
      <c r="A435" s="191">
        <f t="shared" si="7"/>
        <v>330</v>
      </c>
      <c r="B435" s="189"/>
      <c r="C435" s="189"/>
      <c r="D435" s="396"/>
      <c r="E435" s="397"/>
      <c r="F435" s="397"/>
      <c r="G435" s="398"/>
    </row>
    <row r="436" spans="1:7" x14ac:dyDescent="0.25">
      <c r="A436" s="191">
        <f t="shared" si="7"/>
        <v>331</v>
      </c>
      <c r="B436" s="189"/>
      <c r="C436" s="189"/>
      <c r="D436" s="396"/>
      <c r="E436" s="397"/>
      <c r="F436" s="397"/>
      <c r="G436" s="398"/>
    </row>
    <row r="437" spans="1:7" x14ac:dyDescent="0.25">
      <c r="A437" s="191">
        <f t="shared" si="7"/>
        <v>332</v>
      </c>
      <c r="B437" s="189"/>
      <c r="C437" s="189"/>
      <c r="D437" s="396"/>
      <c r="E437" s="397"/>
      <c r="F437" s="397"/>
      <c r="G437" s="398"/>
    </row>
    <row r="438" spans="1:7" x14ac:dyDescent="0.25">
      <c r="A438" s="191">
        <f t="shared" si="7"/>
        <v>333</v>
      </c>
      <c r="B438" s="189"/>
      <c r="C438" s="189"/>
      <c r="D438" s="396"/>
      <c r="E438" s="397"/>
      <c r="F438" s="397"/>
      <c r="G438" s="398"/>
    </row>
    <row r="439" spans="1:7" x14ac:dyDescent="0.25">
      <c r="A439" s="191">
        <f t="shared" si="7"/>
        <v>334</v>
      </c>
      <c r="B439" s="189"/>
      <c r="C439" s="189"/>
      <c r="D439" s="396"/>
      <c r="E439" s="397"/>
      <c r="F439" s="397"/>
      <c r="G439" s="398"/>
    </row>
    <row r="440" spans="1:7" x14ac:dyDescent="0.25">
      <c r="A440" s="191">
        <f t="shared" si="7"/>
        <v>335</v>
      </c>
      <c r="B440" s="189"/>
      <c r="C440" s="189"/>
      <c r="D440" s="396"/>
      <c r="E440" s="397"/>
      <c r="F440" s="397"/>
      <c r="G440" s="398"/>
    </row>
    <row r="441" spans="1:7" x14ac:dyDescent="0.25">
      <c r="A441" s="191">
        <f t="shared" si="7"/>
        <v>336</v>
      </c>
      <c r="B441" s="189"/>
      <c r="C441" s="189"/>
      <c r="D441" s="396"/>
      <c r="E441" s="397"/>
      <c r="F441" s="397"/>
      <c r="G441" s="398"/>
    </row>
    <row r="442" spans="1:7" x14ac:dyDescent="0.25">
      <c r="A442" s="191">
        <f t="shared" si="7"/>
        <v>337</v>
      </c>
      <c r="B442" s="189"/>
      <c r="C442" s="189"/>
      <c r="D442" s="396"/>
      <c r="E442" s="397"/>
      <c r="F442" s="397"/>
      <c r="G442" s="398"/>
    </row>
    <row r="443" spans="1:7" x14ac:dyDescent="0.25">
      <c r="A443" s="191">
        <f t="shared" si="7"/>
        <v>338</v>
      </c>
      <c r="B443" s="189"/>
      <c r="C443" s="189"/>
      <c r="D443" s="396"/>
      <c r="E443" s="397"/>
      <c r="F443" s="397"/>
      <c r="G443" s="398"/>
    </row>
    <row r="444" spans="1:7" x14ac:dyDescent="0.25">
      <c r="A444" s="191">
        <f t="shared" si="7"/>
        <v>339</v>
      </c>
      <c r="B444" s="189"/>
      <c r="C444" s="189"/>
      <c r="D444" s="396"/>
      <c r="E444" s="397"/>
      <c r="F444" s="397"/>
      <c r="G444" s="398"/>
    </row>
    <row r="445" spans="1:7" x14ac:dyDescent="0.25">
      <c r="A445" s="191">
        <f t="shared" si="7"/>
        <v>340</v>
      </c>
      <c r="B445" s="189"/>
      <c r="C445" s="189"/>
      <c r="D445" s="396"/>
      <c r="E445" s="397"/>
      <c r="F445" s="397"/>
      <c r="G445" s="398"/>
    </row>
    <row r="446" spans="1:7" x14ac:dyDescent="0.25">
      <c r="A446" s="191">
        <f t="shared" si="7"/>
        <v>341</v>
      </c>
      <c r="B446" s="189"/>
      <c r="C446" s="189"/>
      <c r="D446" s="396"/>
      <c r="E446" s="397"/>
      <c r="F446" s="397"/>
      <c r="G446" s="398"/>
    </row>
    <row r="447" spans="1:7" x14ac:dyDescent="0.25">
      <c r="A447" s="191">
        <f t="shared" si="7"/>
        <v>342</v>
      </c>
      <c r="B447" s="189"/>
      <c r="C447" s="189"/>
      <c r="D447" s="396"/>
      <c r="E447" s="397"/>
      <c r="F447" s="397"/>
      <c r="G447" s="398"/>
    </row>
    <row r="448" spans="1:7" x14ac:dyDescent="0.25">
      <c r="A448" s="191">
        <f t="shared" si="7"/>
        <v>343</v>
      </c>
      <c r="B448" s="189"/>
      <c r="C448" s="189"/>
      <c r="D448" s="396"/>
      <c r="E448" s="397"/>
      <c r="F448" s="397"/>
      <c r="G448" s="398"/>
    </row>
    <row r="449" spans="1:7" x14ac:dyDescent="0.25">
      <c r="A449" s="191">
        <f t="shared" si="7"/>
        <v>344</v>
      </c>
      <c r="B449" s="189"/>
      <c r="C449" s="189"/>
      <c r="D449" s="396"/>
      <c r="E449" s="397"/>
      <c r="F449" s="397"/>
      <c r="G449" s="398"/>
    </row>
    <row r="450" spans="1:7" x14ac:dyDescent="0.25">
      <c r="A450" s="191">
        <f t="shared" si="7"/>
        <v>345</v>
      </c>
      <c r="B450" s="189"/>
      <c r="C450" s="189"/>
      <c r="D450" s="396"/>
      <c r="E450" s="397"/>
      <c r="F450" s="397"/>
      <c r="G450" s="398"/>
    </row>
    <row r="451" spans="1:7" x14ac:dyDescent="0.25">
      <c r="A451" s="191">
        <f t="shared" si="7"/>
        <v>346</v>
      </c>
      <c r="B451" s="189"/>
      <c r="C451" s="189"/>
      <c r="D451" s="396"/>
      <c r="E451" s="397"/>
      <c r="F451" s="397"/>
      <c r="G451" s="398"/>
    </row>
    <row r="452" spans="1:7" x14ac:dyDescent="0.25">
      <c r="A452" s="191">
        <f t="shared" si="7"/>
        <v>347</v>
      </c>
      <c r="B452" s="189"/>
      <c r="C452" s="189"/>
      <c r="D452" s="396"/>
      <c r="E452" s="397"/>
      <c r="F452" s="397"/>
      <c r="G452" s="398"/>
    </row>
    <row r="453" spans="1:7" x14ac:dyDescent="0.25">
      <c r="A453" s="191">
        <f t="shared" si="7"/>
        <v>348</v>
      </c>
      <c r="B453" s="189"/>
      <c r="C453" s="189"/>
      <c r="D453" s="396"/>
      <c r="E453" s="397"/>
      <c r="F453" s="397"/>
      <c r="G453" s="398"/>
    </row>
    <row r="454" spans="1:7" x14ac:dyDescent="0.25">
      <c r="A454" s="191">
        <f t="shared" si="7"/>
        <v>349</v>
      </c>
      <c r="B454" s="189"/>
      <c r="C454" s="189"/>
      <c r="D454" s="396"/>
      <c r="E454" s="397"/>
      <c r="F454" s="397"/>
      <c r="G454" s="398"/>
    </row>
    <row r="455" spans="1:7" x14ac:dyDescent="0.25">
      <c r="A455" s="191">
        <f t="shared" si="7"/>
        <v>350</v>
      </c>
      <c r="B455" s="189"/>
      <c r="C455" s="189"/>
      <c r="D455" s="396"/>
      <c r="E455" s="397"/>
      <c r="F455" s="397"/>
      <c r="G455" s="398"/>
    </row>
    <row r="456" spans="1:7" x14ac:dyDescent="0.25">
      <c r="A456" s="191">
        <f t="shared" si="7"/>
        <v>351</v>
      </c>
      <c r="B456" s="189"/>
      <c r="C456" s="189"/>
      <c r="D456" s="396"/>
      <c r="E456" s="397"/>
      <c r="F456" s="397"/>
      <c r="G456" s="398"/>
    </row>
    <row r="457" spans="1:7" x14ac:dyDescent="0.25">
      <c r="A457" s="191">
        <f t="shared" si="7"/>
        <v>352</v>
      </c>
      <c r="B457" s="189"/>
      <c r="C457" s="189"/>
      <c r="D457" s="396"/>
      <c r="E457" s="397"/>
      <c r="F457" s="397"/>
      <c r="G457" s="398"/>
    </row>
    <row r="458" spans="1:7" x14ac:dyDescent="0.25">
      <c r="A458" s="191">
        <f t="shared" si="7"/>
        <v>353</v>
      </c>
      <c r="B458" s="189"/>
      <c r="C458" s="189"/>
      <c r="D458" s="396"/>
      <c r="E458" s="397"/>
      <c r="F458" s="397"/>
      <c r="G458" s="398"/>
    </row>
    <row r="459" spans="1:7" x14ac:dyDescent="0.25">
      <c r="A459" s="191">
        <f t="shared" si="7"/>
        <v>354</v>
      </c>
      <c r="B459" s="189"/>
      <c r="C459" s="189"/>
      <c r="D459" s="396"/>
      <c r="E459" s="397"/>
      <c r="F459" s="397"/>
      <c r="G459" s="398"/>
    </row>
    <row r="460" spans="1:7" x14ac:dyDescent="0.25">
      <c r="A460" s="191">
        <f t="shared" si="7"/>
        <v>355</v>
      </c>
      <c r="B460" s="189"/>
      <c r="C460" s="189"/>
      <c r="D460" s="396"/>
      <c r="E460" s="397"/>
      <c r="F460" s="397"/>
      <c r="G460" s="398"/>
    </row>
    <row r="461" spans="1:7" x14ac:dyDescent="0.25">
      <c r="A461" s="191">
        <f t="shared" si="7"/>
        <v>356</v>
      </c>
      <c r="B461" s="189"/>
      <c r="C461" s="189"/>
      <c r="D461" s="396"/>
      <c r="E461" s="397"/>
      <c r="F461" s="397"/>
      <c r="G461" s="398"/>
    </row>
    <row r="462" spans="1:7" x14ac:dyDescent="0.25">
      <c r="A462" s="191">
        <f t="shared" si="7"/>
        <v>357</v>
      </c>
      <c r="B462" s="189"/>
      <c r="C462" s="189"/>
      <c r="D462" s="396"/>
      <c r="E462" s="397"/>
      <c r="F462" s="397"/>
      <c r="G462" s="398"/>
    </row>
    <row r="463" spans="1:7" x14ac:dyDescent="0.25">
      <c r="A463" s="191">
        <f t="shared" si="7"/>
        <v>358</v>
      </c>
      <c r="B463" s="189"/>
      <c r="C463" s="189"/>
      <c r="D463" s="396"/>
      <c r="E463" s="397"/>
      <c r="F463" s="397"/>
      <c r="G463" s="398"/>
    </row>
    <row r="464" spans="1:7" x14ac:dyDescent="0.25">
      <c r="A464" s="191">
        <f t="shared" si="7"/>
        <v>359</v>
      </c>
      <c r="B464" s="189"/>
      <c r="C464" s="189"/>
      <c r="D464" s="396"/>
      <c r="E464" s="397"/>
      <c r="F464" s="397"/>
      <c r="G464" s="398"/>
    </row>
    <row r="465" spans="1:7" x14ac:dyDescent="0.25">
      <c r="A465" s="191">
        <f t="shared" si="7"/>
        <v>360</v>
      </c>
      <c r="B465" s="189"/>
      <c r="C465" s="189"/>
      <c r="D465" s="396"/>
      <c r="E465" s="397"/>
      <c r="F465" s="397"/>
      <c r="G465" s="398"/>
    </row>
    <row r="466" spans="1:7" x14ac:dyDescent="0.25">
      <c r="A466" s="191">
        <f t="shared" si="7"/>
        <v>361</v>
      </c>
      <c r="B466" s="189"/>
      <c r="C466" s="189"/>
      <c r="D466" s="396"/>
      <c r="E466" s="397"/>
      <c r="F466" s="397"/>
      <c r="G466" s="398"/>
    </row>
    <row r="467" spans="1:7" x14ac:dyDescent="0.25">
      <c r="A467" s="191">
        <f t="shared" si="7"/>
        <v>362</v>
      </c>
      <c r="B467" s="189"/>
      <c r="C467" s="189"/>
      <c r="D467" s="396"/>
      <c r="E467" s="397"/>
      <c r="F467" s="397"/>
      <c r="G467" s="398"/>
    </row>
    <row r="468" spans="1:7" x14ac:dyDescent="0.25">
      <c r="A468" s="191">
        <f t="shared" si="7"/>
        <v>363</v>
      </c>
      <c r="B468" s="189"/>
      <c r="C468" s="189"/>
      <c r="D468" s="396"/>
      <c r="E468" s="397"/>
      <c r="F468" s="397"/>
      <c r="G468" s="398"/>
    </row>
    <row r="469" spans="1:7" x14ac:dyDescent="0.25">
      <c r="A469" s="191">
        <f t="shared" si="7"/>
        <v>364</v>
      </c>
      <c r="B469" s="189"/>
      <c r="C469" s="189"/>
      <c r="D469" s="396"/>
      <c r="E469" s="397"/>
      <c r="F469" s="397"/>
      <c r="G469" s="398"/>
    </row>
    <row r="470" spans="1:7" x14ac:dyDescent="0.25">
      <c r="A470" s="191">
        <f t="shared" si="7"/>
        <v>365</v>
      </c>
      <c r="B470" s="189"/>
      <c r="C470" s="189"/>
      <c r="D470" s="396"/>
      <c r="E470" s="397"/>
      <c r="F470" s="397"/>
      <c r="G470" s="398"/>
    </row>
    <row r="471" spans="1:7" x14ac:dyDescent="0.25">
      <c r="A471" s="191">
        <f t="shared" si="7"/>
        <v>366</v>
      </c>
      <c r="B471" s="189"/>
      <c r="C471" s="189"/>
      <c r="D471" s="396"/>
      <c r="E471" s="397"/>
      <c r="F471" s="397"/>
      <c r="G471" s="398"/>
    </row>
    <row r="472" spans="1:7" x14ac:dyDescent="0.25">
      <c r="A472" s="191">
        <f t="shared" si="7"/>
        <v>367</v>
      </c>
      <c r="B472" s="189"/>
      <c r="C472" s="189"/>
      <c r="D472" s="396"/>
      <c r="E472" s="397"/>
      <c r="F472" s="397"/>
      <c r="G472" s="398"/>
    </row>
    <row r="473" spans="1:7" x14ac:dyDescent="0.25">
      <c r="A473" s="191">
        <f t="shared" si="7"/>
        <v>368</v>
      </c>
      <c r="B473" s="189"/>
      <c r="C473" s="189"/>
      <c r="D473" s="396"/>
      <c r="E473" s="397"/>
      <c r="F473" s="397"/>
      <c r="G473" s="398"/>
    </row>
    <row r="474" spans="1:7" x14ac:dyDescent="0.25">
      <c r="A474" s="191">
        <f t="shared" si="7"/>
        <v>369</v>
      </c>
      <c r="B474" s="189"/>
      <c r="C474" s="189"/>
      <c r="D474" s="396"/>
      <c r="E474" s="397"/>
      <c r="F474" s="397"/>
      <c r="G474" s="398"/>
    </row>
    <row r="475" spans="1:7" x14ac:dyDescent="0.25">
      <c r="A475" s="191">
        <f t="shared" si="7"/>
        <v>370</v>
      </c>
      <c r="B475" s="189"/>
      <c r="C475" s="189"/>
      <c r="D475" s="396"/>
      <c r="E475" s="397"/>
      <c r="F475" s="397"/>
      <c r="G475" s="398"/>
    </row>
    <row r="476" spans="1:7" x14ac:dyDescent="0.25">
      <c r="A476" s="191">
        <f t="shared" si="7"/>
        <v>371</v>
      </c>
      <c r="B476" s="189"/>
      <c r="C476" s="189"/>
      <c r="D476" s="396"/>
      <c r="E476" s="397"/>
      <c r="F476" s="397"/>
      <c r="G476" s="398"/>
    </row>
    <row r="477" spans="1:7" x14ac:dyDescent="0.25">
      <c r="A477" s="191">
        <f t="shared" si="7"/>
        <v>372</v>
      </c>
      <c r="B477" s="189"/>
      <c r="C477" s="189"/>
      <c r="D477" s="396"/>
      <c r="E477" s="397"/>
      <c r="F477" s="397"/>
      <c r="G477" s="398"/>
    </row>
    <row r="478" spans="1:7" x14ac:dyDescent="0.25">
      <c r="A478" s="191">
        <f t="shared" si="7"/>
        <v>373</v>
      </c>
      <c r="B478" s="189"/>
      <c r="C478" s="189"/>
      <c r="D478" s="396"/>
      <c r="E478" s="397"/>
      <c r="F478" s="397"/>
      <c r="G478" s="398"/>
    </row>
    <row r="479" spans="1:7" x14ac:dyDescent="0.25">
      <c r="A479" s="191">
        <f t="shared" si="7"/>
        <v>374</v>
      </c>
      <c r="B479" s="189"/>
      <c r="C479" s="189"/>
      <c r="D479" s="396"/>
      <c r="E479" s="397"/>
      <c r="F479" s="397"/>
      <c r="G479" s="398"/>
    </row>
    <row r="480" spans="1:7" x14ac:dyDescent="0.25">
      <c r="A480" s="191">
        <f t="shared" si="7"/>
        <v>375</v>
      </c>
      <c r="B480" s="189"/>
      <c r="C480" s="189"/>
      <c r="D480" s="396"/>
      <c r="E480" s="397"/>
      <c r="F480" s="397"/>
      <c r="G480" s="398"/>
    </row>
    <row r="481" spans="1:7" x14ac:dyDescent="0.25">
      <c r="A481" s="191">
        <f t="shared" si="7"/>
        <v>376</v>
      </c>
      <c r="B481" s="189"/>
      <c r="C481" s="189"/>
      <c r="D481" s="396"/>
      <c r="E481" s="397"/>
      <c r="F481" s="397"/>
      <c r="G481" s="398"/>
    </row>
    <row r="482" spans="1:7" x14ac:dyDescent="0.25">
      <c r="A482" s="191">
        <f t="shared" si="7"/>
        <v>377</v>
      </c>
      <c r="B482" s="189"/>
      <c r="C482" s="189"/>
      <c r="D482" s="396"/>
      <c r="E482" s="397"/>
      <c r="F482" s="397"/>
      <c r="G482" s="398"/>
    </row>
    <row r="483" spans="1:7" x14ac:dyDescent="0.25">
      <c r="A483" s="191">
        <f t="shared" si="7"/>
        <v>378</v>
      </c>
      <c r="B483" s="189"/>
      <c r="C483" s="189"/>
      <c r="D483" s="396"/>
      <c r="E483" s="397"/>
      <c r="F483" s="397"/>
      <c r="G483" s="398"/>
    </row>
    <row r="484" spans="1:7" x14ac:dyDescent="0.25">
      <c r="A484" s="191">
        <f t="shared" si="7"/>
        <v>379</v>
      </c>
      <c r="B484" s="189"/>
      <c r="C484" s="189"/>
      <c r="D484" s="396"/>
      <c r="E484" s="397"/>
      <c r="F484" s="397"/>
      <c r="G484" s="398"/>
    </row>
    <row r="485" spans="1:7" x14ac:dyDescent="0.25">
      <c r="A485" s="191">
        <f t="shared" si="7"/>
        <v>380</v>
      </c>
      <c r="B485" s="189"/>
      <c r="C485" s="189"/>
      <c r="D485" s="396"/>
      <c r="E485" s="397"/>
      <c r="F485" s="397"/>
      <c r="G485" s="398"/>
    </row>
    <row r="486" spans="1:7" x14ac:dyDescent="0.25">
      <c r="A486" s="191">
        <f t="shared" si="7"/>
        <v>381</v>
      </c>
      <c r="B486" s="189"/>
      <c r="C486" s="189"/>
      <c r="D486" s="396"/>
      <c r="E486" s="397"/>
      <c r="F486" s="397"/>
      <c r="G486" s="398"/>
    </row>
    <row r="487" spans="1:7" x14ac:dyDescent="0.25">
      <c r="A487" s="191">
        <f t="shared" si="7"/>
        <v>382</v>
      </c>
      <c r="B487" s="189"/>
      <c r="C487" s="189"/>
      <c r="D487" s="396"/>
      <c r="E487" s="397"/>
      <c r="F487" s="397"/>
      <c r="G487" s="398"/>
    </row>
    <row r="488" spans="1:7" x14ac:dyDescent="0.25">
      <c r="A488" s="191">
        <f t="shared" si="7"/>
        <v>383</v>
      </c>
      <c r="B488" s="189"/>
      <c r="C488" s="189"/>
      <c r="D488" s="396"/>
      <c r="E488" s="397"/>
      <c r="F488" s="397"/>
      <c r="G488" s="398"/>
    </row>
    <row r="489" spans="1:7" x14ac:dyDescent="0.25">
      <c r="A489" s="191">
        <f t="shared" si="7"/>
        <v>384</v>
      </c>
      <c r="B489" s="189"/>
      <c r="C489" s="189"/>
      <c r="D489" s="396"/>
      <c r="E489" s="397"/>
      <c r="F489" s="397"/>
      <c r="G489" s="398"/>
    </row>
    <row r="490" spans="1:7" x14ac:dyDescent="0.25">
      <c r="A490" s="191">
        <f t="shared" si="7"/>
        <v>385</v>
      </c>
      <c r="B490" s="189"/>
      <c r="C490" s="189"/>
      <c r="D490" s="396"/>
      <c r="E490" s="397"/>
      <c r="F490" s="397"/>
      <c r="G490" s="398"/>
    </row>
    <row r="491" spans="1:7" x14ac:dyDescent="0.25">
      <c r="A491" s="191">
        <f t="shared" si="7"/>
        <v>386</v>
      </c>
      <c r="B491" s="189"/>
      <c r="C491" s="189"/>
      <c r="D491" s="396"/>
      <c r="E491" s="397"/>
      <c r="F491" s="397"/>
      <c r="G491" s="398"/>
    </row>
    <row r="492" spans="1:7" x14ac:dyDescent="0.25">
      <c r="A492" s="191">
        <f t="shared" ref="A492:A555" si="8">A491+1</f>
        <v>387</v>
      </c>
      <c r="B492" s="189"/>
      <c r="C492" s="189"/>
      <c r="D492" s="396"/>
      <c r="E492" s="397"/>
      <c r="F492" s="397"/>
      <c r="G492" s="398"/>
    </row>
    <row r="493" spans="1:7" x14ac:dyDescent="0.25">
      <c r="A493" s="191">
        <f t="shared" si="8"/>
        <v>388</v>
      </c>
      <c r="B493" s="189"/>
      <c r="C493" s="189"/>
      <c r="D493" s="396"/>
      <c r="E493" s="397"/>
      <c r="F493" s="397"/>
      <c r="G493" s="398"/>
    </row>
    <row r="494" spans="1:7" x14ac:dyDescent="0.25">
      <c r="A494" s="191">
        <f t="shared" si="8"/>
        <v>389</v>
      </c>
      <c r="B494" s="189"/>
      <c r="C494" s="189"/>
      <c r="D494" s="396"/>
      <c r="E494" s="397"/>
      <c r="F494" s="397"/>
      <c r="G494" s="398"/>
    </row>
    <row r="495" spans="1:7" x14ac:dyDescent="0.25">
      <c r="A495" s="191">
        <f t="shared" si="8"/>
        <v>390</v>
      </c>
      <c r="B495" s="189"/>
      <c r="C495" s="189"/>
      <c r="D495" s="396"/>
      <c r="E495" s="397"/>
      <c r="F495" s="397"/>
      <c r="G495" s="398"/>
    </row>
    <row r="496" spans="1:7" x14ac:dyDescent="0.25">
      <c r="A496" s="191">
        <f t="shared" si="8"/>
        <v>391</v>
      </c>
      <c r="B496" s="189"/>
      <c r="C496" s="189"/>
      <c r="D496" s="396"/>
      <c r="E496" s="397"/>
      <c r="F496" s="397"/>
      <c r="G496" s="398"/>
    </row>
    <row r="497" spans="1:7" x14ac:dyDescent="0.25">
      <c r="A497" s="191">
        <f t="shared" si="8"/>
        <v>392</v>
      </c>
      <c r="B497" s="189"/>
      <c r="C497" s="189"/>
      <c r="D497" s="396"/>
      <c r="E497" s="397"/>
      <c r="F497" s="397"/>
      <c r="G497" s="398"/>
    </row>
    <row r="498" spans="1:7" x14ac:dyDescent="0.25">
      <c r="A498" s="191">
        <f t="shared" si="8"/>
        <v>393</v>
      </c>
      <c r="B498" s="189"/>
      <c r="C498" s="189"/>
      <c r="D498" s="396"/>
      <c r="E498" s="397"/>
      <c r="F498" s="397"/>
      <c r="G498" s="398"/>
    </row>
    <row r="499" spans="1:7" x14ac:dyDescent="0.25">
      <c r="A499" s="191">
        <f t="shared" si="8"/>
        <v>394</v>
      </c>
      <c r="B499" s="189"/>
      <c r="C499" s="189"/>
      <c r="D499" s="396"/>
      <c r="E499" s="397"/>
      <c r="F499" s="397"/>
      <c r="G499" s="398"/>
    </row>
    <row r="500" spans="1:7" x14ac:dyDescent="0.25">
      <c r="A500" s="191">
        <f t="shared" si="8"/>
        <v>395</v>
      </c>
      <c r="B500" s="189"/>
      <c r="C500" s="189"/>
      <c r="D500" s="396"/>
      <c r="E500" s="397"/>
      <c r="F500" s="397"/>
      <c r="G500" s="398"/>
    </row>
    <row r="501" spans="1:7" x14ac:dyDescent="0.25">
      <c r="A501" s="191">
        <f t="shared" si="8"/>
        <v>396</v>
      </c>
      <c r="B501" s="189"/>
      <c r="C501" s="189"/>
      <c r="D501" s="396"/>
      <c r="E501" s="397"/>
      <c r="F501" s="397"/>
      <c r="G501" s="398"/>
    </row>
    <row r="502" spans="1:7" x14ac:dyDescent="0.25">
      <c r="A502" s="191">
        <f t="shared" si="8"/>
        <v>397</v>
      </c>
      <c r="B502" s="189"/>
      <c r="C502" s="189"/>
      <c r="D502" s="396"/>
      <c r="E502" s="397"/>
      <c r="F502" s="397"/>
      <c r="G502" s="398"/>
    </row>
    <row r="503" spans="1:7" x14ac:dyDescent="0.25">
      <c r="A503" s="191">
        <f t="shared" si="8"/>
        <v>398</v>
      </c>
      <c r="B503" s="189"/>
      <c r="C503" s="189"/>
      <c r="D503" s="396"/>
      <c r="E503" s="397"/>
      <c r="F503" s="397"/>
      <c r="G503" s="398"/>
    </row>
    <row r="504" spans="1:7" x14ac:dyDescent="0.25">
      <c r="A504" s="191">
        <f t="shared" si="8"/>
        <v>399</v>
      </c>
      <c r="B504" s="189"/>
      <c r="C504" s="189"/>
      <c r="D504" s="396"/>
      <c r="E504" s="397"/>
      <c r="F504" s="397"/>
      <c r="G504" s="398"/>
    </row>
    <row r="505" spans="1:7" x14ac:dyDescent="0.25">
      <c r="A505" s="191">
        <f t="shared" si="8"/>
        <v>400</v>
      </c>
      <c r="B505" s="189"/>
      <c r="C505" s="189"/>
      <c r="D505" s="396"/>
      <c r="E505" s="397"/>
      <c r="F505" s="397"/>
      <c r="G505" s="398"/>
    </row>
    <row r="506" spans="1:7" x14ac:dyDescent="0.25">
      <c r="A506" s="191">
        <f t="shared" si="8"/>
        <v>401</v>
      </c>
      <c r="B506" s="189"/>
      <c r="C506" s="189"/>
      <c r="D506" s="396"/>
      <c r="E506" s="397"/>
      <c r="F506" s="397"/>
      <c r="G506" s="398"/>
    </row>
    <row r="507" spans="1:7" x14ac:dyDescent="0.25">
      <c r="A507" s="191">
        <f t="shared" si="8"/>
        <v>402</v>
      </c>
      <c r="B507" s="189"/>
      <c r="C507" s="189"/>
      <c r="D507" s="396"/>
      <c r="E507" s="397"/>
      <c r="F507" s="397"/>
      <c r="G507" s="398"/>
    </row>
    <row r="508" spans="1:7" x14ac:dyDescent="0.25">
      <c r="A508" s="191">
        <f t="shared" si="8"/>
        <v>403</v>
      </c>
      <c r="B508" s="189"/>
      <c r="C508" s="189"/>
      <c r="D508" s="396"/>
      <c r="E508" s="397"/>
      <c r="F508" s="397"/>
      <c r="G508" s="398"/>
    </row>
    <row r="509" spans="1:7" x14ac:dyDescent="0.25">
      <c r="A509" s="191">
        <f t="shared" si="8"/>
        <v>404</v>
      </c>
      <c r="B509" s="189"/>
      <c r="C509" s="189"/>
      <c r="D509" s="396"/>
      <c r="E509" s="397"/>
      <c r="F509" s="397"/>
      <c r="G509" s="398"/>
    </row>
    <row r="510" spans="1:7" x14ac:dyDescent="0.25">
      <c r="A510" s="191">
        <f t="shared" si="8"/>
        <v>405</v>
      </c>
      <c r="B510" s="189"/>
      <c r="C510" s="189"/>
      <c r="D510" s="396"/>
      <c r="E510" s="397"/>
      <c r="F510" s="397"/>
      <c r="G510" s="398"/>
    </row>
    <row r="511" spans="1:7" x14ac:dyDescent="0.25">
      <c r="A511" s="191">
        <f t="shared" si="8"/>
        <v>406</v>
      </c>
      <c r="B511" s="189"/>
      <c r="C511" s="189"/>
      <c r="D511" s="396"/>
      <c r="E511" s="397"/>
      <c r="F511" s="397"/>
      <c r="G511" s="398"/>
    </row>
    <row r="512" spans="1:7" x14ac:dyDescent="0.25">
      <c r="A512" s="191">
        <f t="shared" si="8"/>
        <v>407</v>
      </c>
      <c r="B512" s="189"/>
      <c r="C512" s="189"/>
      <c r="D512" s="396"/>
      <c r="E512" s="397"/>
      <c r="F512" s="397"/>
      <c r="G512" s="398"/>
    </row>
    <row r="513" spans="1:7" x14ac:dyDescent="0.25">
      <c r="A513" s="191">
        <f t="shared" si="8"/>
        <v>408</v>
      </c>
      <c r="B513" s="189"/>
      <c r="C513" s="189"/>
      <c r="D513" s="396"/>
      <c r="E513" s="397"/>
      <c r="F513" s="397"/>
      <c r="G513" s="398"/>
    </row>
    <row r="514" spans="1:7" x14ac:dyDescent="0.25">
      <c r="A514" s="191">
        <f t="shared" si="8"/>
        <v>409</v>
      </c>
      <c r="B514" s="189"/>
      <c r="C514" s="189"/>
      <c r="D514" s="396"/>
      <c r="E514" s="397"/>
      <c r="F514" s="397"/>
      <c r="G514" s="398"/>
    </row>
    <row r="515" spans="1:7" x14ac:dyDescent="0.25">
      <c r="A515" s="191">
        <f t="shared" si="8"/>
        <v>410</v>
      </c>
      <c r="B515" s="189"/>
      <c r="C515" s="189"/>
      <c r="D515" s="396"/>
      <c r="E515" s="397"/>
      <c r="F515" s="397"/>
      <c r="G515" s="398"/>
    </row>
    <row r="516" spans="1:7" x14ac:dyDescent="0.25">
      <c r="A516" s="191">
        <f t="shared" si="8"/>
        <v>411</v>
      </c>
      <c r="B516" s="189"/>
      <c r="C516" s="189"/>
      <c r="D516" s="396"/>
      <c r="E516" s="397"/>
      <c r="F516" s="397"/>
      <c r="G516" s="398"/>
    </row>
    <row r="517" spans="1:7" x14ac:dyDescent="0.25">
      <c r="A517" s="191">
        <f t="shared" si="8"/>
        <v>412</v>
      </c>
      <c r="B517" s="189"/>
      <c r="C517" s="189"/>
      <c r="D517" s="396"/>
      <c r="E517" s="397"/>
      <c r="F517" s="397"/>
      <c r="G517" s="398"/>
    </row>
    <row r="518" spans="1:7" x14ac:dyDescent="0.25">
      <c r="A518" s="191">
        <f t="shared" si="8"/>
        <v>413</v>
      </c>
      <c r="B518" s="189"/>
      <c r="C518" s="189"/>
      <c r="D518" s="396"/>
      <c r="E518" s="397"/>
      <c r="F518" s="397"/>
      <c r="G518" s="398"/>
    </row>
    <row r="519" spans="1:7" x14ac:dyDescent="0.25">
      <c r="A519" s="191">
        <f t="shared" si="8"/>
        <v>414</v>
      </c>
      <c r="B519" s="189"/>
      <c r="C519" s="189"/>
      <c r="D519" s="396"/>
      <c r="E519" s="397"/>
      <c r="F519" s="397"/>
      <c r="G519" s="398"/>
    </row>
    <row r="520" spans="1:7" x14ac:dyDescent="0.25">
      <c r="A520" s="191">
        <f t="shared" si="8"/>
        <v>415</v>
      </c>
      <c r="B520" s="189"/>
      <c r="C520" s="189"/>
      <c r="D520" s="396"/>
      <c r="E520" s="397"/>
      <c r="F520" s="397"/>
      <c r="G520" s="398"/>
    </row>
    <row r="521" spans="1:7" x14ac:dyDescent="0.25">
      <c r="A521" s="191">
        <f t="shared" si="8"/>
        <v>416</v>
      </c>
      <c r="B521" s="189"/>
      <c r="C521" s="189"/>
      <c r="D521" s="396"/>
      <c r="E521" s="397"/>
      <c r="F521" s="397"/>
      <c r="G521" s="398"/>
    </row>
    <row r="522" spans="1:7" x14ac:dyDescent="0.25">
      <c r="A522" s="191">
        <f t="shared" si="8"/>
        <v>417</v>
      </c>
      <c r="B522" s="189"/>
      <c r="C522" s="189"/>
      <c r="D522" s="396"/>
      <c r="E522" s="397"/>
      <c r="F522" s="397"/>
      <c r="G522" s="398"/>
    </row>
    <row r="523" spans="1:7" x14ac:dyDescent="0.25">
      <c r="A523" s="191">
        <f t="shared" si="8"/>
        <v>418</v>
      </c>
      <c r="B523" s="189"/>
      <c r="C523" s="189"/>
      <c r="D523" s="396"/>
      <c r="E523" s="397"/>
      <c r="F523" s="397"/>
      <c r="G523" s="398"/>
    </row>
    <row r="524" spans="1:7" x14ac:dyDescent="0.25">
      <c r="A524" s="191">
        <f t="shared" si="8"/>
        <v>419</v>
      </c>
      <c r="B524" s="189"/>
      <c r="C524" s="189"/>
      <c r="D524" s="396"/>
      <c r="E524" s="397"/>
      <c r="F524" s="397"/>
      <c r="G524" s="398"/>
    </row>
    <row r="525" spans="1:7" x14ac:dyDescent="0.25">
      <c r="A525" s="191">
        <f t="shared" si="8"/>
        <v>420</v>
      </c>
      <c r="B525" s="189"/>
      <c r="C525" s="189"/>
      <c r="D525" s="396"/>
      <c r="E525" s="397"/>
      <c r="F525" s="397"/>
      <c r="G525" s="398"/>
    </row>
    <row r="526" spans="1:7" x14ac:dyDescent="0.25">
      <c r="A526" s="191">
        <f t="shared" si="8"/>
        <v>421</v>
      </c>
      <c r="B526" s="189"/>
      <c r="C526" s="189"/>
      <c r="D526" s="396"/>
      <c r="E526" s="397"/>
      <c r="F526" s="397"/>
      <c r="G526" s="398"/>
    </row>
    <row r="527" spans="1:7" x14ac:dyDescent="0.25">
      <c r="A527" s="191">
        <f t="shared" si="8"/>
        <v>422</v>
      </c>
      <c r="B527" s="189"/>
      <c r="C527" s="189"/>
      <c r="D527" s="396"/>
      <c r="E527" s="397"/>
      <c r="F527" s="397"/>
      <c r="G527" s="398"/>
    </row>
    <row r="528" spans="1:7" x14ac:dyDescent="0.25">
      <c r="A528" s="191">
        <f t="shared" si="8"/>
        <v>423</v>
      </c>
      <c r="B528" s="189"/>
      <c r="C528" s="189"/>
      <c r="D528" s="396"/>
      <c r="E528" s="397"/>
      <c r="F528" s="397"/>
      <c r="G528" s="398"/>
    </row>
    <row r="529" spans="1:7" x14ac:dyDescent="0.25">
      <c r="A529" s="191">
        <f t="shared" si="8"/>
        <v>424</v>
      </c>
      <c r="B529" s="189"/>
      <c r="C529" s="189"/>
      <c r="D529" s="396"/>
      <c r="E529" s="397"/>
      <c r="F529" s="397"/>
      <c r="G529" s="398"/>
    </row>
    <row r="530" spans="1:7" x14ac:dyDescent="0.25">
      <c r="A530" s="191">
        <f t="shared" si="8"/>
        <v>425</v>
      </c>
      <c r="B530" s="189"/>
      <c r="C530" s="189"/>
      <c r="D530" s="396"/>
      <c r="E530" s="397"/>
      <c r="F530" s="397"/>
      <c r="G530" s="398"/>
    </row>
    <row r="531" spans="1:7" x14ac:dyDescent="0.25">
      <c r="A531" s="191">
        <f t="shared" si="8"/>
        <v>426</v>
      </c>
      <c r="B531" s="189"/>
      <c r="C531" s="189"/>
      <c r="D531" s="396"/>
      <c r="E531" s="397"/>
      <c r="F531" s="397"/>
      <c r="G531" s="398"/>
    </row>
    <row r="532" spans="1:7" x14ac:dyDescent="0.25">
      <c r="A532" s="191">
        <f t="shared" si="8"/>
        <v>427</v>
      </c>
      <c r="B532" s="189"/>
      <c r="C532" s="189"/>
      <c r="D532" s="396"/>
      <c r="E532" s="397"/>
      <c r="F532" s="397"/>
      <c r="G532" s="398"/>
    </row>
    <row r="533" spans="1:7" x14ac:dyDescent="0.25">
      <c r="A533" s="191">
        <f t="shared" si="8"/>
        <v>428</v>
      </c>
      <c r="B533" s="189"/>
      <c r="C533" s="189"/>
      <c r="D533" s="396"/>
      <c r="E533" s="397"/>
      <c r="F533" s="397"/>
      <c r="G533" s="398"/>
    </row>
    <row r="534" spans="1:7" x14ac:dyDescent="0.25">
      <c r="A534" s="191">
        <f t="shared" si="8"/>
        <v>429</v>
      </c>
      <c r="B534" s="189"/>
      <c r="C534" s="189"/>
      <c r="D534" s="396"/>
      <c r="E534" s="397"/>
      <c r="F534" s="397"/>
      <c r="G534" s="398"/>
    </row>
    <row r="535" spans="1:7" x14ac:dyDescent="0.25">
      <c r="A535" s="191">
        <f t="shared" si="8"/>
        <v>430</v>
      </c>
      <c r="B535" s="189"/>
      <c r="C535" s="189"/>
      <c r="D535" s="396"/>
      <c r="E535" s="397"/>
      <c r="F535" s="397"/>
      <c r="G535" s="398"/>
    </row>
    <row r="536" spans="1:7" x14ac:dyDescent="0.25">
      <c r="A536" s="191">
        <f t="shared" si="8"/>
        <v>431</v>
      </c>
      <c r="B536" s="189"/>
      <c r="C536" s="189"/>
      <c r="D536" s="396"/>
      <c r="E536" s="397"/>
      <c r="F536" s="397"/>
      <c r="G536" s="398"/>
    </row>
    <row r="537" spans="1:7" x14ac:dyDescent="0.25">
      <c r="A537" s="191">
        <f t="shared" si="8"/>
        <v>432</v>
      </c>
      <c r="B537" s="189"/>
      <c r="C537" s="189"/>
      <c r="D537" s="396"/>
      <c r="E537" s="397"/>
      <c r="F537" s="397"/>
      <c r="G537" s="398"/>
    </row>
    <row r="538" spans="1:7" x14ac:dyDescent="0.25">
      <c r="A538" s="191">
        <f t="shared" si="8"/>
        <v>433</v>
      </c>
      <c r="B538" s="189"/>
      <c r="C538" s="189"/>
      <c r="D538" s="396"/>
      <c r="E538" s="397"/>
      <c r="F538" s="397"/>
      <c r="G538" s="398"/>
    </row>
    <row r="539" spans="1:7" x14ac:dyDescent="0.25">
      <c r="A539" s="191">
        <f t="shared" si="8"/>
        <v>434</v>
      </c>
      <c r="B539" s="189"/>
      <c r="C539" s="189"/>
      <c r="D539" s="396"/>
      <c r="E539" s="397"/>
      <c r="F539" s="397"/>
      <c r="G539" s="398"/>
    </row>
    <row r="540" spans="1:7" x14ac:dyDescent="0.25">
      <c r="A540" s="191">
        <f t="shared" si="8"/>
        <v>435</v>
      </c>
      <c r="B540" s="189"/>
      <c r="C540" s="189"/>
      <c r="D540" s="396"/>
      <c r="E540" s="397"/>
      <c r="F540" s="397"/>
      <c r="G540" s="398"/>
    </row>
    <row r="541" spans="1:7" x14ac:dyDescent="0.25">
      <c r="A541" s="191">
        <f t="shared" si="8"/>
        <v>436</v>
      </c>
      <c r="B541" s="189"/>
      <c r="C541" s="189"/>
      <c r="D541" s="396"/>
      <c r="E541" s="397"/>
      <c r="F541" s="397"/>
      <c r="G541" s="398"/>
    </row>
    <row r="542" spans="1:7" x14ac:dyDescent="0.25">
      <c r="A542" s="191">
        <f t="shared" si="8"/>
        <v>437</v>
      </c>
      <c r="B542" s="189"/>
      <c r="C542" s="189"/>
      <c r="D542" s="396"/>
      <c r="E542" s="397"/>
      <c r="F542" s="397"/>
      <c r="G542" s="398"/>
    </row>
    <row r="543" spans="1:7" x14ac:dyDescent="0.25">
      <c r="A543" s="191">
        <f t="shared" si="8"/>
        <v>438</v>
      </c>
      <c r="B543" s="189"/>
      <c r="C543" s="189"/>
      <c r="D543" s="396"/>
      <c r="E543" s="397"/>
      <c r="F543" s="397"/>
      <c r="G543" s="398"/>
    </row>
    <row r="544" spans="1:7" x14ac:dyDescent="0.25">
      <c r="A544" s="191">
        <f t="shared" si="8"/>
        <v>439</v>
      </c>
      <c r="B544" s="189"/>
      <c r="C544" s="189"/>
      <c r="D544" s="396"/>
      <c r="E544" s="397"/>
      <c r="F544" s="397"/>
      <c r="G544" s="398"/>
    </row>
    <row r="545" spans="1:7" x14ac:dyDescent="0.25">
      <c r="A545" s="191">
        <f t="shared" si="8"/>
        <v>440</v>
      </c>
      <c r="B545" s="189"/>
      <c r="C545" s="189"/>
      <c r="D545" s="396"/>
      <c r="E545" s="397"/>
      <c r="F545" s="397"/>
      <c r="G545" s="398"/>
    </row>
    <row r="546" spans="1:7" x14ac:dyDescent="0.25">
      <c r="A546" s="191">
        <f t="shared" si="8"/>
        <v>441</v>
      </c>
      <c r="B546" s="189"/>
      <c r="C546" s="189"/>
      <c r="D546" s="396"/>
      <c r="E546" s="397"/>
      <c r="F546" s="397"/>
      <c r="G546" s="398"/>
    </row>
    <row r="547" spans="1:7" x14ac:dyDescent="0.25">
      <c r="A547" s="191">
        <f t="shared" si="8"/>
        <v>442</v>
      </c>
      <c r="B547" s="189"/>
      <c r="C547" s="189"/>
      <c r="D547" s="396"/>
      <c r="E547" s="397"/>
      <c r="F547" s="397"/>
      <c r="G547" s="398"/>
    </row>
    <row r="548" spans="1:7" x14ac:dyDescent="0.25">
      <c r="A548" s="191">
        <f t="shared" si="8"/>
        <v>443</v>
      </c>
      <c r="B548" s="189"/>
      <c r="C548" s="189"/>
      <c r="D548" s="396"/>
      <c r="E548" s="397"/>
      <c r="F548" s="397"/>
      <c r="G548" s="398"/>
    </row>
    <row r="549" spans="1:7" x14ac:dyDescent="0.25">
      <c r="A549" s="191">
        <f t="shared" si="8"/>
        <v>444</v>
      </c>
      <c r="B549" s="189"/>
      <c r="C549" s="189"/>
      <c r="D549" s="396"/>
      <c r="E549" s="397"/>
      <c r="F549" s="397"/>
      <c r="G549" s="398"/>
    </row>
    <row r="550" spans="1:7" x14ac:dyDescent="0.25">
      <c r="A550" s="191">
        <f t="shared" si="8"/>
        <v>445</v>
      </c>
      <c r="B550" s="189"/>
      <c r="C550" s="189"/>
      <c r="D550" s="396"/>
      <c r="E550" s="397"/>
      <c r="F550" s="397"/>
      <c r="G550" s="398"/>
    </row>
    <row r="551" spans="1:7" x14ac:dyDescent="0.25">
      <c r="A551" s="191">
        <f t="shared" si="8"/>
        <v>446</v>
      </c>
      <c r="B551" s="189"/>
      <c r="C551" s="189"/>
      <c r="D551" s="396"/>
      <c r="E551" s="397"/>
      <c r="F551" s="397"/>
      <c r="G551" s="398"/>
    </row>
    <row r="552" spans="1:7" x14ac:dyDescent="0.25">
      <c r="A552" s="191">
        <f t="shared" si="8"/>
        <v>447</v>
      </c>
      <c r="B552" s="189"/>
      <c r="C552" s="189"/>
      <c r="D552" s="396"/>
      <c r="E552" s="397"/>
      <c r="F552" s="397"/>
      <c r="G552" s="398"/>
    </row>
    <row r="553" spans="1:7" x14ac:dyDescent="0.25">
      <c r="A553" s="191">
        <f t="shared" si="8"/>
        <v>448</v>
      </c>
      <c r="B553" s="189"/>
      <c r="C553" s="189"/>
      <c r="D553" s="396"/>
      <c r="E553" s="397"/>
      <c r="F553" s="397"/>
      <c r="G553" s="398"/>
    </row>
    <row r="554" spans="1:7" x14ac:dyDescent="0.25">
      <c r="A554" s="191">
        <f t="shared" si="8"/>
        <v>449</v>
      </c>
      <c r="B554" s="189"/>
      <c r="C554" s="189"/>
      <c r="D554" s="396"/>
      <c r="E554" s="397"/>
      <c r="F554" s="397"/>
      <c r="G554" s="398"/>
    </row>
    <row r="555" spans="1:7" x14ac:dyDescent="0.25">
      <c r="A555" s="191">
        <f t="shared" si="8"/>
        <v>450</v>
      </c>
      <c r="B555" s="189"/>
      <c r="C555" s="189"/>
      <c r="D555" s="396"/>
      <c r="E555" s="397"/>
      <c r="F555" s="397"/>
      <c r="G555" s="398"/>
    </row>
    <row r="556" spans="1:7" x14ac:dyDescent="0.25">
      <c r="A556" s="191">
        <f t="shared" ref="A556:A619" si="9">A555+1</f>
        <v>451</v>
      </c>
      <c r="B556" s="189"/>
      <c r="C556" s="189"/>
      <c r="D556" s="396"/>
      <c r="E556" s="397"/>
      <c r="F556" s="397"/>
      <c r="G556" s="398"/>
    </row>
    <row r="557" spans="1:7" x14ac:dyDescent="0.25">
      <c r="A557" s="191">
        <f t="shared" si="9"/>
        <v>452</v>
      </c>
      <c r="B557" s="189"/>
      <c r="C557" s="189"/>
      <c r="D557" s="396"/>
      <c r="E557" s="397"/>
      <c r="F557" s="397"/>
      <c r="G557" s="398"/>
    </row>
    <row r="558" spans="1:7" x14ac:dyDescent="0.25">
      <c r="A558" s="191">
        <f t="shared" si="9"/>
        <v>453</v>
      </c>
      <c r="B558" s="189"/>
      <c r="C558" s="189"/>
      <c r="D558" s="396"/>
      <c r="E558" s="397"/>
      <c r="F558" s="397"/>
      <c r="G558" s="398"/>
    </row>
    <row r="559" spans="1:7" x14ac:dyDescent="0.25">
      <c r="A559" s="191">
        <f t="shared" si="9"/>
        <v>454</v>
      </c>
      <c r="B559" s="189"/>
      <c r="C559" s="189"/>
      <c r="D559" s="396"/>
      <c r="E559" s="397"/>
      <c r="F559" s="397"/>
      <c r="G559" s="398"/>
    </row>
    <row r="560" spans="1:7" x14ac:dyDescent="0.25">
      <c r="A560" s="191">
        <f t="shared" si="9"/>
        <v>455</v>
      </c>
      <c r="B560" s="189"/>
      <c r="C560" s="189"/>
      <c r="D560" s="396"/>
      <c r="E560" s="397"/>
      <c r="F560" s="397"/>
      <c r="G560" s="398"/>
    </row>
    <row r="561" spans="1:7" x14ac:dyDescent="0.25">
      <c r="A561" s="191">
        <f t="shared" si="9"/>
        <v>456</v>
      </c>
      <c r="B561" s="189"/>
      <c r="C561" s="189"/>
      <c r="D561" s="396"/>
      <c r="E561" s="397"/>
      <c r="F561" s="397"/>
      <c r="G561" s="398"/>
    </row>
    <row r="562" spans="1:7" x14ac:dyDescent="0.25">
      <c r="A562" s="191">
        <f t="shared" si="9"/>
        <v>457</v>
      </c>
      <c r="B562" s="189"/>
      <c r="C562" s="189"/>
      <c r="D562" s="396"/>
      <c r="E562" s="397"/>
      <c r="F562" s="397"/>
      <c r="G562" s="398"/>
    </row>
    <row r="563" spans="1:7" x14ac:dyDescent="0.25">
      <c r="A563" s="191">
        <f t="shared" si="9"/>
        <v>458</v>
      </c>
      <c r="B563" s="189"/>
      <c r="C563" s="189"/>
      <c r="D563" s="396"/>
      <c r="E563" s="397"/>
      <c r="F563" s="397"/>
      <c r="G563" s="398"/>
    </row>
    <row r="564" spans="1:7" x14ac:dyDescent="0.25">
      <c r="A564" s="191">
        <f t="shared" si="9"/>
        <v>459</v>
      </c>
      <c r="B564" s="189"/>
      <c r="C564" s="189"/>
      <c r="D564" s="396"/>
      <c r="E564" s="397"/>
      <c r="F564" s="397"/>
      <c r="G564" s="398"/>
    </row>
    <row r="565" spans="1:7" x14ac:dyDescent="0.25">
      <c r="A565" s="191">
        <f t="shared" si="9"/>
        <v>460</v>
      </c>
      <c r="B565" s="189"/>
      <c r="C565" s="189"/>
      <c r="D565" s="396"/>
      <c r="E565" s="397"/>
      <c r="F565" s="397"/>
      <c r="G565" s="398"/>
    </row>
    <row r="566" spans="1:7" x14ac:dyDescent="0.25">
      <c r="A566" s="191">
        <f t="shared" si="9"/>
        <v>461</v>
      </c>
      <c r="B566" s="189"/>
      <c r="C566" s="189"/>
      <c r="D566" s="396"/>
      <c r="E566" s="397"/>
      <c r="F566" s="397"/>
      <c r="G566" s="398"/>
    </row>
    <row r="567" spans="1:7" x14ac:dyDescent="0.25">
      <c r="A567" s="191">
        <f t="shared" si="9"/>
        <v>462</v>
      </c>
      <c r="B567" s="189"/>
      <c r="C567" s="189"/>
      <c r="D567" s="396"/>
      <c r="E567" s="397"/>
      <c r="F567" s="397"/>
      <c r="G567" s="398"/>
    </row>
    <row r="568" spans="1:7" x14ac:dyDescent="0.25">
      <c r="A568" s="191">
        <f t="shared" si="9"/>
        <v>463</v>
      </c>
      <c r="B568" s="189"/>
      <c r="C568" s="189"/>
      <c r="D568" s="396"/>
      <c r="E568" s="397"/>
      <c r="F568" s="397"/>
      <c r="G568" s="398"/>
    </row>
    <row r="569" spans="1:7" x14ac:dyDescent="0.25">
      <c r="A569" s="191">
        <f t="shared" si="9"/>
        <v>464</v>
      </c>
      <c r="B569" s="189"/>
      <c r="C569" s="189"/>
      <c r="D569" s="396"/>
      <c r="E569" s="397"/>
      <c r="F569" s="397"/>
      <c r="G569" s="398"/>
    </row>
    <row r="570" spans="1:7" x14ac:dyDescent="0.25">
      <c r="A570" s="191">
        <f t="shared" si="9"/>
        <v>465</v>
      </c>
      <c r="B570" s="189"/>
      <c r="C570" s="189"/>
      <c r="D570" s="396"/>
      <c r="E570" s="397"/>
      <c r="F570" s="397"/>
      <c r="G570" s="398"/>
    </row>
    <row r="571" spans="1:7" x14ac:dyDescent="0.25">
      <c r="A571" s="191">
        <f t="shared" si="9"/>
        <v>466</v>
      </c>
      <c r="B571" s="189"/>
      <c r="C571" s="189"/>
      <c r="D571" s="396"/>
      <c r="E571" s="397"/>
      <c r="F571" s="397"/>
      <c r="G571" s="398"/>
    </row>
    <row r="572" spans="1:7" x14ac:dyDescent="0.25">
      <c r="A572" s="191">
        <f t="shared" si="9"/>
        <v>467</v>
      </c>
      <c r="B572" s="189"/>
      <c r="C572" s="189"/>
      <c r="D572" s="396"/>
      <c r="E572" s="397"/>
      <c r="F572" s="397"/>
      <c r="G572" s="398"/>
    </row>
    <row r="573" spans="1:7" x14ac:dyDescent="0.25">
      <c r="A573" s="191">
        <f t="shared" si="9"/>
        <v>468</v>
      </c>
      <c r="B573" s="189"/>
      <c r="C573" s="189"/>
      <c r="D573" s="396"/>
      <c r="E573" s="397"/>
      <c r="F573" s="397"/>
      <c r="G573" s="398"/>
    </row>
    <row r="574" spans="1:7" x14ac:dyDescent="0.25">
      <c r="A574" s="191">
        <f t="shared" si="9"/>
        <v>469</v>
      </c>
      <c r="B574" s="189"/>
      <c r="C574" s="189"/>
      <c r="D574" s="396"/>
      <c r="E574" s="397"/>
      <c r="F574" s="397"/>
      <c r="G574" s="398"/>
    </row>
    <row r="575" spans="1:7" x14ac:dyDescent="0.25">
      <c r="A575" s="191">
        <f t="shared" si="9"/>
        <v>470</v>
      </c>
      <c r="B575" s="189"/>
      <c r="C575" s="189"/>
      <c r="D575" s="396"/>
      <c r="E575" s="397"/>
      <c r="F575" s="397"/>
      <c r="G575" s="398"/>
    </row>
    <row r="576" spans="1:7" x14ac:dyDescent="0.25">
      <c r="A576" s="191">
        <f t="shared" si="9"/>
        <v>471</v>
      </c>
      <c r="B576" s="189"/>
      <c r="C576" s="189"/>
      <c r="D576" s="396"/>
      <c r="E576" s="397"/>
      <c r="F576" s="397"/>
      <c r="G576" s="398"/>
    </row>
    <row r="577" spans="1:7" x14ac:dyDescent="0.25">
      <c r="A577" s="191">
        <f t="shared" si="9"/>
        <v>472</v>
      </c>
      <c r="B577" s="189"/>
      <c r="C577" s="189"/>
      <c r="D577" s="396"/>
      <c r="E577" s="397"/>
      <c r="F577" s="397"/>
      <c r="G577" s="398"/>
    </row>
    <row r="578" spans="1:7" x14ac:dyDescent="0.25">
      <c r="A578" s="191">
        <f t="shared" si="9"/>
        <v>473</v>
      </c>
      <c r="B578" s="189"/>
      <c r="C578" s="189"/>
      <c r="D578" s="396"/>
      <c r="E578" s="397"/>
      <c r="F578" s="397"/>
      <c r="G578" s="398"/>
    </row>
    <row r="579" spans="1:7" x14ac:dyDescent="0.25">
      <c r="A579" s="191">
        <f t="shared" si="9"/>
        <v>474</v>
      </c>
      <c r="B579" s="189"/>
      <c r="C579" s="189"/>
      <c r="D579" s="396"/>
      <c r="E579" s="397"/>
      <c r="F579" s="397"/>
      <c r="G579" s="398"/>
    </row>
    <row r="580" spans="1:7" x14ac:dyDescent="0.25">
      <c r="A580" s="191">
        <f t="shared" si="9"/>
        <v>475</v>
      </c>
      <c r="B580" s="189"/>
      <c r="C580" s="189"/>
      <c r="D580" s="396"/>
      <c r="E580" s="397"/>
      <c r="F580" s="397"/>
      <c r="G580" s="398"/>
    </row>
    <row r="581" spans="1:7" x14ac:dyDescent="0.25">
      <c r="A581" s="191">
        <f t="shared" si="9"/>
        <v>476</v>
      </c>
      <c r="B581" s="189"/>
      <c r="C581" s="189"/>
      <c r="D581" s="396"/>
      <c r="E581" s="397"/>
      <c r="F581" s="397"/>
      <c r="G581" s="398"/>
    </row>
    <row r="582" spans="1:7" x14ac:dyDescent="0.25">
      <c r="A582" s="191">
        <f t="shared" si="9"/>
        <v>477</v>
      </c>
      <c r="B582" s="189"/>
      <c r="C582" s="189"/>
      <c r="D582" s="396"/>
      <c r="E582" s="397"/>
      <c r="F582" s="397"/>
      <c r="G582" s="398"/>
    </row>
    <row r="583" spans="1:7" x14ac:dyDescent="0.25">
      <c r="A583" s="191">
        <f t="shared" si="9"/>
        <v>478</v>
      </c>
      <c r="B583" s="189"/>
      <c r="C583" s="189"/>
      <c r="D583" s="396"/>
      <c r="E583" s="397"/>
      <c r="F583" s="397"/>
      <c r="G583" s="398"/>
    </row>
    <row r="584" spans="1:7" x14ac:dyDescent="0.25">
      <c r="A584" s="191">
        <f t="shared" si="9"/>
        <v>479</v>
      </c>
      <c r="B584" s="189"/>
      <c r="C584" s="189"/>
      <c r="D584" s="396"/>
      <c r="E584" s="397"/>
      <c r="F584" s="397"/>
      <c r="G584" s="398"/>
    </row>
    <row r="585" spans="1:7" x14ac:dyDescent="0.25">
      <c r="A585" s="191">
        <f t="shared" si="9"/>
        <v>480</v>
      </c>
      <c r="B585" s="189"/>
      <c r="C585" s="189"/>
      <c r="D585" s="396"/>
      <c r="E585" s="397"/>
      <c r="F585" s="397"/>
      <c r="G585" s="398"/>
    </row>
    <row r="586" spans="1:7" x14ac:dyDescent="0.25">
      <c r="A586" s="191">
        <f t="shared" si="9"/>
        <v>481</v>
      </c>
      <c r="B586" s="189"/>
      <c r="C586" s="189"/>
      <c r="D586" s="396"/>
      <c r="E586" s="397"/>
      <c r="F586" s="397"/>
      <c r="G586" s="398"/>
    </row>
    <row r="587" spans="1:7" x14ac:dyDescent="0.25">
      <c r="A587" s="191">
        <f t="shared" si="9"/>
        <v>482</v>
      </c>
      <c r="B587" s="189"/>
      <c r="C587" s="189"/>
      <c r="D587" s="396"/>
      <c r="E587" s="397"/>
      <c r="F587" s="397"/>
      <c r="G587" s="398"/>
    </row>
    <row r="588" spans="1:7" x14ac:dyDescent="0.25">
      <c r="A588" s="191">
        <f t="shared" si="9"/>
        <v>483</v>
      </c>
      <c r="B588" s="189"/>
      <c r="C588" s="189"/>
      <c r="D588" s="396"/>
      <c r="E588" s="397"/>
      <c r="F588" s="397"/>
      <c r="G588" s="398"/>
    </row>
    <row r="589" spans="1:7" x14ac:dyDescent="0.25">
      <c r="A589" s="191">
        <f t="shared" si="9"/>
        <v>484</v>
      </c>
      <c r="B589" s="189"/>
      <c r="C589" s="189"/>
      <c r="D589" s="396"/>
      <c r="E589" s="397"/>
      <c r="F589" s="397"/>
      <c r="G589" s="398"/>
    </row>
    <row r="590" spans="1:7" x14ac:dyDescent="0.25">
      <c r="A590" s="191">
        <f t="shared" si="9"/>
        <v>485</v>
      </c>
      <c r="B590" s="189"/>
      <c r="C590" s="189"/>
      <c r="D590" s="396"/>
      <c r="E590" s="397"/>
      <c r="F590" s="397"/>
      <c r="G590" s="398"/>
    </row>
    <row r="591" spans="1:7" x14ac:dyDescent="0.25">
      <c r="A591" s="191">
        <f t="shared" si="9"/>
        <v>486</v>
      </c>
      <c r="B591" s="189"/>
      <c r="C591" s="189"/>
      <c r="D591" s="396"/>
      <c r="E591" s="397"/>
      <c r="F591" s="397"/>
      <c r="G591" s="398"/>
    </row>
    <row r="592" spans="1:7" x14ac:dyDescent="0.25">
      <c r="A592" s="191">
        <f t="shared" si="9"/>
        <v>487</v>
      </c>
      <c r="B592" s="189"/>
      <c r="C592" s="189"/>
      <c r="D592" s="396"/>
      <c r="E592" s="397"/>
      <c r="F592" s="397"/>
      <c r="G592" s="398"/>
    </row>
    <row r="593" spans="1:7" x14ac:dyDescent="0.25">
      <c r="A593" s="191">
        <f t="shared" si="9"/>
        <v>488</v>
      </c>
      <c r="B593" s="189"/>
      <c r="C593" s="189"/>
      <c r="D593" s="396"/>
      <c r="E593" s="397"/>
      <c r="F593" s="397"/>
      <c r="G593" s="398"/>
    </row>
    <row r="594" spans="1:7" x14ac:dyDescent="0.25">
      <c r="A594" s="191">
        <f t="shared" si="9"/>
        <v>489</v>
      </c>
      <c r="B594" s="189"/>
      <c r="C594" s="189"/>
      <c r="D594" s="396"/>
      <c r="E594" s="397"/>
      <c r="F594" s="397"/>
      <c r="G594" s="398"/>
    </row>
    <row r="595" spans="1:7" x14ac:dyDescent="0.25">
      <c r="A595" s="191">
        <f t="shared" si="9"/>
        <v>490</v>
      </c>
      <c r="B595" s="189"/>
      <c r="C595" s="189"/>
      <c r="D595" s="396"/>
      <c r="E595" s="397"/>
      <c r="F595" s="397"/>
      <c r="G595" s="398"/>
    </row>
    <row r="596" spans="1:7" x14ac:dyDescent="0.25">
      <c r="A596" s="191">
        <f t="shared" si="9"/>
        <v>491</v>
      </c>
      <c r="B596" s="189"/>
      <c r="C596" s="189"/>
      <c r="D596" s="396"/>
      <c r="E596" s="397"/>
      <c r="F596" s="397"/>
      <c r="G596" s="398"/>
    </row>
    <row r="597" spans="1:7" x14ac:dyDescent="0.25">
      <c r="A597" s="191">
        <f t="shared" si="9"/>
        <v>492</v>
      </c>
      <c r="B597" s="189"/>
      <c r="C597" s="189"/>
      <c r="D597" s="396"/>
      <c r="E597" s="397"/>
      <c r="F597" s="397"/>
      <c r="G597" s="398"/>
    </row>
    <row r="598" spans="1:7" x14ac:dyDescent="0.25">
      <c r="A598" s="191">
        <f t="shared" si="9"/>
        <v>493</v>
      </c>
      <c r="B598" s="189"/>
      <c r="C598" s="189"/>
      <c r="D598" s="396"/>
      <c r="E598" s="397"/>
      <c r="F598" s="397"/>
      <c r="G598" s="398"/>
    </row>
    <row r="599" spans="1:7" x14ac:dyDescent="0.25">
      <c r="A599" s="191">
        <f t="shared" si="9"/>
        <v>494</v>
      </c>
      <c r="B599" s="189"/>
      <c r="C599" s="189"/>
      <c r="D599" s="396"/>
      <c r="E599" s="397"/>
      <c r="F599" s="397"/>
      <c r="G599" s="398"/>
    </row>
    <row r="600" spans="1:7" x14ac:dyDescent="0.25">
      <c r="A600" s="191">
        <f t="shared" si="9"/>
        <v>495</v>
      </c>
      <c r="B600" s="189"/>
      <c r="C600" s="189"/>
      <c r="D600" s="396"/>
      <c r="E600" s="397"/>
      <c r="F600" s="397"/>
      <c r="G600" s="398"/>
    </row>
    <row r="601" spans="1:7" x14ac:dyDescent="0.25">
      <c r="A601" s="191">
        <f t="shared" si="9"/>
        <v>496</v>
      </c>
      <c r="B601" s="189"/>
      <c r="C601" s="189"/>
      <c r="D601" s="396"/>
      <c r="E601" s="397"/>
      <c r="F601" s="397"/>
      <c r="G601" s="398"/>
    </row>
    <row r="602" spans="1:7" x14ac:dyDescent="0.25">
      <c r="A602" s="191">
        <f t="shared" si="9"/>
        <v>497</v>
      </c>
      <c r="B602" s="189"/>
      <c r="C602" s="189"/>
      <c r="D602" s="396"/>
      <c r="E602" s="397"/>
      <c r="F602" s="397"/>
      <c r="G602" s="398"/>
    </row>
    <row r="603" spans="1:7" x14ac:dyDescent="0.25">
      <c r="A603" s="191">
        <f t="shared" si="9"/>
        <v>498</v>
      </c>
      <c r="B603" s="189"/>
      <c r="C603" s="189"/>
      <c r="D603" s="396"/>
      <c r="E603" s="397"/>
      <c r="F603" s="397"/>
      <c r="G603" s="398"/>
    </row>
    <row r="604" spans="1:7" x14ac:dyDescent="0.25">
      <c r="A604" s="191">
        <f t="shared" si="9"/>
        <v>499</v>
      </c>
      <c r="B604" s="189"/>
      <c r="C604" s="189"/>
      <c r="D604" s="396"/>
      <c r="E604" s="397"/>
      <c r="F604" s="397"/>
      <c r="G604" s="398"/>
    </row>
    <row r="605" spans="1:7" x14ac:dyDescent="0.25">
      <c r="A605" s="191">
        <f t="shared" si="9"/>
        <v>500</v>
      </c>
      <c r="B605" s="189"/>
      <c r="C605" s="189"/>
      <c r="D605" s="396"/>
      <c r="E605" s="397"/>
      <c r="F605" s="397"/>
      <c r="G605" s="398"/>
    </row>
    <row r="606" spans="1:7" x14ac:dyDescent="0.25">
      <c r="A606" s="191">
        <f t="shared" si="9"/>
        <v>501</v>
      </c>
      <c r="B606" s="189"/>
      <c r="C606" s="189"/>
      <c r="D606" s="396"/>
      <c r="E606" s="397"/>
      <c r="F606" s="397"/>
      <c r="G606" s="398"/>
    </row>
    <row r="607" spans="1:7" x14ac:dyDescent="0.25">
      <c r="A607" s="191">
        <f t="shared" si="9"/>
        <v>502</v>
      </c>
      <c r="B607" s="189"/>
      <c r="C607" s="189"/>
      <c r="D607" s="396"/>
      <c r="E607" s="397"/>
      <c r="F607" s="397"/>
      <c r="G607" s="398"/>
    </row>
    <row r="608" spans="1:7" x14ac:dyDescent="0.25">
      <c r="A608" s="191">
        <f t="shared" si="9"/>
        <v>503</v>
      </c>
      <c r="B608" s="189"/>
      <c r="C608" s="189"/>
      <c r="D608" s="396"/>
      <c r="E608" s="397"/>
      <c r="F608" s="397"/>
      <c r="G608" s="398"/>
    </row>
    <row r="609" spans="1:7" x14ac:dyDescent="0.25">
      <c r="A609" s="191">
        <f t="shared" si="9"/>
        <v>504</v>
      </c>
      <c r="B609" s="189"/>
      <c r="C609" s="189"/>
      <c r="D609" s="396"/>
      <c r="E609" s="397"/>
      <c r="F609" s="397"/>
      <c r="G609" s="398"/>
    </row>
    <row r="610" spans="1:7" x14ac:dyDescent="0.25">
      <c r="A610" s="191">
        <f t="shared" si="9"/>
        <v>505</v>
      </c>
      <c r="B610" s="189"/>
      <c r="C610" s="189"/>
      <c r="D610" s="396"/>
      <c r="E610" s="397"/>
      <c r="F610" s="397"/>
      <c r="G610" s="398"/>
    </row>
    <row r="611" spans="1:7" x14ac:dyDescent="0.25">
      <c r="A611" s="191">
        <f t="shared" si="9"/>
        <v>506</v>
      </c>
      <c r="B611" s="189"/>
      <c r="C611" s="189"/>
      <c r="D611" s="396"/>
      <c r="E611" s="397"/>
      <c r="F611" s="397"/>
      <c r="G611" s="398"/>
    </row>
    <row r="612" spans="1:7" x14ac:dyDescent="0.25">
      <c r="A612" s="191">
        <f t="shared" si="9"/>
        <v>507</v>
      </c>
      <c r="B612" s="189"/>
      <c r="C612" s="189"/>
      <c r="D612" s="396"/>
      <c r="E612" s="397"/>
      <c r="F612" s="397"/>
      <c r="G612" s="398"/>
    </row>
    <row r="613" spans="1:7" x14ac:dyDescent="0.25">
      <c r="A613" s="191">
        <f t="shared" si="9"/>
        <v>508</v>
      </c>
      <c r="B613" s="189"/>
      <c r="C613" s="189"/>
      <c r="D613" s="396"/>
      <c r="E613" s="397"/>
      <c r="F613" s="397"/>
      <c r="G613" s="398"/>
    </row>
    <row r="614" spans="1:7" x14ac:dyDescent="0.25">
      <c r="A614" s="191">
        <f t="shared" si="9"/>
        <v>509</v>
      </c>
      <c r="B614" s="189"/>
      <c r="C614" s="189"/>
      <c r="D614" s="396"/>
      <c r="E614" s="397"/>
      <c r="F614" s="397"/>
      <c r="G614" s="398"/>
    </row>
    <row r="615" spans="1:7" x14ac:dyDescent="0.25">
      <c r="A615" s="191">
        <f t="shared" si="9"/>
        <v>510</v>
      </c>
      <c r="B615" s="189"/>
      <c r="C615" s="189"/>
      <c r="D615" s="396"/>
      <c r="E615" s="397"/>
      <c r="F615" s="397"/>
      <c r="G615" s="398"/>
    </row>
    <row r="616" spans="1:7" x14ac:dyDescent="0.25">
      <c r="A616" s="191">
        <f t="shared" si="9"/>
        <v>511</v>
      </c>
      <c r="B616" s="189"/>
      <c r="C616" s="189"/>
      <c r="D616" s="396"/>
      <c r="E616" s="397"/>
      <c r="F616" s="397"/>
      <c r="G616" s="398"/>
    </row>
    <row r="617" spans="1:7" x14ac:dyDescent="0.25">
      <c r="A617" s="191">
        <f t="shared" si="9"/>
        <v>512</v>
      </c>
      <c r="B617" s="189"/>
      <c r="C617" s="189"/>
      <c r="D617" s="396"/>
      <c r="E617" s="397"/>
      <c r="F617" s="397"/>
      <c r="G617" s="398"/>
    </row>
    <row r="618" spans="1:7" x14ac:dyDescent="0.25">
      <c r="A618" s="191">
        <f t="shared" si="9"/>
        <v>513</v>
      </c>
      <c r="B618" s="189"/>
      <c r="C618" s="189"/>
      <c r="D618" s="396"/>
      <c r="E618" s="397"/>
      <c r="F618" s="397"/>
      <c r="G618" s="398"/>
    </row>
    <row r="619" spans="1:7" x14ac:dyDescent="0.25">
      <c r="A619" s="191">
        <f t="shared" si="9"/>
        <v>514</v>
      </c>
      <c r="B619" s="189"/>
      <c r="C619" s="189"/>
      <c r="D619" s="396"/>
      <c r="E619" s="397"/>
      <c r="F619" s="397"/>
      <c r="G619" s="398"/>
    </row>
    <row r="620" spans="1:7" x14ac:dyDescent="0.25">
      <c r="A620" s="191">
        <f t="shared" ref="A620:A683" si="10">A619+1</f>
        <v>515</v>
      </c>
      <c r="B620" s="189"/>
      <c r="C620" s="189"/>
      <c r="D620" s="396"/>
      <c r="E620" s="397"/>
      <c r="F620" s="397"/>
      <c r="G620" s="398"/>
    </row>
    <row r="621" spans="1:7" x14ac:dyDescent="0.25">
      <c r="A621" s="191">
        <f t="shared" si="10"/>
        <v>516</v>
      </c>
      <c r="B621" s="189"/>
      <c r="C621" s="189"/>
      <c r="D621" s="396"/>
      <c r="E621" s="397"/>
      <c r="F621" s="397"/>
      <c r="G621" s="398"/>
    </row>
    <row r="622" spans="1:7" x14ac:dyDescent="0.25">
      <c r="A622" s="191">
        <f t="shared" si="10"/>
        <v>517</v>
      </c>
      <c r="B622" s="189"/>
      <c r="C622" s="189"/>
      <c r="D622" s="396"/>
      <c r="E622" s="397"/>
      <c r="F622" s="397"/>
      <c r="G622" s="398"/>
    </row>
    <row r="623" spans="1:7" x14ac:dyDescent="0.25">
      <c r="A623" s="191">
        <f t="shared" si="10"/>
        <v>518</v>
      </c>
      <c r="B623" s="189"/>
      <c r="C623" s="189"/>
      <c r="D623" s="396"/>
      <c r="E623" s="397"/>
      <c r="F623" s="397"/>
      <c r="G623" s="398"/>
    </row>
    <row r="624" spans="1:7" x14ac:dyDescent="0.25">
      <c r="A624" s="191">
        <f t="shared" si="10"/>
        <v>519</v>
      </c>
      <c r="B624" s="189"/>
      <c r="C624" s="189"/>
      <c r="D624" s="396"/>
      <c r="E624" s="397"/>
      <c r="F624" s="397"/>
      <c r="G624" s="398"/>
    </row>
    <row r="625" spans="1:7" x14ac:dyDescent="0.25">
      <c r="A625" s="191">
        <f t="shared" si="10"/>
        <v>520</v>
      </c>
      <c r="B625" s="189"/>
      <c r="C625" s="189"/>
      <c r="D625" s="396"/>
      <c r="E625" s="397"/>
      <c r="F625" s="397"/>
      <c r="G625" s="398"/>
    </row>
    <row r="626" spans="1:7" x14ac:dyDescent="0.25">
      <c r="A626" s="191">
        <f t="shared" si="10"/>
        <v>521</v>
      </c>
      <c r="B626" s="189"/>
      <c r="C626" s="189"/>
      <c r="D626" s="396"/>
      <c r="E626" s="397"/>
      <c r="F626" s="397"/>
      <c r="G626" s="398"/>
    </row>
    <row r="627" spans="1:7" x14ac:dyDescent="0.25">
      <c r="A627" s="191">
        <f t="shared" si="10"/>
        <v>522</v>
      </c>
      <c r="B627" s="189"/>
      <c r="C627" s="189"/>
      <c r="D627" s="396"/>
      <c r="E627" s="397"/>
      <c r="F627" s="397"/>
      <c r="G627" s="398"/>
    </row>
    <row r="628" spans="1:7" x14ac:dyDescent="0.25">
      <c r="A628" s="191">
        <f t="shared" si="10"/>
        <v>523</v>
      </c>
      <c r="B628" s="189"/>
      <c r="C628" s="189"/>
      <c r="D628" s="396"/>
      <c r="E628" s="397"/>
      <c r="F628" s="397"/>
      <c r="G628" s="398"/>
    </row>
    <row r="629" spans="1:7" x14ac:dyDescent="0.25">
      <c r="A629" s="191">
        <f t="shared" si="10"/>
        <v>524</v>
      </c>
      <c r="B629" s="189"/>
      <c r="C629" s="189"/>
      <c r="D629" s="396"/>
      <c r="E629" s="397"/>
      <c r="F629" s="397"/>
      <c r="G629" s="398"/>
    </row>
    <row r="630" spans="1:7" x14ac:dyDescent="0.25">
      <c r="A630" s="191">
        <f t="shared" si="10"/>
        <v>525</v>
      </c>
      <c r="B630" s="189"/>
      <c r="C630" s="189"/>
      <c r="D630" s="396"/>
      <c r="E630" s="397"/>
      <c r="F630" s="397"/>
      <c r="G630" s="398"/>
    </row>
    <row r="631" spans="1:7" x14ac:dyDescent="0.25">
      <c r="A631" s="191">
        <f t="shared" si="10"/>
        <v>526</v>
      </c>
      <c r="B631" s="189"/>
      <c r="C631" s="189"/>
      <c r="D631" s="396"/>
      <c r="E631" s="397"/>
      <c r="F631" s="397"/>
      <c r="G631" s="398"/>
    </row>
    <row r="632" spans="1:7" x14ac:dyDescent="0.25">
      <c r="A632" s="191">
        <f t="shared" si="10"/>
        <v>527</v>
      </c>
      <c r="B632" s="189"/>
      <c r="C632" s="189"/>
      <c r="D632" s="396"/>
      <c r="E632" s="397"/>
      <c r="F632" s="397"/>
      <c r="G632" s="398"/>
    </row>
    <row r="633" spans="1:7" x14ac:dyDescent="0.25">
      <c r="A633" s="191">
        <f t="shared" si="10"/>
        <v>528</v>
      </c>
      <c r="B633" s="189"/>
      <c r="C633" s="189"/>
      <c r="D633" s="396"/>
      <c r="E633" s="397"/>
      <c r="F633" s="397"/>
      <c r="G633" s="398"/>
    </row>
    <row r="634" spans="1:7" x14ac:dyDescent="0.25">
      <c r="A634" s="191">
        <f t="shared" si="10"/>
        <v>529</v>
      </c>
      <c r="B634" s="189"/>
      <c r="C634" s="189"/>
      <c r="D634" s="396"/>
      <c r="E634" s="397"/>
      <c r="F634" s="397"/>
      <c r="G634" s="398"/>
    </row>
    <row r="635" spans="1:7" x14ac:dyDescent="0.25">
      <c r="A635" s="191">
        <f t="shared" si="10"/>
        <v>530</v>
      </c>
      <c r="B635" s="189"/>
      <c r="C635" s="189"/>
      <c r="D635" s="396"/>
      <c r="E635" s="397"/>
      <c r="F635" s="397"/>
      <c r="G635" s="398"/>
    </row>
    <row r="636" spans="1:7" x14ac:dyDescent="0.25">
      <c r="A636" s="191">
        <f t="shared" si="10"/>
        <v>531</v>
      </c>
      <c r="B636" s="189"/>
      <c r="C636" s="189"/>
      <c r="D636" s="396"/>
      <c r="E636" s="397"/>
      <c r="F636" s="397"/>
      <c r="G636" s="398"/>
    </row>
    <row r="637" spans="1:7" x14ac:dyDescent="0.25">
      <c r="A637" s="191">
        <f t="shared" si="10"/>
        <v>532</v>
      </c>
      <c r="B637" s="189"/>
      <c r="C637" s="189"/>
      <c r="D637" s="396"/>
      <c r="E637" s="397"/>
      <c r="F637" s="397"/>
      <c r="G637" s="398"/>
    </row>
    <row r="638" spans="1:7" x14ac:dyDescent="0.25">
      <c r="A638" s="191">
        <f t="shared" si="10"/>
        <v>533</v>
      </c>
      <c r="B638" s="189"/>
      <c r="C638" s="189"/>
      <c r="D638" s="396"/>
      <c r="E638" s="397"/>
      <c r="F638" s="397"/>
      <c r="G638" s="398"/>
    </row>
    <row r="639" spans="1:7" x14ac:dyDescent="0.25">
      <c r="A639" s="191">
        <f t="shared" si="10"/>
        <v>534</v>
      </c>
      <c r="B639" s="189"/>
      <c r="C639" s="189"/>
      <c r="D639" s="396"/>
      <c r="E639" s="397"/>
      <c r="F639" s="397"/>
      <c r="G639" s="398"/>
    </row>
    <row r="640" spans="1:7" x14ac:dyDescent="0.25">
      <c r="A640" s="191">
        <f t="shared" si="10"/>
        <v>535</v>
      </c>
      <c r="B640" s="189"/>
      <c r="C640" s="189"/>
      <c r="D640" s="396"/>
      <c r="E640" s="397"/>
      <c r="F640" s="397"/>
      <c r="G640" s="398"/>
    </row>
    <row r="641" spans="1:7" x14ac:dyDescent="0.25">
      <c r="A641" s="191">
        <f t="shared" si="10"/>
        <v>536</v>
      </c>
      <c r="B641" s="189"/>
      <c r="C641" s="189"/>
      <c r="D641" s="396"/>
      <c r="E641" s="397"/>
      <c r="F641" s="397"/>
      <c r="G641" s="398"/>
    </row>
    <row r="642" spans="1:7" x14ac:dyDescent="0.25">
      <c r="A642" s="191">
        <f t="shared" si="10"/>
        <v>537</v>
      </c>
      <c r="B642" s="189"/>
      <c r="C642" s="189"/>
      <c r="D642" s="396"/>
      <c r="E642" s="397"/>
      <c r="F642" s="397"/>
      <c r="G642" s="398"/>
    </row>
    <row r="643" spans="1:7" x14ac:dyDescent="0.25">
      <c r="A643" s="191">
        <f t="shared" si="10"/>
        <v>538</v>
      </c>
      <c r="B643" s="189"/>
      <c r="C643" s="189"/>
      <c r="D643" s="396"/>
      <c r="E643" s="397"/>
      <c r="F643" s="397"/>
      <c r="G643" s="398"/>
    </row>
    <row r="644" spans="1:7" x14ac:dyDescent="0.25">
      <c r="A644" s="191">
        <f t="shared" si="10"/>
        <v>539</v>
      </c>
      <c r="B644" s="189"/>
      <c r="C644" s="189"/>
      <c r="D644" s="396"/>
      <c r="E644" s="397"/>
      <c r="F644" s="397"/>
      <c r="G644" s="398"/>
    </row>
    <row r="645" spans="1:7" x14ac:dyDescent="0.25">
      <c r="A645" s="191">
        <f t="shared" si="10"/>
        <v>540</v>
      </c>
      <c r="B645" s="189"/>
      <c r="C645" s="189"/>
      <c r="D645" s="396"/>
      <c r="E645" s="397"/>
      <c r="F645" s="397"/>
      <c r="G645" s="398"/>
    </row>
    <row r="646" spans="1:7" x14ac:dyDescent="0.25">
      <c r="A646" s="191">
        <f t="shared" si="10"/>
        <v>541</v>
      </c>
      <c r="B646" s="189"/>
      <c r="C646" s="189"/>
      <c r="D646" s="396"/>
      <c r="E646" s="397"/>
      <c r="F646" s="397"/>
      <c r="G646" s="398"/>
    </row>
    <row r="647" spans="1:7" x14ac:dyDescent="0.25">
      <c r="A647" s="191">
        <f t="shared" si="10"/>
        <v>542</v>
      </c>
      <c r="B647" s="189"/>
      <c r="C647" s="189"/>
      <c r="D647" s="396"/>
      <c r="E647" s="397"/>
      <c r="F647" s="397"/>
      <c r="G647" s="398"/>
    </row>
    <row r="648" spans="1:7" x14ac:dyDescent="0.25">
      <c r="A648" s="191">
        <f t="shared" si="10"/>
        <v>543</v>
      </c>
      <c r="B648" s="189"/>
      <c r="C648" s="189"/>
      <c r="D648" s="396"/>
      <c r="E648" s="397"/>
      <c r="F648" s="397"/>
      <c r="G648" s="398"/>
    </row>
    <row r="649" spans="1:7" x14ac:dyDescent="0.25">
      <c r="A649" s="191">
        <f t="shared" si="10"/>
        <v>544</v>
      </c>
      <c r="B649" s="189"/>
      <c r="C649" s="189"/>
      <c r="D649" s="396"/>
      <c r="E649" s="397"/>
      <c r="F649" s="397"/>
      <c r="G649" s="398"/>
    </row>
    <row r="650" spans="1:7" x14ac:dyDescent="0.25">
      <c r="A650" s="191">
        <f t="shared" si="10"/>
        <v>545</v>
      </c>
      <c r="B650" s="189"/>
      <c r="C650" s="189"/>
      <c r="D650" s="396"/>
      <c r="E650" s="397"/>
      <c r="F650" s="397"/>
      <c r="G650" s="398"/>
    </row>
    <row r="651" spans="1:7" x14ac:dyDescent="0.25">
      <c r="A651" s="191">
        <f t="shared" si="10"/>
        <v>546</v>
      </c>
      <c r="B651" s="189"/>
      <c r="C651" s="189"/>
      <c r="D651" s="396"/>
      <c r="E651" s="397"/>
      <c r="F651" s="397"/>
      <c r="G651" s="398"/>
    </row>
    <row r="652" spans="1:7" x14ac:dyDescent="0.25">
      <c r="A652" s="191">
        <f t="shared" si="10"/>
        <v>547</v>
      </c>
      <c r="B652" s="189"/>
      <c r="C652" s="189"/>
      <c r="D652" s="396"/>
      <c r="E652" s="397"/>
      <c r="F652" s="397"/>
      <c r="G652" s="398"/>
    </row>
    <row r="653" spans="1:7" x14ac:dyDescent="0.25">
      <c r="A653" s="191">
        <f t="shared" si="10"/>
        <v>548</v>
      </c>
      <c r="B653" s="189"/>
      <c r="C653" s="189"/>
      <c r="D653" s="396"/>
      <c r="E653" s="397"/>
      <c r="F653" s="397"/>
      <c r="G653" s="398"/>
    </row>
    <row r="654" spans="1:7" x14ac:dyDescent="0.25">
      <c r="A654" s="191">
        <f t="shared" si="10"/>
        <v>549</v>
      </c>
      <c r="B654" s="189"/>
      <c r="C654" s="189"/>
      <c r="D654" s="396"/>
      <c r="E654" s="397"/>
      <c r="F654" s="397"/>
      <c r="G654" s="398"/>
    </row>
    <row r="655" spans="1:7" x14ac:dyDescent="0.25">
      <c r="A655" s="191">
        <f t="shared" si="10"/>
        <v>550</v>
      </c>
      <c r="B655" s="189"/>
      <c r="C655" s="189"/>
      <c r="D655" s="396"/>
      <c r="E655" s="397"/>
      <c r="F655" s="397"/>
      <c r="G655" s="398"/>
    </row>
    <row r="656" spans="1:7" x14ac:dyDescent="0.25">
      <c r="A656" s="191">
        <f t="shared" si="10"/>
        <v>551</v>
      </c>
      <c r="B656" s="189"/>
      <c r="C656" s="189"/>
      <c r="D656" s="396"/>
      <c r="E656" s="397"/>
      <c r="F656" s="397"/>
      <c r="G656" s="398"/>
    </row>
    <row r="657" spans="1:7" x14ac:dyDescent="0.25">
      <c r="A657" s="191">
        <f t="shared" si="10"/>
        <v>552</v>
      </c>
      <c r="B657" s="189"/>
      <c r="C657" s="189"/>
      <c r="D657" s="396"/>
      <c r="E657" s="397"/>
      <c r="F657" s="397"/>
      <c r="G657" s="398"/>
    </row>
    <row r="658" spans="1:7" x14ac:dyDescent="0.25">
      <c r="A658" s="191">
        <f t="shared" si="10"/>
        <v>553</v>
      </c>
      <c r="B658" s="189"/>
      <c r="C658" s="189"/>
      <c r="D658" s="396"/>
      <c r="E658" s="397"/>
      <c r="F658" s="397"/>
      <c r="G658" s="398"/>
    </row>
    <row r="659" spans="1:7" x14ac:dyDescent="0.25">
      <c r="A659" s="191">
        <f t="shared" si="10"/>
        <v>554</v>
      </c>
      <c r="B659" s="189"/>
      <c r="C659" s="189"/>
      <c r="D659" s="396"/>
      <c r="E659" s="397"/>
      <c r="F659" s="397"/>
      <c r="G659" s="398"/>
    </row>
    <row r="660" spans="1:7" x14ac:dyDescent="0.25">
      <c r="A660" s="191">
        <f t="shared" si="10"/>
        <v>555</v>
      </c>
      <c r="B660" s="189"/>
      <c r="C660" s="189"/>
      <c r="D660" s="396"/>
      <c r="E660" s="397"/>
      <c r="F660" s="397"/>
      <c r="G660" s="398"/>
    </row>
    <row r="661" spans="1:7" x14ac:dyDescent="0.25">
      <c r="A661" s="191">
        <f t="shared" si="10"/>
        <v>556</v>
      </c>
      <c r="B661" s="189"/>
      <c r="C661" s="189"/>
      <c r="D661" s="396"/>
      <c r="E661" s="397"/>
      <c r="F661" s="397"/>
      <c r="G661" s="398"/>
    </row>
    <row r="662" spans="1:7" x14ac:dyDescent="0.25">
      <c r="A662" s="191">
        <f t="shared" si="10"/>
        <v>557</v>
      </c>
      <c r="B662" s="189"/>
      <c r="C662" s="189"/>
      <c r="D662" s="396"/>
      <c r="E662" s="397"/>
      <c r="F662" s="397"/>
      <c r="G662" s="398"/>
    </row>
    <row r="663" spans="1:7" x14ac:dyDescent="0.25">
      <c r="A663" s="191">
        <f t="shared" si="10"/>
        <v>558</v>
      </c>
      <c r="B663" s="189"/>
      <c r="C663" s="189"/>
      <c r="D663" s="396"/>
      <c r="E663" s="397"/>
      <c r="F663" s="397"/>
      <c r="G663" s="398"/>
    </row>
    <row r="664" spans="1:7" x14ac:dyDescent="0.25">
      <c r="A664" s="191">
        <f t="shared" si="10"/>
        <v>559</v>
      </c>
      <c r="B664" s="189"/>
      <c r="C664" s="189"/>
      <c r="D664" s="396"/>
      <c r="E664" s="397"/>
      <c r="F664" s="397"/>
      <c r="G664" s="398"/>
    </row>
    <row r="665" spans="1:7" x14ac:dyDescent="0.25">
      <c r="A665" s="191">
        <f t="shared" si="10"/>
        <v>560</v>
      </c>
      <c r="B665" s="189"/>
      <c r="C665" s="189"/>
      <c r="D665" s="396"/>
      <c r="E665" s="397"/>
      <c r="F665" s="397"/>
      <c r="G665" s="398"/>
    </row>
    <row r="666" spans="1:7" x14ac:dyDescent="0.25">
      <c r="A666" s="191">
        <f t="shared" si="10"/>
        <v>561</v>
      </c>
      <c r="B666" s="189"/>
      <c r="C666" s="189"/>
      <c r="D666" s="396"/>
      <c r="E666" s="397"/>
      <c r="F666" s="397"/>
      <c r="G666" s="398"/>
    </row>
    <row r="667" spans="1:7" x14ac:dyDescent="0.25">
      <c r="A667" s="191">
        <f t="shared" si="10"/>
        <v>562</v>
      </c>
      <c r="B667" s="189"/>
      <c r="C667" s="189"/>
      <c r="D667" s="396"/>
      <c r="E667" s="397"/>
      <c r="F667" s="397"/>
      <c r="G667" s="398"/>
    </row>
    <row r="668" spans="1:7" x14ac:dyDescent="0.25">
      <c r="A668" s="191">
        <f t="shared" si="10"/>
        <v>563</v>
      </c>
      <c r="B668" s="189"/>
      <c r="C668" s="189"/>
      <c r="D668" s="396"/>
      <c r="E668" s="397"/>
      <c r="F668" s="397"/>
      <c r="G668" s="398"/>
    </row>
    <row r="669" spans="1:7" x14ac:dyDescent="0.25">
      <c r="A669" s="191">
        <f t="shared" si="10"/>
        <v>564</v>
      </c>
      <c r="B669" s="189"/>
      <c r="C669" s="189"/>
      <c r="D669" s="396"/>
      <c r="E669" s="397"/>
      <c r="F669" s="397"/>
      <c r="G669" s="398"/>
    </row>
    <row r="670" spans="1:7" x14ac:dyDescent="0.25">
      <c r="A670" s="191">
        <f t="shared" si="10"/>
        <v>565</v>
      </c>
      <c r="B670" s="189"/>
      <c r="C670" s="189"/>
      <c r="D670" s="396"/>
      <c r="E670" s="397"/>
      <c r="F670" s="397"/>
      <c r="G670" s="398"/>
    </row>
    <row r="671" spans="1:7" x14ac:dyDescent="0.25">
      <c r="A671" s="191">
        <f t="shared" si="10"/>
        <v>566</v>
      </c>
      <c r="B671" s="189"/>
      <c r="C671" s="189"/>
      <c r="D671" s="396"/>
      <c r="E671" s="397"/>
      <c r="F671" s="397"/>
      <c r="G671" s="398"/>
    </row>
    <row r="672" spans="1:7" x14ac:dyDescent="0.25">
      <c r="A672" s="191">
        <f t="shared" si="10"/>
        <v>567</v>
      </c>
      <c r="B672" s="189"/>
      <c r="C672" s="189"/>
      <c r="D672" s="396"/>
      <c r="E672" s="397"/>
      <c r="F672" s="397"/>
      <c r="G672" s="398"/>
    </row>
    <row r="673" spans="1:7" x14ac:dyDescent="0.25">
      <c r="A673" s="191">
        <f t="shared" si="10"/>
        <v>568</v>
      </c>
      <c r="B673" s="189"/>
      <c r="C673" s="189"/>
      <c r="D673" s="396"/>
      <c r="E673" s="397"/>
      <c r="F673" s="397"/>
      <c r="G673" s="398"/>
    </row>
    <row r="674" spans="1:7" x14ac:dyDescent="0.25">
      <c r="A674" s="191">
        <f t="shared" si="10"/>
        <v>569</v>
      </c>
      <c r="B674" s="189"/>
      <c r="C674" s="189"/>
      <c r="D674" s="396"/>
      <c r="E674" s="397"/>
      <c r="F674" s="397"/>
      <c r="G674" s="398"/>
    </row>
    <row r="675" spans="1:7" x14ac:dyDescent="0.25">
      <c r="A675" s="191">
        <f t="shared" si="10"/>
        <v>570</v>
      </c>
      <c r="B675" s="189"/>
      <c r="C675" s="189"/>
      <c r="D675" s="396"/>
      <c r="E675" s="397"/>
      <c r="F675" s="397"/>
      <c r="G675" s="398"/>
    </row>
    <row r="676" spans="1:7" x14ac:dyDescent="0.25">
      <c r="A676" s="191">
        <f t="shared" si="10"/>
        <v>571</v>
      </c>
      <c r="B676" s="189"/>
      <c r="C676" s="189"/>
      <c r="D676" s="396"/>
      <c r="E676" s="397"/>
      <c r="F676" s="397"/>
      <c r="G676" s="398"/>
    </row>
    <row r="677" spans="1:7" x14ac:dyDescent="0.25">
      <c r="A677" s="191">
        <f t="shared" si="10"/>
        <v>572</v>
      </c>
      <c r="B677" s="189"/>
      <c r="C677" s="189"/>
      <c r="D677" s="396"/>
      <c r="E677" s="397"/>
      <c r="F677" s="397"/>
      <c r="G677" s="398"/>
    </row>
    <row r="678" spans="1:7" x14ac:dyDescent="0.25">
      <c r="A678" s="191">
        <f t="shared" si="10"/>
        <v>573</v>
      </c>
      <c r="B678" s="189"/>
      <c r="C678" s="189"/>
      <c r="D678" s="396"/>
      <c r="E678" s="397"/>
      <c r="F678" s="397"/>
      <c r="G678" s="398"/>
    </row>
    <row r="679" spans="1:7" x14ac:dyDescent="0.25">
      <c r="A679" s="191">
        <f t="shared" si="10"/>
        <v>574</v>
      </c>
      <c r="B679" s="189"/>
      <c r="C679" s="189"/>
      <c r="D679" s="396"/>
      <c r="E679" s="397"/>
      <c r="F679" s="397"/>
      <c r="G679" s="398"/>
    </row>
    <row r="680" spans="1:7" x14ac:dyDescent="0.25">
      <c r="A680" s="191">
        <f t="shared" si="10"/>
        <v>575</v>
      </c>
      <c r="B680" s="189"/>
      <c r="C680" s="189"/>
      <c r="D680" s="396"/>
      <c r="E680" s="397"/>
      <c r="F680" s="397"/>
      <c r="G680" s="398"/>
    </row>
    <row r="681" spans="1:7" x14ac:dyDescent="0.25">
      <c r="A681" s="191">
        <f t="shared" si="10"/>
        <v>576</v>
      </c>
      <c r="B681" s="189"/>
      <c r="C681" s="189"/>
      <c r="D681" s="396"/>
      <c r="E681" s="397"/>
      <c r="F681" s="397"/>
      <c r="G681" s="398"/>
    </row>
    <row r="682" spans="1:7" x14ac:dyDescent="0.25">
      <c r="A682" s="191">
        <f t="shared" si="10"/>
        <v>577</v>
      </c>
      <c r="B682" s="189"/>
      <c r="C682" s="189"/>
      <c r="D682" s="396"/>
      <c r="E682" s="397"/>
      <c r="F682" s="397"/>
      <c r="G682" s="398"/>
    </row>
    <row r="683" spans="1:7" x14ac:dyDescent="0.25">
      <c r="A683" s="191">
        <f t="shared" si="10"/>
        <v>578</v>
      </c>
      <c r="B683" s="189"/>
      <c r="C683" s="189"/>
      <c r="D683" s="396"/>
      <c r="E683" s="397"/>
      <c r="F683" s="397"/>
      <c r="G683" s="398"/>
    </row>
    <row r="684" spans="1:7" x14ac:dyDescent="0.25">
      <c r="A684" s="191">
        <f t="shared" ref="A684:A747" si="11">A683+1</f>
        <v>579</v>
      </c>
      <c r="B684" s="189"/>
      <c r="C684" s="189"/>
      <c r="D684" s="396"/>
      <c r="E684" s="397"/>
      <c r="F684" s="397"/>
      <c r="G684" s="398"/>
    </row>
    <row r="685" spans="1:7" x14ac:dyDescent="0.25">
      <c r="A685" s="191">
        <f t="shared" si="11"/>
        <v>580</v>
      </c>
      <c r="B685" s="189"/>
      <c r="C685" s="189"/>
      <c r="D685" s="396"/>
      <c r="E685" s="397"/>
      <c r="F685" s="397"/>
      <c r="G685" s="398"/>
    </row>
    <row r="686" spans="1:7" x14ac:dyDescent="0.25">
      <c r="A686" s="191">
        <f t="shared" si="11"/>
        <v>581</v>
      </c>
      <c r="B686" s="189"/>
      <c r="C686" s="189"/>
      <c r="D686" s="396"/>
      <c r="E686" s="397"/>
      <c r="F686" s="397"/>
      <c r="G686" s="398"/>
    </row>
    <row r="687" spans="1:7" x14ac:dyDescent="0.25">
      <c r="A687" s="191">
        <f t="shared" si="11"/>
        <v>582</v>
      </c>
      <c r="B687" s="189"/>
      <c r="C687" s="189"/>
      <c r="D687" s="396"/>
      <c r="E687" s="397"/>
      <c r="F687" s="397"/>
      <c r="G687" s="398"/>
    </row>
    <row r="688" spans="1:7" x14ac:dyDescent="0.25">
      <c r="A688" s="191">
        <f t="shared" si="11"/>
        <v>583</v>
      </c>
      <c r="B688" s="189"/>
      <c r="C688" s="189"/>
      <c r="D688" s="396"/>
      <c r="E688" s="397"/>
      <c r="F688" s="397"/>
      <c r="G688" s="398"/>
    </row>
    <row r="689" spans="1:7" x14ac:dyDescent="0.25">
      <c r="A689" s="191">
        <f t="shared" si="11"/>
        <v>584</v>
      </c>
      <c r="B689" s="189"/>
      <c r="C689" s="189"/>
      <c r="D689" s="396"/>
      <c r="E689" s="397"/>
      <c r="F689" s="397"/>
      <c r="G689" s="398"/>
    </row>
    <row r="690" spans="1:7" x14ac:dyDescent="0.25">
      <c r="A690" s="191">
        <f t="shared" si="11"/>
        <v>585</v>
      </c>
      <c r="B690" s="189"/>
      <c r="C690" s="189"/>
      <c r="D690" s="396"/>
      <c r="E690" s="397"/>
      <c r="F690" s="397"/>
      <c r="G690" s="398"/>
    </row>
    <row r="691" spans="1:7" x14ac:dyDescent="0.25">
      <c r="A691" s="191">
        <f t="shared" si="11"/>
        <v>586</v>
      </c>
      <c r="B691" s="189"/>
      <c r="C691" s="189"/>
      <c r="D691" s="396"/>
      <c r="E691" s="397"/>
      <c r="F691" s="397"/>
      <c r="G691" s="398"/>
    </row>
    <row r="692" spans="1:7" x14ac:dyDescent="0.25">
      <c r="A692" s="191">
        <f t="shared" si="11"/>
        <v>587</v>
      </c>
      <c r="B692" s="189"/>
      <c r="C692" s="189"/>
      <c r="D692" s="396"/>
      <c r="E692" s="397"/>
      <c r="F692" s="397"/>
      <c r="G692" s="398"/>
    </row>
    <row r="693" spans="1:7" x14ac:dyDescent="0.25">
      <c r="A693" s="191">
        <f t="shared" si="11"/>
        <v>588</v>
      </c>
      <c r="B693" s="189"/>
      <c r="C693" s="189"/>
      <c r="D693" s="396"/>
      <c r="E693" s="397"/>
      <c r="F693" s="397"/>
      <c r="G693" s="398"/>
    </row>
    <row r="694" spans="1:7" x14ac:dyDescent="0.25">
      <c r="A694" s="191">
        <f t="shared" si="11"/>
        <v>589</v>
      </c>
      <c r="B694" s="189"/>
      <c r="C694" s="189"/>
      <c r="D694" s="396"/>
      <c r="E694" s="397"/>
      <c r="F694" s="397"/>
      <c r="G694" s="398"/>
    </row>
    <row r="695" spans="1:7" x14ac:dyDescent="0.25">
      <c r="A695" s="191">
        <f t="shared" si="11"/>
        <v>590</v>
      </c>
      <c r="B695" s="189"/>
      <c r="C695" s="189"/>
      <c r="D695" s="396"/>
      <c r="E695" s="397"/>
      <c r="F695" s="397"/>
      <c r="G695" s="398"/>
    </row>
    <row r="696" spans="1:7" x14ac:dyDescent="0.25">
      <c r="A696" s="191">
        <f t="shared" si="11"/>
        <v>591</v>
      </c>
      <c r="B696" s="189"/>
      <c r="C696" s="189"/>
      <c r="D696" s="396"/>
      <c r="E696" s="397"/>
      <c r="F696" s="397"/>
      <c r="G696" s="398"/>
    </row>
    <row r="697" spans="1:7" x14ac:dyDescent="0.25">
      <c r="A697" s="191">
        <f t="shared" si="11"/>
        <v>592</v>
      </c>
      <c r="B697" s="189"/>
      <c r="C697" s="189"/>
      <c r="D697" s="396"/>
      <c r="E697" s="397"/>
      <c r="F697" s="397"/>
      <c r="G697" s="398"/>
    </row>
    <row r="698" spans="1:7" x14ac:dyDescent="0.25">
      <c r="A698" s="191">
        <f t="shared" si="11"/>
        <v>593</v>
      </c>
      <c r="B698" s="189"/>
      <c r="C698" s="189"/>
      <c r="D698" s="396"/>
      <c r="E698" s="397"/>
      <c r="F698" s="397"/>
      <c r="G698" s="398"/>
    </row>
    <row r="699" spans="1:7" x14ac:dyDescent="0.25">
      <c r="A699" s="191">
        <f t="shared" si="11"/>
        <v>594</v>
      </c>
      <c r="B699" s="189"/>
      <c r="C699" s="189"/>
      <c r="D699" s="396"/>
      <c r="E699" s="397"/>
      <c r="F699" s="397"/>
      <c r="G699" s="398"/>
    </row>
    <row r="700" spans="1:7" x14ac:dyDescent="0.25">
      <c r="A700" s="191">
        <f t="shared" si="11"/>
        <v>595</v>
      </c>
      <c r="B700" s="189"/>
      <c r="C700" s="189"/>
      <c r="D700" s="396"/>
      <c r="E700" s="397"/>
      <c r="F700" s="397"/>
      <c r="G700" s="398"/>
    </row>
    <row r="701" spans="1:7" x14ac:dyDescent="0.25">
      <c r="A701" s="191">
        <f t="shared" si="11"/>
        <v>596</v>
      </c>
      <c r="B701" s="189"/>
      <c r="C701" s="189"/>
      <c r="D701" s="396"/>
      <c r="E701" s="397"/>
      <c r="F701" s="397"/>
      <c r="G701" s="398"/>
    </row>
    <row r="702" spans="1:7" x14ac:dyDescent="0.25">
      <c r="A702" s="191">
        <f t="shared" si="11"/>
        <v>597</v>
      </c>
      <c r="B702" s="189"/>
      <c r="C702" s="189"/>
      <c r="D702" s="396"/>
      <c r="E702" s="397"/>
      <c r="F702" s="397"/>
      <c r="G702" s="398"/>
    </row>
    <row r="703" spans="1:7" x14ac:dyDescent="0.25">
      <c r="A703" s="191">
        <f t="shared" si="11"/>
        <v>598</v>
      </c>
      <c r="B703" s="189"/>
      <c r="C703" s="189"/>
      <c r="D703" s="396"/>
      <c r="E703" s="397"/>
      <c r="F703" s="397"/>
      <c r="G703" s="398"/>
    </row>
    <row r="704" spans="1:7" x14ac:dyDescent="0.25">
      <c r="A704" s="191">
        <f t="shared" si="11"/>
        <v>599</v>
      </c>
      <c r="B704" s="189"/>
      <c r="C704" s="189"/>
      <c r="D704" s="396"/>
      <c r="E704" s="397"/>
      <c r="F704" s="397"/>
      <c r="G704" s="398"/>
    </row>
    <row r="705" spans="1:7" x14ac:dyDescent="0.25">
      <c r="A705" s="191">
        <f t="shared" si="11"/>
        <v>600</v>
      </c>
      <c r="B705" s="189"/>
      <c r="C705" s="189"/>
      <c r="D705" s="396"/>
      <c r="E705" s="397"/>
      <c r="F705" s="397"/>
      <c r="G705" s="398"/>
    </row>
    <row r="706" spans="1:7" x14ac:dyDescent="0.25">
      <c r="A706" s="191">
        <f t="shared" si="11"/>
        <v>601</v>
      </c>
      <c r="B706" s="189"/>
      <c r="C706" s="189"/>
      <c r="D706" s="396"/>
      <c r="E706" s="397"/>
      <c r="F706" s="397"/>
      <c r="G706" s="398"/>
    </row>
    <row r="707" spans="1:7" x14ac:dyDescent="0.25">
      <c r="A707" s="191">
        <f t="shared" si="11"/>
        <v>602</v>
      </c>
      <c r="B707" s="189"/>
      <c r="C707" s="189"/>
      <c r="D707" s="396"/>
      <c r="E707" s="397"/>
      <c r="F707" s="397"/>
      <c r="G707" s="398"/>
    </row>
    <row r="708" spans="1:7" x14ac:dyDescent="0.25">
      <c r="A708" s="191">
        <f t="shared" si="11"/>
        <v>603</v>
      </c>
      <c r="B708" s="189"/>
      <c r="C708" s="189"/>
      <c r="D708" s="396"/>
      <c r="E708" s="397"/>
      <c r="F708" s="397"/>
      <c r="G708" s="398"/>
    </row>
    <row r="709" spans="1:7" x14ac:dyDescent="0.25">
      <c r="A709" s="191">
        <f t="shared" si="11"/>
        <v>604</v>
      </c>
      <c r="B709" s="189"/>
      <c r="C709" s="189"/>
      <c r="D709" s="396"/>
      <c r="E709" s="397"/>
      <c r="F709" s="397"/>
      <c r="G709" s="398"/>
    </row>
    <row r="710" spans="1:7" x14ac:dyDescent="0.25">
      <c r="A710" s="191">
        <f t="shared" si="11"/>
        <v>605</v>
      </c>
      <c r="B710" s="189"/>
      <c r="C710" s="189"/>
      <c r="D710" s="396"/>
      <c r="E710" s="397"/>
      <c r="F710" s="397"/>
      <c r="G710" s="398"/>
    </row>
    <row r="711" spans="1:7" x14ac:dyDescent="0.25">
      <c r="A711" s="191">
        <f t="shared" si="11"/>
        <v>606</v>
      </c>
      <c r="B711" s="189"/>
      <c r="C711" s="189"/>
      <c r="D711" s="396"/>
      <c r="E711" s="397"/>
      <c r="F711" s="397"/>
      <c r="G711" s="398"/>
    </row>
    <row r="712" spans="1:7" x14ac:dyDescent="0.25">
      <c r="A712" s="191">
        <f t="shared" si="11"/>
        <v>607</v>
      </c>
      <c r="B712" s="189"/>
      <c r="C712" s="189"/>
      <c r="D712" s="396"/>
      <c r="E712" s="397"/>
      <c r="F712" s="397"/>
      <c r="G712" s="398"/>
    </row>
    <row r="713" spans="1:7" x14ac:dyDescent="0.25">
      <c r="A713" s="191">
        <f t="shared" si="11"/>
        <v>608</v>
      </c>
      <c r="B713" s="189"/>
      <c r="C713" s="189"/>
      <c r="D713" s="396"/>
      <c r="E713" s="397"/>
      <c r="F713" s="397"/>
      <c r="G713" s="398"/>
    </row>
    <row r="714" spans="1:7" x14ac:dyDescent="0.25">
      <c r="A714" s="191">
        <f t="shared" si="11"/>
        <v>609</v>
      </c>
      <c r="B714" s="189"/>
      <c r="C714" s="189"/>
      <c r="D714" s="396"/>
      <c r="E714" s="397"/>
      <c r="F714" s="397"/>
      <c r="G714" s="398"/>
    </row>
    <row r="715" spans="1:7" x14ac:dyDescent="0.25">
      <c r="A715" s="191">
        <f t="shared" si="11"/>
        <v>610</v>
      </c>
      <c r="B715" s="189"/>
      <c r="C715" s="189"/>
      <c r="D715" s="396"/>
      <c r="E715" s="397"/>
      <c r="F715" s="397"/>
      <c r="G715" s="398"/>
    </row>
    <row r="716" spans="1:7" x14ac:dyDescent="0.25">
      <c r="A716" s="191">
        <f t="shared" si="11"/>
        <v>611</v>
      </c>
      <c r="B716" s="189"/>
      <c r="C716" s="189"/>
      <c r="D716" s="396"/>
      <c r="E716" s="397"/>
      <c r="F716" s="397"/>
      <c r="G716" s="398"/>
    </row>
    <row r="717" spans="1:7" x14ac:dyDescent="0.25">
      <c r="A717" s="191">
        <f t="shared" si="11"/>
        <v>612</v>
      </c>
      <c r="B717" s="189"/>
      <c r="C717" s="189"/>
      <c r="D717" s="396"/>
      <c r="E717" s="397"/>
      <c r="F717" s="397"/>
      <c r="G717" s="398"/>
    </row>
    <row r="718" spans="1:7" x14ac:dyDescent="0.25">
      <c r="A718" s="191">
        <f t="shared" si="11"/>
        <v>613</v>
      </c>
      <c r="B718" s="189"/>
      <c r="C718" s="189"/>
      <c r="D718" s="396"/>
      <c r="E718" s="397"/>
      <c r="F718" s="397"/>
      <c r="G718" s="398"/>
    </row>
    <row r="719" spans="1:7" x14ac:dyDescent="0.25">
      <c r="A719" s="191">
        <f t="shared" si="11"/>
        <v>614</v>
      </c>
      <c r="B719" s="189"/>
      <c r="C719" s="189"/>
      <c r="D719" s="396"/>
      <c r="E719" s="397"/>
      <c r="F719" s="397"/>
      <c r="G719" s="398"/>
    </row>
    <row r="720" spans="1:7" x14ac:dyDescent="0.25">
      <c r="A720" s="191">
        <f t="shared" si="11"/>
        <v>615</v>
      </c>
      <c r="B720" s="189"/>
      <c r="C720" s="189"/>
      <c r="D720" s="396"/>
      <c r="E720" s="397"/>
      <c r="F720" s="397"/>
      <c r="G720" s="398"/>
    </row>
    <row r="721" spans="1:7" x14ac:dyDescent="0.25">
      <c r="A721" s="191">
        <f t="shared" si="11"/>
        <v>616</v>
      </c>
      <c r="B721" s="189"/>
      <c r="C721" s="189"/>
      <c r="D721" s="396"/>
      <c r="E721" s="397"/>
      <c r="F721" s="397"/>
      <c r="G721" s="398"/>
    </row>
    <row r="722" spans="1:7" x14ac:dyDescent="0.25">
      <c r="A722" s="191">
        <f t="shared" si="11"/>
        <v>617</v>
      </c>
      <c r="B722" s="189"/>
      <c r="C722" s="189"/>
      <c r="D722" s="396"/>
      <c r="E722" s="397"/>
      <c r="F722" s="397"/>
      <c r="G722" s="398"/>
    </row>
    <row r="723" spans="1:7" x14ac:dyDescent="0.25">
      <c r="A723" s="191">
        <f t="shared" si="11"/>
        <v>618</v>
      </c>
      <c r="B723" s="189"/>
      <c r="C723" s="189"/>
      <c r="D723" s="396"/>
      <c r="E723" s="397"/>
      <c r="F723" s="397"/>
      <c r="G723" s="398"/>
    </row>
    <row r="724" spans="1:7" x14ac:dyDescent="0.25">
      <c r="A724" s="191">
        <f t="shared" si="11"/>
        <v>619</v>
      </c>
      <c r="B724" s="189"/>
      <c r="C724" s="189"/>
      <c r="D724" s="396"/>
      <c r="E724" s="397"/>
      <c r="F724" s="397"/>
      <c r="G724" s="398"/>
    </row>
    <row r="725" spans="1:7" x14ac:dyDescent="0.25">
      <c r="A725" s="191">
        <f t="shared" si="11"/>
        <v>620</v>
      </c>
      <c r="B725" s="189"/>
      <c r="C725" s="189"/>
      <c r="D725" s="396"/>
      <c r="E725" s="397"/>
      <c r="F725" s="397"/>
      <c r="G725" s="398"/>
    </row>
    <row r="726" spans="1:7" x14ac:dyDescent="0.25">
      <c r="A726" s="191">
        <f t="shared" si="11"/>
        <v>621</v>
      </c>
      <c r="B726" s="189"/>
      <c r="C726" s="189"/>
      <c r="D726" s="396"/>
      <c r="E726" s="397"/>
      <c r="F726" s="397"/>
      <c r="G726" s="398"/>
    </row>
    <row r="727" spans="1:7" x14ac:dyDescent="0.25">
      <c r="A727" s="191">
        <f t="shared" si="11"/>
        <v>622</v>
      </c>
      <c r="B727" s="189"/>
      <c r="C727" s="189"/>
      <c r="D727" s="396"/>
      <c r="E727" s="397"/>
      <c r="F727" s="397"/>
      <c r="G727" s="398"/>
    </row>
    <row r="728" spans="1:7" x14ac:dyDescent="0.25">
      <c r="A728" s="191">
        <f t="shared" si="11"/>
        <v>623</v>
      </c>
      <c r="B728" s="189"/>
      <c r="C728" s="189"/>
      <c r="D728" s="396"/>
      <c r="E728" s="397"/>
      <c r="F728" s="397"/>
      <c r="G728" s="398"/>
    </row>
    <row r="729" spans="1:7" x14ac:dyDescent="0.25">
      <c r="A729" s="191">
        <f t="shared" si="11"/>
        <v>624</v>
      </c>
      <c r="B729" s="189"/>
      <c r="C729" s="189"/>
      <c r="D729" s="396"/>
      <c r="E729" s="397"/>
      <c r="F729" s="397"/>
      <c r="G729" s="398"/>
    </row>
    <row r="730" spans="1:7" x14ac:dyDescent="0.25">
      <c r="A730" s="191">
        <f t="shared" si="11"/>
        <v>625</v>
      </c>
      <c r="B730" s="189"/>
      <c r="C730" s="189"/>
      <c r="D730" s="396"/>
      <c r="E730" s="397"/>
      <c r="F730" s="397"/>
      <c r="G730" s="398"/>
    </row>
    <row r="731" spans="1:7" x14ac:dyDescent="0.25">
      <c r="A731" s="191">
        <f t="shared" si="11"/>
        <v>626</v>
      </c>
      <c r="B731" s="189"/>
      <c r="C731" s="189"/>
      <c r="D731" s="396"/>
      <c r="E731" s="397"/>
      <c r="F731" s="397"/>
      <c r="G731" s="398"/>
    </row>
    <row r="732" spans="1:7" x14ac:dyDescent="0.25">
      <c r="A732" s="191">
        <f t="shared" si="11"/>
        <v>627</v>
      </c>
      <c r="B732" s="189"/>
      <c r="C732" s="189"/>
      <c r="D732" s="396"/>
      <c r="E732" s="397"/>
      <c r="F732" s="397"/>
      <c r="G732" s="398"/>
    </row>
    <row r="733" spans="1:7" x14ac:dyDescent="0.25">
      <c r="A733" s="191">
        <f t="shared" si="11"/>
        <v>628</v>
      </c>
      <c r="B733" s="189"/>
      <c r="C733" s="189"/>
      <c r="D733" s="396"/>
      <c r="E733" s="397"/>
      <c r="F733" s="397"/>
      <c r="G733" s="398"/>
    </row>
    <row r="734" spans="1:7" x14ac:dyDescent="0.25">
      <c r="A734" s="191">
        <f t="shared" si="11"/>
        <v>629</v>
      </c>
      <c r="B734" s="189"/>
      <c r="C734" s="189"/>
      <c r="D734" s="396"/>
      <c r="E734" s="397"/>
      <c r="F734" s="397"/>
      <c r="G734" s="398"/>
    </row>
    <row r="735" spans="1:7" x14ac:dyDescent="0.25">
      <c r="A735" s="191">
        <f t="shared" si="11"/>
        <v>630</v>
      </c>
      <c r="B735" s="189"/>
      <c r="C735" s="189"/>
      <c r="D735" s="396"/>
      <c r="E735" s="397"/>
      <c r="F735" s="397"/>
      <c r="G735" s="398"/>
    </row>
    <row r="736" spans="1:7" x14ac:dyDescent="0.25">
      <c r="A736" s="191">
        <f t="shared" si="11"/>
        <v>631</v>
      </c>
      <c r="B736" s="189"/>
      <c r="C736" s="189"/>
      <c r="D736" s="396"/>
      <c r="E736" s="397"/>
      <c r="F736" s="397"/>
      <c r="G736" s="398"/>
    </row>
    <row r="737" spans="1:7" x14ac:dyDescent="0.25">
      <c r="A737" s="191">
        <f t="shared" si="11"/>
        <v>632</v>
      </c>
      <c r="B737" s="189"/>
      <c r="C737" s="189"/>
      <c r="D737" s="396"/>
      <c r="E737" s="397"/>
      <c r="F737" s="397"/>
      <c r="G737" s="398"/>
    </row>
    <row r="738" spans="1:7" x14ac:dyDescent="0.25">
      <c r="A738" s="191">
        <f t="shared" si="11"/>
        <v>633</v>
      </c>
      <c r="B738" s="189"/>
      <c r="C738" s="189"/>
      <c r="D738" s="396"/>
      <c r="E738" s="397"/>
      <c r="F738" s="397"/>
      <c r="G738" s="398"/>
    </row>
    <row r="739" spans="1:7" x14ac:dyDescent="0.25">
      <c r="A739" s="191">
        <f t="shared" si="11"/>
        <v>634</v>
      </c>
      <c r="B739" s="189"/>
      <c r="C739" s="189"/>
      <c r="D739" s="396"/>
      <c r="E739" s="397"/>
      <c r="F739" s="397"/>
      <c r="G739" s="398"/>
    </row>
    <row r="740" spans="1:7" x14ac:dyDescent="0.25">
      <c r="A740" s="191">
        <f t="shared" si="11"/>
        <v>635</v>
      </c>
      <c r="B740" s="189"/>
      <c r="C740" s="189"/>
      <c r="D740" s="396"/>
      <c r="E740" s="397"/>
      <c r="F740" s="397"/>
      <c r="G740" s="398"/>
    </row>
    <row r="741" spans="1:7" x14ac:dyDescent="0.25">
      <c r="A741" s="191">
        <f t="shared" si="11"/>
        <v>636</v>
      </c>
      <c r="B741" s="189"/>
      <c r="C741" s="189"/>
      <c r="D741" s="396"/>
      <c r="E741" s="397"/>
      <c r="F741" s="397"/>
      <c r="G741" s="398"/>
    </row>
    <row r="742" spans="1:7" x14ac:dyDescent="0.25">
      <c r="A742" s="191">
        <f t="shared" si="11"/>
        <v>637</v>
      </c>
      <c r="B742" s="189"/>
      <c r="C742" s="189"/>
      <c r="D742" s="396"/>
      <c r="E742" s="397"/>
      <c r="F742" s="397"/>
      <c r="G742" s="398"/>
    </row>
    <row r="743" spans="1:7" x14ac:dyDescent="0.25">
      <c r="A743" s="191">
        <f t="shared" si="11"/>
        <v>638</v>
      </c>
      <c r="B743" s="189"/>
      <c r="C743" s="189"/>
      <c r="D743" s="396"/>
      <c r="E743" s="397"/>
      <c r="F743" s="397"/>
      <c r="G743" s="398"/>
    </row>
    <row r="744" spans="1:7" x14ac:dyDescent="0.25">
      <c r="A744" s="191">
        <f t="shared" si="11"/>
        <v>639</v>
      </c>
      <c r="B744" s="189"/>
      <c r="C744" s="189"/>
      <c r="D744" s="396"/>
      <c r="E744" s="397"/>
      <c r="F744" s="397"/>
      <c r="G744" s="398"/>
    </row>
    <row r="745" spans="1:7" x14ac:dyDescent="0.25">
      <c r="A745" s="191">
        <f t="shared" si="11"/>
        <v>640</v>
      </c>
      <c r="B745" s="189"/>
      <c r="C745" s="189"/>
      <c r="D745" s="396"/>
      <c r="E745" s="397"/>
      <c r="F745" s="397"/>
      <c r="G745" s="398"/>
    </row>
    <row r="746" spans="1:7" x14ac:dyDescent="0.25">
      <c r="A746" s="191">
        <f t="shared" si="11"/>
        <v>641</v>
      </c>
      <c r="B746" s="189"/>
      <c r="C746" s="189"/>
      <c r="D746" s="396"/>
      <c r="E746" s="397"/>
      <c r="F746" s="397"/>
      <c r="G746" s="398"/>
    </row>
    <row r="747" spans="1:7" x14ac:dyDescent="0.25">
      <c r="A747" s="191">
        <f t="shared" si="11"/>
        <v>642</v>
      </c>
      <c r="B747" s="189"/>
      <c r="C747" s="189"/>
      <c r="D747" s="396"/>
      <c r="E747" s="397"/>
      <c r="F747" s="397"/>
      <c r="G747" s="398"/>
    </row>
    <row r="748" spans="1:7" x14ac:dyDescent="0.25">
      <c r="A748" s="191">
        <f t="shared" ref="A748:A811" si="12">A747+1</f>
        <v>643</v>
      </c>
      <c r="B748" s="189"/>
      <c r="C748" s="189"/>
      <c r="D748" s="396"/>
      <c r="E748" s="397"/>
      <c r="F748" s="397"/>
      <c r="G748" s="398"/>
    </row>
    <row r="749" spans="1:7" x14ac:dyDescent="0.25">
      <c r="A749" s="191">
        <f t="shared" si="12"/>
        <v>644</v>
      </c>
      <c r="B749" s="189"/>
      <c r="C749" s="189"/>
      <c r="D749" s="396"/>
      <c r="E749" s="397"/>
      <c r="F749" s="397"/>
      <c r="G749" s="398"/>
    </row>
    <row r="750" spans="1:7" x14ac:dyDescent="0.25">
      <c r="A750" s="191">
        <f t="shared" si="12"/>
        <v>645</v>
      </c>
      <c r="B750" s="189"/>
      <c r="C750" s="189"/>
      <c r="D750" s="396"/>
      <c r="E750" s="397"/>
      <c r="F750" s="397"/>
      <c r="G750" s="398"/>
    </row>
    <row r="751" spans="1:7" x14ac:dyDescent="0.25">
      <c r="A751" s="191">
        <f t="shared" si="12"/>
        <v>646</v>
      </c>
      <c r="B751" s="189"/>
      <c r="C751" s="189"/>
      <c r="D751" s="396"/>
      <c r="E751" s="397"/>
      <c r="F751" s="397"/>
      <c r="G751" s="398"/>
    </row>
    <row r="752" spans="1:7" x14ac:dyDescent="0.25">
      <c r="A752" s="191">
        <f t="shared" si="12"/>
        <v>647</v>
      </c>
      <c r="B752" s="189"/>
      <c r="C752" s="189"/>
      <c r="D752" s="396"/>
      <c r="E752" s="397"/>
      <c r="F752" s="397"/>
      <c r="G752" s="398"/>
    </row>
    <row r="753" spans="1:7" x14ac:dyDescent="0.25">
      <c r="A753" s="191">
        <f t="shared" si="12"/>
        <v>648</v>
      </c>
      <c r="B753" s="189"/>
      <c r="C753" s="189"/>
      <c r="D753" s="396"/>
      <c r="E753" s="397"/>
      <c r="F753" s="397"/>
      <c r="G753" s="398"/>
    </row>
    <row r="754" spans="1:7" x14ac:dyDescent="0.25">
      <c r="A754" s="191">
        <f t="shared" si="12"/>
        <v>649</v>
      </c>
      <c r="B754" s="189"/>
      <c r="C754" s="189"/>
      <c r="D754" s="396"/>
      <c r="E754" s="397"/>
      <c r="F754" s="397"/>
      <c r="G754" s="398"/>
    </row>
    <row r="755" spans="1:7" x14ac:dyDescent="0.25">
      <c r="A755" s="191">
        <f t="shared" si="12"/>
        <v>650</v>
      </c>
      <c r="B755" s="189"/>
      <c r="C755" s="189"/>
      <c r="D755" s="396"/>
      <c r="E755" s="397"/>
      <c r="F755" s="397"/>
      <c r="G755" s="398"/>
    </row>
    <row r="756" spans="1:7" x14ac:dyDescent="0.25">
      <c r="A756" s="191">
        <f t="shared" si="12"/>
        <v>651</v>
      </c>
      <c r="B756" s="189"/>
      <c r="C756" s="189"/>
      <c r="D756" s="396"/>
      <c r="E756" s="397"/>
      <c r="F756" s="397"/>
      <c r="G756" s="398"/>
    </row>
    <row r="757" spans="1:7" x14ac:dyDescent="0.25">
      <c r="A757" s="191">
        <f t="shared" si="12"/>
        <v>652</v>
      </c>
      <c r="B757" s="189"/>
      <c r="C757" s="189"/>
      <c r="D757" s="396"/>
      <c r="E757" s="397"/>
      <c r="F757" s="397"/>
      <c r="G757" s="398"/>
    </row>
    <row r="758" spans="1:7" x14ac:dyDescent="0.25">
      <c r="A758" s="191">
        <f t="shared" si="12"/>
        <v>653</v>
      </c>
      <c r="B758" s="189"/>
      <c r="C758" s="189"/>
      <c r="D758" s="396"/>
      <c r="E758" s="397"/>
      <c r="F758" s="397"/>
      <c r="G758" s="398"/>
    </row>
    <row r="759" spans="1:7" x14ac:dyDescent="0.25">
      <c r="A759" s="191">
        <f t="shared" si="12"/>
        <v>654</v>
      </c>
      <c r="B759" s="189"/>
      <c r="C759" s="189"/>
      <c r="D759" s="396"/>
      <c r="E759" s="397"/>
      <c r="F759" s="397"/>
      <c r="G759" s="398"/>
    </row>
    <row r="760" spans="1:7" x14ac:dyDescent="0.25">
      <c r="A760" s="191">
        <f t="shared" si="12"/>
        <v>655</v>
      </c>
      <c r="B760" s="189"/>
      <c r="C760" s="189"/>
      <c r="D760" s="396"/>
      <c r="E760" s="397"/>
      <c r="F760" s="397"/>
      <c r="G760" s="398"/>
    </row>
    <row r="761" spans="1:7" x14ac:dyDescent="0.25">
      <c r="A761" s="191">
        <f t="shared" si="12"/>
        <v>656</v>
      </c>
      <c r="B761" s="189"/>
      <c r="C761" s="189"/>
      <c r="D761" s="396"/>
      <c r="E761" s="397"/>
      <c r="F761" s="397"/>
      <c r="G761" s="398"/>
    </row>
    <row r="762" spans="1:7" x14ac:dyDescent="0.25">
      <c r="A762" s="191">
        <f t="shared" si="12"/>
        <v>657</v>
      </c>
      <c r="B762" s="189"/>
      <c r="C762" s="189"/>
      <c r="D762" s="396"/>
      <c r="E762" s="397"/>
      <c r="F762" s="397"/>
      <c r="G762" s="398"/>
    </row>
    <row r="763" spans="1:7" x14ac:dyDescent="0.25">
      <c r="A763" s="191">
        <f t="shared" si="12"/>
        <v>658</v>
      </c>
      <c r="B763" s="189"/>
      <c r="C763" s="189"/>
      <c r="D763" s="396"/>
      <c r="E763" s="397"/>
      <c r="F763" s="397"/>
      <c r="G763" s="398"/>
    </row>
    <row r="764" spans="1:7" x14ac:dyDescent="0.25">
      <c r="A764" s="191">
        <f t="shared" si="12"/>
        <v>659</v>
      </c>
      <c r="B764" s="189"/>
      <c r="C764" s="189"/>
      <c r="D764" s="396"/>
      <c r="E764" s="397"/>
      <c r="F764" s="397"/>
      <c r="G764" s="398"/>
    </row>
    <row r="765" spans="1:7" x14ac:dyDescent="0.25">
      <c r="A765" s="191">
        <f t="shared" si="12"/>
        <v>660</v>
      </c>
      <c r="B765" s="189"/>
      <c r="C765" s="189"/>
      <c r="D765" s="396"/>
      <c r="E765" s="397"/>
      <c r="F765" s="397"/>
      <c r="G765" s="398"/>
    </row>
    <row r="766" spans="1:7" x14ac:dyDescent="0.25">
      <c r="A766" s="191">
        <f t="shared" si="12"/>
        <v>661</v>
      </c>
      <c r="B766" s="189"/>
      <c r="C766" s="189"/>
      <c r="D766" s="396"/>
      <c r="E766" s="397"/>
      <c r="F766" s="397"/>
      <c r="G766" s="398"/>
    </row>
    <row r="767" spans="1:7" x14ac:dyDescent="0.25">
      <c r="A767" s="191">
        <f t="shared" si="12"/>
        <v>662</v>
      </c>
      <c r="B767" s="189"/>
      <c r="C767" s="189"/>
      <c r="D767" s="396"/>
      <c r="E767" s="397"/>
      <c r="F767" s="397"/>
      <c r="G767" s="398"/>
    </row>
    <row r="768" spans="1:7" x14ac:dyDescent="0.25">
      <c r="A768" s="191">
        <f t="shared" si="12"/>
        <v>663</v>
      </c>
      <c r="B768" s="189"/>
      <c r="C768" s="189"/>
      <c r="D768" s="396"/>
      <c r="E768" s="397"/>
      <c r="F768" s="397"/>
      <c r="G768" s="398"/>
    </row>
    <row r="769" spans="1:7" x14ac:dyDescent="0.25">
      <c r="A769" s="191">
        <f t="shared" si="12"/>
        <v>664</v>
      </c>
      <c r="B769" s="189"/>
      <c r="C769" s="189"/>
      <c r="D769" s="396"/>
      <c r="E769" s="397"/>
      <c r="F769" s="397"/>
      <c r="G769" s="398"/>
    </row>
    <row r="770" spans="1:7" x14ac:dyDescent="0.25">
      <c r="A770" s="191">
        <f t="shared" si="12"/>
        <v>665</v>
      </c>
      <c r="B770" s="189"/>
      <c r="C770" s="189"/>
      <c r="D770" s="396"/>
      <c r="E770" s="397"/>
      <c r="F770" s="397"/>
      <c r="G770" s="398"/>
    </row>
    <row r="771" spans="1:7" x14ac:dyDescent="0.25">
      <c r="A771" s="191">
        <f t="shared" si="12"/>
        <v>666</v>
      </c>
      <c r="B771" s="189"/>
      <c r="C771" s="189"/>
      <c r="D771" s="396"/>
      <c r="E771" s="397"/>
      <c r="F771" s="397"/>
      <c r="G771" s="398"/>
    </row>
    <row r="772" spans="1:7" x14ac:dyDescent="0.25">
      <c r="A772" s="191">
        <f t="shared" si="12"/>
        <v>667</v>
      </c>
      <c r="B772" s="189"/>
      <c r="C772" s="189"/>
      <c r="D772" s="396"/>
      <c r="E772" s="397"/>
      <c r="F772" s="397"/>
      <c r="G772" s="398"/>
    </row>
    <row r="773" spans="1:7" x14ac:dyDescent="0.25">
      <c r="A773" s="191">
        <f t="shared" si="12"/>
        <v>668</v>
      </c>
      <c r="B773" s="189"/>
      <c r="C773" s="189"/>
      <c r="D773" s="396"/>
      <c r="E773" s="397"/>
      <c r="F773" s="397"/>
      <c r="G773" s="398"/>
    </row>
    <row r="774" spans="1:7" x14ac:dyDescent="0.25">
      <c r="A774" s="191">
        <f t="shared" si="12"/>
        <v>669</v>
      </c>
      <c r="B774" s="189"/>
      <c r="C774" s="189"/>
      <c r="D774" s="396"/>
      <c r="E774" s="397"/>
      <c r="F774" s="397"/>
      <c r="G774" s="398"/>
    </row>
    <row r="775" spans="1:7" x14ac:dyDescent="0.25">
      <c r="A775" s="191">
        <f t="shared" si="12"/>
        <v>670</v>
      </c>
      <c r="B775" s="189"/>
      <c r="C775" s="189"/>
      <c r="D775" s="396"/>
      <c r="E775" s="397"/>
      <c r="F775" s="397"/>
      <c r="G775" s="398"/>
    </row>
    <row r="776" spans="1:7" x14ac:dyDescent="0.25">
      <c r="A776" s="191">
        <f t="shared" si="12"/>
        <v>671</v>
      </c>
      <c r="B776" s="189"/>
      <c r="C776" s="189"/>
      <c r="D776" s="396"/>
      <c r="E776" s="397"/>
      <c r="F776" s="397"/>
      <c r="G776" s="398"/>
    </row>
    <row r="777" spans="1:7" x14ac:dyDescent="0.25">
      <c r="A777" s="191">
        <f t="shared" si="12"/>
        <v>672</v>
      </c>
      <c r="B777" s="189"/>
      <c r="C777" s="189"/>
      <c r="D777" s="396"/>
      <c r="E777" s="397"/>
      <c r="F777" s="397"/>
      <c r="G777" s="398"/>
    </row>
    <row r="778" spans="1:7" x14ac:dyDescent="0.25">
      <c r="A778" s="191">
        <f t="shared" si="12"/>
        <v>673</v>
      </c>
      <c r="B778" s="189"/>
      <c r="C778" s="189"/>
      <c r="D778" s="396"/>
      <c r="E778" s="397"/>
      <c r="F778" s="397"/>
      <c r="G778" s="398"/>
    </row>
    <row r="779" spans="1:7" x14ac:dyDescent="0.25">
      <c r="A779" s="191">
        <f t="shared" si="12"/>
        <v>674</v>
      </c>
      <c r="B779" s="189"/>
      <c r="C779" s="189"/>
      <c r="D779" s="396"/>
      <c r="E779" s="397"/>
      <c r="F779" s="397"/>
      <c r="G779" s="398"/>
    </row>
    <row r="780" spans="1:7" x14ac:dyDescent="0.25">
      <c r="A780" s="191">
        <f t="shared" si="12"/>
        <v>675</v>
      </c>
      <c r="B780" s="189"/>
      <c r="C780" s="189"/>
      <c r="D780" s="396"/>
      <c r="E780" s="397"/>
      <c r="F780" s="397"/>
      <c r="G780" s="398"/>
    </row>
    <row r="781" spans="1:7" x14ac:dyDescent="0.25">
      <c r="A781" s="191">
        <f t="shared" si="12"/>
        <v>676</v>
      </c>
      <c r="B781" s="189"/>
      <c r="C781" s="189"/>
      <c r="D781" s="396"/>
      <c r="E781" s="397"/>
      <c r="F781" s="397"/>
      <c r="G781" s="398"/>
    </row>
    <row r="782" spans="1:7" x14ac:dyDescent="0.25">
      <c r="A782" s="191">
        <f t="shared" si="12"/>
        <v>677</v>
      </c>
      <c r="B782" s="189"/>
      <c r="C782" s="189"/>
      <c r="D782" s="396"/>
      <c r="E782" s="397"/>
      <c r="F782" s="397"/>
      <c r="G782" s="398"/>
    </row>
    <row r="783" spans="1:7" x14ac:dyDescent="0.25">
      <c r="A783" s="191">
        <f t="shared" si="12"/>
        <v>678</v>
      </c>
      <c r="B783" s="189"/>
      <c r="C783" s="189"/>
      <c r="D783" s="396"/>
      <c r="E783" s="397"/>
      <c r="F783" s="397"/>
      <c r="G783" s="398"/>
    </row>
    <row r="784" spans="1:7" x14ac:dyDescent="0.25">
      <c r="A784" s="191">
        <f t="shared" si="12"/>
        <v>679</v>
      </c>
      <c r="B784" s="189"/>
      <c r="C784" s="189"/>
      <c r="D784" s="396"/>
      <c r="E784" s="397"/>
      <c r="F784" s="397"/>
      <c r="G784" s="398"/>
    </row>
    <row r="785" spans="1:7" x14ac:dyDescent="0.25">
      <c r="A785" s="191">
        <f t="shared" si="12"/>
        <v>680</v>
      </c>
      <c r="B785" s="189"/>
      <c r="C785" s="189"/>
      <c r="D785" s="396"/>
      <c r="E785" s="397"/>
      <c r="F785" s="397"/>
      <c r="G785" s="398"/>
    </row>
    <row r="786" spans="1:7" x14ac:dyDescent="0.25">
      <c r="A786" s="191">
        <f t="shared" si="12"/>
        <v>681</v>
      </c>
      <c r="B786" s="189"/>
      <c r="C786" s="189"/>
      <c r="D786" s="396"/>
      <c r="E786" s="397"/>
      <c r="F786" s="397"/>
      <c r="G786" s="398"/>
    </row>
    <row r="787" spans="1:7" x14ac:dyDescent="0.25">
      <c r="A787" s="191">
        <f t="shared" si="12"/>
        <v>682</v>
      </c>
      <c r="B787" s="189"/>
      <c r="C787" s="189"/>
      <c r="D787" s="396"/>
      <c r="E787" s="397"/>
      <c r="F787" s="397"/>
      <c r="G787" s="398"/>
    </row>
    <row r="788" spans="1:7" x14ac:dyDescent="0.25">
      <c r="A788" s="191">
        <f t="shared" si="12"/>
        <v>683</v>
      </c>
      <c r="B788" s="189"/>
      <c r="C788" s="189"/>
      <c r="D788" s="396"/>
      <c r="E788" s="397"/>
      <c r="F788" s="397"/>
      <c r="G788" s="398"/>
    </row>
    <row r="789" spans="1:7" x14ac:dyDescent="0.25">
      <c r="A789" s="191">
        <f t="shared" si="12"/>
        <v>684</v>
      </c>
      <c r="B789" s="189"/>
      <c r="C789" s="189"/>
      <c r="D789" s="396"/>
      <c r="E789" s="397"/>
      <c r="F789" s="397"/>
      <c r="G789" s="398"/>
    </row>
    <row r="790" spans="1:7" x14ac:dyDescent="0.25">
      <c r="A790" s="191">
        <f t="shared" si="12"/>
        <v>685</v>
      </c>
      <c r="B790" s="189"/>
      <c r="C790" s="189"/>
      <c r="D790" s="396"/>
      <c r="E790" s="397"/>
      <c r="F790" s="397"/>
      <c r="G790" s="398"/>
    </row>
    <row r="791" spans="1:7" x14ac:dyDescent="0.25">
      <c r="A791" s="191">
        <f t="shared" si="12"/>
        <v>686</v>
      </c>
      <c r="B791" s="189"/>
      <c r="C791" s="189"/>
      <c r="D791" s="396"/>
      <c r="E791" s="397"/>
      <c r="F791" s="397"/>
      <c r="G791" s="398"/>
    </row>
    <row r="792" spans="1:7" x14ac:dyDescent="0.25">
      <c r="A792" s="191">
        <f t="shared" si="12"/>
        <v>687</v>
      </c>
      <c r="B792" s="189"/>
      <c r="C792" s="189"/>
      <c r="D792" s="396"/>
      <c r="E792" s="397"/>
      <c r="F792" s="397"/>
      <c r="G792" s="398"/>
    </row>
    <row r="793" spans="1:7" x14ac:dyDescent="0.25">
      <c r="A793" s="191">
        <f t="shared" si="12"/>
        <v>688</v>
      </c>
      <c r="B793" s="189"/>
      <c r="C793" s="189"/>
      <c r="D793" s="396"/>
      <c r="E793" s="397"/>
      <c r="F793" s="397"/>
      <c r="G793" s="398"/>
    </row>
    <row r="794" spans="1:7" x14ac:dyDescent="0.25">
      <c r="A794" s="191">
        <f t="shared" si="12"/>
        <v>689</v>
      </c>
      <c r="B794" s="189"/>
      <c r="C794" s="189"/>
      <c r="D794" s="396"/>
      <c r="E794" s="397"/>
      <c r="F794" s="397"/>
      <c r="G794" s="398"/>
    </row>
    <row r="795" spans="1:7" x14ac:dyDescent="0.25">
      <c r="A795" s="191">
        <f t="shared" si="12"/>
        <v>690</v>
      </c>
      <c r="B795" s="189"/>
      <c r="C795" s="189"/>
      <c r="D795" s="396"/>
      <c r="E795" s="397"/>
      <c r="F795" s="397"/>
      <c r="G795" s="398"/>
    </row>
    <row r="796" spans="1:7" x14ac:dyDescent="0.25">
      <c r="A796" s="191">
        <f t="shared" si="12"/>
        <v>691</v>
      </c>
      <c r="B796" s="189"/>
      <c r="C796" s="189"/>
      <c r="D796" s="396"/>
      <c r="E796" s="397"/>
      <c r="F796" s="397"/>
      <c r="G796" s="398"/>
    </row>
    <row r="797" spans="1:7" x14ac:dyDescent="0.25">
      <c r="A797" s="191">
        <f t="shared" si="12"/>
        <v>692</v>
      </c>
      <c r="B797" s="189"/>
      <c r="C797" s="189"/>
      <c r="D797" s="396"/>
      <c r="E797" s="397"/>
      <c r="F797" s="397"/>
      <c r="G797" s="398"/>
    </row>
    <row r="798" spans="1:7" x14ac:dyDescent="0.25">
      <c r="A798" s="191">
        <f t="shared" si="12"/>
        <v>693</v>
      </c>
      <c r="B798" s="189"/>
      <c r="C798" s="189"/>
      <c r="D798" s="396"/>
      <c r="E798" s="397"/>
      <c r="F798" s="397"/>
      <c r="G798" s="398"/>
    </row>
    <row r="799" spans="1:7" x14ac:dyDescent="0.25">
      <c r="A799" s="191">
        <f t="shared" si="12"/>
        <v>694</v>
      </c>
      <c r="B799" s="189"/>
      <c r="C799" s="189"/>
      <c r="D799" s="396"/>
      <c r="E799" s="397"/>
      <c r="F799" s="397"/>
      <c r="G799" s="398"/>
    </row>
    <row r="800" spans="1:7" x14ac:dyDescent="0.25">
      <c r="A800" s="191">
        <f t="shared" si="12"/>
        <v>695</v>
      </c>
      <c r="B800" s="189"/>
      <c r="C800" s="189"/>
      <c r="D800" s="396"/>
      <c r="E800" s="397"/>
      <c r="F800" s="397"/>
      <c r="G800" s="398"/>
    </row>
    <row r="801" spans="1:7" x14ac:dyDescent="0.25">
      <c r="A801" s="191">
        <f t="shared" si="12"/>
        <v>696</v>
      </c>
      <c r="B801" s="189"/>
      <c r="C801" s="189"/>
      <c r="D801" s="396"/>
      <c r="E801" s="397"/>
      <c r="F801" s="397"/>
      <c r="G801" s="398"/>
    </row>
    <row r="802" spans="1:7" x14ac:dyDescent="0.25">
      <c r="A802" s="191">
        <f t="shared" si="12"/>
        <v>697</v>
      </c>
      <c r="B802" s="189"/>
      <c r="C802" s="189"/>
      <c r="D802" s="396"/>
      <c r="E802" s="397"/>
      <c r="F802" s="397"/>
      <c r="G802" s="398"/>
    </row>
    <row r="803" spans="1:7" x14ac:dyDescent="0.25">
      <c r="A803" s="191">
        <f t="shared" si="12"/>
        <v>698</v>
      </c>
      <c r="B803" s="189"/>
      <c r="C803" s="189"/>
      <c r="D803" s="396"/>
      <c r="E803" s="397"/>
      <c r="F803" s="397"/>
      <c r="G803" s="398"/>
    </row>
    <row r="804" spans="1:7" x14ac:dyDescent="0.25">
      <c r="A804" s="191">
        <f t="shared" si="12"/>
        <v>699</v>
      </c>
      <c r="B804" s="189"/>
      <c r="C804" s="189"/>
      <c r="D804" s="396"/>
      <c r="E804" s="397"/>
      <c r="F804" s="397"/>
      <c r="G804" s="398"/>
    </row>
    <row r="805" spans="1:7" x14ac:dyDescent="0.25">
      <c r="A805" s="191">
        <f t="shared" si="12"/>
        <v>700</v>
      </c>
      <c r="B805" s="189"/>
      <c r="C805" s="189"/>
      <c r="D805" s="396"/>
      <c r="E805" s="397"/>
      <c r="F805" s="397"/>
      <c r="G805" s="398"/>
    </row>
    <row r="806" spans="1:7" x14ac:dyDescent="0.25">
      <c r="A806" s="191">
        <f t="shared" si="12"/>
        <v>701</v>
      </c>
      <c r="B806" s="189"/>
      <c r="C806" s="189"/>
      <c r="D806" s="396"/>
      <c r="E806" s="397"/>
      <c r="F806" s="397"/>
      <c r="G806" s="398"/>
    </row>
    <row r="807" spans="1:7" x14ac:dyDescent="0.25">
      <c r="A807" s="191">
        <f t="shared" si="12"/>
        <v>702</v>
      </c>
      <c r="B807" s="189"/>
      <c r="C807" s="189"/>
      <c r="D807" s="396"/>
      <c r="E807" s="397"/>
      <c r="F807" s="397"/>
      <c r="G807" s="398"/>
    </row>
    <row r="808" spans="1:7" x14ac:dyDescent="0.25">
      <c r="A808" s="191">
        <f t="shared" si="12"/>
        <v>703</v>
      </c>
      <c r="B808" s="189"/>
      <c r="C808" s="189"/>
      <c r="D808" s="396"/>
      <c r="E808" s="397"/>
      <c r="F808" s="397"/>
      <c r="G808" s="398"/>
    </row>
    <row r="809" spans="1:7" x14ac:dyDescent="0.25">
      <c r="A809" s="191">
        <f t="shared" si="12"/>
        <v>704</v>
      </c>
      <c r="B809" s="189"/>
      <c r="C809" s="189"/>
      <c r="D809" s="396"/>
      <c r="E809" s="397"/>
      <c r="F809" s="397"/>
      <c r="G809" s="398"/>
    </row>
    <row r="810" spans="1:7" x14ac:dyDescent="0.25">
      <c r="A810" s="191">
        <f t="shared" si="12"/>
        <v>705</v>
      </c>
      <c r="B810" s="189"/>
      <c r="C810" s="189"/>
      <c r="D810" s="396"/>
      <c r="E810" s="397"/>
      <c r="F810" s="397"/>
      <c r="G810" s="398"/>
    </row>
    <row r="811" spans="1:7" x14ac:dyDescent="0.25">
      <c r="A811" s="191">
        <f t="shared" si="12"/>
        <v>706</v>
      </c>
      <c r="B811" s="189"/>
      <c r="C811" s="189"/>
      <c r="D811" s="396"/>
      <c r="E811" s="397"/>
      <c r="F811" s="397"/>
      <c r="G811" s="398"/>
    </row>
    <row r="812" spans="1:7" x14ac:dyDescent="0.25">
      <c r="A812" s="191">
        <f t="shared" ref="A812:A872" si="13">A811+1</f>
        <v>707</v>
      </c>
      <c r="B812" s="189"/>
      <c r="C812" s="189"/>
      <c r="D812" s="396"/>
      <c r="E812" s="397"/>
      <c r="F812" s="397"/>
      <c r="G812" s="398"/>
    </row>
    <row r="813" spans="1:7" x14ac:dyDescent="0.25">
      <c r="A813" s="191">
        <f t="shared" si="13"/>
        <v>708</v>
      </c>
      <c r="B813" s="189"/>
      <c r="C813" s="189"/>
      <c r="D813" s="396"/>
      <c r="E813" s="397"/>
      <c r="F813" s="397"/>
      <c r="G813" s="398"/>
    </row>
    <row r="814" spans="1:7" x14ac:dyDescent="0.25">
      <c r="A814" s="191">
        <f t="shared" si="13"/>
        <v>709</v>
      </c>
      <c r="B814" s="189"/>
      <c r="C814" s="189"/>
      <c r="D814" s="396"/>
      <c r="E814" s="397"/>
      <c r="F814" s="397"/>
      <c r="G814" s="398"/>
    </row>
    <row r="815" spans="1:7" x14ac:dyDescent="0.25">
      <c r="A815" s="191">
        <f t="shared" si="13"/>
        <v>710</v>
      </c>
      <c r="B815" s="189"/>
      <c r="C815" s="189"/>
      <c r="D815" s="396"/>
      <c r="E815" s="397"/>
      <c r="F815" s="397"/>
      <c r="G815" s="398"/>
    </row>
    <row r="816" spans="1:7" x14ac:dyDescent="0.25">
      <c r="A816" s="191">
        <f t="shared" si="13"/>
        <v>711</v>
      </c>
      <c r="B816" s="189"/>
      <c r="C816" s="189"/>
      <c r="D816" s="396"/>
      <c r="E816" s="397"/>
      <c r="F816" s="397"/>
      <c r="G816" s="398"/>
    </row>
    <row r="817" spans="1:7" x14ac:dyDescent="0.25">
      <c r="A817" s="191">
        <f t="shared" si="13"/>
        <v>712</v>
      </c>
      <c r="B817" s="189"/>
      <c r="C817" s="189"/>
      <c r="D817" s="396"/>
      <c r="E817" s="397"/>
      <c r="F817" s="397"/>
      <c r="G817" s="398"/>
    </row>
    <row r="818" spans="1:7" x14ac:dyDescent="0.25">
      <c r="A818" s="191">
        <f t="shared" si="13"/>
        <v>713</v>
      </c>
      <c r="B818" s="189"/>
      <c r="C818" s="189"/>
      <c r="D818" s="396"/>
      <c r="E818" s="397"/>
      <c r="F818" s="397"/>
      <c r="G818" s="398"/>
    </row>
    <row r="819" spans="1:7" x14ac:dyDescent="0.25">
      <c r="A819" s="191">
        <f t="shared" si="13"/>
        <v>714</v>
      </c>
      <c r="B819" s="189"/>
      <c r="C819" s="189"/>
      <c r="D819" s="396"/>
      <c r="E819" s="397"/>
      <c r="F819" s="397"/>
      <c r="G819" s="398"/>
    </row>
    <row r="820" spans="1:7" x14ac:dyDescent="0.25">
      <c r="A820" s="191">
        <f t="shared" si="13"/>
        <v>715</v>
      </c>
      <c r="B820" s="189"/>
      <c r="C820" s="189"/>
      <c r="D820" s="396"/>
      <c r="E820" s="397"/>
      <c r="F820" s="397"/>
      <c r="G820" s="398"/>
    </row>
    <row r="821" spans="1:7" x14ac:dyDescent="0.25">
      <c r="A821" s="191">
        <f t="shared" si="13"/>
        <v>716</v>
      </c>
      <c r="B821" s="189"/>
      <c r="C821" s="189"/>
      <c r="D821" s="396"/>
      <c r="E821" s="397"/>
      <c r="F821" s="397"/>
      <c r="G821" s="398"/>
    </row>
    <row r="822" spans="1:7" x14ac:dyDescent="0.25">
      <c r="A822" s="191">
        <f t="shared" si="13"/>
        <v>717</v>
      </c>
      <c r="B822" s="189"/>
      <c r="C822" s="189"/>
      <c r="D822" s="396"/>
      <c r="E822" s="397"/>
      <c r="F822" s="397"/>
      <c r="G822" s="398"/>
    </row>
    <row r="823" spans="1:7" x14ac:dyDescent="0.25">
      <c r="A823" s="191">
        <f t="shared" si="13"/>
        <v>718</v>
      </c>
      <c r="B823" s="189"/>
      <c r="C823" s="189"/>
      <c r="D823" s="396"/>
      <c r="E823" s="397"/>
      <c r="F823" s="397"/>
      <c r="G823" s="398"/>
    </row>
    <row r="824" spans="1:7" x14ac:dyDescent="0.25">
      <c r="A824" s="191">
        <f t="shared" si="13"/>
        <v>719</v>
      </c>
      <c r="B824" s="189"/>
      <c r="C824" s="189"/>
      <c r="D824" s="396"/>
      <c r="E824" s="397"/>
      <c r="F824" s="397"/>
      <c r="G824" s="398"/>
    </row>
    <row r="825" spans="1:7" x14ac:dyDescent="0.25">
      <c r="A825" s="191">
        <f t="shared" si="13"/>
        <v>720</v>
      </c>
      <c r="B825" s="189"/>
      <c r="C825" s="189"/>
      <c r="D825" s="396"/>
      <c r="E825" s="397"/>
      <c r="F825" s="397"/>
      <c r="G825" s="398"/>
    </row>
    <row r="826" spans="1:7" x14ac:dyDescent="0.25">
      <c r="A826" s="191">
        <f t="shared" si="13"/>
        <v>721</v>
      </c>
      <c r="B826" s="189"/>
      <c r="C826" s="189"/>
      <c r="D826" s="396"/>
      <c r="E826" s="397"/>
      <c r="F826" s="397"/>
      <c r="G826" s="398"/>
    </row>
    <row r="827" spans="1:7" x14ac:dyDescent="0.25">
      <c r="A827" s="191">
        <f t="shared" si="13"/>
        <v>722</v>
      </c>
      <c r="B827" s="189"/>
      <c r="C827" s="189"/>
      <c r="D827" s="396"/>
      <c r="E827" s="397"/>
      <c r="F827" s="397"/>
      <c r="G827" s="398"/>
    </row>
    <row r="828" spans="1:7" x14ac:dyDescent="0.25">
      <c r="A828" s="191">
        <f t="shared" si="13"/>
        <v>723</v>
      </c>
      <c r="B828" s="189"/>
      <c r="C828" s="189"/>
      <c r="D828" s="396"/>
      <c r="E828" s="397"/>
      <c r="F828" s="397"/>
      <c r="G828" s="398"/>
    </row>
    <row r="829" spans="1:7" x14ac:dyDescent="0.25">
      <c r="A829" s="191">
        <f t="shared" si="13"/>
        <v>724</v>
      </c>
      <c r="B829" s="189"/>
      <c r="C829" s="189"/>
      <c r="D829" s="396"/>
      <c r="E829" s="397"/>
      <c r="F829" s="397"/>
      <c r="G829" s="398"/>
    </row>
    <row r="830" spans="1:7" x14ac:dyDescent="0.25">
      <c r="A830" s="191">
        <f t="shared" si="13"/>
        <v>725</v>
      </c>
      <c r="B830" s="189"/>
      <c r="C830" s="189"/>
      <c r="D830" s="396"/>
      <c r="E830" s="397"/>
      <c r="F830" s="397"/>
      <c r="G830" s="398"/>
    </row>
    <row r="831" spans="1:7" x14ac:dyDescent="0.25">
      <c r="A831" s="191">
        <f t="shared" si="13"/>
        <v>726</v>
      </c>
      <c r="B831" s="189"/>
      <c r="C831" s="189"/>
      <c r="D831" s="396"/>
      <c r="E831" s="397"/>
      <c r="F831" s="397"/>
      <c r="G831" s="398"/>
    </row>
    <row r="832" spans="1:7" x14ac:dyDescent="0.25">
      <c r="A832" s="191">
        <f t="shared" si="13"/>
        <v>727</v>
      </c>
      <c r="B832" s="189"/>
      <c r="C832" s="189"/>
      <c r="D832" s="396"/>
      <c r="E832" s="397"/>
      <c r="F832" s="397"/>
      <c r="G832" s="398"/>
    </row>
    <row r="833" spans="1:7" x14ac:dyDescent="0.25">
      <c r="A833" s="191">
        <f t="shared" si="13"/>
        <v>728</v>
      </c>
      <c r="B833" s="189"/>
      <c r="C833" s="189"/>
      <c r="D833" s="396"/>
      <c r="E833" s="397"/>
      <c r="F833" s="397"/>
      <c r="G833" s="398"/>
    </row>
    <row r="834" spans="1:7" x14ac:dyDescent="0.25">
      <c r="A834" s="191">
        <f t="shared" si="13"/>
        <v>729</v>
      </c>
      <c r="B834" s="189"/>
      <c r="C834" s="189"/>
      <c r="D834" s="396"/>
      <c r="E834" s="397"/>
      <c r="F834" s="397"/>
      <c r="G834" s="398"/>
    </row>
    <row r="835" spans="1:7" x14ac:dyDescent="0.25">
      <c r="A835" s="191">
        <f t="shared" si="13"/>
        <v>730</v>
      </c>
      <c r="B835" s="189"/>
      <c r="C835" s="189"/>
      <c r="D835" s="396"/>
      <c r="E835" s="397"/>
      <c r="F835" s="397"/>
      <c r="G835" s="398"/>
    </row>
    <row r="836" spans="1:7" x14ac:dyDescent="0.25">
      <c r="A836" s="191">
        <f t="shared" si="13"/>
        <v>731</v>
      </c>
      <c r="B836" s="189"/>
      <c r="C836" s="189"/>
      <c r="D836" s="396"/>
      <c r="E836" s="397"/>
      <c r="F836" s="397"/>
      <c r="G836" s="398"/>
    </row>
    <row r="837" spans="1:7" x14ac:dyDescent="0.25">
      <c r="A837" s="191">
        <f t="shared" si="13"/>
        <v>732</v>
      </c>
      <c r="B837" s="189"/>
      <c r="C837" s="189"/>
      <c r="D837" s="396"/>
      <c r="E837" s="397"/>
      <c r="F837" s="397"/>
      <c r="G837" s="398"/>
    </row>
    <row r="838" spans="1:7" x14ac:dyDescent="0.25">
      <c r="A838" s="191">
        <f t="shared" si="13"/>
        <v>733</v>
      </c>
      <c r="B838" s="189"/>
      <c r="C838" s="189"/>
      <c r="D838" s="396"/>
      <c r="E838" s="397"/>
      <c r="F838" s="397"/>
      <c r="G838" s="398"/>
    </row>
    <row r="839" spans="1:7" x14ac:dyDescent="0.25">
      <c r="A839" s="191">
        <f t="shared" si="13"/>
        <v>734</v>
      </c>
      <c r="B839" s="189"/>
      <c r="C839" s="189"/>
      <c r="D839" s="396"/>
      <c r="E839" s="397"/>
      <c r="F839" s="397"/>
      <c r="G839" s="398"/>
    </row>
    <row r="840" spans="1:7" x14ac:dyDescent="0.25">
      <c r="A840" s="191">
        <f t="shared" si="13"/>
        <v>735</v>
      </c>
      <c r="B840" s="189"/>
      <c r="C840" s="189"/>
      <c r="D840" s="396"/>
      <c r="E840" s="397"/>
      <c r="F840" s="397"/>
      <c r="G840" s="398"/>
    </row>
    <row r="841" spans="1:7" x14ac:dyDescent="0.25">
      <c r="A841" s="191">
        <f t="shared" si="13"/>
        <v>736</v>
      </c>
      <c r="B841" s="189"/>
      <c r="C841" s="189"/>
      <c r="D841" s="396"/>
      <c r="E841" s="397"/>
      <c r="F841" s="397"/>
      <c r="G841" s="398"/>
    </row>
    <row r="842" spans="1:7" x14ac:dyDescent="0.25">
      <c r="A842" s="191">
        <f t="shared" si="13"/>
        <v>737</v>
      </c>
      <c r="B842" s="189"/>
      <c r="C842" s="189"/>
      <c r="D842" s="396"/>
      <c r="E842" s="397"/>
      <c r="F842" s="397"/>
      <c r="G842" s="398"/>
    </row>
    <row r="843" spans="1:7" x14ac:dyDescent="0.25">
      <c r="A843" s="191">
        <f t="shared" si="13"/>
        <v>738</v>
      </c>
      <c r="B843" s="189"/>
      <c r="C843" s="189"/>
      <c r="D843" s="396"/>
      <c r="E843" s="397"/>
      <c r="F843" s="397"/>
      <c r="G843" s="398"/>
    </row>
    <row r="844" spans="1:7" x14ac:dyDescent="0.25">
      <c r="A844" s="191">
        <f t="shared" si="13"/>
        <v>739</v>
      </c>
      <c r="B844" s="189"/>
      <c r="C844" s="189"/>
      <c r="D844" s="396"/>
      <c r="E844" s="397"/>
      <c r="F844" s="397"/>
      <c r="G844" s="398"/>
    </row>
    <row r="845" spans="1:7" x14ac:dyDescent="0.25">
      <c r="A845" s="191">
        <f t="shared" si="13"/>
        <v>740</v>
      </c>
      <c r="B845" s="189"/>
      <c r="C845" s="189"/>
      <c r="D845" s="396"/>
      <c r="E845" s="397"/>
      <c r="F845" s="397"/>
      <c r="G845" s="398"/>
    </row>
    <row r="846" spans="1:7" x14ac:dyDescent="0.25">
      <c r="A846" s="191">
        <f t="shared" si="13"/>
        <v>741</v>
      </c>
      <c r="B846" s="189"/>
      <c r="C846" s="189"/>
      <c r="D846" s="396"/>
      <c r="E846" s="397"/>
      <c r="F846" s="397"/>
      <c r="G846" s="398"/>
    </row>
    <row r="847" spans="1:7" x14ac:dyDescent="0.25">
      <c r="A847" s="191">
        <f t="shared" si="13"/>
        <v>742</v>
      </c>
      <c r="B847" s="189"/>
      <c r="C847" s="189"/>
      <c r="D847" s="396"/>
      <c r="E847" s="397"/>
      <c r="F847" s="397"/>
      <c r="G847" s="398"/>
    </row>
    <row r="848" spans="1:7" x14ac:dyDescent="0.25">
      <c r="A848" s="191">
        <f t="shared" si="13"/>
        <v>743</v>
      </c>
      <c r="B848" s="189"/>
      <c r="C848" s="189"/>
      <c r="D848" s="396"/>
      <c r="E848" s="397"/>
      <c r="F848" s="397"/>
      <c r="G848" s="398"/>
    </row>
    <row r="849" spans="1:7" x14ac:dyDescent="0.25">
      <c r="A849" s="191">
        <f t="shared" si="13"/>
        <v>744</v>
      </c>
      <c r="B849" s="189"/>
      <c r="C849" s="189"/>
      <c r="D849" s="396"/>
      <c r="E849" s="397"/>
      <c r="F849" s="397"/>
      <c r="G849" s="398"/>
    </row>
    <row r="850" spans="1:7" x14ac:dyDescent="0.25">
      <c r="A850" s="191">
        <f t="shared" si="13"/>
        <v>745</v>
      </c>
      <c r="B850" s="189"/>
      <c r="C850" s="189"/>
      <c r="D850" s="396"/>
      <c r="E850" s="397"/>
      <c r="F850" s="397"/>
      <c r="G850" s="398"/>
    </row>
    <row r="851" spans="1:7" x14ac:dyDescent="0.25">
      <c r="A851" s="191">
        <f t="shared" si="13"/>
        <v>746</v>
      </c>
      <c r="B851" s="189"/>
      <c r="C851" s="189"/>
      <c r="D851" s="396"/>
      <c r="E851" s="397"/>
      <c r="F851" s="397"/>
      <c r="G851" s="398"/>
    </row>
    <row r="852" spans="1:7" x14ac:dyDescent="0.25">
      <c r="A852" s="191">
        <f t="shared" si="13"/>
        <v>747</v>
      </c>
      <c r="B852" s="189"/>
      <c r="C852" s="189"/>
      <c r="D852" s="396"/>
      <c r="E852" s="397"/>
      <c r="F852" s="397"/>
      <c r="G852" s="398"/>
    </row>
    <row r="853" spans="1:7" x14ac:dyDescent="0.25">
      <c r="A853" s="191">
        <f t="shared" si="13"/>
        <v>748</v>
      </c>
      <c r="B853" s="189"/>
      <c r="C853" s="189"/>
      <c r="D853" s="396"/>
      <c r="E853" s="397"/>
      <c r="F853" s="397"/>
      <c r="G853" s="398"/>
    </row>
    <row r="854" spans="1:7" x14ac:dyDescent="0.25">
      <c r="A854" s="191">
        <f t="shared" si="13"/>
        <v>749</v>
      </c>
      <c r="B854" s="189"/>
      <c r="C854" s="189"/>
      <c r="D854" s="396"/>
      <c r="E854" s="397"/>
      <c r="F854" s="397"/>
      <c r="G854" s="398"/>
    </row>
    <row r="855" spans="1:7" x14ac:dyDescent="0.25">
      <c r="A855" s="191">
        <f t="shared" si="13"/>
        <v>750</v>
      </c>
      <c r="B855" s="189"/>
      <c r="C855" s="189"/>
      <c r="D855" s="396"/>
      <c r="E855" s="397"/>
      <c r="F855" s="397"/>
      <c r="G855" s="398"/>
    </row>
    <row r="856" spans="1:7" x14ac:dyDescent="0.25">
      <c r="A856" s="191">
        <f t="shared" si="13"/>
        <v>751</v>
      </c>
      <c r="B856" s="189"/>
      <c r="C856" s="189"/>
      <c r="D856" s="396"/>
      <c r="E856" s="397"/>
      <c r="F856" s="397"/>
      <c r="G856" s="398"/>
    </row>
    <row r="857" spans="1:7" x14ac:dyDescent="0.25">
      <c r="A857" s="191">
        <f t="shared" si="13"/>
        <v>752</v>
      </c>
      <c r="B857" s="189"/>
      <c r="C857" s="189"/>
      <c r="D857" s="396"/>
      <c r="E857" s="397"/>
      <c r="F857" s="397"/>
      <c r="G857" s="398"/>
    </row>
    <row r="858" spans="1:7" x14ac:dyDescent="0.25">
      <c r="A858" s="191">
        <f t="shared" si="13"/>
        <v>753</v>
      </c>
      <c r="B858" s="189"/>
      <c r="C858" s="189"/>
      <c r="D858" s="396"/>
      <c r="E858" s="397"/>
      <c r="F858" s="397"/>
      <c r="G858" s="398"/>
    </row>
    <row r="859" spans="1:7" x14ac:dyDescent="0.25">
      <c r="A859" s="191">
        <f t="shared" si="13"/>
        <v>754</v>
      </c>
      <c r="B859" s="189"/>
      <c r="C859" s="189"/>
      <c r="D859" s="396"/>
      <c r="E859" s="397"/>
      <c r="F859" s="397"/>
      <c r="G859" s="398"/>
    </row>
    <row r="860" spans="1:7" x14ac:dyDescent="0.25">
      <c r="A860" s="191">
        <f t="shared" si="13"/>
        <v>755</v>
      </c>
      <c r="B860" s="189"/>
      <c r="C860" s="189"/>
      <c r="D860" s="396"/>
      <c r="E860" s="397"/>
      <c r="F860" s="397"/>
      <c r="G860" s="398"/>
    </row>
    <row r="861" spans="1:7" x14ac:dyDescent="0.25">
      <c r="A861" s="191">
        <f t="shared" si="13"/>
        <v>756</v>
      </c>
      <c r="B861" s="189"/>
      <c r="C861" s="189"/>
      <c r="D861" s="396"/>
      <c r="E861" s="397"/>
      <c r="F861" s="397"/>
      <c r="G861" s="398"/>
    </row>
    <row r="862" spans="1:7" x14ac:dyDescent="0.25">
      <c r="A862" s="191">
        <f t="shared" si="13"/>
        <v>757</v>
      </c>
      <c r="B862" s="189"/>
      <c r="C862" s="189"/>
      <c r="D862" s="396"/>
      <c r="E862" s="397"/>
      <c r="F862" s="397"/>
      <c r="G862" s="398"/>
    </row>
    <row r="863" spans="1:7" x14ac:dyDescent="0.25">
      <c r="A863" s="191">
        <f t="shared" si="13"/>
        <v>758</v>
      </c>
      <c r="B863" s="189"/>
      <c r="C863" s="189"/>
      <c r="D863" s="396"/>
      <c r="E863" s="397"/>
      <c r="F863" s="397"/>
      <c r="G863" s="398"/>
    </row>
    <row r="864" spans="1:7" x14ac:dyDescent="0.25">
      <c r="A864" s="191">
        <f t="shared" si="13"/>
        <v>759</v>
      </c>
      <c r="B864" s="189"/>
      <c r="C864" s="189"/>
      <c r="D864" s="396"/>
      <c r="E864" s="397"/>
      <c r="F864" s="397"/>
      <c r="G864" s="398"/>
    </row>
    <row r="865" spans="1:7" x14ac:dyDescent="0.25">
      <c r="A865" s="191">
        <f t="shared" si="13"/>
        <v>760</v>
      </c>
      <c r="B865" s="189"/>
      <c r="C865" s="189"/>
      <c r="D865" s="396"/>
      <c r="E865" s="397"/>
      <c r="F865" s="397"/>
      <c r="G865" s="398"/>
    </row>
    <row r="866" spans="1:7" x14ac:dyDescent="0.25">
      <c r="A866" s="191">
        <f t="shared" si="13"/>
        <v>761</v>
      </c>
      <c r="B866" s="189"/>
      <c r="C866" s="189"/>
      <c r="D866" s="396"/>
      <c r="E866" s="397"/>
      <c r="F866" s="397"/>
      <c r="G866" s="398"/>
    </row>
    <row r="867" spans="1:7" x14ac:dyDescent="0.25">
      <c r="A867" s="191">
        <f t="shared" si="13"/>
        <v>762</v>
      </c>
      <c r="B867" s="189"/>
      <c r="C867" s="189"/>
      <c r="D867" s="396"/>
      <c r="E867" s="397"/>
      <c r="F867" s="397"/>
      <c r="G867" s="398"/>
    </row>
    <row r="868" spans="1:7" x14ac:dyDescent="0.25">
      <c r="A868" s="191">
        <f t="shared" si="13"/>
        <v>763</v>
      </c>
      <c r="B868" s="189"/>
      <c r="C868" s="189"/>
      <c r="D868" s="396"/>
      <c r="E868" s="397"/>
      <c r="F868" s="397"/>
      <c r="G868" s="398"/>
    </row>
    <row r="869" spans="1:7" x14ac:dyDescent="0.25">
      <c r="A869" s="191">
        <f t="shared" si="13"/>
        <v>764</v>
      </c>
      <c r="B869" s="189"/>
      <c r="C869" s="189"/>
      <c r="D869" s="396"/>
      <c r="E869" s="397"/>
      <c r="F869" s="397"/>
      <c r="G869" s="398"/>
    </row>
    <row r="870" spans="1:7" x14ac:dyDescent="0.25">
      <c r="A870" s="191">
        <f t="shared" si="13"/>
        <v>765</v>
      </c>
      <c r="B870" s="189"/>
      <c r="C870" s="189"/>
      <c r="D870" s="396"/>
      <c r="E870" s="397"/>
      <c r="F870" s="397"/>
      <c r="G870" s="398"/>
    </row>
    <row r="871" spans="1:7" x14ac:dyDescent="0.25">
      <c r="A871" s="191">
        <f t="shared" si="13"/>
        <v>766</v>
      </c>
      <c r="B871" s="189"/>
      <c r="C871" s="189"/>
      <c r="D871" s="396"/>
      <c r="E871" s="397"/>
      <c r="F871" s="397"/>
      <c r="G871" s="398"/>
    </row>
    <row r="872" spans="1:7" x14ac:dyDescent="0.25">
      <c r="A872" s="191">
        <f t="shared" si="13"/>
        <v>767</v>
      </c>
      <c r="B872" s="189"/>
      <c r="C872" s="189"/>
      <c r="D872" s="396"/>
      <c r="E872" s="397"/>
      <c r="F872" s="397"/>
      <c r="G872" s="398"/>
    </row>
  </sheetData>
  <mergeCells count="849">
    <mergeCell ref="A8:C8"/>
    <mergeCell ref="A9:C9"/>
    <mergeCell ref="D9:G9"/>
    <mergeCell ref="A10:C11"/>
    <mergeCell ref="D10:G11"/>
    <mergeCell ref="A12:C13"/>
    <mergeCell ref="D12:G13"/>
    <mergeCell ref="A1:G2"/>
    <mergeCell ref="A3:G3"/>
    <mergeCell ref="A4:C4"/>
    <mergeCell ref="D4:G4"/>
    <mergeCell ref="D5:G5"/>
    <mergeCell ref="A6:B7"/>
    <mergeCell ref="C6:C7"/>
    <mergeCell ref="D6:G7"/>
    <mergeCell ref="F19:G19"/>
    <mergeCell ref="A20:B20"/>
    <mergeCell ref="F20:G20"/>
    <mergeCell ref="A21:B21"/>
    <mergeCell ref="F21:G21"/>
    <mergeCell ref="A22:B22"/>
    <mergeCell ref="C22:D22"/>
    <mergeCell ref="F22:G22"/>
    <mergeCell ref="A14:G14"/>
    <mergeCell ref="A15:C16"/>
    <mergeCell ref="D15:G16"/>
    <mergeCell ref="A17:C17"/>
    <mergeCell ref="D17:G17"/>
    <mergeCell ref="A18:C18"/>
    <mergeCell ref="D18:G18"/>
    <mergeCell ref="A27:G27"/>
    <mergeCell ref="B28:C28"/>
    <mergeCell ref="F28:G28"/>
    <mergeCell ref="B29:C29"/>
    <mergeCell ref="F29:G29"/>
    <mergeCell ref="B30:C30"/>
    <mergeCell ref="F30:G30"/>
    <mergeCell ref="A23:B23"/>
    <mergeCell ref="C23:D23"/>
    <mergeCell ref="F23:G23"/>
    <mergeCell ref="A24:D24"/>
    <mergeCell ref="F24:G24"/>
    <mergeCell ref="A25:D25"/>
    <mergeCell ref="F25:G25"/>
    <mergeCell ref="B34:C34"/>
    <mergeCell ref="F34:G34"/>
    <mergeCell ref="B35:C35"/>
    <mergeCell ref="F35:G35"/>
    <mergeCell ref="B36:C36"/>
    <mergeCell ref="F36:G36"/>
    <mergeCell ref="B31:C31"/>
    <mergeCell ref="F31:G31"/>
    <mergeCell ref="B32:C32"/>
    <mergeCell ref="F32:G32"/>
    <mergeCell ref="B33:C33"/>
    <mergeCell ref="F33:G33"/>
    <mergeCell ref="B40:C40"/>
    <mergeCell ref="F40:G40"/>
    <mergeCell ref="B41:C41"/>
    <mergeCell ref="A69:G69"/>
    <mergeCell ref="A70:B70"/>
    <mergeCell ref="E70:G70"/>
    <mergeCell ref="B37:C37"/>
    <mergeCell ref="F37:G37"/>
    <mergeCell ref="B38:C38"/>
    <mergeCell ref="F38:G38"/>
    <mergeCell ref="B39:C39"/>
    <mergeCell ref="F39:G39"/>
    <mergeCell ref="A93:G93"/>
    <mergeCell ref="A94:B94"/>
    <mergeCell ref="E94:G94"/>
    <mergeCell ref="A103:G103"/>
    <mergeCell ref="A104:A105"/>
    <mergeCell ref="B104:B105"/>
    <mergeCell ref="C104:C105"/>
    <mergeCell ref="D104:G105"/>
    <mergeCell ref="A77:G77"/>
    <mergeCell ref="A78:B78"/>
    <mergeCell ref="E78:G78"/>
    <mergeCell ref="A85:G85"/>
    <mergeCell ref="A86:B86"/>
    <mergeCell ref="E86:G86"/>
    <mergeCell ref="D112:G112"/>
    <mergeCell ref="D113:G113"/>
    <mergeCell ref="D114:G114"/>
    <mergeCell ref="D115:G115"/>
    <mergeCell ref="D116:G116"/>
    <mergeCell ref="D117:G117"/>
    <mergeCell ref="D106:G106"/>
    <mergeCell ref="D107:G107"/>
    <mergeCell ref="D108:G108"/>
    <mergeCell ref="D109:G109"/>
    <mergeCell ref="D110:G110"/>
    <mergeCell ref="D111:G111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36:G136"/>
    <mergeCell ref="D137:G137"/>
    <mergeCell ref="D138:G138"/>
    <mergeCell ref="D139:G139"/>
    <mergeCell ref="D140:G140"/>
    <mergeCell ref="D141:G141"/>
    <mergeCell ref="D130:G130"/>
    <mergeCell ref="D131:G131"/>
    <mergeCell ref="D132:G132"/>
    <mergeCell ref="D133:G133"/>
    <mergeCell ref="D134:G134"/>
    <mergeCell ref="D135:G135"/>
    <mergeCell ref="D148:G148"/>
    <mergeCell ref="D149:G149"/>
    <mergeCell ref="D150:G150"/>
    <mergeCell ref="D151:G151"/>
    <mergeCell ref="D152:G152"/>
    <mergeCell ref="D153:G153"/>
    <mergeCell ref="D142:G142"/>
    <mergeCell ref="D143:G143"/>
    <mergeCell ref="D144:G144"/>
    <mergeCell ref="D145:G145"/>
    <mergeCell ref="D146:G146"/>
    <mergeCell ref="D147:G147"/>
    <mergeCell ref="D160:G160"/>
    <mergeCell ref="D161:G161"/>
    <mergeCell ref="D162:G162"/>
    <mergeCell ref="D163:G163"/>
    <mergeCell ref="D164:G164"/>
    <mergeCell ref="D165:G165"/>
    <mergeCell ref="D154:G154"/>
    <mergeCell ref="D155:G155"/>
    <mergeCell ref="D156:G156"/>
    <mergeCell ref="D157:G157"/>
    <mergeCell ref="D158:G158"/>
    <mergeCell ref="D159:G159"/>
    <mergeCell ref="D172:G172"/>
    <mergeCell ref="D173:G173"/>
    <mergeCell ref="D174:G174"/>
    <mergeCell ref="D175:G175"/>
    <mergeCell ref="D176:G176"/>
    <mergeCell ref="D177:G177"/>
    <mergeCell ref="D166:G166"/>
    <mergeCell ref="D167:G167"/>
    <mergeCell ref="D168:G168"/>
    <mergeCell ref="D169:G169"/>
    <mergeCell ref="D170:G170"/>
    <mergeCell ref="D171:G171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D180:G180"/>
    <mergeCell ref="D181:G181"/>
    <mergeCell ref="D182:G182"/>
    <mergeCell ref="D183:G183"/>
    <mergeCell ref="D196:G196"/>
    <mergeCell ref="D197:G197"/>
    <mergeCell ref="D198:G198"/>
    <mergeCell ref="D199:G199"/>
    <mergeCell ref="D200:G200"/>
    <mergeCell ref="D201:G201"/>
    <mergeCell ref="D190:G190"/>
    <mergeCell ref="D191:G191"/>
    <mergeCell ref="D192:G192"/>
    <mergeCell ref="D193:G193"/>
    <mergeCell ref="D194:G194"/>
    <mergeCell ref="D195:G195"/>
    <mergeCell ref="D208:G208"/>
    <mergeCell ref="D209:G209"/>
    <mergeCell ref="D210:G210"/>
    <mergeCell ref="D211:G211"/>
    <mergeCell ref="D212:G212"/>
    <mergeCell ref="D213:G213"/>
    <mergeCell ref="D202:G202"/>
    <mergeCell ref="D203:G203"/>
    <mergeCell ref="D204:G204"/>
    <mergeCell ref="D205:G205"/>
    <mergeCell ref="D206:G206"/>
    <mergeCell ref="D207:G207"/>
    <mergeCell ref="D220:G220"/>
    <mergeCell ref="D221:G221"/>
    <mergeCell ref="D222:G222"/>
    <mergeCell ref="D223:G223"/>
    <mergeCell ref="D224:G224"/>
    <mergeCell ref="D225:G225"/>
    <mergeCell ref="D214:G214"/>
    <mergeCell ref="D215:G215"/>
    <mergeCell ref="D216:G216"/>
    <mergeCell ref="D217:G217"/>
    <mergeCell ref="D218:G218"/>
    <mergeCell ref="D219:G219"/>
    <mergeCell ref="D232:G232"/>
    <mergeCell ref="D233:G233"/>
    <mergeCell ref="D234:G234"/>
    <mergeCell ref="D235:G235"/>
    <mergeCell ref="D236:G236"/>
    <mergeCell ref="D237:G237"/>
    <mergeCell ref="D226:G226"/>
    <mergeCell ref="D227:G227"/>
    <mergeCell ref="D228:G228"/>
    <mergeCell ref="D229:G229"/>
    <mergeCell ref="D230:G230"/>
    <mergeCell ref="D231:G231"/>
    <mergeCell ref="D244:G244"/>
    <mergeCell ref="D245:G245"/>
    <mergeCell ref="D246:G246"/>
    <mergeCell ref="D247:G247"/>
    <mergeCell ref="D248:G248"/>
    <mergeCell ref="D249:G249"/>
    <mergeCell ref="D238:G238"/>
    <mergeCell ref="D239:G239"/>
    <mergeCell ref="D240:G240"/>
    <mergeCell ref="D241:G241"/>
    <mergeCell ref="D242:G242"/>
    <mergeCell ref="D243:G243"/>
    <mergeCell ref="D256:G256"/>
    <mergeCell ref="D257:G257"/>
    <mergeCell ref="D258:G258"/>
    <mergeCell ref="D259:G259"/>
    <mergeCell ref="D260:G260"/>
    <mergeCell ref="D261:G261"/>
    <mergeCell ref="D250:G250"/>
    <mergeCell ref="D251:G251"/>
    <mergeCell ref="D252:G252"/>
    <mergeCell ref="D253:G253"/>
    <mergeCell ref="D254:G254"/>
    <mergeCell ref="D255:G255"/>
    <mergeCell ref="D268:G268"/>
    <mergeCell ref="D269:G269"/>
    <mergeCell ref="D270:G270"/>
    <mergeCell ref="D271:G271"/>
    <mergeCell ref="D272:G272"/>
    <mergeCell ref="D273:G273"/>
    <mergeCell ref="D262:G262"/>
    <mergeCell ref="D263:G263"/>
    <mergeCell ref="D264:G264"/>
    <mergeCell ref="D265:G265"/>
    <mergeCell ref="D266:G266"/>
    <mergeCell ref="D267:G267"/>
    <mergeCell ref="D280:G280"/>
    <mergeCell ref="D281:G281"/>
    <mergeCell ref="D282:G282"/>
    <mergeCell ref="D283:G283"/>
    <mergeCell ref="D284:G284"/>
    <mergeCell ref="D285:G285"/>
    <mergeCell ref="D274:G274"/>
    <mergeCell ref="D275:G275"/>
    <mergeCell ref="D276:G276"/>
    <mergeCell ref="D277:G277"/>
    <mergeCell ref="D278:G278"/>
    <mergeCell ref="D279:G279"/>
    <mergeCell ref="D292:G292"/>
    <mergeCell ref="D293:G293"/>
    <mergeCell ref="D294:G294"/>
    <mergeCell ref="D295:G295"/>
    <mergeCell ref="D296:G296"/>
    <mergeCell ref="D297:G297"/>
    <mergeCell ref="D286:G286"/>
    <mergeCell ref="D287:G287"/>
    <mergeCell ref="D288:G288"/>
    <mergeCell ref="D289:G289"/>
    <mergeCell ref="D290:G290"/>
    <mergeCell ref="D291:G291"/>
    <mergeCell ref="D304:G304"/>
    <mergeCell ref="D305:G305"/>
    <mergeCell ref="D306:G306"/>
    <mergeCell ref="D307:G307"/>
    <mergeCell ref="D308:G308"/>
    <mergeCell ref="D309:G309"/>
    <mergeCell ref="D298:G298"/>
    <mergeCell ref="D299:G299"/>
    <mergeCell ref="D300:G300"/>
    <mergeCell ref="D301:G301"/>
    <mergeCell ref="D302:G302"/>
    <mergeCell ref="D303:G303"/>
    <mergeCell ref="D316:G316"/>
    <mergeCell ref="D317:G317"/>
    <mergeCell ref="D318:G318"/>
    <mergeCell ref="D319:G319"/>
    <mergeCell ref="D320:G320"/>
    <mergeCell ref="D321:G321"/>
    <mergeCell ref="D310:G310"/>
    <mergeCell ref="D311:G311"/>
    <mergeCell ref="D312:G312"/>
    <mergeCell ref="D313:G313"/>
    <mergeCell ref="D314:G314"/>
    <mergeCell ref="D315:G315"/>
    <mergeCell ref="D328:G328"/>
    <mergeCell ref="D329:G329"/>
    <mergeCell ref="D330:G330"/>
    <mergeCell ref="D331:G331"/>
    <mergeCell ref="D332:G332"/>
    <mergeCell ref="D333:G333"/>
    <mergeCell ref="D322:G322"/>
    <mergeCell ref="D323:G323"/>
    <mergeCell ref="D324:G324"/>
    <mergeCell ref="D325:G325"/>
    <mergeCell ref="D326:G326"/>
    <mergeCell ref="D327:G327"/>
    <mergeCell ref="D340:G340"/>
    <mergeCell ref="D341:G341"/>
    <mergeCell ref="D342:G342"/>
    <mergeCell ref="D343:G343"/>
    <mergeCell ref="D344:G344"/>
    <mergeCell ref="D345:G345"/>
    <mergeCell ref="D334:G334"/>
    <mergeCell ref="D335:G335"/>
    <mergeCell ref="D336:G336"/>
    <mergeCell ref="D337:G337"/>
    <mergeCell ref="D338:G338"/>
    <mergeCell ref="D339:G339"/>
    <mergeCell ref="D352:G352"/>
    <mergeCell ref="D353:G353"/>
    <mergeCell ref="D354:G354"/>
    <mergeCell ref="D355:G355"/>
    <mergeCell ref="D356:G356"/>
    <mergeCell ref="D357:G357"/>
    <mergeCell ref="D346:G346"/>
    <mergeCell ref="D347:G347"/>
    <mergeCell ref="D348:G348"/>
    <mergeCell ref="D349:G349"/>
    <mergeCell ref="D350:G350"/>
    <mergeCell ref="D351:G351"/>
    <mergeCell ref="D364:G364"/>
    <mergeCell ref="D365:G365"/>
    <mergeCell ref="D366:G366"/>
    <mergeCell ref="D367:G367"/>
    <mergeCell ref="D368:G368"/>
    <mergeCell ref="D369:G369"/>
    <mergeCell ref="D358:G358"/>
    <mergeCell ref="D359:G359"/>
    <mergeCell ref="D360:G360"/>
    <mergeCell ref="D361:G361"/>
    <mergeCell ref="D362:G362"/>
    <mergeCell ref="D363:G363"/>
    <mergeCell ref="D376:G376"/>
    <mergeCell ref="D377:G377"/>
    <mergeCell ref="D378:G378"/>
    <mergeCell ref="D379:G379"/>
    <mergeCell ref="D380:G380"/>
    <mergeCell ref="D381:G381"/>
    <mergeCell ref="D370:G370"/>
    <mergeCell ref="D371:G371"/>
    <mergeCell ref="D372:G372"/>
    <mergeCell ref="D373:G373"/>
    <mergeCell ref="D374:G374"/>
    <mergeCell ref="D375:G375"/>
    <mergeCell ref="D388:G388"/>
    <mergeCell ref="D389:G389"/>
    <mergeCell ref="D390:G390"/>
    <mergeCell ref="D391:G391"/>
    <mergeCell ref="D392:G392"/>
    <mergeCell ref="D393:G393"/>
    <mergeCell ref="D382:G382"/>
    <mergeCell ref="D383:G383"/>
    <mergeCell ref="D384:G384"/>
    <mergeCell ref="D385:G385"/>
    <mergeCell ref="D386:G386"/>
    <mergeCell ref="D387:G387"/>
    <mergeCell ref="D400:G400"/>
    <mergeCell ref="D401:G401"/>
    <mergeCell ref="D402:G402"/>
    <mergeCell ref="D403:G403"/>
    <mergeCell ref="D404:G404"/>
    <mergeCell ref="D405:G405"/>
    <mergeCell ref="D394:G394"/>
    <mergeCell ref="D395:G395"/>
    <mergeCell ref="D396:G396"/>
    <mergeCell ref="D397:G397"/>
    <mergeCell ref="D398:G398"/>
    <mergeCell ref="D399:G399"/>
    <mergeCell ref="D412:G412"/>
    <mergeCell ref="D413:G413"/>
    <mergeCell ref="D414:G414"/>
    <mergeCell ref="D415:G415"/>
    <mergeCell ref="D416:G416"/>
    <mergeCell ref="D417:G417"/>
    <mergeCell ref="D406:G406"/>
    <mergeCell ref="D407:G407"/>
    <mergeCell ref="D408:G408"/>
    <mergeCell ref="D409:G409"/>
    <mergeCell ref="D410:G410"/>
    <mergeCell ref="D411:G411"/>
    <mergeCell ref="D424:G424"/>
    <mergeCell ref="D425:G425"/>
    <mergeCell ref="D426:G426"/>
    <mergeCell ref="D427:G427"/>
    <mergeCell ref="D428:G428"/>
    <mergeCell ref="D429:G429"/>
    <mergeCell ref="D418:G418"/>
    <mergeCell ref="D419:G419"/>
    <mergeCell ref="D420:G420"/>
    <mergeCell ref="D421:G421"/>
    <mergeCell ref="D422:G422"/>
    <mergeCell ref="D423:G423"/>
    <mergeCell ref="D436:G436"/>
    <mergeCell ref="D437:G437"/>
    <mergeCell ref="D438:G438"/>
    <mergeCell ref="D439:G439"/>
    <mergeCell ref="D440:G440"/>
    <mergeCell ref="D441:G441"/>
    <mergeCell ref="D430:G430"/>
    <mergeCell ref="D431:G431"/>
    <mergeCell ref="D432:G432"/>
    <mergeCell ref="D433:G433"/>
    <mergeCell ref="D434:G434"/>
    <mergeCell ref="D435:G435"/>
    <mergeCell ref="D448:G448"/>
    <mergeCell ref="D449:G449"/>
    <mergeCell ref="D450:G450"/>
    <mergeCell ref="D451:G451"/>
    <mergeCell ref="D452:G452"/>
    <mergeCell ref="D453:G453"/>
    <mergeCell ref="D442:G442"/>
    <mergeCell ref="D443:G443"/>
    <mergeCell ref="D444:G444"/>
    <mergeCell ref="D445:G445"/>
    <mergeCell ref="D446:G446"/>
    <mergeCell ref="D447:G447"/>
    <mergeCell ref="D460:G460"/>
    <mergeCell ref="D461:G461"/>
    <mergeCell ref="D462:G462"/>
    <mergeCell ref="D463:G463"/>
    <mergeCell ref="D464:G464"/>
    <mergeCell ref="D465:G465"/>
    <mergeCell ref="D454:G454"/>
    <mergeCell ref="D455:G455"/>
    <mergeCell ref="D456:G456"/>
    <mergeCell ref="D457:G457"/>
    <mergeCell ref="D458:G458"/>
    <mergeCell ref="D459:G459"/>
    <mergeCell ref="D472:G472"/>
    <mergeCell ref="D473:G473"/>
    <mergeCell ref="D474:G474"/>
    <mergeCell ref="D475:G475"/>
    <mergeCell ref="D476:G476"/>
    <mergeCell ref="D477:G477"/>
    <mergeCell ref="D466:G466"/>
    <mergeCell ref="D467:G467"/>
    <mergeCell ref="D468:G468"/>
    <mergeCell ref="D469:G469"/>
    <mergeCell ref="D470:G470"/>
    <mergeCell ref="D471:G471"/>
    <mergeCell ref="D484:G484"/>
    <mergeCell ref="D485:G485"/>
    <mergeCell ref="D486:G486"/>
    <mergeCell ref="D487:G487"/>
    <mergeCell ref="D488:G488"/>
    <mergeCell ref="D489:G489"/>
    <mergeCell ref="D478:G478"/>
    <mergeCell ref="D479:G479"/>
    <mergeCell ref="D480:G480"/>
    <mergeCell ref="D481:G481"/>
    <mergeCell ref="D482:G482"/>
    <mergeCell ref="D483:G483"/>
    <mergeCell ref="D496:G496"/>
    <mergeCell ref="D497:G497"/>
    <mergeCell ref="D498:G498"/>
    <mergeCell ref="D499:G499"/>
    <mergeCell ref="D500:G500"/>
    <mergeCell ref="D501:G501"/>
    <mergeCell ref="D490:G490"/>
    <mergeCell ref="D491:G491"/>
    <mergeCell ref="D492:G492"/>
    <mergeCell ref="D493:G493"/>
    <mergeCell ref="D494:G494"/>
    <mergeCell ref="D495:G495"/>
    <mergeCell ref="D508:G508"/>
    <mergeCell ref="D509:G509"/>
    <mergeCell ref="D510:G510"/>
    <mergeCell ref="D511:G511"/>
    <mergeCell ref="D512:G512"/>
    <mergeCell ref="D513:G513"/>
    <mergeCell ref="D502:G502"/>
    <mergeCell ref="D503:G503"/>
    <mergeCell ref="D504:G504"/>
    <mergeCell ref="D505:G505"/>
    <mergeCell ref="D506:G506"/>
    <mergeCell ref="D507:G507"/>
    <mergeCell ref="D520:G520"/>
    <mergeCell ref="D521:G521"/>
    <mergeCell ref="D522:G522"/>
    <mergeCell ref="D523:G523"/>
    <mergeCell ref="D524:G524"/>
    <mergeCell ref="D525:G525"/>
    <mergeCell ref="D514:G514"/>
    <mergeCell ref="D515:G515"/>
    <mergeCell ref="D516:G516"/>
    <mergeCell ref="D517:G517"/>
    <mergeCell ref="D518:G518"/>
    <mergeCell ref="D519:G519"/>
    <mergeCell ref="D532:G532"/>
    <mergeCell ref="D533:G533"/>
    <mergeCell ref="D534:G534"/>
    <mergeCell ref="D535:G535"/>
    <mergeCell ref="D536:G536"/>
    <mergeCell ref="D537:G537"/>
    <mergeCell ref="D526:G526"/>
    <mergeCell ref="D527:G527"/>
    <mergeCell ref="D528:G528"/>
    <mergeCell ref="D529:G529"/>
    <mergeCell ref="D530:G530"/>
    <mergeCell ref="D531:G531"/>
    <mergeCell ref="D544:G544"/>
    <mergeCell ref="D545:G545"/>
    <mergeCell ref="D546:G546"/>
    <mergeCell ref="D547:G547"/>
    <mergeCell ref="D548:G548"/>
    <mergeCell ref="D549:G549"/>
    <mergeCell ref="D538:G538"/>
    <mergeCell ref="D539:G539"/>
    <mergeCell ref="D540:G540"/>
    <mergeCell ref="D541:G541"/>
    <mergeCell ref="D542:G542"/>
    <mergeCell ref="D543:G543"/>
    <mergeCell ref="D556:G556"/>
    <mergeCell ref="D557:G557"/>
    <mergeCell ref="D558:G558"/>
    <mergeCell ref="D559:G559"/>
    <mergeCell ref="D560:G560"/>
    <mergeCell ref="D561:G561"/>
    <mergeCell ref="D550:G550"/>
    <mergeCell ref="D551:G551"/>
    <mergeCell ref="D552:G552"/>
    <mergeCell ref="D553:G553"/>
    <mergeCell ref="D554:G554"/>
    <mergeCell ref="D555:G555"/>
    <mergeCell ref="D568:G568"/>
    <mergeCell ref="D569:G569"/>
    <mergeCell ref="D570:G570"/>
    <mergeCell ref="D571:G571"/>
    <mergeCell ref="D572:G572"/>
    <mergeCell ref="D573:G573"/>
    <mergeCell ref="D562:G562"/>
    <mergeCell ref="D563:G563"/>
    <mergeCell ref="D564:G564"/>
    <mergeCell ref="D565:G565"/>
    <mergeCell ref="D566:G566"/>
    <mergeCell ref="D567:G567"/>
    <mergeCell ref="D580:G580"/>
    <mergeCell ref="D581:G581"/>
    <mergeCell ref="D582:G582"/>
    <mergeCell ref="D583:G583"/>
    <mergeCell ref="D584:G584"/>
    <mergeCell ref="D585:G585"/>
    <mergeCell ref="D574:G574"/>
    <mergeCell ref="D575:G575"/>
    <mergeCell ref="D576:G576"/>
    <mergeCell ref="D577:G577"/>
    <mergeCell ref="D578:G578"/>
    <mergeCell ref="D579:G579"/>
    <mergeCell ref="D592:G592"/>
    <mergeCell ref="D593:G593"/>
    <mergeCell ref="D594:G594"/>
    <mergeCell ref="D595:G595"/>
    <mergeCell ref="D596:G596"/>
    <mergeCell ref="D597:G597"/>
    <mergeCell ref="D586:G586"/>
    <mergeCell ref="D587:G587"/>
    <mergeCell ref="D588:G588"/>
    <mergeCell ref="D589:G589"/>
    <mergeCell ref="D590:G590"/>
    <mergeCell ref="D591:G591"/>
    <mergeCell ref="D604:G604"/>
    <mergeCell ref="D605:G605"/>
    <mergeCell ref="D606:G606"/>
    <mergeCell ref="D607:G607"/>
    <mergeCell ref="D608:G608"/>
    <mergeCell ref="D609:G609"/>
    <mergeCell ref="D598:G598"/>
    <mergeCell ref="D599:G599"/>
    <mergeCell ref="D600:G600"/>
    <mergeCell ref="D601:G601"/>
    <mergeCell ref="D602:G602"/>
    <mergeCell ref="D603:G603"/>
    <mergeCell ref="D616:G616"/>
    <mergeCell ref="D617:G617"/>
    <mergeCell ref="D618:G618"/>
    <mergeCell ref="D619:G619"/>
    <mergeCell ref="D620:G620"/>
    <mergeCell ref="D621:G621"/>
    <mergeCell ref="D610:G610"/>
    <mergeCell ref="D611:G611"/>
    <mergeCell ref="D612:G612"/>
    <mergeCell ref="D613:G613"/>
    <mergeCell ref="D614:G614"/>
    <mergeCell ref="D615:G615"/>
    <mergeCell ref="D628:G628"/>
    <mergeCell ref="D629:G629"/>
    <mergeCell ref="D630:G630"/>
    <mergeCell ref="D631:G631"/>
    <mergeCell ref="D632:G632"/>
    <mergeCell ref="D633:G633"/>
    <mergeCell ref="D622:G622"/>
    <mergeCell ref="D623:G623"/>
    <mergeCell ref="D624:G624"/>
    <mergeCell ref="D625:G625"/>
    <mergeCell ref="D626:G626"/>
    <mergeCell ref="D627:G627"/>
    <mergeCell ref="D640:G640"/>
    <mergeCell ref="D641:G641"/>
    <mergeCell ref="D642:G642"/>
    <mergeCell ref="D643:G643"/>
    <mergeCell ref="D644:G644"/>
    <mergeCell ref="D645:G645"/>
    <mergeCell ref="D634:G634"/>
    <mergeCell ref="D635:G635"/>
    <mergeCell ref="D636:G636"/>
    <mergeCell ref="D637:G637"/>
    <mergeCell ref="D638:G638"/>
    <mergeCell ref="D639:G639"/>
    <mergeCell ref="D652:G652"/>
    <mergeCell ref="D653:G653"/>
    <mergeCell ref="D654:G654"/>
    <mergeCell ref="D655:G655"/>
    <mergeCell ref="D656:G656"/>
    <mergeCell ref="D657:G657"/>
    <mergeCell ref="D646:G646"/>
    <mergeCell ref="D647:G647"/>
    <mergeCell ref="D648:G648"/>
    <mergeCell ref="D649:G649"/>
    <mergeCell ref="D650:G650"/>
    <mergeCell ref="D651:G651"/>
    <mergeCell ref="D664:G664"/>
    <mergeCell ref="D665:G665"/>
    <mergeCell ref="D666:G666"/>
    <mergeCell ref="D667:G667"/>
    <mergeCell ref="D668:G668"/>
    <mergeCell ref="D669:G669"/>
    <mergeCell ref="D658:G658"/>
    <mergeCell ref="D659:G659"/>
    <mergeCell ref="D660:G660"/>
    <mergeCell ref="D661:G661"/>
    <mergeCell ref="D662:G662"/>
    <mergeCell ref="D663:G663"/>
    <mergeCell ref="D676:G676"/>
    <mergeCell ref="D677:G677"/>
    <mergeCell ref="D678:G678"/>
    <mergeCell ref="D679:G679"/>
    <mergeCell ref="D680:G680"/>
    <mergeCell ref="D681:G681"/>
    <mergeCell ref="D670:G670"/>
    <mergeCell ref="D671:G671"/>
    <mergeCell ref="D672:G672"/>
    <mergeCell ref="D673:G673"/>
    <mergeCell ref="D674:G674"/>
    <mergeCell ref="D675:G675"/>
    <mergeCell ref="D688:G688"/>
    <mergeCell ref="D689:G689"/>
    <mergeCell ref="D690:G690"/>
    <mergeCell ref="D691:G691"/>
    <mergeCell ref="D692:G692"/>
    <mergeCell ref="D693:G693"/>
    <mergeCell ref="D682:G682"/>
    <mergeCell ref="D683:G683"/>
    <mergeCell ref="D684:G684"/>
    <mergeCell ref="D685:G685"/>
    <mergeCell ref="D686:G686"/>
    <mergeCell ref="D687:G687"/>
    <mergeCell ref="D700:G700"/>
    <mergeCell ref="D701:G701"/>
    <mergeCell ref="D702:G702"/>
    <mergeCell ref="D703:G703"/>
    <mergeCell ref="D704:G704"/>
    <mergeCell ref="D705:G705"/>
    <mergeCell ref="D694:G694"/>
    <mergeCell ref="D695:G695"/>
    <mergeCell ref="D696:G696"/>
    <mergeCell ref="D697:G697"/>
    <mergeCell ref="D698:G698"/>
    <mergeCell ref="D699:G699"/>
    <mergeCell ref="D712:G712"/>
    <mergeCell ref="D713:G713"/>
    <mergeCell ref="D714:G714"/>
    <mergeCell ref="D715:G715"/>
    <mergeCell ref="D716:G716"/>
    <mergeCell ref="D717:G717"/>
    <mergeCell ref="D706:G706"/>
    <mergeCell ref="D707:G707"/>
    <mergeCell ref="D708:G708"/>
    <mergeCell ref="D709:G709"/>
    <mergeCell ref="D710:G710"/>
    <mergeCell ref="D711:G711"/>
    <mergeCell ref="D724:G724"/>
    <mergeCell ref="D725:G725"/>
    <mergeCell ref="D726:G726"/>
    <mergeCell ref="D727:G727"/>
    <mergeCell ref="D728:G728"/>
    <mergeCell ref="D729:G729"/>
    <mergeCell ref="D718:G718"/>
    <mergeCell ref="D719:G719"/>
    <mergeCell ref="D720:G720"/>
    <mergeCell ref="D721:G721"/>
    <mergeCell ref="D722:G722"/>
    <mergeCell ref="D723:G723"/>
    <mergeCell ref="D736:G736"/>
    <mergeCell ref="D737:G737"/>
    <mergeCell ref="D738:G738"/>
    <mergeCell ref="D739:G739"/>
    <mergeCell ref="D740:G740"/>
    <mergeCell ref="D741:G741"/>
    <mergeCell ref="D730:G730"/>
    <mergeCell ref="D731:G731"/>
    <mergeCell ref="D732:G732"/>
    <mergeCell ref="D733:G733"/>
    <mergeCell ref="D734:G734"/>
    <mergeCell ref="D735:G735"/>
    <mergeCell ref="D748:G748"/>
    <mergeCell ref="D749:G749"/>
    <mergeCell ref="D750:G750"/>
    <mergeCell ref="D751:G751"/>
    <mergeCell ref="D752:G752"/>
    <mergeCell ref="D753:G753"/>
    <mergeCell ref="D742:G742"/>
    <mergeCell ref="D743:G743"/>
    <mergeCell ref="D744:G744"/>
    <mergeCell ref="D745:G745"/>
    <mergeCell ref="D746:G746"/>
    <mergeCell ref="D747:G747"/>
    <mergeCell ref="D760:G760"/>
    <mergeCell ref="D761:G761"/>
    <mergeCell ref="D762:G762"/>
    <mergeCell ref="D763:G763"/>
    <mergeCell ref="D764:G764"/>
    <mergeCell ref="D765:G765"/>
    <mergeCell ref="D754:G754"/>
    <mergeCell ref="D755:G755"/>
    <mergeCell ref="D756:G756"/>
    <mergeCell ref="D757:G757"/>
    <mergeCell ref="D758:G758"/>
    <mergeCell ref="D759:G759"/>
    <mergeCell ref="D772:G772"/>
    <mergeCell ref="D773:G773"/>
    <mergeCell ref="D774:G774"/>
    <mergeCell ref="D775:G775"/>
    <mergeCell ref="D776:G776"/>
    <mergeCell ref="D777:G777"/>
    <mergeCell ref="D766:G766"/>
    <mergeCell ref="D767:G767"/>
    <mergeCell ref="D768:G768"/>
    <mergeCell ref="D769:G769"/>
    <mergeCell ref="D770:G770"/>
    <mergeCell ref="D771:G771"/>
    <mergeCell ref="D784:G784"/>
    <mergeCell ref="D785:G785"/>
    <mergeCell ref="D786:G786"/>
    <mergeCell ref="D787:G787"/>
    <mergeCell ref="D788:G788"/>
    <mergeCell ref="D789:G789"/>
    <mergeCell ref="D778:G778"/>
    <mergeCell ref="D779:G779"/>
    <mergeCell ref="D780:G780"/>
    <mergeCell ref="D781:G781"/>
    <mergeCell ref="D782:G782"/>
    <mergeCell ref="D783:G783"/>
    <mergeCell ref="D796:G796"/>
    <mergeCell ref="D797:G797"/>
    <mergeCell ref="D798:G798"/>
    <mergeCell ref="D799:G799"/>
    <mergeCell ref="D800:G800"/>
    <mergeCell ref="D801:G801"/>
    <mergeCell ref="D790:G790"/>
    <mergeCell ref="D791:G791"/>
    <mergeCell ref="D792:G792"/>
    <mergeCell ref="D793:G793"/>
    <mergeCell ref="D794:G794"/>
    <mergeCell ref="D795:G795"/>
    <mergeCell ref="D808:G808"/>
    <mergeCell ref="D809:G809"/>
    <mergeCell ref="D810:G810"/>
    <mergeCell ref="D811:G811"/>
    <mergeCell ref="D812:G812"/>
    <mergeCell ref="D813:G813"/>
    <mergeCell ref="D802:G802"/>
    <mergeCell ref="D803:G803"/>
    <mergeCell ref="D804:G804"/>
    <mergeCell ref="D805:G805"/>
    <mergeCell ref="D806:G806"/>
    <mergeCell ref="D807:G807"/>
    <mergeCell ref="D820:G820"/>
    <mergeCell ref="D821:G821"/>
    <mergeCell ref="D822:G822"/>
    <mergeCell ref="D823:G823"/>
    <mergeCell ref="D824:G824"/>
    <mergeCell ref="D825:G825"/>
    <mergeCell ref="D814:G814"/>
    <mergeCell ref="D815:G815"/>
    <mergeCell ref="D816:G816"/>
    <mergeCell ref="D817:G817"/>
    <mergeCell ref="D818:G818"/>
    <mergeCell ref="D819:G819"/>
    <mergeCell ref="D832:G832"/>
    <mergeCell ref="D833:G833"/>
    <mergeCell ref="D834:G834"/>
    <mergeCell ref="D835:G835"/>
    <mergeCell ref="D836:G836"/>
    <mergeCell ref="D837:G837"/>
    <mergeCell ref="D826:G826"/>
    <mergeCell ref="D827:G827"/>
    <mergeCell ref="D828:G828"/>
    <mergeCell ref="D829:G829"/>
    <mergeCell ref="D830:G830"/>
    <mergeCell ref="D831:G831"/>
    <mergeCell ref="D844:G844"/>
    <mergeCell ref="D845:G845"/>
    <mergeCell ref="D846:G846"/>
    <mergeCell ref="D847:G847"/>
    <mergeCell ref="D848:G848"/>
    <mergeCell ref="D849:G849"/>
    <mergeCell ref="D838:G838"/>
    <mergeCell ref="D839:G839"/>
    <mergeCell ref="D840:G840"/>
    <mergeCell ref="D841:G841"/>
    <mergeCell ref="D842:G842"/>
    <mergeCell ref="D843:G843"/>
    <mergeCell ref="D856:G856"/>
    <mergeCell ref="D857:G857"/>
    <mergeCell ref="D858:G858"/>
    <mergeCell ref="D859:G859"/>
    <mergeCell ref="D860:G860"/>
    <mergeCell ref="D861:G861"/>
    <mergeCell ref="D850:G850"/>
    <mergeCell ref="D851:G851"/>
    <mergeCell ref="D852:G852"/>
    <mergeCell ref="D853:G853"/>
    <mergeCell ref="D854:G854"/>
    <mergeCell ref="D855:G855"/>
    <mergeCell ref="D868:G868"/>
    <mergeCell ref="D869:G869"/>
    <mergeCell ref="D870:G870"/>
    <mergeCell ref="D871:G871"/>
    <mergeCell ref="D872:G872"/>
    <mergeCell ref="D862:G862"/>
    <mergeCell ref="D863:G863"/>
    <mergeCell ref="D864:G864"/>
    <mergeCell ref="D865:G865"/>
    <mergeCell ref="D866:G866"/>
    <mergeCell ref="D867:G867"/>
  </mergeCells>
  <conditionalFormatting sqref="B29:B40">
    <cfRule type="expression" dxfId="1" priority="1" stopIfTrue="1">
      <formula>$B29&lt;$F$25</formula>
    </cfRule>
    <cfRule type="expression" dxfId="0" priority="2" stopIfTrue="1">
      <formula>$B29&gt;$F$25</formula>
    </cfRule>
  </conditionalFormatting>
  <dataValidations count="4">
    <dataValidation type="list" allowBlank="1" showInputMessage="1" showErrorMessage="1" error="Seleccione uno de la lista" sqref="D9:G9">
      <formula1>COMPONENTE</formula1>
    </dataValidation>
    <dataValidation type="list" allowBlank="1" showInputMessage="1" showErrorMessage="1" error="USE SOLO UNO DE LA LISTA" sqref="D17">
      <formula1>TIPO</formula1>
    </dataValidation>
    <dataValidation type="list" allowBlank="1" showInputMessage="1" showErrorMessage="1" error="USE SOLO UNO DE LA LISTA" sqref="D18:G18">
      <formula1>CLASE</formula1>
    </dataValidation>
    <dataValidation type="date" allowBlank="1" showInputMessage="1" showErrorMessage="1" sqref="C70 A25">
      <formula1>36526</formula1>
      <formula2>401768</formula2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PROGRAMA SEGURIDAD VIAL</vt:lpstr>
      <vt:lpstr>REVISIONES Y ACTUALIZACIONES </vt:lpstr>
      <vt:lpstr>DOCUMENTOS</vt:lpstr>
      <vt:lpstr>Hoja2</vt:lpstr>
      <vt:lpstr>DATOS</vt:lpstr>
      <vt:lpstr>INDICADOR 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cp:lastPrinted>2013-06-24T21:46:07Z</cp:lastPrinted>
  <dcterms:created xsi:type="dcterms:W3CDTF">2013-04-27T02:23:59Z</dcterms:created>
  <dcterms:modified xsi:type="dcterms:W3CDTF">2014-02-10T19:34:13Z</dcterms:modified>
</cp:coreProperties>
</file>