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bbd42621ada61d/Tài liệu/"/>
    </mc:Choice>
  </mc:AlternateContent>
  <xr:revisionPtr revIDLastSave="169" documentId="8_{8DFC45D0-674E-4D47-AFFC-CFDEE2AFB3AF}" xr6:coauthVersionLast="47" xr6:coauthVersionMax="47" xr10:uidLastSave="{60DC8FFC-447A-4AB6-889F-F6612D88764D}"/>
  <bookViews>
    <workbookView xWindow="-108" yWindow="-108" windowWidth="23256" windowHeight="12456" xr2:uid="{059A865F-E1D4-4837-9C3C-A5268596F0B9}"/>
  </bookViews>
  <sheets>
    <sheet name="Sheet2" sheetId="2" r:id="rId1"/>
    <sheet name="Sheet1" sheetId="1" r:id="rId2"/>
  </sheets>
  <definedNames>
    <definedName name="_xlnm._FilterDatabase" localSheetId="1" hidden="1">Sheet1!$A$2:$O$12</definedName>
    <definedName name="_xlchart.v1.0" hidden="1">Sheet1!$M$12:$N$12</definedName>
    <definedName name="_xlchart.v1.1" hidden="1">Sheet1!$O$12</definedName>
    <definedName name="_xlchart.v1.2" hidden="1">Sheet1!$O$2:$O$11</definedName>
    <definedName name="_xlchart.v1.3" hidden="1">Sheet1!$M$12:$N$12</definedName>
    <definedName name="_xlchart.v1.4" hidden="1">Sheet1!$O$12</definedName>
    <definedName name="_xlchart.v1.5" hidden="1">Sheet1!$O$2:$O$11</definedName>
    <definedName name="_xlchart.v1.6" hidden="1">Sheet1!$M$12:$N$12</definedName>
    <definedName name="_xlchart.v1.7" hidden="1">Sheet1!$O$12</definedName>
    <definedName name="_xlchart.v1.8" hidden="1">Sheet1!$O$2:$O$11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12" i="1"/>
  <c r="O11" i="1"/>
  <c r="O7" i="1"/>
  <c r="O8" i="1"/>
  <c r="O4" i="1"/>
  <c r="O5" i="1"/>
  <c r="O6" i="1"/>
  <c r="O10" i="1"/>
  <c r="O9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N6" i="1" s="1"/>
  <c r="J5" i="1"/>
  <c r="N12" i="1" s="1"/>
  <c r="J6" i="1"/>
  <c r="M6" i="1" s="1"/>
  <c r="J7" i="1"/>
  <c r="M7" i="1" s="1"/>
  <c r="J8" i="1"/>
  <c r="M8" i="1" s="1"/>
  <c r="J9" i="1"/>
  <c r="M9" i="1" s="1"/>
  <c r="J10" i="1"/>
  <c r="J11" i="1"/>
  <c r="M11" i="1" s="1"/>
  <c r="J12" i="1"/>
  <c r="M12" i="1" s="1"/>
  <c r="J3" i="1"/>
  <c r="M3" i="1" s="1"/>
  <c r="I4" i="1"/>
  <c r="I5" i="1"/>
  <c r="I6" i="1"/>
  <c r="I7" i="1"/>
  <c r="I8" i="1"/>
  <c r="I9" i="1"/>
  <c r="I10" i="1"/>
  <c r="I11" i="1"/>
  <c r="I12" i="1"/>
  <c r="I3" i="1"/>
  <c r="N9" i="1" l="1"/>
  <c r="N10" i="1"/>
  <c r="N7" i="1"/>
  <c r="N11" i="1"/>
  <c r="N4" i="1"/>
  <c r="N5" i="1"/>
  <c r="N8" i="1"/>
  <c r="M10" i="1"/>
  <c r="N3" i="1"/>
  <c r="M5" i="1"/>
  <c r="M4" i="1"/>
</calcChain>
</file>

<file path=xl/sharedStrings.xml><?xml version="1.0" encoding="utf-8"?>
<sst xmlns="http://schemas.openxmlformats.org/spreadsheetml/2006/main" count="75" uniqueCount="43">
  <si>
    <t>Student ID</t>
  </si>
  <si>
    <t>Name</t>
  </si>
  <si>
    <t>English</t>
  </si>
  <si>
    <t>History</t>
  </si>
  <si>
    <t>Math</t>
  </si>
  <si>
    <t>Economics</t>
  </si>
  <si>
    <t>Gerography</t>
  </si>
  <si>
    <t>Islam</t>
  </si>
  <si>
    <t>Total</t>
  </si>
  <si>
    <t>Average</t>
  </si>
  <si>
    <t>GPA</t>
  </si>
  <si>
    <t>Grade</t>
  </si>
  <si>
    <t>pass/fail</t>
  </si>
  <si>
    <t>Irene</t>
  </si>
  <si>
    <t>Joseph</t>
  </si>
  <si>
    <t>Katrina</t>
  </si>
  <si>
    <t>Joey</t>
  </si>
  <si>
    <t>Lucy</t>
  </si>
  <si>
    <t>Lucas</t>
  </si>
  <si>
    <t>Mike</t>
  </si>
  <si>
    <t>Jamie</t>
  </si>
  <si>
    <t>Gilbert</t>
  </si>
  <si>
    <t>Tori</t>
  </si>
  <si>
    <t>Highest</t>
  </si>
  <si>
    <t>Lowest</t>
  </si>
  <si>
    <t xml:space="preserve"> </t>
  </si>
  <si>
    <t>2.50</t>
  </si>
  <si>
    <t>3</t>
  </si>
  <si>
    <t>3.50</t>
  </si>
  <si>
    <t>4</t>
  </si>
  <si>
    <t>5</t>
  </si>
  <si>
    <t>Count of Grade</t>
  </si>
  <si>
    <t>A</t>
  </si>
  <si>
    <t>A-</t>
  </si>
  <si>
    <t>A+</t>
  </si>
  <si>
    <t>B</t>
  </si>
  <si>
    <t>C</t>
  </si>
  <si>
    <t>fail</t>
  </si>
  <si>
    <t>pass</t>
  </si>
  <si>
    <t>Sum of Student ID</t>
  </si>
  <si>
    <t>Sum of Highest</t>
  </si>
  <si>
    <t>Sum of Lowest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</si>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</sst>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(1).xlsx]Sheet2!PivotTable12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Grade</a:t>
            </a:r>
          </a:p>
        </c:rich>
      </c:tx>
      <c:layout>
        <c:manualLayout>
          <c:xMode val="edge"/>
          <c:yMode val="edge"/>
          <c:x val="0.4109060231107475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Count of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Sheet2!$A$2:$D$11</c:f>
              <c:multiLvlStrCache>
                <c:ptCount val="10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3.50</c:v>
                  </c:pt>
                  <c:pt idx="5">
                    <c:v>3.50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2.50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fail</c:v>
                  </c:pt>
                </c:lvl>
                <c:lvl>
                  <c:pt idx="0">
                    <c:v>Gilbert</c:v>
                  </c:pt>
                  <c:pt idx="1">
                    <c:v>Joseph</c:v>
                  </c:pt>
                  <c:pt idx="2">
                    <c:v>Katrina</c:v>
                  </c:pt>
                  <c:pt idx="3">
                    <c:v>Lucy</c:v>
                  </c:pt>
                  <c:pt idx="4">
                    <c:v>Joey</c:v>
                  </c:pt>
                  <c:pt idx="5">
                    <c:v>Lucas</c:v>
                  </c:pt>
                  <c:pt idx="6">
                    <c:v>Irene</c:v>
                  </c:pt>
                  <c:pt idx="7">
                    <c:v>Jamie</c:v>
                  </c:pt>
                  <c:pt idx="8">
                    <c:v>Mike</c:v>
                  </c:pt>
                  <c:pt idx="9">
                    <c:v>Tori</c:v>
                  </c:pt>
                </c:lvl>
                <c:lvl>
                  <c:pt idx="0">
                    <c:v>A</c:v>
                  </c:pt>
                  <c:pt idx="4">
                    <c:v>A-</c:v>
                  </c:pt>
                  <c:pt idx="6">
                    <c:v>A+</c:v>
                  </c:pt>
                  <c:pt idx="8">
                    <c:v>B</c:v>
                  </c:pt>
                  <c:pt idx="9">
                    <c:v>C</c:v>
                  </c:pt>
                </c:lvl>
              </c:multiLvlStrCache>
            </c:multiLvl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C-4440-A303-F051958EB9F9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Sum of Student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Sheet2!$A$2:$D$11</c:f>
              <c:multiLvlStrCache>
                <c:ptCount val="10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3.50</c:v>
                  </c:pt>
                  <c:pt idx="5">
                    <c:v>3.50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2.50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fail</c:v>
                  </c:pt>
                </c:lvl>
                <c:lvl>
                  <c:pt idx="0">
                    <c:v>Gilbert</c:v>
                  </c:pt>
                  <c:pt idx="1">
                    <c:v>Joseph</c:v>
                  </c:pt>
                  <c:pt idx="2">
                    <c:v>Katrina</c:v>
                  </c:pt>
                  <c:pt idx="3">
                    <c:v>Lucy</c:v>
                  </c:pt>
                  <c:pt idx="4">
                    <c:v>Joey</c:v>
                  </c:pt>
                  <c:pt idx="5">
                    <c:v>Lucas</c:v>
                  </c:pt>
                  <c:pt idx="6">
                    <c:v>Irene</c:v>
                  </c:pt>
                  <c:pt idx="7">
                    <c:v>Jamie</c:v>
                  </c:pt>
                  <c:pt idx="8">
                    <c:v>Mike</c:v>
                  </c:pt>
                  <c:pt idx="9">
                    <c:v>Tori</c:v>
                  </c:pt>
                </c:lvl>
                <c:lvl>
                  <c:pt idx="0">
                    <c:v>A</c:v>
                  </c:pt>
                  <c:pt idx="4">
                    <c:v>A-</c:v>
                  </c:pt>
                  <c:pt idx="6">
                    <c:v>A+</c:v>
                  </c:pt>
                  <c:pt idx="8">
                    <c:v>B</c:v>
                  </c:pt>
                  <c:pt idx="9">
                    <c:v>C</c:v>
                  </c:pt>
                </c:lvl>
              </c:multiLvlStrCache>
            </c:multiLvl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22009</c:v>
                </c:pt>
                <c:pt idx="1">
                  <c:v>22002</c:v>
                </c:pt>
                <c:pt idx="2">
                  <c:v>22003</c:v>
                </c:pt>
                <c:pt idx="3">
                  <c:v>22005</c:v>
                </c:pt>
                <c:pt idx="4">
                  <c:v>22004</c:v>
                </c:pt>
                <c:pt idx="5">
                  <c:v>22006</c:v>
                </c:pt>
                <c:pt idx="6">
                  <c:v>22001</c:v>
                </c:pt>
                <c:pt idx="7">
                  <c:v>22008</c:v>
                </c:pt>
                <c:pt idx="8">
                  <c:v>22007</c:v>
                </c:pt>
                <c:pt idx="9">
                  <c:v>22010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C-4440-A303-F051958EB9F9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Sum of Highest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Sheet2!$A$2:$D$11</c:f>
              <c:multiLvlStrCache>
                <c:ptCount val="10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3.50</c:v>
                  </c:pt>
                  <c:pt idx="5">
                    <c:v>3.50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2.50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fail</c:v>
                  </c:pt>
                </c:lvl>
                <c:lvl>
                  <c:pt idx="0">
                    <c:v>Gilbert</c:v>
                  </c:pt>
                  <c:pt idx="1">
                    <c:v>Joseph</c:v>
                  </c:pt>
                  <c:pt idx="2">
                    <c:v>Katrina</c:v>
                  </c:pt>
                  <c:pt idx="3">
                    <c:v>Lucy</c:v>
                  </c:pt>
                  <c:pt idx="4">
                    <c:v>Joey</c:v>
                  </c:pt>
                  <c:pt idx="5">
                    <c:v>Lucas</c:v>
                  </c:pt>
                  <c:pt idx="6">
                    <c:v>Irene</c:v>
                  </c:pt>
                  <c:pt idx="7">
                    <c:v>Jamie</c:v>
                  </c:pt>
                  <c:pt idx="8">
                    <c:v>Mike</c:v>
                  </c:pt>
                  <c:pt idx="9">
                    <c:v>Tori</c:v>
                  </c:pt>
                </c:lvl>
                <c:lvl>
                  <c:pt idx="0">
                    <c:v>A</c:v>
                  </c:pt>
                  <c:pt idx="4">
                    <c:v>A-</c:v>
                  </c:pt>
                  <c:pt idx="6">
                    <c:v>A+</c:v>
                  </c:pt>
                  <c:pt idx="8">
                    <c:v>B</c:v>
                  </c:pt>
                  <c:pt idx="9">
                    <c:v>C</c:v>
                  </c:pt>
                </c:lvl>
              </c:multiLvlStrCache>
            </c:multiLvl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90</c:v>
                </c:pt>
                <c:pt idx="1">
                  <c:v>100</c:v>
                </c:pt>
                <c:pt idx="2">
                  <c:v>97</c:v>
                </c:pt>
                <c:pt idx="3">
                  <c:v>91</c:v>
                </c:pt>
                <c:pt idx="4">
                  <c:v>76</c:v>
                </c:pt>
                <c:pt idx="5">
                  <c:v>91</c:v>
                </c:pt>
                <c:pt idx="6">
                  <c:v>98</c:v>
                </c:pt>
                <c:pt idx="7">
                  <c:v>98</c:v>
                </c:pt>
                <c:pt idx="8">
                  <c:v>75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C-4440-A303-F051958EB9F9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Sum of Lowest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Sheet2!$A$2:$D$11</c:f>
              <c:multiLvlStrCache>
                <c:ptCount val="10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3.50</c:v>
                  </c:pt>
                  <c:pt idx="5">
                    <c:v>3.50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2.50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fail</c:v>
                  </c:pt>
                </c:lvl>
                <c:lvl>
                  <c:pt idx="0">
                    <c:v>Gilbert</c:v>
                  </c:pt>
                  <c:pt idx="1">
                    <c:v>Joseph</c:v>
                  </c:pt>
                  <c:pt idx="2">
                    <c:v>Katrina</c:v>
                  </c:pt>
                  <c:pt idx="3">
                    <c:v>Lucy</c:v>
                  </c:pt>
                  <c:pt idx="4">
                    <c:v>Joey</c:v>
                  </c:pt>
                  <c:pt idx="5">
                    <c:v>Lucas</c:v>
                  </c:pt>
                  <c:pt idx="6">
                    <c:v>Irene</c:v>
                  </c:pt>
                  <c:pt idx="7">
                    <c:v>Jamie</c:v>
                  </c:pt>
                  <c:pt idx="8">
                    <c:v>Mike</c:v>
                  </c:pt>
                  <c:pt idx="9">
                    <c:v>Tori</c:v>
                  </c:pt>
                </c:lvl>
                <c:lvl>
                  <c:pt idx="0">
                    <c:v>A</c:v>
                  </c:pt>
                  <c:pt idx="4">
                    <c:v>A-</c:v>
                  </c:pt>
                  <c:pt idx="6">
                    <c:v>A+</c:v>
                  </c:pt>
                  <c:pt idx="8">
                    <c:v>B</c:v>
                  </c:pt>
                  <c:pt idx="9">
                    <c:v>C</c:v>
                  </c:pt>
                </c:lvl>
              </c:multiLvlStrCache>
            </c:multiLvl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33</c:v>
                </c:pt>
                <c:pt idx="4">
                  <c:v>57</c:v>
                </c:pt>
                <c:pt idx="5">
                  <c:v>30</c:v>
                </c:pt>
                <c:pt idx="6">
                  <c:v>80</c:v>
                </c:pt>
                <c:pt idx="7">
                  <c:v>82</c:v>
                </c:pt>
                <c:pt idx="8">
                  <c:v>33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C-4440-A303-F051958EB9F9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Sheet2!$A$2:$D$11</c:f>
              <c:multiLvlStrCache>
                <c:ptCount val="10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3.50</c:v>
                  </c:pt>
                  <c:pt idx="5">
                    <c:v>3.50</c:v>
                  </c:pt>
                  <c:pt idx="6">
                    <c:v>5</c:v>
                  </c:pt>
                  <c:pt idx="7">
                    <c:v>5</c:v>
                  </c:pt>
                  <c:pt idx="8">
                    <c:v>3</c:v>
                  </c:pt>
                  <c:pt idx="9">
                    <c:v>2.50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pass</c:v>
                  </c:pt>
                  <c:pt idx="9">
                    <c:v>fail</c:v>
                  </c:pt>
                </c:lvl>
                <c:lvl>
                  <c:pt idx="0">
                    <c:v>Gilbert</c:v>
                  </c:pt>
                  <c:pt idx="1">
                    <c:v>Joseph</c:v>
                  </c:pt>
                  <c:pt idx="2">
                    <c:v>Katrina</c:v>
                  </c:pt>
                  <c:pt idx="3">
                    <c:v>Lucy</c:v>
                  </c:pt>
                  <c:pt idx="4">
                    <c:v>Joey</c:v>
                  </c:pt>
                  <c:pt idx="5">
                    <c:v>Lucas</c:v>
                  </c:pt>
                  <c:pt idx="6">
                    <c:v>Irene</c:v>
                  </c:pt>
                  <c:pt idx="7">
                    <c:v>Jamie</c:v>
                  </c:pt>
                  <c:pt idx="8">
                    <c:v>Mike</c:v>
                  </c:pt>
                  <c:pt idx="9">
                    <c:v>Tori</c:v>
                  </c:pt>
                </c:lvl>
                <c:lvl>
                  <c:pt idx="0">
                    <c:v>A</c:v>
                  </c:pt>
                  <c:pt idx="4">
                    <c:v>A-</c:v>
                  </c:pt>
                  <c:pt idx="6">
                    <c:v>A+</c:v>
                  </c:pt>
                  <c:pt idx="8">
                    <c:v>B</c:v>
                  </c:pt>
                  <c:pt idx="9">
                    <c:v>C</c:v>
                  </c:pt>
                </c:lvl>
              </c:multiLvlStrCache>
            </c:multiLvl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437</c:v>
                </c:pt>
                <c:pt idx="1">
                  <c:v>437</c:v>
                </c:pt>
                <c:pt idx="2">
                  <c:v>447</c:v>
                </c:pt>
                <c:pt idx="3">
                  <c:v>445</c:v>
                </c:pt>
                <c:pt idx="4">
                  <c:v>398</c:v>
                </c:pt>
                <c:pt idx="5">
                  <c:v>381</c:v>
                </c:pt>
                <c:pt idx="6">
                  <c:v>543</c:v>
                </c:pt>
                <c:pt idx="7">
                  <c:v>534</c:v>
                </c:pt>
                <c:pt idx="8">
                  <c:v>352</c:v>
                </c:pt>
                <c:pt idx="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C-4440-A303-F051958E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567791"/>
        <c:axId val="1715556271"/>
      </c:barChart>
      <c:catAx>
        <c:axId val="17155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56271"/>
        <c:crosses val="autoZero"/>
        <c:auto val="1"/>
        <c:lblAlgn val="ctr"/>
        <c:lblOffset val="100"/>
        <c:noMultiLvlLbl val="0"/>
      </c:catAx>
      <c:valAx>
        <c:axId val="17155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815340</xdr:colOff>
      <xdr:row>3</xdr:row>
      <xdr:rowOff>22860</xdr:rowOff>
    </xdr:from>
    <xdr:to>
      <xdr:col>18</xdr:col>
      <xdr:colOff>76200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FAE2D-793F-C400-E3FC-3A2CD547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0.457684490742" createdVersion="8" refreshedVersion="8" minRefreshableVersion="3" recordCount="10" xr:uid="{550E83B0-0055-4F8A-A774-87D060C820FC}">
  <cacheSource type="worksheet">
    <worksheetSource ref="A2:O12" sheet="Sheet1"/>
  </cacheSource>
  <cacheFields count="15">
    <cacheField name="Student ID" numFmtId="0">
      <sharedItems containsSemiMixedTypes="0" containsString="0" containsNumber="1" containsInteger="1" minValue="22001" maxValue="22010"/>
    </cacheField>
    <cacheField name="Name" numFmtId="0">
      <sharedItems count="10">
        <s v="Irene"/>
        <s v="Joseph"/>
        <s v="Katrina"/>
        <s v="Joey"/>
        <s v="Lucy"/>
        <s v="Lucas"/>
        <s v="Mike"/>
        <s v="Jamie"/>
        <s v="Gilbert"/>
        <s v="Tori"/>
      </sharedItems>
    </cacheField>
    <cacheField name="English" numFmtId="0">
      <sharedItems containsSemiMixedTypes="0" containsString="0" containsNumber="1" containsInteger="1" minValue="40" maxValue="98"/>
    </cacheField>
    <cacheField name="Math" numFmtId="0">
      <sharedItems containsSemiMixedTypes="0" containsString="0" containsNumber="1" containsInteger="1" minValue="30" maxValue="90"/>
    </cacheField>
    <cacheField name="History" numFmtId="0">
      <sharedItems containsSemiMixedTypes="0" containsString="0" containsNumber="1" containsInteger="1" minValue="37" maxValue="95"/>
    </cacheField>
    <cacheField name="Economics" numFmtId="0">
      <sharedItems containsSemiMixedTypes="0" containsString="0" containsNumber="1" containsInteger="1" minValue="33" maxValue="97"/>
    </cacheField>
    <cacheField name="Gerography" numFmtId="0">
      <sharedItems containsSemiMixedTypes="0" containsString="0" containsNumber="1" containsInteger="1" minValue="30" maxValue="90"/>
    </cacheField>
    <cacheField name="Islam" numFmtId="0">
      <sharedItems containsSemiMixedTypes="0" containsString="0" containsNumber="1" containsInteger="1" minValue="35" maxValue="100"/>
    </cacheField>
    <cacheField name="Total" numFmtId="0">
      <sharedItems containsSemiMixedTypes="0" containsString="0" containsNumber="1" containsInteger="1" minValue="268" maxValue="543"/>
    </cacheField>
    <cacheField name="Average" numFmtId="0">
      <sharedItems containsSemiMixedTypes="0" containsString="0" containsNumber="1" minValue="44.666666666666664" maxValue="90.5"/>
    </cacheField>
    <cacheField name="Highest" numFmtId="0">
      <sharedItems containsSemiMixedTypes="0" containsString="0" containsNumber="1" containsInteger="1" minValue="65" maxValue="100"/>
    </cacheField>
    <cacheField name="Lowest" numFmtId="0">
      <sharedItems containsSemiMixedTypes="0" containsString="0" containsNumber="1" containsInteger="1" minValue="30" maxValue="82"/>
    </cacheField>
    <cacheField name="GPA" numFmtId="0">
      <sharedItems count="5">
        <s v="5"/>
        <s v="4"/>
        <s v="3.50"/>
        <s v="3"/>
        <s v="2.50"/>
      </sharedItems>
    </cacheField>
    <cacheField name="Grade" numFmtId="0">
      <sharedItems count="5">
        <s v="A+"/>
        <s v="A"/>
        <s v="A-"/>
        <s v="B"/>
        <s v="C"/>
      </sharedItems>
    </cacheField>
    <cacheField name="pass/fail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001"/>
    <x v="0"/>
    <n v="98"/>
    <n v="90"/>
    <n v="95"/>
    <n v="90"/>
    <n v="80"/>
    <n v="90"/>
    <n v="543"/>
    <n v="90.5"/>
    <n v="98"/>
    <n v="80"/>
    <x v="0"/>
    <x v="0"/>
    <x v="0"/>
  </r>
  <r>
    <n v="22002"/>
    <x v="1"/>
    <n v="65"/>
    <n v="80"/>
    <n v="40"/>
    <n v="66"/>
    <n v="86"/>
    <n v="100"/>
    <n v="437"/>
    <n v="72.833333333333329"/>
    <n v="100"/>
    <n v="40"/>
    <x v="1"/>
    <x v="1"/>
    <x v="0"/>
  </r>
  <r>
    <n v="22003"/>
    <x v="2"/>
    <n v="75"/>
    <n v="60"/>
    <n v="75"/>
    <n v="75"/>
    <n v="65"/>
    <n v="97"/>
    <n v="447"/>
    <n v="74.5"/>
    <n v="97"/>
    <n v="60"/>
    <x v="1"/>
    <x v="1"/>
    <x v="0"/>
  </r>
  <r>
    <n v="22004"/>
    <x v="3"/>
    <n v="68"/>
    <n v="70"/>
    <n v="57"/>
    <n v="76"/>
    <n v="67"/>
    <n v="60"/>
    <n v="398"/>
    <n v="66.333333333333329"/>
    <n v="76"/>
    <n v="57"/>
    <x v="2"/>
    <x v="2"/>
    <x v="0"/>
  </r>
  <r>
    <n v="22005"/>
    <x v="4"/>
    <n v="80"/>
    <n v="68"/>
    <n v="86"/>
    <n v="33"/>
    <n v="87"/>
    <n v="91"/>
    <n v="445"/>
    <n v="74.166666666666671"/>
    <n v="91"/>
    <n v="33"/>
    <x v="1"/>
    <x v="1"/>
    <x v="0"/>
  </r>
  <r>
    <n v="22006"/>
    <x v="5"/>
    <n v="76"/>
    <n v="70"/>
    <n v="50"/>
    <n v="91"/>
    <n v="30"/>
    <n v="64"/>
    <n v="381"/>
    <n v="63.5"/>
    <n v="91"/>
    <n v="30"/>
    <x v="2"/>
    <x v="2"/>
    <x v="1"/>
  </r>
  <r>
    <n v="22007"/>
    <x v="6"/>
    <n v="40"/>
    <n v="75"/>
    <n v="74"/>
    <n v="33"/>
    <n v="60"/>
    <n v="70"/>
    <n v="352"/>
    <n v="58.666666666666664"/>
    <n v="75"/>
    <n v="33"/>
    <x v="3"/>
    <x v="3"/>
    <x v="0"/>
  </r>
  <r>
    <n v="22008"/>
    <x v="7"/>
    <n v="84"/>
    <n v="87"/>
    <n v="86"/>
    <n v="97"/>
    <n v="82"/>
    <n v="98"/>
    <n v="534"/>
    <n v="89"/>
    <n v="98"/>
    <n v="82"/>
    <x v="0"/>
    <x v="0"/>
    <x v="0"/>
  </r>
  <r>
    <n v="22009"/>
    <x v="8"/>
    <n v="75"/>
    <n v="30"/>
    <n v="84"/>
    <n v="82"/>
    <n v="90"/>
    <n v="76"/>
    <n v="437"/>
    <n v="72.833333333333329"/>
    <n v="90"/>
    <n v="30"/>
    <x v="1"/>
    <x v="1"/>
    <x v="1"/>
  </r>
  <r>
    <n v="22010"/>
    <x v="9"/>
    <n v="55"/>
    <n v="31"/>
    <n v="37"/>
    <n v="65"/>
    <n v="45"/>
    <n v="35"/>
    <n v="268"/>
    <n v="44.666666666666664"/>
    <n v="65"/>
    <n v="31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B24FC-67E0-4A47-B6A4-C8E8EAE1BB58}" name="PivotTable12" cacheId="3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1:I11" firstHeaderRow="0" firstDataRow="1" firstDataCol="4"/>
  <pivotFields count="1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0"/>
        <item x="7"/>
        <item x="3"/>
        <item x="1"/>
        <item x="2"/>
        <item x="5"/>
        <item x="4"/>
        <item x="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2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3"/>
    <field x="1"/>
    <field x="14"/>
    <field x="12"/>
  </rowFields>
  <rowItems count="10">
    <i>
      <x/>
      <x/>
      <x/>
      <x v="3"/>
    </i>
    <i r="1">
      <x v="4"/>
      <x v="1"/>
      <x v="3"/>
    </i>
    <i r="1">
      <x v="5"/>
      <x v="1"/>
      <x v="3"/>
    </i>
    <i r="1">
      <x v="7"/>
      <x v="1"/>
      <x v="3"/>
    </i>
    <i>
      <x v="1"/>
      <x v="3"/>
      <x v="1"/>
      <x v="2"/>
    </i>
    <i r="1">
      <x v="6"/>
      <x/>
      <x v="2"/>
    </i>
    <i>
      <x v="2"/>
      <x v="1"/>
      <x v="1"/>
      <x v="4"/>
    </i>
    <i r="1">
      <x v="2"/>
      <x v="1"/>
      <x v="4"/>
    </i>
    <i>
      <x v="3"/>
      <x v="8"/>
      <x v="1"/>
      <x v="1"/>
    </i>
    <i>
      <x v="4"/>
      <x v="9"/>
      <x/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Grade" fld="13" subtotal="count" baseField="0" baseItem="0"/>
    <dataField name="Sum of Student ID" fld="0" baseField="0" baseItem="0"/>
    <dataField name="Sum of Highest" fld="10" baseField="0" baseItem="0"/>
    <dataField name="Sum of Lowest" fld="11" baseField="0" baseItem="0"/>
    <dataField name="Sum of Total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E600-0705-40FF-8496-E58D26106134}">
  <dimension ref="A1:I11"/>
  <sheetViews>
    <sheetView tabSelected="1" workbookViewId="0">
      <selection activeCell="H13" sqref="H13"/>
    </sheetView>
  </sheetViews>
  <sheetFormatPr defaultRowHeight="14.4" x14ac:dyDescent="0.3"/>
  <cols>
    <col min="1" max="2" width="8.21875" bestFit="1" customWidth="1"/>
    <col min="3" max="3" width="10.33203125" bestFit="1" customWidth="1"/>
    <col min="4" max="4" width="6.77734375" bestFit="1" customWidth="1"/>
    <col min="5" max="5" width="13.88671875" bestFit="1" customWidth="1"/>
    <col min="6" max="6" width="16.44140625" bestFit="1" customWidth="1"/>
    <col min="7" max="7" width="13.77734375" bestFit="1" customWidth="1"/>
    <col min="8" max="8" width="13.44140625" bestFit="1" customWidth="1"/>
    <col min="9" max="9" width="11.6640625" bestFit="1" customWidth="1"/>
    <col min="10" max="10" width="12" bestFit="1" customWidth="1"/>
    <col min="11" max="11" width="13.44140625" bestFit="1" customWidth="1"/>
  </cols>
  <sheetData>
    <row r="1" spans="1:9" x14ac:dyDescent="0.3">
      <c r="A1" s="2" t="s">
        <v>11</v>
      </c>
      <c r="B1" s="2" t="s">
        <v>1</v>
      </c>
      <c r="C1" s="2" t="s">
        <v>12</v>
      </c>
      <c r="D1" s="2" t="s">
        <v>10</v>
      </c>
      <c r="E1" t="s">
        <v>31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A2" t="s">
        <v>32</v>
      </c>
      <c r="B2" t="s">
        <v>21</v>
      </c>
      <c r="C2" t="s">
        <v>37</v>
      </c>
      <c r="D2" t="s">
        <v>29</v>
      </c>
      <c r="E2" s="3">
        <v>1</v>
      </c>
      <c r="F2" s="3">
        <v>22009</v>
      </c>
      <c r="G2" s="3">
        <v>90</v>
      </c>
      <c r="H2" s="3">
        <v>30</v>
      </c>
      <c r="I2" s="3">
        <v>437</v>
      </c>
    </row>
    <row r="3" spans="1:9" x14ac:dyDescent="0.3">
      <c r="A3" t="s">
        <v>32</v>
      </c>
      <c r="B3" t="s">
        <v>14</v>
      </c>
      <c r="C3" t="s">
        <v>38</v>
      </c>
      <c r="D3" t="s">
        <v>29</v>
      </c>
      <c r="E3" s="3">
        <v>1</v>
      </c>
      <c r="F3" s="3">
        <v>22002</v>
      </c>
      <c r="G3" s="3">
        <v>100</v>
      </c>
      <c r="H3" s="3">
        <v>40</v>
      </c>
      <c r="I3" s="3">
        <v>437</v>
      </c>
    </row>
    <row r="4" spans="1:9" x14ac:dyDescent="0.3">
      <c r="A4" t="s">
        <v>32</v>
      </c>
      <c r="B4" t="s">
        <v>15</v>
      </c>
      <c r="C4" t="s">
        <v>38</v>
      </c>
      <c r="D4" t="s">
        <v>29</v>
      </c>
      <c r="E4" s="3">
        <v>1</v>
      </c>
      <c r="F4" s="3">
        <v>22003</v>
      </c>
      <c r="G4" s="3">
        <v>97</v>
      </c>
      <c r="H4" s="3">
        <v>60</v>
      </c>
      <c r="I4" s="3">
        <v>447</v>
      </c>
    </row>
    <row r="5" spans="1:9" x14ac:dyDescent="0.3">
      <c r="A5" t="s">
        <v>32</v>
      </c>
      <c r="B5" t="s">
        <v>17</v>
      </c>
      <c r="C5" t="s">
        <v>38</v>
      </c>
      <c r="D5" t="s">
        <v>29</v>
      </c>
      <c r="E5" s="3">
        <v>1</v>
      </c>
      <c r="F5" s="3">
        <v>22005</v>
      </c>
      <c r="G5" s="3">
        <v>91</v>
      </c>
      <c r="H5" s="3">
        <v>33</v>
      </c>
      <c r="I5" s="3">
        <v>445</v>
      </c>
    </row>
    <row r="6" spans="1:9" x14ac:dyDescent="0.3">
      <c r="A6" t="s">
        <v>33</v>
      </c>
      <c r="B6" t="s">
        <v>16</v>
      </c>
      <c r="C6" t="s">
        <v>38</v>
      </c>
      <c r="D6" t="s">
        <v>28</v>
      </c>
      <c r="E6" s="3">
        <v>1</v>
      </c>
      <c r="F6" s="3">
        <v>22004</v>
      </c>
      <c r="G6" s="3">
        <v>76</v>
      </c>
      <c r="H6" s="3">
        <v>57</v>
      </c>
      <c r="I6" s="3">
        <v>398</v>
      </c>
    </row>
    <row r="7" spans="1:9" x14ac:dyDescent="0.3">
      <c r="A7" t="s">
        <v>33</v>
      </c>
      <c r="B7" t="s">
        <v>18</v>
      </c>
      <c r="C7" t="s">
        <v>37</v>
      </c>
      <c r="D7" t="s">
        <v>28</v>
      </c>
      <c r="E7" s="3">
        <v>1</v>
      </c>
      <c r="F7" s="3">
        <v>22006</v>
      </c>
      <c r="G7" s="3">
        <v>91</v>
      </c>
      <c r="H7" s="3">
        <v>30</v>
      </c>
      <c r="I7" s="3">
        <v>381</v>
      </c>
    </row>
    <row r="8" spans="1:9" x14ac:dyDescent="0.3">
      <c r="A8" t="s">
        <v>34</v>
      </c>
      <c r="B8" t="s">
        <v>13</v>
      </c>
      <c r="C8" t="s">
        <v>38</v>
      </c>
      <c r="D8" t="s">
        <v>30</v>
      </c>
      <c r="E8" s="3">
        <v>1</v>
      </c>
      <c r="F8" s="3">
        <v>22001</v>
      </c>
      <c r="G8" s="3">
        <v>98</v>
      </c>
      <c r="H8" s="3">
        <v>80</v>
      </c>
      <c r="I8" s="3">
        <v>543</v>
      </c>
    </row>
    <row r="9" spans="1:9" x14ac:dyDescent="0.3">
      <c r="A9" t="s">
        <v>34</v>
      </c>
      <c r="B9" t="s">
        <v>20</v>
      </c>
      <c r="C9" t="s">
        <v>38</v>
      </c>
      <c r="D9" t="s">
        <v>30</v>
      </c>
      <c r="E9" s="3">
        <v>1</v>
      </c>
      <c r="F9" s="3">
        <v>22008</v>
      </c>
      <c r="G9" s="3">
        <v>98</v>
      </c>
      <c r="H9" s="3">
        <v>82</v>
      </c>
      <c r="I9" s="3">
        <v>534</v>
      </c>
    </row>
    <row r="10" spans="1:9" x14ac:dyDescent="0.3">
      <c r="A10" t="s">
        <v>35</v>
      </c>
      <c r="B10" t="s">
        <v>19</v>
      </c>
      <c r="C10" t="s">
        <v>38</v>
      </c>
      <c r="D10" t="s">
        <v>27</v>
      </c>
      <c r="E10" s="3">
        <v>1</v>
      </c>
      <c r="F10" s="3">
        <v>22007</v>
      </c>
      <c r="G10" s="3">
        <v>75</v>
      </c>
      <c r="H10" s="3">
        <v>33</v>
      </c>
      <c r="I10" s="3">
        <v>352</v>
      </c>
    </row>
    <row r="11" spans="1:9" x14ac:dyDescent="0.3">
      <c r="A11" t="s">
        <v>36</v>
      </c>
      <c r="B11" t="s">
        <v>22</v>
      </c>
      <c r="C11" t="s">
        <v>37</v>
      </c>
      <c r="D11" t="s">
        <v>26</v>
      </c>
      <c r="E11" s="3">
        <v>1</v>
      </c>
      <c r="F11" s="3">
        <v>22010</v>
      </c>
      <c r="G11" s="3">
        <v>65</v>
      </c>
      <c r="H11" s="3">
        <v>31</v>
      </c>
      <c r="I11" s="3">
        <v>268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DD7-BA99-4CAD-9CEB-792CF0002FA3}">
  <dimension ref="A2:O18"/>
  <sheetViews>
    <sheetView workbookViewId="0">
      <selection activeCell="M2" sqref="M2:O12"/>
    </sheetView>
  </sheetViews>
  <sheetFormatPr defaultRowHeight="14.4" x14ac:dyDescent="0.3"/>
  <cols>
    <col min="6" max="6" width="10.21875" customWidth="1"/>
    <col min="7" max="7" width="11.109375" customWidth="1"/>
    <col min="12" max="12" width="11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23</v>
      </c>
      <c r="L2" t="s">
        <v>24</v>
      </c>
      <c r="M2" t="s">
        <v>10</v>
      </c>
      <c r="N2" t="s">
        <v>11</v>
      </c>
      <c r="O2" t="s">
        <v>12</v>
      </c>
    </row>
    <row r="3" spans="1:15" x14ac:dyDescent="0.3">
      <c r="A3">
        <v>22001</v>
      </c>
      <c r="B3" t="s">
        <v>13</v>
      </c>
      <c r="C3">
        <v>98</v>
      </c>
      <c r="D3">
        <v>90</v>
      </c>
      <c r="E3">
        <v>95</v>
      </c>
      <c r="F3">
        <v>90</v>
      </c>
      <c r="G3">
        <v>80</v>
      </c>
      <c r="H3">
        <v>90</v>
      </c>
      <c r="I3">
        <f t="shared" ref="I3:I12" si="0">SUM(C3:H3)</f>
        <v>543</v>
      </c>
      <c r="J3">
        <f t="shared" ref="J3:J12" si="1">AVERAGE(C3:H3 )</f>
        <v>90.5</v>
      </c>
      <c r="K3">
        <f t="shared" ref="K3:K12" si="2">MAX(C3:H3)</f>
        <v>98</v>
      </c>
      <c r="L3">
        <f t="shared" ref="L3:L12" si="3">MIN(C3:H3)</f>
        <v>80</v>
      </c>
      <c r="M3" t="str">
        <f t="shared" ref="M3:M12" si="4">IF(J3&gt;=80,"5",IF(J3&gt;=70,"4",IF(J3&gt;=60,"3.50",IF(J3&gt;=50,"3",IF(J3&gt;=40,"2.50",IF(J3&gt;=33,"2",IF(J3=32,"1")))))))</f>
        <v>5</v>
      </c>
      <c r="N3" t="str">
        <f t="shared" ref="N3:N12" si="5">IF(J3&gt;=80,"A+",IF(J3&gt;=70,"A",IF(J3&gt;=60,"A-",IF(J3&gt;=50,"B",IF(J3&gt;=40,"C",IF(J3&gt;=33,"D",IF(J3&lt;=32,"F")))))))</f>
        <v>A+</v>
      </c>
      <c r="O3" t="str">
        <f t="shared" ref="O3:O12" si="6">IF(MIN(C3:H3)&gt;=32,"pass","fail")</f>
        <v>pass</v>
      </c>
    </row>
    <row r="4" spans="1:15" x14ac:dyDescent="0.3">
      <c r="A4">
        <v>22002</v>
      </c>
      <c r="B4" t="s">
        <v>14</v>
      </c>
      <c r="C4">
        <v>65</v>
      </c>
      <c r="D4">
        <v>80</v>
      </c>
      <c r="E4">
        <v>40</v>
      </c>
      <c r="F4">
        <v>66</v>
      </c>
      <c r="G4">
        <v>86</v>
      </c>
      <c r="H4">
        <v>100</v>
      </c>
      <c r="I4">
        <f t="shared" si="0"/>
        <v>437</v>
      </c>
      <c r="J4">
        <f t="shared" si="1"/>
        <v>72.833333333333329</v>
      </c>
      <c r="K4">
        <f t="shared" si="2"/>
        <v>100</v>
      </c>
      <c r="L4">
        <f t="shared" si="3"/>
        <v>40</v>
      </c>
      <c r="M4" t="str">
        <f t="shared" si="4"/>
        <v>4</v>
      </c>
      <c r="N4" t="str">
        <f t="shared" si="5"/>
        <v>A</v>
      </c>
      <c r="O4" t="str">
        <f t="shared" si="6"/>
        <v>pass</v>
      </c>
    </row>
    <row r="5" spans="1:15" x14ac:dyDescent="0.3">
      <c r="A5">
        <v>22003</v>
      </c>
      <c r="B5" t="s">
        <v>15</v>
      </c>
      <c r="C5">
        <v>75</v>
      </c>
      <c r="D5">
        <v>60</v>
      </c>
      <c r="E5">
        <v>75</v>
      </c>
      <c r="F5">
        <v>75</v>
      </c>
      <c r="G5">
        <v>65</v>
      </c>
      <c r="H5">
        <v>97</v>
      </c>
      <c r="I5">
        <f t="shared" si="0"/>
        <v>447</v>
      </c>
      <c r="J5">
        <f t="shared" si="1"/>
        <v>74.5</v>
      </c>
      <c r="K5">
        <f t="shared" si="2"/>
        <v>97</v>
      </c>
      <c r="L5">
        <f t="shared" si="3"/>
        <v>60</v>
      </c>
      <c r="M5" t="str">
        <f t="shared" si="4"/>
        <v>4</v>
      </c>
      <c r="N5" t="str">
        <f t="shared" si="5"/>
        <v>A</v>
      </c>
      <c r="O5" t="str">
        <f t="shared" si="6"/>
        <v>pass</v>
      </c>
    </row>
    <row r="6" spans="1:15" x14ac:dyDescent="0.3">
      <c r="A6">
        <v>22004</v>
      </c>
      <c r="B6" t="s">
        <v>16</v>
      </c>
      <c r="C6">
        <v>68</v>
      </c>
      <c r="D6">
        <v>70</v>
      </c>
      <c r="E6">
        <v>57</v>
      </c>
      <c r="F6">
        <v>76</v>
      </c>
      <c r="G6">
        <v>67</v>
      </c>
      <c r="H6">
        <v>60</v>
      </c>
      <c r="I6">
        <f t="shared" si="0"/>
        <v>398</v>
      </c>
      <c r="J6">
        <f t="shared" si="1"/>
        <v>66.333333333333329</v>
      </c>
      <c r="K6">
        <f t="shared" si="2"/>
        <v>76</v>
      </c>
      <c r="L6">
        <f t="shared" si="3"/>
        <v>57</v>
      </c>
      <c r="M6" t="str">
        <f t="shared" si="4"/>
        <v>3.50</v>
      </c>
      <c r="N6" t="str">
        <f t="shared" si="5"/>
        <v>A-</v>
      </c>
      <c r="O6" t="str">
        <f t="shared" si="6"/>
        <v>pass</v>
      </c>
    </row>
    <row r="7" spans="1:15" x14ac:dyDescent="0.3">
      <c r="A7">
        <v>22005</v>
      </c>
      <c r="B7" t="s">
        <v>17</v>
      </c>
      <c r="C7">
        <v>80</v>
      </c>
      <c r="D7">
        <v>68</v>
      </c>
      <c r="E7">
        <v>86</v>
      </c>
      <c r="F7">
        <v>33</v>
      </c>
      <c r="G7">
        <v>87</v>
      </c>
      <c r="H7">
        <v>91</v>
      </c>
      <c r="I7">
        <f t="shared" si="0"/>
        <v>445</v>
      </c>
      <c r="J7">
        <f t="shared" si="1"/>
        <v>74.166666666666671</v>
      </c>
      <c r="K7">
        <f t="shared" si="2"/>
        <v>91</v>
      </c>
      <c r="L7">
        <f t="shared" si="3"/>
        <v>33</v>
      </c>
      <c r="M7" t="str">
        <f t="shared" si="4"/>
        <v>4</v>
      </c>
      <c r="N7" t="str">
        <f t="shared" si="5"/>
        <v>A</v>
      </c>
      <c r="O7" t="str">
        <f t="shared" si="6"/>
        <v>pass</v>
      </c>
    </row>
    <row r="8" spans="1:15" x14ac:dyDescent="0.3">
      <c r="A8">
        <v>22006</v>
      </c>
      <c r="B8" t="s">
        <v>18</v>
      </c>
      <c r="C8">
        <v>76</v>
      </c>
      <c r="D8">
        <v>70</v>
      </c>
      <c r="E8">
        <v>50</v>
      </c>
      <c r="F8">
        <v>91</v>
      </c>
      <c r="G8">
        <v>30</v>
      </c>
      <c r="H8">
        <v>64</v>
      </c>
      <c r="I8">
        <f t="shared" si="0"/>
        <v>381</v>
      </c>
      <c r="J8">
        <f t="shared" si="1"/>
        <v>63.5</v>
      </c>
      <c r="K8">
        <f t="shared" si="2"/>
        <v>91</v>
      </c>
      <c r="L8">
        <f t="shared" si="3"/>
        <v>30</v>
      </c>
      <c r="M8" t="str">
        <f t="shared" si="4"/>
        <v>3.50</v>
      </c>
      <c r="N8" t="str">
        <f t="shared" si="5"/>
        <v>A-</v>
      </c>
      <c r="O8" t="str">
        <f t="shared" si="6"/>
        <v>fail</v>
      </c>
    </row>
    <row r="9" spans="1:15" x14ac:dyDescent="0.3">
      <c r="A9">
        <v>22007</v>
      </c>
      <c r="B9" t="s">
        <v>19</v>
      </c>
      <c r="C9">
        <v>40</v>
      </c>
      <c r="D9">
        <v>75</v>
      </c>
      <c r="E9">
        <v>74</v>
      </c>
      <c r="F9">
        <v>33</v>
      </c>
      <c r="G9">
        <v>60</v>
      </c>
      <c r="H9">
        <v>70</v>
      </c>
      <c r="I9">
        <f t="shared" si="0"/>
        <v>352</v>
      </c>
      <c r="J9">
        <f t="shared" si="1"/>
        <v>58.666666666666664</v>
      </c>
      <c r="K9">
        <f t="shared" si="2"/>
        <v>75</v>
      </c>
      <c r="L9">
        <f t="shared" si="3"/>
        <v>33</v>
      </c>
      <c r="M9" t="str">
        <f t="shared" si="4"/>
        <v>3</v>
      </c>
      <c r="N9" t="str">
        <f t="shared" si="5"/>
        <v>B</v>
      </c>
      <c r="O9" t="str">
        <f t="shared" si="6"/>
        <v>pass</v>
      </c>
    </row>
    <row r="10" spans="1:15" x14ac:dyDescent="0.3">
      <c r="A10">
        <v>22008</v>
      </c>
      <c r="B10" t="s">
        <v>20</v>
      </c>
      <c r="C10">
        <v>84</v>
      </c>
      <c r="D10">
        <v>87</v>
      </c>
      <c r="E10">
        <v>86</v>
      </c>
      <c r="F10">
        <v>97</v>
      </c>
      <c r="G10">
        <v>82</v>
      </c>
      <c r="H10">
        <v>98</v>
      </c>
      <c r="I10">
        <f t="shared" si="0"/>
        <v>534</v>
      </c>
      <c r="J10">
        <f t="shared" si="1"/>
        <v>89</v>
      </c>
      <c r="K10">
        <f t="shared" si="2"/>
        <v>98</v>
      </c>
      <c r="L10">
        <f t="shared" si="3"/>
        <v>82</v>
      </c>
      <c r="M10" t="str">
        <f t="shared" si="4"/>
        <v>5</v>
      </c>
      <c r="N10" t="str">
        <f t="shared" si="5"/>
        <v>A+</v>
      </c>
      <c r="O10" t="str">
        <f t="shared" si="6"/>
        <v>pass</v>
      </c>
    </row>
    <row r="11" spans="1:15" x14ac:dyDescent="0.3">
      <c r="A11">
        <v>22009</v>
      </c>
      <c r="B11" t="s">
        <v>21</v>
      </c>
      <c r="C11">
        <v>75</v>
      </c>
      <c r="D11">
        <v>30</v>
      </c>
      <c r="E11">
        <v>84</v>
      </c>
      <c r="F11">
        <v>82</v>
      </c>
      <c r="G11">
        <v>90</v>
      </c>
      <c r="H11">
        <v>76</v>
      </c>
      <c r="I11">
        <f t="shared" si="0"/>
        <v>437</v>
      </c>
      <c r="J11">
        <f t="shared" si="1"/>
        <v>72.833333333333329</v>
      </c>
      <c r="K11">
        <f t="shared" si="2"/>
        <v>90</v>
      </c>
      <c r="L11">
        <f t="shared" si="3"/>
        <v>30</v>
      </c>
      <c r="M11" t="str">
        <f t="shared" si="4"/>
        <v>4</v>
      </c>
      <c r="N11" t="str">
        <f t="shared" si="5"/>
        <v>A</v>
      </c>
      <c r="O11" t="str">
        <f t="shared" si="6"/>
        <v>fail</v>
      </c>
    </row>
    <row r="12" spans="1:15" x14ac:dyDescent="0.3">
      <c r="A12">
        <v>22010</v>
      </c>
      <c r="B12" t="s">
        <v>22</v>
      </c>
      <c r="C12">
        <v>55</v>
      </c>
      <c r="D12">
        <v>31</v>
      </c>
      <c r="E12">
        <v>37</v>
      </c>
      <c r="F12">
        <v>65</v>
      </c>
      <c r="G12">
        <v>45</v>
      </c>
      <c r="H12">
        <v>35</v>
      </c>
      <c r="I12">
        <f t="shared" si="0"/>
        <v>268</v>
      </c>
      <c r="J12">
        <f t="shared" si="1"/>
        <v>44.666666666666664</v>
      </c>
      <c r="K12">
        <f t="shared" si="2"/>
        <v>65</v>
      </c>
      <c r="L12">
        <f t="shared" si="3"/>
        <v>31</v>
      </c>
      <c r="M12" t="str">
        <f t="shared" si="4"/>
        <v>2.50</v>
      </c>
      <c r="N12" t="str">
        <f t="shared" si="5"/>
        <v>C</v>
      </c>
      <c r="O12" t="str">
        <f t="shared" si="6"/>
        <v>fail</v>
      </c>
    </row>
    <row r="16" spans="1:15" x14ac:dyDescent="0.3">
      <c r="I16" s="1"/>
    </row>
    <row r="18" spans="10:10" x14ac:dyDescent="0.3">
      <c r="J18" t="s">
        <v>25</v>
      </c>
    </row>
  </sheetData>
  <sortState xmlns:xlrd2="http://schemas.microsoft.com/office/spreadsheetml/2017/richdata2" ref="A3:O12">
    <sortCondition ref="A3:A12"/>
  </sortState>
  <conditionalFormatting sqref="N3:N12">
    <cfRule type="expression" dxfId="6" priority="1">
      <formula>N3:N12="A+"</formula>
    </cfRule>
  </conditionalFormatting>
  <conditionalFormatting sqref="O2:O12">
    <cfRule type="colorScale" priority="5">
      <colorScale>
        <cfvo type="min"/>
        <cfvo type="max"/>
        <color rgb="FFFFFF00"/>
        <color rgb="FFFFEF9C"/>
      </colorScale>
    </cfRule>
  </conditionalFormatting>
  <conditionalFormatting sqref="O3:O4">
    <cfRule type="expression" dxfId="5" priority="2">
      <formula>O3:O12="Fail"</formula>
    </cfRule>
    <cfRule type="expression" dxfId="4" priority="3">
      <formula>O3:O12=Fail</formula>
    </cfRule>
    <cfRule type="expression" dxfId="3" priority="4">
      <formula>"Fail"</formula>
    </cfRule>
  </conditionalFormatting>
  <conditionalFormatting sqref="O3:O12">
    <cfRule type="expression" dxfId="2" priority="6">
      <formula>"Fail"</formula>
    </cfRule>
  </conditionalFormatting>
  <conditionalFormatting sqref="O5:O12">
    <cfRule type="expression" dxfId="1" priority="12">
      <formula>O5:O16="Fail"</formula>
    </cfRule>
    <cfRule type="expression" dxfId="0" priority="13">
      <formula>O5:O16=Fail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Sheikh Akhi</dc:creator>
  <cp:lastModifiedBy>USER</cp:lastModifiedBy>
  <dcterms:created xsi:type="dcterms:W3CDTF">2024-12-04T14:18:13Z</dcterms:created>
  <dcterms:modified xsi:type="dcterms:W3CDTF">2024-12-14T05:02:53Z</dcterms:modified>
</cp:coreProperties>
</file>