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<sst xmlns="http://schemas.openxmlformats.org/spreadsheetml/2006/main" count="199" uniqueCount="137">
  <si>
    <t>S.No</t>
  </si>
  <si>
    <t>SS/BB</t>
  </si>
  <si>
    <t>List</t>
  </si>
  <si>
    <t>Amazon BSR</t>
  </si>
  <si>
    <t>AMAZON ASIN</t>
  </si>
  <si>
    <t>Item Number</t>
  </si>
  <si>
    <t>Link</t>
  </si>
  <si>
    <t>Amazon Price</t>
  </si>
  <si>
    <t>Catch Price</t>
  </si>
  <si>
    <t>Profit</t>
  </si>
  <si>
    <t>ROI</t>
  </si>
  <si>
    <t>ss</t>
  </si>
  <si>
    <t>B01BLDGA0S</t>
  </si>
  <si>
    <t>https://www.catch.com.au/event/dog-grooming-163963/product/dermcare-malaseb-medicated-pet-shampoo-250ml-5521627/?e=pets&amp;st=1&amp;sid=163963&amp;sp=4&amp;asp=&amp;aqi=</t>
  </si>
  <si>
    <t>B09Y7M6RPF</t>
  </si>
  <si>
    <t>https://www.catch.com.au/product/natures-miracle-hypoallergenic-odour-control-dog-shampoo-473ml-7286861/?sid=Natures%20Miracle%20Unscented%20Hypoallergenic%20Shampoo%20and%20Conditioner%20for%20Dog%2C%20Itch%20Relief%2C%20Sensitive%20Skin%20Care%2C%20Wet%20Dog%20Smell%20Removal%2C%20473%20ml%20(15.9%20fl%20oz)&amp;st=32&amp;srtrev=sj-n6h0vm24s71tz9vfnmt5lo.click&amp;pid=7286861&amp;sp=1&amp;oid=38995018</t>
  </si>
  <si>
    <t>bb</t>
  </si>
  <si>
    <t>B0773K4PZ1</t>
  </si>
  <si>
    <t>https://www.catch.com.au/product/f10-germicidal-dogs-cats-treatment-shampoo-250ml-11976426/?pid=11976426&amp;sid=Product%20page%20Recommendation&amp;st=51&amp;sp=3&amp;oid=90531303</t>
  </si>
  <si>
    <t>B00CI3USHC</t>
  </si>
  <si>
    <t>https://www.catch.com.au/product/arm-hammer-fresh-breath-dental-spray-for-dogs-mint-118ml-23593081/?sid=Pets%20%3E%20Pet%20Medicine%20%3E%20Pet%20Medicine&amp;st=15&amp;srtrev=sj-oypzd0hmggegj6ibkpkimj.click&amp;pid=23593081&amp;sp=11&amp;oid=81445311</t>
  </si>
  <si>
    <t>#</t>
  </si>
  <si>
    <t>B09MMQ7MK2</t>
  </si>
  <si>
    <t>https://www.catch.com.au/product/kiwi-kitchens-raw-freeze-dried-cat-treats-salmon-recipe-30g-25308308/?sid=Kiwi%20Kitchens%20Raw%20Freeze%20Dried%20Cat%20Treats%20Tuna%20Recipe%2030g&amp;st=32&amp;srtrev=sj-j5nztvbthwy0bjea4vf5q8.click&amp;pid=25308308&amp;sp=2&amp;oid=90790459</t>
  </si>
  <si>
    <t>B01IW4SPS4</t>
  </si>
  <si>
    <t>https://www.catch.com.au/product/ostevit-d-one-a-day-vitamin-d3-250-tabs-26174042/?sid=Grocery%20%26%20Liquor%20%3E%20Health%20%26%20Wellbeing%20%3E%20Vitamins&amp;st=15&amp;srtrev=sj-32jmfaklbejowe1epxavf2.click&amp;pid=26174042&amp;sp=26&amp;oid=97836753</t>
  </si>
  <si>
    <t>#26021</t>
  </si>
  <si>
    <t>B09S3CFR14</t>
  </si>
  <si>
    <t>https://www.catch.com.au/product/beepower-manuka-honey-500-mgo-lozenges-lemon-40pk-6119470/?sid=Bee%20Power%20Manuka%20Honey%20Lemon%20Lozenges%20190%20g&amp;st=32&amp;srtrev=sj-dz00y66djmu4900pcp04ht.click&amp;pid=6119470&amp;sp=1&amp;oid=30391320</t>
  </si>
  <si>
    <t>Sales 0</t>
  </si>
  <si>
    <t>B09G2GPS76</t>
  </si>
  <si>
    <t>https://www.catch.com.au/product/natures-way-restore-probiotic-daily-health-28-caps-7728490/?sid=Grocery%20%26%20Liquor%20%3E%20Health%20%26%20Wellbeing%20%3E%20Vitamins&amp;st=15&amp;srtrev=sj-6ak5i7pvzaylbfqzjqwaud.click&amp;pid=7728490&amp;sp=15&amp;oid=39164780</t>
  </si>
  <si>
    <t>Not profitable</t>
  </si>
  <si>
    <t>B08P5G4F4H</t>
  </si>
  <si>
    <t>https://www.catch.com.au/product/morlife-organic-barley-grass-powder-700g-350-serves-417089/?sid=Grocery%20%26%20Liquor%20%3E%20Health%20%26%20Wellbeing%20%3E%20Diet%20%26%20Slimming&amp;st=15&amp;srtrev=sj-czn49tg62b20v2utysy9ki.click&amp;pid=417089&amp;sp=4&amp;oid=462533</t>
  </si>
  <si>
    <t>Temp Discount</t>
  </si>
  <si>
    <t>B09PGXGFB7</t>
  </si>
  <si>
    <t>https://www.catch.com.au/product/10-x-amazonia-raw-protein-bars-triple-choc-brownie-40g-7730920/?sid=Grocery%20%26%20Liquor%20%3E%20Health%20%26%20Wellbeing%20%3E%20Diet%20%26%20Slimming&amp;st=15&amp;srtrev=sj-d789l8mhvrmo6j3ogjafly.click&amp;pid=7730920&amp;sp=14&amp;oid=39174231</t>
  </si>
  <si>
    <t>‎B01N7MJV5P</t>
  </si>
  <si>
    <t>https://www.catch.com.au/product/piksters-interdental-brushes-40pk-size-1-6451946/?sid=Beauty%20%3E%20Dental%20%26%20Oral%20Care%20%3E%20Dental%20Floss%20%26%20Picks&amp;st=15&amp;srtrev=sj-c20sj0wcx4c5wub79fwjeg.click&amp;pid=6451946&amp;sp=7&amp;oid=32153160</t>
  </si>
  <si>
    <t>BB</t>
  </si>
  <si>
    <t>Not Listed</t>
  </si>
  <si>
    <t>B01MZ44P62</t>
  </si>
  <si>
    <t>https://www.catch.com.au/product/joseph-joseph-4-piece-nested-glass-storage-container-set-1911952/?sid=Home%20%26%20Kitchen%20%3E%20Kitchen%20%3E%20Food%20Storage&amp;st=15&amp;srtrev=sj-pqadxjaq4zlnovpbblxvyi.click&amp;pid=1911952&amp;sp=16&amp;oid=11989745</t>
  </si>
  <si>
    <t>B07FMRTZRM</t>
  </si>
  <si>
    <t>https://www.catch.com.au/product/avanti-38x27-5cm-potato-bag-2311534/?sid=Home%20%26%20Kitchen%20%3E%20Kitchen%20%3E%20Food%20Storage&amp;st=15&amp;srtrev=sj-6yezpvrjxrceocdiwerew8.click&amp;pid=2311534&amp;sp=26&amp;oid=75509167</t>
  </si>
  <si>
    <t>SS</t>
  </si>
  <si>
    <t>B0BBW5R6T8</t>
  </si>
  <si>
    <t>https://www.catch.com.au/product/bakemaster-25cm-square-proving-basket-15086436/?sid=Home%20%26%20Kitchen%20%3E%20Kitchen%20%3E%20Food%20Storage&amp;st=15&amp;srtrev=sj-rud6qpy8iwtc87rrfp4aus.click&amp;pid=15086436&amp;sp=95&amp;oid=75509271</t>
  </si>
  <si>
    <t>B0CC26V214</t>
  </si>
  <si>
    <t>https://www.catch.com.au/product/maxwell-williams-6-cup-bakermaker-non-stick-large-muffin-pan-24879640/?sid=Home%20%26%20Kitchen%20%3E%20Kitchen%20%3E%20Baking&amp;st=15&amp;srtrev=sj-btsljf1lfkv2ocf0yq3d4b.click&amp;pid=24879640&amp;sp=26&amp;oid=87338530</t>
  </si>
  <si>
    <t>B09ZTD5QFN</t>
  </si>
  <si>
    <t>https://www.catch.com.au/product/salt-pepper-12-piece-napier-dinner-set-blue-11801874/?sid=Home%20%26%20Kitchen%20%3E%20Dining%20%3E%20Dinnerware%20%26%20Serveware&amp;st=15&amp;srtrev=sj-8dh3vrcme4ydu8egzc1rr0.click&amp;pid=11801874&amp;sp=1&amp;oid=50160723</t>
  </si>
  <si>
    <t>B08DMZVWB7</t>
  </si>
  <si>
    <t>https://www.catch.com.au/product/kitchenaid-soft-touch-can-opener-5027792/?sid=Home%20%26%20Kitchen%20%3E%20Kitchen&amp;st=15&amp;srtrev=sj-h1anpw2bj8z4ficsigz3kl.click&amp;pid=5027792&amp;sp=23&amp;oid=30079340</t>
  </si>
  <si>
    <t>B0CC2FXQ24</t>
  </si>
  <si>
    <t>https://www.catch.com.au/product/maxwell-williams-5-piece-cocktail-co-lexington-hammered-bar-tool-set-24879477/?sid=Home%20%26%20Kitchen%20%3E%20Kitchen&amp;st=15&amp;srtrev=sj-lhzqnuy6g22auci1hachod.click&amp;pid=24879477&amp;sp=34&amp;oid=87337786</t>
  </si>
  <si>
    <t>B0001IX2UQ</t>
  </si>
  <si>
    <t>https://www.catch.com.au/product/barcraft-twist-action-wine-bottle-foil-cutter-6045358/?sid=Home%20%26%20Kitchen%20%3E%20Kitchen&amp;st=15&amp;srtrev=sj-7dpx2ioq6qwdfqbvlusqjn.click&amp;pid=6045358&amp;sp=44&amp;oid=31733262</t>
  </si>
  <si>
    <t>B07KKZXY66</t>
  </si>
  <si>
    <t>https://www.catch.com.au/product/joseph-joseph-push-tear-kitchen-roll-paper-towel-stand-3904093/?sid=Home%20%26%20Kitchen%20%3E%20Kitchen&amp;st=15&amp;srtrev=sj-pnw3v1vp6p6w2t7xcitwjv.click&amp;pid=3904093&amp;sp=61&amp;oid=29945864</t>
  </si>
  <si>
    <t>B078RQR3LW</t>
  </si>
  <si>
    <t>catch.com.au/product/four-seasons-water-based-lubricant-500ml-21520065/?sid=Grocery%20%26%20Liquor%20&gt;%20Health%20%26%20Wellbeing%20&gt;%20Health%20%26%20Wellbeing&amp;st=15&amp;srtrev=sj-3on2qu96t67gnwpudyetmb.click&amp;pid=21520065&amp;sp=16&amp;oid=72590606</t>
  </si>
  <si>
    <t>B00ZQAKVN0</t>
  </si>
  <si>
    <t>https://www.catch.com.au/product/breeders-choice-cat-litter-30l-4728008/?sid=Grocery%20%26%20Liquor%20%3E%20Pets%20%3E%20Toys%20%26%20Accessories&amp;st=15&amp;srtrev=sj-h0my1ckoijdw3klulavsqh.click&amp;pid=4728008&amp;sp=3&amp;oid=37125010</t>
  </si>
  <si>
    <t>B09ZQR4ZRY</t>
  </si>
  <si>
    <t>https://www.catch.com.au/product/catmate-wood-pellet-eco-friendly-kitten-cat-pet-litter-7kg-4990690/?sid=Grocery%20%26%20Liquor%20%3E%20Pets%20%3E%20Toys%20%26%20Accessories&amp;st=15&amp;srtrev=sj-s1zjvc7watrqov0qmbbzwr.click&amp;pid=4990690&amp;sp=20&amp;oid=46839013</t>
  </si>
  <si>
    <t>B0772RB9KD</t>
  </si>
  <si>
    <t>https://www.catch.com.au/product/sukin-mens-shave-gel-225ml-6626661/?sid=Beauty%20%3E%20Men%27s%20Grooming%20%3E%20Shaving&amp;st=15&amp;srtrev=sj-xx1fhuh8m6shpregncin5c.click&amp;pid=6626661&amp;sp=3&amp;oid=83635531</t>
  </si>
  <si>
    <t>B00R86D4U2</t>
  </si>
  <si>
    <t>https://www.catch.com.au/product/joseph-joseph-quicksnap-plus-ice-cube-tray-green-8365225/?sid=Home%20%26%20Kitchen%20%3E%20Kitchen%20%3E%20Food%20Preparation&amp;st=15&amp;srtrev=sj-x4rre3svl4klua7efczbhz.click&amp;pid=8365225&amp;sp=35&amp;oid=92262942</t>
  </si>
  <si>
    <t>B09FFFQCVZ</t>
  </si>
  <si>
    <t>https://www.catch.com.au/product/wiltshire-kitchen-tongs-3-pack-white-green-black-6066887/?sid=Home%20%26%20Kitchen%20%3E%20Kitchen%20%3E%20Food%20Preparation&amp;st=15&amp;srtrev=sj-t398rmds851wq7ihpoiuiq.click&amp;pid=6066887&amp;sp=83&amp;oid=30075516</t>
  </si>
  <si>
    <t>B00L2BH7C0</t>
  </si>
  <si>
    <t>https://www.catch.com.au/product/dreamfarm-28cm-fluicer-fold-flat-easy-juicer-orange-22157954/?sid=Home%20%26%20Kitchen%20%3E%20Kitchen%20%3E%20Food%20Preparation&amp;st=15&amp;srtrev=sj-kobz1gpapkn8iaioapdvci.click&amp;pid=22157954&amp;sp=78&amp;oid=79163433</t>
  </si>
  <si>
    <t>B09H6MMGRV</t>
  </si>
  <si>
    <t>https://www.catch.com.au/product/dreamfarm-32cm-ozest-zester-25133567/?sid=Home%20%26%20Kitchen%20%3E%20Kitchen%20%3E%20Food%20Preparation&amp;st=15&amp;srtrev=sj-j85dkkyop5lprfacngowte.click&amp;pid=25133567&amp;sp=130&amp;oid=89205846</t>
  </si>
  <si>
    <t>B077P78YLL</t>
  </si>
  <si>
    <t>https://www.catch.com.au/product/ecology-provisions-acacia-potato-masher-806736/?sid=Home%20%26%20Kitchen%20%3E%20Kitchen%20%3E%20Food%20Preparation&amp;st=15&amp;srtrev=sj-crxlzwckqhl83gw39kuobp.click&amp;pid=806736&amp;sp=135&amp;oid=41687957</t>
  </si>
  <si>
    <t>B000QSF7TU</t>
  </si>
  <si>
    <t>https://www.catch.com.au/product/madesmart-expandable-utensil-tray-white-grey-910977/?sid=Home%20%26%20Kitchen%20%3E%20Kitchen%20%3E%20Food%20Preparation&amp;st=15&amp;srtrev=sj-uk5vumudli4qtozxl679qk.click&amp;pid=910977&amp;sp=160&amp;oid=32308247</t>
  </si>
  <si>
    <t>B08HCHCQZ3</t>
  </si>
  <si>
    <t>https://www.catch.com.au/product/kitchenaid-26cm-classic-wire-masher-white-6629834/?sid=Home%20%26%20Kitchen%20%3E%20Kitchen%20%3E%20Food%20Preparation&amp;st=15&amp;srtrev=sj-2x7r73ipa46mvps2xhjvjb.click&amp;pid=6629834&amp;sp=197&amp;oid=90452287</t>
  </si>
  <si>
    <t>B077P2ZN6P</t>
  </si>
  <si>
    <t>https://www.catch.com.au/product/ecology-provisions-acacia-spatula-802668/?sid=Home%20%26%20Kitchen%20%3E%20Kitchen%20%3E%20Food%20Preparation&amp;st=15&amp;srtrev=sj-3qmq2s0d9qwpawdci8cezr.click&amp;pid=802668&amp;sp=202&amp;oid=41687802</t>
  </si>
  <si>
    <t>B077PDGBCD</t>
  </si>
  <si>
    <t>https://www.catch.com.au/product/ecology-acacia-provisions-can-opener-807635/?sid=Home%20%26%20Kitchen%20%3E%20Kitchen%20%3E%20Food%20Preparation&amp;st=15&amp;srtrev=sj-t4xn7c6fk2wpvqhwt3kmmp.click&amp;pid=807635&amp;sp=216&amp;oid=41687893</t>
  </si>
  <si>
    <t>B088GQ2RQ8</t>
  </si>
  <si>
    <t>https://www.catch.com.au/product/kitchenaid-soft-touch-slotted-spoon-5027781/?sid=Home%20%26%20Kitchen%20%3E%20Kitchen%20%3E%20Food%20Preparation&amp;st=15&amp;srtrev=sj-efwsfnpflzy1zcchhxtyht.click&amp;pid=5027781&amp;sp=200&amp;oid=30079292</t>
  </si>
  <si>
    <t>B099DY8BRZ</t>
  </si>
  <si>
    <t>https://www.catch.com.au/product/dreamfarm-clongs-lite-10-5-click-lock-sit-up-tongs-grey-11182751/?sid=Home%20%26%20Kitchen%20%3E%20Kitchen%20%3E%20Food%20Preparation&amp;st=15&amp;srtrev=sj-cczkdeev9c2y5xb2xuoeej.click&amp;pid=11182751&amp;sp=207&amp;oid=52790928</t>
  </si>
  <si>
    <t>B08PFX7TC3</t>
  </si>
  <si>
    <t>https://www.catch.com.au/product/dreamfarm-spina-spin-strain-colander-green-white-6983785/?sid=Home%20%26%20Kitchen%20%3E%20Kitchen%20%3E%20Food%20Preparation&amp;st=15&amp;srtrev=sj-epzo45s3541moa61sidorm.click&amp;pid=6983785&amp;sp=219&amp;oid=52790849</t>
  </si>
  <si>
    <t>B0081YEP9O</t>
  </si>
  <si>
    <t>https://www.catch.com.au/product/scanpan-2mm-utility-fine-grater-802287/?sid=Home%20%26%20Kitchen%20%3E%20Kitchen%20%3E%20Food%20Preparation&amp;st=15&amp;srtrev=sj-c2he8zoj1juldf60zsavcu.click&amp;pid=802287&amp;sp=225&amp;oid=29489053</t>
  </si>
  <si>
    <t>B09H6JQJPQ</t>
  </si>
  <si>
    <t>https://www.catch.com.au/product/dreamfarm-coarse-ograte-two-sided-speed-grater-black-orange-22178193/?sid=Home%20%26%20Kitchen%20%3E%20Kitchen%20%3E%20Food%20Preparation&amp;st=15&amp;srtrev=sj-bjq1dpc6nbnfvn0m5pxsqb.click&amp;pid=22178193&amp;sp=252&amp;oid=79163431</t>
  </si>
  <si>
    <t>B00Q267BTY</t>
  </si>
  <si>
    <t>https://www.catch.com.au/product/dreamfarm-supoon-sit-up-scraping-spoon-dreamfarm-blue-2125713/?sid=Home%20%26%20Kitchen%20%3E%20Kitchen%20%3E%20Food%20Preparation&amp;st=15&amp;srtrev=sj-skzct3uxyp3evh4vjko0f2.click&amp;pid=2125713&amp;sp=229&amp;oid=52790816</t>
  </si>
  <si>
    <t>B077BW8SJ1</t>
  </si>
  <si>
    <t>https://www.catch.com.au/product/avanti-folding-mandoline-slicer-grey-4070992/?sid=Home%20%26%20Kitchen%20%3E%20Kitchen%20%3E%20Food%20Preparation&amp;st=15&amp;srtrev=sj-gscq1igjevm5a3vcxzbxvw.click&amp;pid=4070992&amp;sp=271&amp;oid=33126224</t>
  </si>
  <si>
    <t>Not Good</t>
  </si>
  <si>
    <t>B077P2X819</t>
  </si>
  <si>
    <t>https://www.catch.com.au/product/ecology-provisions-acacia-soup-ladle-916965/?sid=Home%20%26%20Kitchen%20%3E%20Kitchen%20%3E%20Food%20Preparation&amp;st=15&amp;srtrev=sj-kbyn3yn6526f62m8rvnzjo.click&amp;pid=916965&amp;sp=276&amp;oid=41687771</t>
  </si>
  <si>
    <t>B07ZLDR8Q3</t>
  </si>
  <si>
    <t>https://www.catch.com.au/product/kitchenaid-classic-slotted-spoon-5027603/?sid=Home%20%26%20Kitchen%20%3E%20Kitchen%20%3E%20Food%20Preparation&amp;st=15&amp;srtrev=sj-dxqeouy7sym2hnfllfjco4.click&amp;pid=5027603&amp;sp=277&amp;oid=30079146</t>
  </si>
  <si>
    <t>B0792GZ4VH</t>
  </si>
  <si>
    <t>https://www.catch.com.au/product/madesmart-small-in-drawer-knife-mat-4071018/?sid=Home%20%26%20Kitchen%20%3E%20Kitchen%20%3E%20Food%20Preparation&amp;st=15&amp;srtrev=sj-1mxiyr71xd5x0z2s5lufgf.click&amp;pid=4071018&amp;sp=281&amp;oid=32308227</t>
  </si>
  <si>
    <t>B07843FSQN</t>
  </si>
  <si>
    <t>https://www.catch.com.au/product/ecology-provisions-acacia-round-spoon-807640/?sid=Home%20%26%20Kitchen%20%3E%20Kitchen%20%3E%20Food%20Preparation&amp;st=15&amp;srtrev=sj-6vg9sz3zwyc2ja8kakcfdi.click&amp;pid=807640&amp;sp=302&amp;oid=41687973</t>
  </si>
  <si>
    <t>B08HCP5PC5</t>
  </si>
  <si>
    <t>https://www.catch.com.au/product/kitchenaid-19cm-classic-peeler-white-6629853/?sid=Home%20%26%20Kitchen%20%3E%20Kitchen%20%3E%20Food%20Preparation&amp;st=15&amp;srtrev=sj-fclv5ccys9n2n3foilimhs.click&amp;pid=6629853&amp;sp=311&amp;oid=90452333</t>
  </si>
  <si>
    <t>‎B00NFV1QIQ</t>
  </si>
  <si>
    <t>https://www.catch.com.au/product/gena-healthy-hoof-intensive-protein-treatment-28g-2949968/?sid=Beauty%20%3E%20Manicure%20%26%20Pedicure%20%3E%20Tools%20%26%20Accessories&amp;st=15&amp;srtrev=sj-937yt7i4revc8yjnkilufc.click&amp;pid=2949968&amp;sp=4&amp;oid=17449479</t>
  </si>
  <si>
    <t>Farigh</t>
  </si>
  <si>
    <t>B00ZA1HWKU</t>
  </si>
  <si>
    <t>https://www.catch.com.au/product/oggi-stainless-steel-paper-towel-holder-w-tear-bar-14012124/?sid=Home%20%26%20Kitchen%20%3E%20Kitchen%20%3E%20Food%20Storage&amp;st=15&amp;srtrev=sj-p00yesg90qvc2rk5hu3tpx.click&amp;pid=14012124&amp;sp=89&amp;oid=75501496</t>
  </si>
  <si>
    <t>B01M1NREZJ</t>
  </si>
  <si>
    <t>catch.com.au/product/sachi-moroccan-insulated-lunch-bag-navy-804678/?sid=Home%20%26%20Kitchen%20&gt;%20Kitchen%20&gt;%20Food%20Storage&amp;st=15&amp;srtrev=sj-onuvjm7dwwhitk3xatplxe.click&amp;pid=804678&amp;sp=110&amp;oid=39747547</t>
  </si>
  <si>
    <t>Glass Issue</t>
  </si>
  <si>
    <t>B08P7ZCXR8</t>
  </si>
  <si>
    <t>https://www.catch.com.au/product/ecology-19-7cm-nourish-round-storage-container-w-bamboo-lid-clear-natural-7213476/?sid=Home%20%26%20Kitchen%20%3E%20Kitchen%20%3E%20Food%20Storage&amp;st=15&amp;srtrev=sj-36mph5wikse10n967ekulj.click&amp;pid=7213476&amp;sp=164&amp;oid=94759487</t>
  </si>
  <si>
    <t>B07P8PMKCZ</t>
  </si>
  <si>
    <t>https://www.catch.com.au/product/glasslock-2l-round-tempered-glass-food-container-clear-blue-4143482/?sid=Home%20%26%20Kitchen%20%3E%20Kitchen%20%3E%20Food%20Storage&amp;st=15&amp;srtrev=sj-p706r5ozl7meif6wor8s1z.click&amp;pid=4143482&amp;sp=221&amp;oid=68869366</t>
  </si>
  <si>
    <t>B004I8V8CY</t>
  </si>
  <si>
    <t>https://www.catch.com.au/product/dreamfarm-chopula-chopping-sit-up-spatula-red-2215564/?sid=Home%20%26%20Kitchen%20%3E%20Kitchen%20%3E%20Baking&amp;st=15&amp;srtrev=sj-t584cdl0me7fe4yknhe4id.click&amp;pid=2215564&amp;sp=36&amp;oid=13522852</t>
  </si>
  <si>
    <t>B09H6MG344</t>
  </si>
  <si>
    <t>https://www.catch.com.au/product/dreamfarm-chopula-mini-chopping-sit-up-spatula-classic-blue-12310946/?sid=Home%20%26%20Kitchen%20%3E%20Kitchen%20%3E%20Baking&amp;st=15&amp;srtrev=sj-td2on9o181odcuivxmmyed.click&amp;pid=12310946&amp;sp=42&amp;oid=53054766</t>
  </si>
  <si>
    <t>B07RHV1989</t>
  </si>
  <si>
    <t>https://www.catch.com.au/product/ecology-provisions-acacia-pastry-brush-6275017/?sid=Home%20%26%20Kitchen%20%3E%20Kitchen%20%3E%20Baking&amp;st=15&amp;srtrev=sj-xmo2nll5weh1igc4acslz8.click&amp;pid=6275017&amp;sp=41&amp;oid=41687881</t>
  </si>
  <si>
    <t>Wholesaler</t>
  </si>
  <si>
    <t>B00309L63I</t>
  </si>
  <si>
    <t>https://www.catch.com.au/product/mastercraft-23x26cm-cooling-tray-6605392/?sid=Home%20%26%20Kitchen%20%3E%20Kitchen%20%3E%20Baking&amp;st=15&amp;srtrev=sj-5nk9hanihxadss5u4ym8m1.click&amp;pid=6605392&amp;sp=94&amp;oid=96227128</t>
  </si>
  <si>
    <t>B0CMC3VH2H</t>
  </si>
  <si>
    <t>https://www.catch.com.au/product/8-piece-plastic-mixing-bowls-with-measuring-cups-classic-nesting-mixing-bowl-set-with-pour-spouts-and-handles-for-space-saving-storage-bpa-free-blue-25997039/?sid=Home%20%26%20Kitchen%20%3E%20Kitchen%20%3E%20Baking&amp;st=15&amp;srtrev=sj-b0486oqy5rcefdz1numj8v.click&amp;pid=25997039&amp;sp=97&amp;oid=96407823</t>
  </si>
  <si>
    <t>B07MYX38NQ</t>
  </si>
  <si>
    <t>https://www.catch.com.au/product/avanti-20cm-4-egg-poacher-pan-1440705/?sid=Home%20%26%20Kitchen%20%3E%20Kitchen%20%3E%20Cookware&amp;st=15&amp;srtrev=sj-45v849mow9u86xqlqaqigp.click&amp;pid=1440705&amp;sp=7&amp;oid=29083180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</si>
</sst>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2">
    <font>
      <sz val="10.0"/>
      <color rgb="FF000000"/>
      <name val="Arial"/>
      <scheme val="minor"/>
    </font>
    <font>
      <u/>
      <sz val="19.0"/>
      <color rgb="FF1155CC"/>
      <name val="Arial"/>
    </font>
    <font>
      <sz val="19.0"/>
      <color rgb="FFFFFFFF"/>
      <name val="Arial"/>
    </font>
    <font>
      <sz val="15.0"/>
      <color rgb="FFFFFFFF"/>
      <name val="Arial"/>
    </font>
    <font>
      <color theme="1"/>
      <name val="Arial"/>
    </font>
    <font>
      <sz val="11.0"/>
      <color rgb="FF333333"/>
      <name val="Arial"/>
    </font>
    <font>
      <u/>
      <color rgb="FF1155CC"/>
      <name val="Arial"/>
    </font>
    <font>
      <sz val="11.0"/>
      <color rgb="FF333333"/>
      <name val="&quot;Amazon Ember&quot;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BBBFBF"/>
      </bottom>
    </border>
    <border>
      <top style="thin">
        <color rgb="FFBBBFBF"/>
      </top>
      <bottom style="thin">
        <color rgb="FFBBBFB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vertical="bottom" wrapText="1"/>
    </xf>
    <xf borderId="0" fillId="2" fontId="2" numFmtId="0" xfId="0" applyAlignment="1" applyFont="1">
      <alignment horizontal="right" shrinkToFit="0" vertical="bottom" wrapText="1"/>
    </xf>
    <xf borderId="0" fillId="5" fontId="2" numFmtId="0" xfId="0" applyAlignment="1" applyFill="1" applyFont="1">
      <alignment shrinkToFit="0" vertical="bottom" wrapText="1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6" fontId="5" numFmtId="3" xfId="0" applyAlignment="1" applyFill="1" applyFont="1" applyNumberFormat="1">
      <alignment horizontal="right" vertical="bottom"/>
    </xf>
    <xf borderId="0" fillId="6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6" fontId="7" numFmtId="3" xfId="0" applyAlignment="1" applyFont="1" applyNumberFormat="1">
      <alignment horizontal="right" vertical="bottom"/>
    </xf>
    <xf borderId="0" fillId="6" fontId="4" numFmtId="3" xfId="0" applyAlignment="1" applyFont="1" applyNumberFormat="1">
      <alignment horizontal="right" vertical="bottom"/>
    </xf>
    <xf borderId="0" fillId="6" fontId="7" numFmtId="0" xfId="0" applyAlignment="1" applyFont="1">
      <alignment vertical="bottom"/>
    </xf>
    <xf borderId="0" fillId="6" fontId="4" numFmtId="3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8" numFmtId="0" xfId="0" applyAlignment="1" applyFont="1">
      <alignment horizontal="left" readingOrder="0"/>
    </xf>
    <xf borderId="1" fillId="6" fontId="7" numFmtId="0" xfId="0" applyAlignment="1" applyBorder="1" applyFont="1">
      <alignment vertical="bottom"/>
    </xf>
    <xf borderId="1" fillId="6" fontId="7" numFmtId="0" xfId="0" applyAlignment="1" applyBorder="1" applyFont="1">
      <alignment vertical="top"/>
    </xf>
    <xf borderId="0" fillId="6" fontId="7" numFmtId="3" xfId="0" applyAlignment="1" applyFont="1" applyNumberFormat="1">
      <alignment readingOrder="0"/>
    </xf>
    <xf borderId="0" fillId="6" fontId="7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6" fontId="4" numFmtId="3" xfId="0" applyAlignment="1" applyFont="1" applyNumberFormat="1">
      <alignment readingOrder="0" vertical="bottom"/>
    </xf>
    <xf borderId="0" fillId="7" fontId="4" numFmtId="0" xfId="0" applyAlignment="1" applyFill="1" applyFont="1">
      <alignment readingOrder="0" vertical="bottom"/>
    </xf>
    <xf borderId="0" fillId="7" fontId="4" numFmtId="0" xfId="0" applyAlignment="1" applyFont="1">
      <alignment vertical="bottom"/>
    </xf>
    <xf borderId="0" fillId="7" fontId="10" numFmtId="0" xfId="0" applyAlignment="1" applyFont="1">
      <alignment readingOrder="0" vertical="bottom"/>
    </xf>
    <xf borderId="0" fillId="6" fontId="4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vertical="bottom"/>
    </xf>
    <xf borderId="1" fillId="6" fontId="4" numFmtId="0" xfId="0" applyAlignment="1" applyBorder="1" applyFont="1">
      <alignment vertical="top"/>
    </xf>
    <xf borderId="0" fillId="0" fontId="4" numFmtId="165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2" fillId="6" fontId="7" numFmtId="0" xfId="0" applyAlignment="1" applyBorder="1" applyFont="1">
      <alignment readingOrder="0" vertical="top"/>
    </xf>
    <xf borderId="0" fillId="6" fontId="5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atch.com.au/product/dreamfarm-supoon-sit-up-scraping-spoon-dreamfarm-blue-2125713/?sid=Home%20%26%20Kitchen%20%3E%20Kitchen%20%3E%20Food%20Preparation&amp;st=15&amp;srtrev=sj-skzct3uxyp3evh4vjko0f2.click&amp;pid=2125713&amp;sp=229&amp;oid=52790816" TargetMode="External"/><Relationship Id="rId42" Type="http://schemas.openxmlformats.org/officeDocument/2006/relationships/hyperlink" Target="https://www.catch.com.au/product/ecology-provisions-acacia-soup-ladle-916965/?sid=Home%20%26%20Kitchen%20%3E%20Kitchen%20%3E%20Food%20Preparation&amp;st=15&amp;srtrev=sj-kbyn3yn6526f62m8rvnzjo.click&amp;pid=916965&amp;sp=276&amp;oid=41687771" TargetMode="External"/><Relationship Id="rId41" Type="http://schemas.openxmlformats.org/officeDocument/2006/relationships/hyperlink" Target="https://www.catch.com.au/product/avanti-folding-mandoline-slicer-grey-4070992/?sid=Home%20%26%20Kitchen%20%3E%20Kitchen%20%3E%20Food%20Preparation&amp;st=15&amp;srtrev=sj-gscq1igjevm5a3vcxzbxvw.click&amp;pid=4070992&amp;sp=271&amp;oid=33126224" TargetMode="External"/><Relationship Id="rId44" Type="http://schemas.openxmlformats.org/officeDocument/2006/relationships/hyperlink" Target="https://www.catch.com.au/product/madesmart-small-in-drawer-knife-mat-4071018/?sid=Home%20%26%20Kitchen%20%3E%20Kitchen%20%3E%20Food%20Preparation&amp;st=15&amp;srtrev=sj-1mxiyr71xd5x0z2s5lufgf.click&amp;pid=4071018&amp;sp=281&amp;oid=32308227" TargetMode="External"/><Relationship Id="rId43" Type="http://schemas.openxmlformats.org/officeDocument/2006/relationships/hyperlink" Target="https://www.catch.com.au/product/kitchenaid-classic-slotted-spoon-5027603/?sid=Home%20%26%20Kitchen%20%3E%20Kitchen%20%3E%20Food%20Preparation&amp;st=15&amp;srtrev=sj-dxqeouy7sym2hnfllfjco4.click&amp;pid=5027603&amp;sp=277&amp;oid=30079146" TargetMode="External"/><Relationship Id="rId46" Type="http://schemas.openxmlformats.org/officeDocument/2006/relationships/hyperlink" Target="https://www.catch.com.au/product/kitchenaid-19cm-classic-peeler-white-6629853/?sid=Home%20%26%20Kitchen%20%3E%20Kitchen%20%3E%20Food%20Preparation&amp;st=15&amp;srtrev=sj-fclv5ccys9n2n3foilimhs.click&amp;pid=6629853&amp;sp=311&amp;oid=90452333" TargetMode="External"/><Relationship Id="rId45" Type="http://schemas.openxmlformats.org/officeDocument/2006/relationships/hyperlink" Target="https://www.catch.com.au/product/ecology-provisions-acacia-round-spoon-807640/?sid=Home%20%26%20Kitchen%20%3E%20Kitchen%20%3E%20Food%20Preparation&amp;st=15&amp;srtrev=sj-6vg9sz3zwyc2ja8kakcfdi.click&amp;pid=807640&amp;sp=302&amp;oid=41687973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www.catch.com.au/event/dog-grooming-163963/product/dermcare-malaseb-medicated-pet-shampoo-250ml-5521627/?e=pets&amp;st=1&amp;sid=163963&amp;sp=4&amp;asp=&amp;aqi=" TargetMode="External"/><Relationship Id="rId3" Type="http://schemas.openxmlformats.org/officeDocument/2006/relationships/hyperlink" Target="https://www.catch.com.au/product/natures-miracle-hypoallergenic-odour-control-dog-shampoo-473ml-7286861/?sid=Natures%20Miracle%20Unscented%20Hypoallergenic%20Shampoo%20and%20Conditioner%20for%20Dog%2C%20Itch%20Relief%2C%20Sensitive%20Skin%20Care%2C%20Wet%20Dog%20Smell%20Removal%2C%20473%20ml%20(15.9%20fl%20oz)&amp;st=32&amp;srtrev=sj-n6h0vm24s71tz9vfnmt5lo.click&amp;pid=7286861&amp;sp=1&amp;oid=38995018" TargetMode="External"/><Relationship Id="rId4" Type="http://schemas.openxmlformats.org/officeDocument/2006/relationships/hyperlink" Target="https://www.catch.com.au/product/f10-germicidal-dogs-cats-treatment-shampoo-250ml-11976426/?pid=11976426&amp;sid=Product%20page%20Recommendation&amp;st=51&amp;sp=3&amp;oid=90531303" TargetMode="External"/><Relationship Id="rId9" Type="http://schemas.openxmlformats.org/officeDocument/2006/relationships/hyperlink" Target="https://www.catch.com.au/product/natures-way-restore-probiotic-daily-health-28-caps-7728490/?sid=Grocery%20%26%20Liquor%20%3E%20Health%20%26%20Wellbeing%20%3E%20Vitamins&amp;st=15&amp;srtrev=sj-6ak5i7pvzaylbfqzjqwaud.click&amp;pid=7728490&amp;sp=15&amp;oid=39164780" TargetMode="External"/><Relationship Id="rId48" Type="http://schemas.openxmlformats.org/officeDocument/2006/relationships/hyperlink" Target="https://www.catch.com.au/product/oggi-stainless-steel-paper-towel-holder-w-tear-bar-14012124/?sid=Home%20%26%20Kitchen%20%3E%20Kitchen%20%3E%20Food%20Storage&amp;st=15&amp;srtrev=sj-p00yesg90qvc2rk5hu3tpx.click&amp;pid=14012124&amp;sp=89&amp;oid=75501496" TargetMode="External"/><Relationship Id="rId47" Type="http://schemas.openxmlformats.org/officeDocument/2006/relationships/hyperlink" Target="https://www.catch.com.au/product/gena-healthy-hoof-intensive-protein-treatment-28g-2949968/?sid=Beauty%20%3E%20Manicure%20%26%20Pedicure%20%3E%20Tools%20%26%20Accessories&amp;st=15&amp;srtrev=sj-937yt7i4revc8yjnkilufc.click&amp;pid=2949968&amp;sp=4&amp;oid=17449479" TargetMode="External"/><Relationship Id="rId49" Type="http://schemas.openxmlformats.org/officeDocument/2006/relationships/hyperlink" Target="http://catch.com.au/product/sachi-moroccan-insulated-lunch-bag-navy-804678/?sid=Home%20%26%20Kitchen%20%3E%20Kitchen%20%3E%20Food%20Storage&amp;st=15&amp;srtrev=sj-onuvjm7dwwhitk3xatplxe.click&amp;pid=804678&amp;sp=110&amp;oid=39747547" TargetMode="External"/><Relationship Id="rId5" Type="http://schemas.openxmlformats.org/officeDocument/2006/relationships/hyperlink" Target="https://www.catch.com.au/product/arm-hammer-fresh-breath-dental-spray-for-dogs-mint-118ml-23593081/?sid=Pets%20%3E%20Pet%20Medicine%20%3E%20Pet%20Medicine&amp;st=15&amp;srtrev=sj-oypzd0hmggegj6ibkpkimj.click&amp;pid=23593081&amp;sp=11&amp;oid=81445311" TargetMode="External"/><Relationship Id="rId6" Type="http://schemas.openxmlformats.org/officeDocument/2006/relationships/hyperlink" Target="https://www.catch.com.au/product/kiwi-kitchens-raw-freeze-dried-cat-treats-salmon-recipe-30g-25308308/?sid=Kiwi%20Kitchens%20Raw%20Freeze%20Dried%20Cat%20Treats%20Tuna%20Recipe%2030g&amp;st=32&amp;srtrev=sj-j5nztvbthwy0bjea4vf5q8.click&amp;pid=25308308&amp;sp=2&amp;oid=90790459" TargetMode="External"/><Relationship Id="rId7" Type="http://schemas.openxmlformats.org/officeDocument/2006/relationships/hyperlink" Target="https://www.catch.com.au/product/ostevit-d-one-a-day-vitamin-d3-250-tabs-26174042/?sid=Grocery%20%26%20Liquor%20%3E%20Health%20%26%20Wellbeing%20%3E%20Vitamins&amp;st=15&amp;srtrev=sj-32jmfaklbejowe1epxavf2.click&amp;pid=26174042&amp;sp=26&amp;oid=97836753" TargetMode="External"/><Relationship Id="rId8" Type="http://schemas.openxmlformats.org/officeDocument/2006/relationships/hyperlink" Target="https://www.catch.com.au/product/beepower-manuka-honey-500-mgo-lozenges-lemon-40pk-6119470/?sid=Bee%20Power%20Manuka%20Honey%20Lemon%20Lozenges%20190%20g&amp;st=32&amp;srtrev=sj-dz00y66djmu4900pcp04ht.click&amp;pid=6119470&amp;sp=1&amp;oid=30391320" TargetMode="External"/><Relationship Id="rId31" Type="http://schemas.openxmlformats.org/officeDocument/2006/relationships/hyperlink" Target="https://www.catch.com.au/product/madesmart-expandable-utensil-tray-white-grey-910977/?sid=Home%20%26%20Kitchen%20%3E%20Kitchen%20%3E%20Food%20Preparation&amp;st=15&amp;srtrev=sj-uk5vumudli4qtozxl679qk.click&amp;pid=910977&amp;sp=160&amp;oid=32308247" TargetMode="External"/><Relationship Id="rId30" Type="http://schemas.openxmlformats.org/officeDocument/2006/relationships/hyperlink" Target="https://www.catch.com.au/product/ecology-provisions-acacia-potato-masher-806736/?sid=Home%20%26%20Kitchen%20%3E%20Kitchen%20%3E%20Food%20Preparation&amp;st=15&amp;srtrev=sj-crxlzwckqhl83gw39kuobp.click&amp;pid=806736&amp;sp=135&amp;oid=41687957" TargetMode="External"/><Relationship Id="rId33" Type="http://schemas.openxmlformats.org/officeDocument/2006/relationships/hyperlink" Target="https://www.catch.com.au/product/ecology-provisions-acacia-spatula-802668/?sid=Home%20%26%20Kitchen%20%3E%20Kitchen%20%3E%20Food%20Preparation&amp;st=15&amp;srtrev=sj-3qmq2s0d9qwpawdci8cezr.click&amp;pid=802668&amp;sp=202&amp;oid=41687802" TargetMode="External"/><Relationship Id="rId32" Type="http://schemas.openxmlformats.org/officeDocument/2006/relationships/hyperlink" Target="https://www.catch.com.au/product/kitchenaid-26cm-classic-wire-masher-white-6629834/?sid=Home%20%26%20Kitchen%20%3E%20Kitchen%20%3E%20Food%20Preparation&amp;st=15&amp;srtrev=sj-2x7r73ipa46mvps2xhjvjb.click&amp;pid=6629834&amp;sp=197&amp;oid=90452287" TargetMode="External"/><Relationship Id="rId35" Type="http://schemas.openxmlformats.org/officeDocument/2006/relationships/hyperlink" Target="https://www.catch.com.au/product/kitchenaid-soft-touch-slotted-spoon-5027781/?sid=Home%20%26%20Kitchen%20%3E%20Kitchen%20%3E%20Food%20Preparation&amp;st=15&amp;srtrev=sj-efwsfnpflzy1zcchhxtyht.click&amp;pid=5027781&amp;sp=200&amp;oid=30079292" TargetMode="External"/><Relationship Id="rId34" Type="http://schemas.openxmlformats.org/officeDocument/2006/relationships/hyperlink" Target="https://www.catch.com.au/product/ecology-acacia-provisions-can-opener-807635/?sid=Home%20%26%20Kitchen%20%3E%20Kitchen%20%3E%20Food%20Preparation&amp;st=15&amp;srtrev=sj-t4xn7c6fk2wpvqhwt3kmmp.click&amp;pid=807635&amp;sp=216&amp;oid=41687893" TargetMode="External"/><Relationship Id="rId37" Type="http://schemas.openxmlformats.org/officeDocument/2006/relationships/hyperlink" Target="https://www.catch.com.au/product/dreamfarm-spina-spin-strain-colander-green-white-6983785/?sid=Home%20%26%20Kitchen%20%3E%20Kitchen%20%3E%20Food%20Preparation&amp;st=15&amp;srtrev=sj-epzo45s3541moa61sidorm.click&amp;pid=6983785&amp;sp=219&amp;oid=52790849" TargetMode="External"/><Relationship Id="rId36" Type="http://schemas.openxmlformats.org/officeDocument/2006/relationships/hyperlink" Target="https://www.catch.com.au/product/dreamfarm-clongs-lite-10-5-click-lock-sit-up-tongs-grey-11182751/?sid=Home%20%26%20Kitchen%20%3E%20Kitchen%20%3E%20Food%20Preparation&amp;st=15&amp;srtrev=sj-cczkdeev9c2y5xb2xuoeej.click&amp;pid=11182751&amp;sp=207&amp;oid=52790928" TargetMode="External"/><Relationship Id="rId39" Type="http://schemas.openxmlformats.org/officeDocument/2006/relationships/hyperlink" Target="https://www.catch.com.au/product/dreamfarm-coarse-ograte-two-sided-speed-grater-black-orange-22178193/?sid=Home%20%26%20Kitchen%20%3E%20Kitchen%20%3E%20Food%20Preparation&amp;st=15&amp;srtrev=sj-bjq1dpc6nbnfvn0m5pxsqb.click&amp;pid=22178193&amp;sp=252&amp;oid=79163431" TargetMode="External"/><Relationship Id="rId38" Type="http://schemas.openxmlformats.org/officeDocument/2006/relationships/hyperlink" Target="https://www.catch.com.au/product/scanpan-2mm-utility-fine-grater-802287/?sid=Home%20%26%20Kitchen%20%3E%20Kitchen%20%3E%20Food%20Preparation&amp;st=15&amp;srtrev=sj-c2he8zoj1juldf60zsavcu.click&amp;pid=802287&amp;sp=225&amp;oid=29489053" TargetMode="External"/><Relationship Id="rId20" Type="http://schemas.openxmlformats.org/officeDocument/2006/relationships/hyperlink" Target="https://www.catch.com.au/product/barcraft-twist-action-wine-bottle-foil-cutter-6045358/?sid=Home%20%26%20Kitchen%20%3E%20Kitchen&amp;st=15&amp;srtrev=sj-7dpx2ioq6qwdfqbvlusqjn.click&amp;pid=6045358&amp;sp=44&amp;oid=31733262" TargetMode="External"/><Relationship Id="rId22" Type="http://schemas.openxmlformats.org/officeDocument/2006/relationships/hyperlink" Target="http://catch.com.au/product/four-seasons-water-based-lubricant-500ml-21520065/?sid=Grocery%20%26%20Liquor%20%3E%20Health%20%26%20Wellbeing%20%3E%20Health%20%26%20Wellbeing&amp;st=15&amp;srtrev=sj-3on2qu96t67gnwpudyetmb.click&amp;pid=21520065&amp;sp=16&amp;oid=72590606" TargetMode="External"/><Relationship Id="rId21" Type="http://schemas.openxmlformats.org/officeDocument/2006/relationships/hyperlink" Target="https://www.catch.com.au/product/joseph-joseph-push-tear-kitchen-roll-paper-towel-stand-3904093/?sid=Home%20%26%20Kitchen%20%3E%20Kitchen&amp;st=15&amp;srtrev=sj-pnw3v1vp6p6w2t7xcitwjv.click&amp;pid=3904093&amp;sp=61&amp;oid=29945864" TargetMode="External"/><Relationship Id="rId24" Type="http://schemas.openxmlformats.org/officeDocument/2006/relationships/hyperlink" Target="https://www.catch.com.au/product/catmate-wood-pellet-eco-friendly-kitten-cat-pet-litter-7kg-4990690/?sid=Grocery%20%26%20Liquor%20%3E%20Pets%20%3E%20Toys%20%26%20Accessories&amp;st=15&amp;srtrev=sj-s1zjvc7watrqov0qmbbzwr.click&amp;pid=4990690&amp;sp=20&amp;oid=46839013" TargetMode="External"/><Relationship Id="rId23" Type="http://schemas.openxmlformats.org/officeDocument/2006/relationships/hyperlink" Target="https://www.catch.com.au/product/breeders-choice-cat-litter-30l-4728008/?sid=Grocery%20%26%20Liquor%20%3E%20Pets%20%3E%20Toys%20%26%20Accessories&amp;st=15&amp;srtrev=sj-h0my1ckoijdw3klulavsqh.click&amp;pid=4728008&amp;sp=3&amp;oid=37125010" TargetMode="External"/><Relationship Id="rId26" Type="http://schemas.openxmlformats.org/officeDocument/2006/relationships/hyperlink" Target="https://www.catch.com.au/product/joseph-joseph-quicksnap-plus-ice-cube-tray-green-8365225/?sid=Home%20%26%20Kitchen%20%3E%20Kitchen%20%3E%20Food%20Preparation&amp;st=15&amp;srtrev=sj-x4rre3svl4klua7efczbhz.click&amp;pid=8365225&amp;sp=35&amp;oid=92262942" TargetMode="External"/><Relationship Id="rId25" Type="http://schemas.openxmlformats.org/officeDocument/2006/relationships/hyperlink" Target="https://www.catch.com.au/product/sukin-mens-shave-gel-225ml-6626661/?sid=Beauty%20%3E%20Men%27s%20Grooming%20%3E%20Shaving&amp;st=15&amp;srtrev=sj-xx1fhuh8m6shpregncin5c.click&amp;pid=6626661&amp;sp=3&amp;oid=83635531" TargetMode="External"/><Relationship Id="rId28" Type="http://schemas.openxmlformats.org/officeDocument/2006/relationships/hyperlink" Target="https://www.catch.com.au/product/dreamfarm-28cm-fluicer-fold-flat-easy-juicer-orange-22157954/?sid=Home%20%26%20Kitchen%20%3E%20Kitchen%20%3E%20Food%20Preparation&amp;st=15&amp;srtrev=sj-kobz1gpapkn8iaioapdvci.click&amp;pid=22157954&amp;sp=78&amp;oid=79163433" TargetMode="External"/><Relationship Id="rId27" Type="http://schemas.openxmlformats.org/officeDocument/2006/relationships/hyperlink" Target="https://www.catch.com.au/product/wiltshire-kitchen-tongs-3-pack-white-green-black-6066887/?sid=Home%20%26%20Kitchen%20%3E%20Kitchen%20%3E%20Food%20Preparation&amp;st=15&amp;srtrev=sj-t398rmds851wq7ihpoiuiq.click&amp;pid=6066887&amp;sp=83&amp;oid=30075516" TargetMode="External"/><Relationship Id="rId29" Type="http://schemas.openxmlformats.org/officeDocument/2006/relationships/hyperlink" Target="https://www.catch.com.au/product/dreamfarm-32cm-ozest-zester-25133567/?sid=Home%20%26%20Kitchen%20%3E%20Kitchen%20%3E%20Food%20Preparation&amp;st=15&amp;srtrev=sj-j85dkkyop5lprfacngowte.click&amp;pid=25133567&amp;sp=130&amp;oid=89205846" TargetMode="External"/><Relationship Id="rId51" Type="http://schemas.openxmlformats.org/officeDocument/2006/relationships/hyperlink" Target="https://www.catch.com.au/product/glasslock-2l-round-tempered-glass-food-container-clear-blue-4143482/?sid=Home%20%26%20Kitchen%20%3E%20Kitchen%20%3E%20Food%20Storage&amp;st=15&amp;srtrev=sj-p706r5ozl7meif6wor8s1z.click&amp;pid=4143482&amp;sp=221&amp;oid=68869366" TargetMode="External"/><Relationship Id="rId50" Type="http://schemas.openxmlformats.org/officeDocument/2006/relationships/hyperlink" Target="https://www.catch.com.au/product/ecology-19-7cm-nourish-round-storage-container-w-bamboo-lid-clear-natural-7213476/?sid=Home%20%26%20Kitchen%20%3E%20Kitchen%20%3E%20Food%20Storage&amp;st=15&amp;srtrev=sj-36mph5wikse10n967ekulj.click&amp;pid=7213476&amp;sp=164&amp;oid=94759487" TargetMode="External"/><Relationship Id="rId53" Type="http://schemas.openxmlformats.org/officeDocument/2006/relationships/hyperlink" Target="https://www.catch.com.au/product/dreamfarm-chopula-mini-chopping-sit-up-spatula-classic-blue-12310946/?sid=Home%20%26%20Kitchen%20%3E%20Kitchen%20%3E%20Baking&amp;st=15&amp;srtrev=sj-td2on9o181odcuivxmmyed.click&amp;pid=12310946&amp;sp=42&amp;oid=53054766" TargetMode="External"/><Relationship Id="rId52" Type="http://schemas.openxmlformats.org/officeDocument/2006/relationships/hyperlink" Target="https://www.catch.com.au/product/dreamfarm-chopula-chopping-sit-up-spatula-red-2215564/?sid=Home%20%26%20Kitchen%20%3E%20Kitchen%20%3E%20Baking&amp;st=15&amp;srtrev=sj-t584cdl0me7fe4yknhe4id.click&amp;pid=2215564&amp;sp=36&amp;oid=13522852" TargetMode="External"/><Relationship Id="rId11" Type="http://schemas.openxmlformats.org/officeDocument/2006/relationships/hyperlink" Target="https://www.catch.com.au/product/10-x-amazonia-raw-protein-bars-triple-choc-brownie-40g-7730920/?sid=Grocery%20%26%20Liquor%20%3E%20Health%20%26%20Wellbeing%20%3E%20Diet%20%26%20Slimming&amp;st=15&amp;srtrev=sj-d789l8mhvrmo6j3ogjafly.click&amp;pid=7730920&amp;sp=14&amp;oid=39174231" TargetMode="External"/><Relationship Id="rId55" Type="http://schemas.openxmlformats.org/officeDocument/2006/relationships/hyperlink" Target="https://www.catch.com.au/product/mastercraft-23x26cm-cooling-tray-6605392/?sid=Home%20%26%20Kitchen%20%3E%20Kitchen%20%3E%20Baking&amp;st=15&amp;srtrev=sj-5nk9hanihxadss5u4ym8m1.click&amp;pid=6605392&amp;sp=94&amp;oid=96227128" TargetMode="External"/><Relationship Id="rId10" Type="http://schemas.openxmlformats.org/officeDocument/2006/relationships/hyperlink" Target="https://www.catch.com.au/product/morlife-organic-barley-grass-powder-700g-350-serves-417089/?sid=Grocery%20%26%20Liquor%20%3E%20Health%20%26%20Wellbeing%20%3E%20Diet%20%26%20Slimming&amp;st=15&amp;srtrev=sj-czn49tg62b20v2utysy9ki.click&amp;pid=417089&amp;sp=4&amp;oid=462533" TargetMode="External"/><Relationship Id="rId54" Type="http://schemas.openxmlformats.org/officeDocument/2006/relationships/hyperlink" Target="https://www.catch.com.au/product/ecology-provisions-acacia-pastry-brush-6275017/?sid=Home%20%26%20Kitchen%20%3E%20Kitchen%20%3E%20Baking&amp;st=15&amp;srtrev=sj-xmo2nll5weh1igc4acslz8.click&amp;pid=6275017&amp;sp=41&amp;oid=41687881" TargetMode="External"/><Relationship Id="rId13" Type="http://schemas.openxmlformats.org/officeDocument/2006/relationships/hyperlink" Target="https://www.catch.com.au/product/joseph-joseph-4-piece-nested-glass-storage-container-set-1911952/?sid=Home%20%26%20Kitchen%20%3E%20Kitchen%20%3E%20Food%20Storage&amp;st=15&amp;srtrev=sj-pqadxjaq4zlnovpbblxvyi.click&amp;pid=1911952&amp;sp=16&amp;oid=11989745" TargetMode="External"/><Relationship Id="rId57" Type="http://schemas.openxmlformats.org/officeDocument/2006/relationships/hyperlink" Target="https://www.catch.com.au/product/avanti-20cm-4-egg-poacher-pan-1440705/?sid=Home%20%26%20Kitchen%20%3E%20Kitchen%20%3E%20Cookware&amp;st=15&amp;srtrev=sj-45v849mow9u86xqlqaqigp.click&amp;pid=1440705&amp;sp=7&amp;oid=29083180" TargetMode="External"/><Relationship Id="rId12" Type="http://schemas.openxmlformats.org/officeDocument/2006/relationships/hyperlink" Target="https://www.catch.com.au/product/piksters-interdental-brushes-40pk-size-1-6451946/?sid=Beauty%20%3E%20Dental%20%26%20Oral%20Care%20%3E%20Dental%20Floss%20%26%20Picks&amp;st=15&amp;srtrev=sj-c20sj0wcx4c5wub79fwjeg.click&amp;pid=6451946&amp;sp=7&amp;oid=32153160" TargetMode="External"/><Relationship Id="rId56" Type="http://schemas.openxmlformats.org/officeDocument/2006/relationships/hyperlink" Target="https://www.catch.com.au/product/8-piece-plastic-mixing-bowls-with-measuring-cups-classic-nesting-mixing-bowl-set-with-pour-spouts-and-handles-for-space-saving-storage-bpa-free-blue-25997039/?sid=Home%20%26%20Kitchen%20%3E%20Kitchen%20%3E%20Baking&amp;st=15&amp;srtrev=sj-b0486oqy5rcefdz1numj8v.click&amp;pid=25997039&amp;sp=97&amp;oid=96407823" TargetMode="External"/><Relationship Id="rId15" Type="http://schemas.openxmlformats.org/officeDocument/2006/relationships/hyperlink" Target="https://www.catch.com.au/product/bakemaster-25cm-square-proving-basket-15086436/?sid=Home%20%26%20Kitchen%20%3E%20Kitchen%20%3E%20Food%20Storage&amp;st=15&amp;srtrev=sj-rud6qpy8iwtc87rrfp4aus.click&amp;pid=15086436&amp;sp=95&amp;oid=75509271" TargetMode="External"/><Relationship Id="rId14" Type="http://schemas.openxmlformats.org/officeDocument/2006/relationships/hyperlink" Target="https://www.catch.com.au/product/avanti-38x27-5cm-potato-bag-2311534/?sid=Home%20%26%20Kitchen%20%3E%20Kitchen%20%3E%20Food%20Storage&amp;st=15&amp;srtrev=sj-6yezpvrjxrceocdiwerew8.click&amp;pid=2311534&amp;sp=26&amp;oid=75509167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www.catch.com.au/product/salt-pepper-12-piece-napier-dinner-set-blue-11801874/?sid=Home%20%26%20Kitchen%20%3E%20Dining%20%3E%20Dinnerware%20%26%20Serveware&amp;st=15&amp;srtrev=sj-8dh3vrcme4ydu8egzc1rr0.click&amp;pid=11801874&amp;sp=1&amp;oid=50160723" TargetMode="External"/><Relationship Id="rId16" Type="http://schemas.openxmlformats.org/officeDocument/2006/relationships/hyperlink" Target="https://www.catch.com.au/product/maxwell-williams-6-cup-bakermaker-non-stick-large-muffin-pan-24879640/?sid=Home%20%26%20Kitchen%20%3E%20Kitchen%20%3E%20Baking&amp;st=15&amp;srtrev=sj-btsljf1lfkv2ocf0yq3d4b.click&amp;pid=24879640&amp;sp=26&amp;oid=87338530" TargetMode="External"/><Relationship Id="rId19" Type="http://schemas.openxmlformats.org/officeDocument/2006/relationships/hyperlink" Target="https://www.catch.com.au/product/maxwell-williams-5-piece-cocktail-co-lexington-hammered-bar-tool-set-24879477/?sid=Home%20%26%20Kitchen%20%3E%20Kitchen&amp;st=15&amp;srtrev=sj-lhzqnuy6g22auci1hachod.click&amp;pid=24879477&amp;sp=34&amp;oid=87337786" TargetMode="External"/><Relationship Id="rId18" Type="http://schemas.openxmlformats.org/officeDocument/2006/relationships/hyperlink" Target="https://www.catch.com.au/product/kitchenaid-soft-touch-can-opener-5027792/?sid=Home%20%26%20Kitchen%20%3E%20Kitchen&amp;st=15&amp;srtrev=sj-h1anpw2bj8z4ficsigz3kl.click&amp;pid=5027792&amp;sp=23&amp;oid=300793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9.38"/>
    <col customWidth="1" min="3" max="3" width="10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6">
        <v>0.15</v>
      </c>
      <c r="J1" s="6">
        <v>-0.15</v>
      </c>
      <c r="K1" s="5" t="s">
        <v>8</v>
      </c>
      <c r="L1" s="7" t="s">
        <v>9</v>
      </c>
      <c r="M1" s="2" t="s">
        <v>10</v>
      </c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f t="shared" ref="A2:A114" si="1">ROW(A1)</f>
        <v>1</v>
      </c>
      <c r="B2" s="9" t="s">
        <v>11</v>
      </c>
      <c r="C2" s="9"/>
      <c r="D2" s="11">
        <v>2487.0</v>
      </c>
      <c r="E2" s="12" t="s">
        <v>12</v>
      </c>
      <c r="F2" s="10">
        <v>163963.0</v>
      </c>
      <c r="G2" s="13" t="s">
        <v>13</v>
      </c>
      <c r="H2" s="10">
        <v>25.19</v>
      </c>
      <c r="I2" s="10">
        <f t="shared" ref="I2:I127" si="2">H2*15%</f>
        <v>3.7785</v>
      </c>
      <c r="J2" s="10">
        <f t="shared" ref="J2:J125" si="3">H2-I2</f>
        <v>21.4115</v>
      </c>
      <c r="K2" s="10">
        <v>18.89</v>
      </c>
      <c r="L2" s="10">
        <f t="shared" ref="L2:L64" si="4">(H:H-H:H*15/100)-K:K</f>
        <v>2.5215</v>
      </c>
      <c r="M2" s="10">
        <f t="shared" ref="M2:M86" si="5">L2/K2*100</f>
        <v>13.34833245</v>
      </c>
      <c r="N2" s="9">
        <f t="shared" ref="N2:N127" si="6"> I2 + L2</f>
        <v>6.3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f t="shared" si="1"/>
        <v>2</v>
      </c>
      <c r="B3" s="9" t="s">
        <v>11</v>
      </c>
      <c r="C3" s="9"/>
      <c r="D3" s="14">
        <v>15530.0</v>
      </c>
      <c r="E3" s="12" t="s">
        <v>14</v>
      </c>
      <c r="F3" s="10">
        <v>7286861.0</v>
      </c>
      <c r="G3" s="13" t="s">
        <v>15</v>
      </c>
      <c r="H3" s="10">
        <v>20.69</v>
      </c>
      <c r="I3" s="10">
        <f t="shared" si="2"/>
        <v>3.1035</v>
      </c>
      <c r="J3" s="10">
        <f t="shared" si="3"/>
        <v>17.5865</v>
      </c>
      <c r="K3" s="10">
        <v>9.99</v>
      </c>
      <c r="L3" s="10">
        <f t="shared" si="4"/>
        <v>7.5965</v>
      </c>
      <c r="M3" s="10">
        <f t="shared" si="5"/>
        <v>76.04104104</v>
      </c>
      <c r="N3" s="9">
        <f t="shared" si="6"/>
        <v>10.7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f t="shared" si="1"/>
        <v>3</v>
      </c>
      <c r="B4" s="9" t="s">
        <v>16</v>
      </c>
      <c r="C4" s="9"/>
      <c r="D4" s="14">
        <v>13011.0</v>
      </c>
      <c r="E4" s="12" t="s">
        <v>17</v>
      </c>
      <c r="F4" s="10">
        <v>1.1976426E7</v>
      </c>
      <c r="G4" s="13" t="s">
        <v>18</v>
      </c>
      <c r="H4" s="10">
        <v>31.72</v>
      </c>
      <c r="I4" s="10">
        <f t="shared" si="2"/>
        <v>4.758</v>
      </c>
      <c r="J4" s="10">
        <f t="shared" si="3"/>
        <v>26.962</v>
      </c>
      <c r="K4" s="10">
        <v>25.8</v>
      </c>
      <c r="L4" s="10">
        <f t="shared" si="4"/>
        <v>1.162</v>
      </c>
      <c r="M4" s="10">
        <f t="shared" si="5"/>
        <v>4.503875969</v>
      </c>
      <c r="N4" s="9">
        <f t="shared" si="6"/>
        <v>5.92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f t="shared" si="1"/>
        <v>4</v>
      </c>
      <c r="B5" s="9" t="s">
        <v>11</v>
      </c>
      <c r="C5" s="9"/>
      <c r="D5" s="15">
        <v>12358.0</v>
      </c>
      <c r="E5" s="16" t="s">
        <v>19</v>
      </c>
      <c r="F5" s="10">
        <v>2.3593081E7</v>
      </c>
      <c r="G5" s="13" t="s">
        <v>20</v>
      </c>
      <c r="H5" s="10">
        <v>18.49</v>
      </c>
      <c r="I5" s="10">
        <f t="shared" si="2"/>
        <v>2.7735</v>
      </c>
      <c r="J5" s="10">
        <f t="shared" si="3"/>
        <v>15.7165</v>
      </c>
      <c r="K5" s="10">
        <v>9.0</v>
      </c>
      <c r="L5" s="10">
        <f t="shared" si="4"/>
        <v>6.7165</v>
      </c>
      <c r="M5" s="10">
        <f t="shared" si="5"/>
        <v>74.62777778</v>
      </c>
      <c r="N5" s="9">
        <f t="shared" si="6"/>
        <v>9.49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f t="shared" si="1"/>
        <v>5</v>
      </c>
      <c r="B6" s="9"/>
      <c r="C6" s="9"/>
      <c r="D6" s="17" t="s">
        <v>21</v>
      </c>
      <c r="E6" s="12" t="s">
        <v>22</v>
      </c>
      <c r="F6" s="10">
        <v>2.5308308E7</v>
      </c>
      <c r="G6" s="13" t="s">
        <v>23</v>
      </c>
      <c r="H6" s="10">
        <v>29.0</v>
      </c>
      <c r="I6" s="10">
        <f t="shared" si="2"/>
        <v>4.35</v>
      </c>
      <c r="J6" s="10">
        <f t="shared" si="3"/>
        <v>24.65</v>
      </c>
      <c r="K6" s="10">
        <v>6.9</v>
      </c>
      <c r="L6" s="10">
        <f t="shared" si="4"/>
        <v>17.75</v>
      </c>
      <c r="M6" s="10">
        <f t="shared" si="5"/>
        <v>257.2463768</v>
      </c>
      <c r="N6" s="9">
        <f t="shared" si="6"/>
        <v>22.1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f t="shared" si="1"/>
        <v>6</v>
      </c>
      <c r="B7" s="9"/>
      <c r="C7" s="9"/>
      <c r="D7" s="14">
        <v>39845.0</v>
      </c>
      <c r="E7" s="12" t="s">
        <v>24</v>
      </c>
      <c r="F7" s="10">
        <v>2.6174042E7</v>
      </c>
      <c r="G7" s="13" t="s">
        <v>25</v>
      </c>
      <c r="H7" s="10">
        <v>21.61</v>
      </c>
      <c r="I7" s="10">
        <f t="shared" si="2"/>
        <v>3.2415</v>
      </c>
      <c r="J7" s="10">
        <f t="shared" si="3"/>
        <v>18.3685</v>
      </c>
      <c r="K7" s="10">
        <v>12.99</v>
      </c>
      <c r="L7" s="10">
        <f t="shared" si="4"/>
        <v>5.3785</v>
      </c>
      <c r="M7" s="10">
        <f t="shared" si="5"/>
        <v>41.40492687</v>
      </c>
      <c r="N7" s="9">
        <f t="shared" si="6"/>
        <v>8.62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f t="shared" si="1"/>
        <v>7</v>
      </c>
      <c r="B8" s="9" t="s">
        <v>16</v>
      </c>
      <c r="C8" s="9"/>
      <c r="D8" s="17" t="s">
        <v>26</v>
      </c>
      <c r="E8" s="9" t="s">
        <v>27</v>
      </c>
      <c r="F8" s="10">
        <v>6119470.0</v>
      </c>
      <c r="G8" s="13" t="s">
        <v>28</v>
      </c>
      <c r="H8" s="10">
        <v>19.95</v>
      </c>
      <c r="I8" s="10">
        <f t="shared" si="2"/>
        <v>2.9925</v>
      </c>
      <c r="J8" s="10">
        <f t="shared" si="3"/>
        <v>16.9575</v>
      </c>
      <c r="K8" s="10">
        <v>14.39</v>
      </c>
      <c r="L8" s="10">
        <f t="shared" si="4"/>
        <v>2.5675</v>
      </c>
      <c r="M8" s="10">
        <f t="shared" si="5"/>
        <v>17.84225156</v>
      </c>
      <c r="N8" s="9">
        <f t="shared" si="6"/>
        <v>5.56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f t="shared" si="1"/>
        <v>8</v>
      </c>
      <c r="B9" s="9" t="s">
        <v>11</v>
      </c>
      <c r="C9" s="18" t="s">
        <v>29</v>
      </c>
      <c r="D9" s="17" t="s">
        <v>21</v>
      </c>
      <c r="E9" s="19" t="s">
        <v>30</v>
      </c>
      <c r="F9" s="10">
        <v>7728490.0</v>
      </c>
      <c r="G9" s="13" t="s">
        <v>31</v>
      </c>
      <c r="H9" s="10">
        <v>21.28</v>
      </c>
      <c r="I9" s="10">
        <f t="shared" si="2"/>
        <v>3.192</v>
      </c>
      <c r="J9" s="10">
        <f t="shared" si="3"/>
        <v>18.088</v>
      </c>
      <c r="K9" s="10">
        <v>16.99</v>
      </c>
      <c r="L9" s="10">
        <f t="shared" si="4"/>
        <v>1.098</v>
      </c>
      <c r="M9" s="10">
        <f t="shared" si="5"/>
        <v>6.462625074</v>
      </c>
      <c r="N9" s="9">
        <f t="shared" si="6"/>
        <v>4.29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f t="shared" si="1"/>
        <v>9</v>
      </c>
      <c r="B10" s="9" t="s">
        <v>16</v>
      </c>
      <c r="C10" s="18" t="s">
        <v>32</v>
      </c>
      <c r="D10" s="15">
        <v>11334.0</v>
      </c>
      <c r="E10" s="19" t="s">
        <v>33</v>
      </c>
      <c r="F10" s="10">
        <v>417089.0</v>
      </c>
      <c r="G10" s="13" t="s">
        <v>34</v>
      </c>
      <c r="H10" s="10">
        <v>54.95</v>
      </c>
      <c r="I10" s="10">
        <f t="shared" si="2"/>
        <v>8.2425</v>
      </c>
      <c r="J10" s="10">
        <f t="shared" si="3"/>
        <v>46.7075</v>
      </c>
      <c r="K10" s="10">
        <v>44.95</v>
      </c>
      <c r="L10" s="10">
        <f t="shared" si="4"/>
        <v>1.7575</v>
      </c>
      <c r="M10" s="10">
        <f t="shared" si="5"/>
        <v>3.909899889</v>
      </c>
      <c r="N10" s="9">
        <f t="shared" si="6"/>
        <v>10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f t="shared" si="1"/>
        <v>10</v>
      </c>
      <c r="B11" s="9"/>
      <c r="C11" s="18" t="s">
        <v>35</v>
      </c>
      <c r="D11" s="14">
        <v>7965.0</v>
      </c>
      <c r="E11" s="12" t="s">
        <v>36</v>
      </c>
      <c r="F11" s="10">
        <v>7730920.0</v>
      </c>
      <c r="G11" s="13" t="s">
        <v>37</v>
      </c>
      <c r="H11" s="10">
        <v>43.95</v>
      </c>
      <c r="I11" s="10">
        <f t="shared" si="2"/>
        <v>6.5925</v>
      </c>
      <c r="J11" s="10">
        <f t="shared" si="3"/>
        <v>37.3575</v>
      </c>
      <c r="K11" s="10">
        <v>35.0</v>
      </c>
      <c r="L11" s="10">
        <f t="shared" si="4"/>
        <v>2.3575</v>
      </c>
      <c r="M11" s="10">
        <f t="shared" si="5"/>
        <v>6.735714286</v>
      </c>
      <c r="N11" s="9">
        <f t="shared" si="6"/>
        <v>8.95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f t="shared" si="1"/>
        <v>11</v>
      </c>
      <c r="B12" s="9"/>
      <c r="C12" s="18" t="s">
        <v>32</v>
      </c>
      <c r="D12" s="14">
        <v>117.0</v>
      </c>
      <c r="E12" s="16" t="s">
        <v>38</v>
      </c>
      <c r="F12" s="10">
        <v>6451946.0</v>
      </c>
      <c r="G12" s="13" t="s">
        <v>39</v>
      </c>
      <c r="H12" s="10">
        <v>19.81</v>
      </c>
      <c r="I12" s="10">
        <f t="shared" si="2"/>
        <v>2.9715</v>
      </c>
      <c r="J12" s="10">
        <f t="shared" si="3"/>
        <v>16.8385</v>
      </c>
      <c r="K12" s="10">
        <v>15.53</v>
      </c>
      <c r="L12" s="10">
        <f t="shared" si="4"/>
        <v>1.3085</v>
      </c>
      <c r="M12" s="10">
        <f t="shared" si="5"/>
        <v>8.425627817</v>
      </c>
      <c r="N12" s="9">
        <f t="shared" si="6"/>
        <v>4.28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f t="shared" si="1"/>
        <v>12</v>
      </c>
      <c r="B13" s="9" t="s">
        <v>40</v>
      </c>
      <c r="C13" s="18" t="s">
        <v>41</v>
      </c>
      <c r="D13" s="14">
        <v>22863.0</v>
      </c>
      <c r="E13" s="12" t="s">
        <v>42</v>
      </c>
      <c r="F13" s="10">
        <v>1911952.0</v>
      </c>
      <c r="G13" s="13" t="s">
        <v>43</v>
      </c>
      <c r="H13" s="10">
        <v>48.15</v>
      </c>
      <c r="I13" s="10">
        <f t="shared" si="2"/>
        <v>7.2225</v>
      </c>
      <c r="J13" s="10">
        <f t="shared" si="3"/>
        <v>40.9275</v>
      </c>
      <c r="K13" s="10">
        <v>39.2</v>
      </c>
      <c r="L13" s="10">
        <f t="shared" si="4"/>
        <v>1.7275</v>
      </c>
      <c r="M13" s="10">
        <f t="shared" si="5"/>
        <v>4.406887755</v>
      </c>
      <c r="N13" s="9">
        <f t="shared" si="6"/>
        <v>8.95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f t="shared" si="1"/>
        <v>13</v>
      </c>
      <c r="B14" s="9" t="s">
        <v>40</v>
      </c>
      <c r="C14" s="18" t="s">
        <v>32</v>
      </c>
      <c r="D14" s="14">
        <v>22080.0</v>
      </c>
      <c r="E14" s="16" t="s">
        <v>44</v>
      </c>
      <c r="F14" s="10">
        <v>2311534.0</v>
      </c>
      <c r="G14" s="13" t="s">
        <v>45</v>
      </c>
      <c r="H14" s="10">
        <v>8.78</v>
      </c>
      <c r="I14" s="10">
        <f t="shared" si="2"/>
        <v>1.317</v>
      </c>
      <c r="J14" s="10">
        <f t="shared" si="3"/>
        <v>7.463</v>
      </c>
      <c r="K14" s="10">
        <v>6.69</v>
      </c>
      <c r="L14" s="10">
        <f t="shared" si="4"/>
        <v>0.773</v>
      </c>
      <c r="M14" s="10">
        <f t="shared" si="5"/>
        <v>11.55455904</v>
      </c>
      <c r="N14" s="9">
        <f t="shared" si="6"/>
        <v>2.09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f t="shared" si="1"/>
        <v>14</v>
      </c>
      <c r="B15" s="9" t="s">
        <v>46</v>
      </c>
      <c r="C15" s="20" t="s">
        <v>29</v>
      </c>
      <c r="D15" s="17" t="s">
        <v>21</v>
      </c>
      <c r="E15" s="16" t="s">
        <v>47</v>
      </c>
      <c r="F15" s="10">
        <v>1.5086436E7</v>
      </c>
      <c r="G15" s="13" t="s">
        <v>48</v>
      </c>
      <c r="H15" s="10">
        <v>44.48</v>
      </c>
      <c r="I15" s="10">
        <f t="shared" si="2"/>
        <v>6.672</v>
      </c>
      <c r="J15" s="10">
        <f t="shared" si="3"/>
        <v>37.808</v>
      </c>
      <c r="K15" s="10">
        <v>12.95</v>
      </c>
      <c r="L15" s="10">
        <f t="shared" si="4"/>
        <v>24.858</v>
      </c>
      <c r="M15" s="10">
        <f t="shared" si="5"/>
        <v>191.953668</v>
      </c>
      <c r="N15" s="9">
        <f t="shared" si="6"/>
        <v>31.53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f t="shared" si="1"/>
        <v>15</v>
      </c>
      <c r="B16" s="9" t="s">
        <v>46</v>
      </c>
      <c r="C16" s="18" t="s">
        <v>41</v>
      </c>
      <c r="D16" s="14">
        <v>994.0</v>
      </c>
      <c r="E16" s="16" t="s">
        <v>49</v>
      </c>
      <c r="F16" s="10">
        <v>2.487964E7</v>
      </c>
      <c r="G16" s="13" t="s">
        <v>50</v>
      </c>
      <c r="H16" s="10">
        <v>24.95</v>
      </c>
      <c r="I16" s="10">
        <f t="shared" si="2"/>
        <v>3.7425</v>
      </c>
      <c r="J16" s="10">
        <f t="shared" si="3"/>
        <v>21.2075</v>
      </c>
      <c r="K16" s="10">
        <v>10.73</v>
      </c>
      <c r="L16" s="10">
        <f t="shared" si="4"/>
        <v>10.4775</v>
      </c>
      <c r="M16" s="10">
        <f t="shared" si="5"/>
        <v>97.64678472</v>
      </c>
      <c r="N16" s="9">
        <f t="shared" si="6"/>
        <v>14.22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f t="shared" si="1"/>
        <v>16</v>
      </c>
      <c r="B17" s="9"/>
      <c r="C17" s="18" t="s">
        <v>41</v>
      </c>
      <c r="D17" s="14">
        <v>93643.0</v>
      </c>
      <c r="E17" s="16" t="s">
        <v>51</v>
      </c>
      <c r="F17" s="10">
        <v>1.1801874E7</v>
      </c>
      <c r="G17" s="13" t="s">
        <v>52</v>
      </c>
      <c r="H17" s="10">
        <v>89.92</v>
      </c>
      <c r="I17" s="10">
        <f t="shared" si="2"/>
        <v>13.488</v>
      </c>
      <c r="J17" s="10">
        <f t="shared" si="3"/>
        <v>76.432</v>
      </c>
      <c r="K17" s="10">
        <v>35.0</v>
      </c>
      <c r="L17" s="10">
        <f t="shared" si="4"/>
        <v>41.432</v>
      </c>
      <c r="M17" s="10">
        <f t="shared" si="5"/>
        <v>118.3771429</v>
      </c>
      <c r="N17" s="9">
        <f t="shared" si="6"/>
        <v>54.92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f t="shared" si="1"/>
        <v>17</v>
      </c>
      <c r="B18" s="9"/>
      <c r="C18" s="18" t="s">
        <v>41</v>
      </c>
      <c r="D18" s="14">
        <v>2132.0</v>
      </c>
      <c r="E18" s="21" t="s">
        <v>53</v>
      </c>
      <c r="F18" s="10">
        <v>5027792.0</v>
      </c>
      <c r="G18" s="13" t="s">
        <v>54</v>
      </c>
      <c r="H18" s="10">
        <v>22.17</v>
      </c>
      <c r="I18" s="10">
        <f t="shared" si="2"/>
        <v>3.3255</v>
      </c>
      <c r="J18" s="10">
        <f t="shared" si="3"/>
        <v>18.8445</v>
      </c>
      <c r="K18" s="10">
        <v>14.95</v>
      </c>
      <c r="L18" s="10">
        <f t="shared" si="4"/>
        <v>3.8945</v>
      </c>
      <c r="M18" s="10">
        <f t="shared" si="5"/>
        <v>26.05016722</v>
      </c>
      <c r="N18" s="9">
        <f t="shared" si="6"/>
        <v>7.22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f t="shared" si="1"/>
        <v>18</v>
      </c>
      <c r="B19" s="9" t="s">
        <v>16</v>
      </c>
      <c r="C19" s="18" t="s">
        <v>41</v>
      </c>
      <c r="D19" s="14">
        <v>4649.0</v>
      </c>
      <c r="E19" s="22" t="s">
        <v>55</v>
      </c>
      <c r="F19" s="10">
        <v>2.4879477E7</v>
      </c>
      <c r="G19" s="13" t="s">
        <v>56</v>
      </c>
      <c r="H19" s="10">
        <v>72.06</v>
      </c>
      <c r="I19" s="10">
        <f t="shared" si="2"/>
        <v>10.809</v>
      </c>
      <c r="J19" s="10">
        <f t="shared" si="3"/>
        <v>61.251</v>
      </c>
      <c r="K19" s="10">
        <v>39.0</v>
      </c>
      <c r="L19" s="10">
        <f t="shared" si="4"/>
        <v>22.251</v>
      </c>
      <c r="M19" s="10">
        <f t="shared" si="5"/>
        <v>57.05384615</v>
      </c>
      <c r="N19" s="9">
        <f t="shared" si="6"/>
        <v>33.06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f t="shared" si="1"/>
        <v>19</v>
      </c>
      <c r="B20" s="9" t="s">
        <v>16</v>
      </c>
      <c r="C20" s="18" t="s">
        <v>32</v>
      </c>
      <c r="D20" s="14">
        <v>45550.0</v>
      </c>
      <c r="E20" s="16" t="s">
        <v>57</v>
      </c>
      <c r="F20" s="10">
        <v>6045358.0</v>
      </c>
      <c r="G20" s="13" t="s">
        <v>58</v>
      </c>
      <c r="H20" s="10">
        <v>6.49</v>
      </c>
      <c r="I20" s="10">
        <f t="shared" si="2"/>
        <v>0.9735</v>
      </c>
      <c r="J20" s="10">
        <f t="shared" si="3"/>
        <v>5.5165</v>
      </c>
      <c r="K20" s="10">
        <v>4.0</v>
      </c>
      <c r="L20" s="10">
        <f t="shared" si="4"/>
        <v>1.5165</v>
      </c>
      <c r="M20" s="10">
        <f t="shared" si="5"/>
        <v>37.9125</v>
      </c>
      <c r="N20" s="9">
        <f t="shared" si="6"/>
        <v>2.49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f t="shared" si="1"/>
        <v>20</v>
      </c>
      <c r="B21" s="9" t="s">
        <v>11</v>
      </c>
      <c r="C21" s="18" t="s">
        <v>41</v>
      </c>
      <c r="D21" s="14">
        <v>9752.0</v>
      </c>
      <c r="E21" s="16" t="s">
        <v>59</v>
      </c>
      <c r="F21" s="10">
        <v>3904093.0</v>
      </c>
      <c r="G21" s="13" t="s">
        <v>60</v>
      </c>
      <c r="H21" s="10">
        <v>45.78</v>
      </c>
      <c r="I21" s="10">
        <f t="shared" si="2"/>
        <v>6.867</v>
      </c>
      <c r="J21" s="10">
        <f t="shared" si="3"/>
        <v>38.913</v>
      </c>
      <c r="K21" s="10">
        <v>34.95</v>
      </c>
      <c r="L21" s="10">
        <f t="shared" si="4"/>
        <v>3.963</v>
      </c>
      <c r="M21" s="10">
        <f t="shared" si="5"/>
        <v>11.33905579</v>
      </c>
      <c r="N21" s="9">
        <f t="shared" si="6"/>
        <v>10.83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f t="shared" si="1"/>
        <v>21</v>
      </c>
      <c r="B22" s="9" t="s">
        <v>16</v>
      </c>
      <c r="C22" s="18" t="s">
        <v>41</v>
      </c>
      <c r="D22" s="14">
        <v>118.0</v>
      </c>
      <c r="E22" s="16" t="s">
        <v>61</v>
      </c>
      <c r="F22" s="10">
        <v>2.1520065E7</v>
      </c>
      <c r="G22" s="13" t="s">
        <v>62</v>
      </c>
      <c r="H22" s="10">
        <v>19.76</v>
      </c>
      <c r="I22" s="10">
        <f t="shared" si="2"/>
        <v>2.964</v>
      </c>
      <c r="J22" s="10">
        <f t="shared" si="3"/>
        <v>16.796</v>
      </c>
      <c r="K22" s="10">
        <v>13.95</v>
      </c>
      <c r="L22" s="10">
        <f t="shared" si="4"/>
        <v>2.846</v>
      </c>
      <c r="M22" s="10">
        <f t="shared" si="5"/>
        <v>20.40143369</v>
      </c>
      <c r="N22" s="9">
        <f t="shared" si="6"/>
        <v>5.81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f t="shared" si="1"/>
        <v>22</v>
      </c>
      <c r="B23" s="9" t="s">
        <v>11</v>
      </c>
      <c r="C23" s="18" t="s">
        <v>41</v>
      </c>
      <c r="D23" s="14">
        <v>685.0</v>
      </c>
      <c r="E23" s="16" t="s">
        <v>63</v>
      </c>
      <c r="F23" s="10">
        <v>4728008.0</v>
      </c>
      <c r="G23" s="13" t="s">
        <v>64</v>
      </c>
      <c r="H23" s="10">
        <v>53.95</v>
      </c>
      <c r="I23" s="10">
        <f t="shared" si="2"/>
        <v>8.0925</v>
      </c>
      <c r="J23" s="10">
        <f t="shared" si="3"/>
        <v>45.8575</v>
      </c>
      <c r="K23" s="10">
        <v>28.0</v>
      </c>
      <c r="L23" s="10">
        <f t="shared" si="4"/>
        <v>17.8575</v>
      </c>
      <c r="M23" s="10">
        <f t="shared" si="5"/>
        <v>63.77678571</v>
      </c>
      <c r="N23" s="9">
        <f t="shared" si="6"/>
        <v>25.95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f t="shared" si="1"/>
        <v>23</v>
      </c>
      <c r="B24" s="9"/>
      <c r="C24" s="18" t="s">
        <v>41</v>
      </c>
      <c r="D24" s="10">
        <v>206.0</v>
      </c>
      <c r="E24" s="16" t="s">
        <v>65</v>
      </c>
      <c r="F24" s="10">
        <v>4990690.0</v>
      </c>
      <c r="G24" s="13" t="s">
        <v>66</v>
      </c>
      <c r="H24" s="10">
        <v>18.92</v>
      </c>
      <c r="I24" s="10">
        <f t="shared" si="2"/>
        <v>2.838</v>
      </c>
      <c r="J24" s="10">
        <f t="shared" si="3"/>
        <v>16.082</v>
      </c>
      <c r="K24" s="10">
        <v>14.0</v>
      </c>
      <c r="L24" s="10">
        <f t="shared" si="4"/>
        <v>2.082</v>
      </c>
      <c r="M24" s="10">
        <f t="shared" si="5"/>
        <v>14.87142857</v>
      </c>
      <c r="N24" s="9">
        <f t="shared" si="6"/>
        <v>4.92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f t="shared" si="1"/>
        <v>24</v>
      </c>
      <c r="B25" s="18" t="s">
        <v>16</v>
      </c>
      <c r="C25" s="9"/>
      <c r="D25" s="23">
        <v>15976.0</v>
      </c>
      <c r="E25" s="24" t="s">
        <v>67</v>
      </c>
      <c r="F25" s="18">
        <v>6626661.0</v>
      </c>
      <c r="G25" s="25" t="s">
        <v>68</v>
      </c>
      <c r="H25" s="18">
        <v>21.2</v>
      </c>
      <c r="I25" s="10">
        <f t="shared" si="2"/>
        <v>3.18</v>
      </c>
      <c r="J25" s="10">
        <f t="shared" si="3"/>
        <v>18.02</v>
      </c>
      <c r="K25" s="18">
        <v>9.34</v>
      </c>
      <c r="L25" s="10">
        <f t="shared" si="4"/>
        <v>8.68</v>
      </c>
      <c r="M25" s="10">
        <f t="shared" si="5"/>
        <v>92.93361884</v>
      </c>
      <c r="N25" s="9">
        <f t="shared" si="6"/>
        <v>11.86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f t="shared" si="1"/>
        <v>25</v>
      </c>
      <c r="B26" s="18" t="s">
        <v>16</v>
      </c>
      <c r="C26" s="9"/>
      <c r="D26" s="23">
        <v>8046.0</v>
      </c>
      <c r="E26" s="24" t="s">
        <v>69</v>
      </c>
      <c r="F26" s="18">
        <v>8365225.0</v>
      </c>
      <c r="G26" s="25" t="s">
        <v>70</v>
      </c>
      <c r="H26" s="18">
        <v>15.88</v>
      </c>
      <c r="I26" s="10">
        <f t="shared" si="2"/>
        <v>2.382</v>
      </c>
      <c r="J26" s="10">
        <f t="shared" si="3"/>
        <v>13.498</v>
      </c>
      <c r="K26" s="18">
        <v>12.57</v>
      </c>
      <c r="L26" s="10">
        <f t="shared" si="4"/>
        <v>0.928</v>
      </c>
      <c r="M26" s="10">
        <f t="shared" si="5"/>
        <v>7.38265712</v>
      </c>
      <c r="N26" s="9">
        <f t="shared" si="6"/>
        <v>3.31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f t="shared" si="1"/>
        <v>26</v>
      </c>
      <c r="B27" s="18" t="s">
        <v>11</v>
      </c>
      <c r="C27" s="9"/>
      <c r="D27" s="23">
        <v>47677.0</v>
      </c>
      <c r="E27" s="24" t="s">
        <v>71</v>
      </c>
      <c r="F27" s="18">
        <v>6066887.0</v>
      </c>
      <c r="G27" s="25" t="s">
        <v>72</v>
      </c>
      <c r="H27" s="18">
        <v>21.14</v>
      </c>
      <c r="I27" s="10">
        <f t="shared" si="2"/>
        <v>3.171</v>
      </c>
      <c r="J27" s="10">
        <f t="shared" si="3"/>
        <v>17.969</v>
      </c>
      <c r="K27" s="18">
        <v>6.95</v>
      </c>
      <c r="L27" s="10">
        <f t="shared" si="4"/>
        <v>11.019</v>
      </c>
      <c r="M27" s="10">
        <f t="shared" si="5"/>
        <v>158.5467626</v>
      </c>
      <c r="N27" s="9">
        <f t="shared" si="6"/>
        <v>14.19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f t="shared" si="1"/>
        <v>27</v>
      </c>
      <c r="B28" s="18" t="s">
        <v>16</v>
      </c>
      <c r="C28" s="9"/>
      <c r="D28" s="26">
        <v>250.0</v>
      </c>
      <c r="E28" s="24" t="s">
        <v>73</v>
      </c>
      <c r="F28" s="18">
        <v>2.2157954E7</v>
      </c>
      <c r="G28" s="25" t="s">
        <v>74</v>
      </c>
      <c r="H28" s="18">
        <v>27.98</v>
      </c>
      <c r="I28" s="10">
        <f t="shared" si="2"/>
        <v>4.197</v>
      </c>
      <c r="J28" s="10">
        <f t="shared" si="3"/>
        <v>23.783</v>
      </c>
      <c r="K28" s="18">
        <v>19.98</v>
      </c>
      <c r="L28" s="10">
        <f t="shared" si="4"/>
        <v>3.803</v>
      </c>
      <c r="M28" s="10">
        <f t="shared" si="5"/>
        <v>19.03403403</v>
      </c>
      <c r="N28" s="9">
        <f t="shared" si="6"/>
        <v>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f t="shared" si="1"/>
        <v>28</v>
      </c>
      <c r="B29" s="18" t="s">
        <v>11</v>
      </c>
      <c r="C29" s="9"/>
      <c r="D29" s="23">
        <v>28333.0</v>
      </c>
      <c r="E29" s="24" t="s">
        <v>75</v>
      </c>
      <c r="F29" s="18">
        <v>2.5133567E7</v>
      </c>
      <c r="G29" s="25" t="s">
        <v>76</v>
      </c>
      <c r="H29" s="18">
        <v>24.94</v>
      </c>
      <c r="I29" s="10">
        <f t="shared" si="2"/>
        <v>3.741</v>
      </c>
      <c r="J29" s="10">
        <f t="shared" si="3"/>
        <v>21.199</v>
      </c>
      <c r="K29" s="18">
        <v>15.0</v>
      </c>
      <c r="L29" s="10">
        <f t="shared" si="4"/>
        <v>6.199</v>
      </c>
      <c r="M29" s="10">
        <f t="shared" si="5"/>
        <v>41.32666667</v>
      </c>
      <c r="N29" s="9">
        <f t="shared" si="6"/>
        <v>9.94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f t="shared" si="1"/>
        <v>29</v>
      </c>
      <c r="B30" s="18" t="s">
        <v>11</v>
      </c>
      <c r="C30" s="9"/>
      <c r="D30" s="23">
        <v>41932.0</v>
      </c>
      <c r="E30" s="24" t="s">
        <v>77</v>
      </c>
      <c r="F30" s="18">
        <v>806736.0</v>
      </c>
      <c r="G30" s="25" t="s">
        <v>78</v>
      </c>
      <c r="H30" s="18">
        <v>17.85</v>
      </c>
      <c r="I30" s="10">
        <f t="shared" si="2"/>
        <v>2.6775</v>
      </c>
      <c r="J30" s="10">
        <f t="shared" si="3"/>
        <v>15.1725</v>
      </c>
      <c r="K30" s="18">
        <v>10.95</v>
      </c>
      <c r="L30" s="10">
        <f t="shared" si="4"/>
        <v>4.2225</v>
      </c>
      <c r="M30" s="10">
        <f t="shared" si="5"/>
        <v>38.56164384</v>
      </c>
      <c r="N30" s="9">
        <f t="shared" si="6"/>
        <v>6.9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f t="shared" si="1"/>
        <v>30</v>
      </c>
      <c r="B31" s="18" t="s">
        <v>16</v>
      </c>
      <c r="C31" s="9"/>
      <c r="D31" s="23">
        <v>2898.0</v>
      </c>
      <c r="E31" s="24" t="s">
        <v>79</v>
      </c>
      <c r="F31" s="18">
        <v>910977.0</v>
      </c>
      <c r="G31" s="25" t="s">
        <v>80</v>
      </c>
      <c r="H31" s="18">
        <v>35.99</v>
      </c>
      <c r="I31" s="10">
        <f t="shared" si="2"/>
        <v>5.3985</v>
      </c>
      <c r="J31" s="10">
        <f t="shared" si="3"/>
        <v>30.5915</v>
      </c>
      <c r="K31" s="18">
        <v>29.0</v>
      </c>
      <c r="L31" s="10">
        <f t="shared" si="4"/>
        <v>1.5915</v>
      </c>
      <c r="M31" s="10">
        <f t="shared" si="5"/>
        <v>5.487931034</v>
      </c>
      <c r="N31" s="9">
        <f t="shared" si="6"/>
        <v>6.99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f t="shared" si="1"/>
        <v>31</v>
      </c>
      <c r="B32" s="9"/>
      <c r="C32" s="9"/>
      <c r="D32" s="26" t="s">
        <v>21</v>
      </c>
      <c r="E32" s="23" t="s">
        <v>81</v>
      </c>
      <c r="F32" s="18">
        <v>6629834.0</v>
      </c>
      <c r="G32" s="25" t="s">
        <v>82</v>
      </c>
      <c r="H32" s="18">
        <v>27.99</v>
      </c>
      <c r="I32" s="10">
        <f t="shared" si="2"/>
        <v>4.1985</v>
      </c>
      <c r="J32" s="10">
        <f t="shared" si="3"/>
        <v>23.7915</v>
      </c>
      <c r="K32" s="18">
        <v>14.95</v>
      </c>
      <c r="L32" s="10">
        <f t="shared" si="4"/>
        <v>8.8415</v>
      </c>
      <c r="M32" s="10">
        <f t="shared" si="5"/>
        <v>59.14046823</v>
      </c>
      <c r="N32" s="9">
        <f t="shared" si="6"/>
        <v>13.04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f t="shared" si="1"/>
        <v>32</v>
      </c>
      <c r="B33" s="9"/>
      <c r="C33" s="9"/>
      <c r="D33" s="23">
        <v>71713.0</v>
      </c>
      <c r="E33" s="24" t="s">
        <v>83</v>
      </c>
      <c r="F33" s="18">
        <v>802668.0</v>
      </c>
      <c r="G33" s="25" t="s">
        <v>84</v>
      </c>
      <c r="H33" s="18">
        <v>17.9</v>
      </c>
      <c r="I33" s="10">
        <f t="shared" si="2"/>
        <v>2.685</v>
      </c>
      <c r="J33" s="10">
        <f t="shared" si="3"/>
        <v>15.215</v>
      </c>
      <c r="K33" s="18">
        <v>8.95</v>
      </c>
      <c r="L33" s="10">
        <f t="shared" si="4"/>
        <v>6.265</v>
      </c>
      <c r="M33" s="10">
        <f t="shared" si="5"/>
        <v>70</v>
      </c>
      <c r="N33" s="9">
        <f t="shared" si="6"/>
        <v>8.95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f t="shared" si="1"/>
        <v>33</v>
      </c>
      <c r="B34" s="27" t="s">
        <v>11</v>
      </c>
      <c r="C34" s="28"/>
      <c r="D34" s="23">
        <v>61388.0</v>
      </c>
      <c r="E34" s="24" t="s">
        <v>85</v>
      </c>
      <c r="F34" s="27">
        <v>807635.0</v>
      </c>
      <c r="G34" s="29" t="s">
        <v>86</v>
      </c>
      <c r="H34" s="27">
        <v>21.97</v>
      </c>
      <c r="I34" s="10">
        <f t="shared" si="2"/>
        <v>3.2955</v>
      </c>
      <c r="J34" s="10">
        <f t="shared" si="3"/>
        <v>18.6745</v>
      </c>
      <c r="K34" s="27">
        <v>12.95</v>
      </c>
      <c r="L34" s="10">
        <f t="shared" si="4"/>
        <v>5.7245</v>
      </c>
      <c r="M34" s="10">
        <f t="shared" si="5"/>
        <v>44.2046332</v>
      </c>
      <c r="N34" s="9">
        <f t="shared" si="6"/>
        <v>9.02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f t="shared" si="1"/>
        <v>34</v>
      </c>
      <c r="B35" s="18" t="s">
        <v>16</v>
      </c>
      <c r="C35" s="9"/>
      <c r="D35" s="23">
        <v>23699.0</v>
      </c>
      <c r="E35" s="24" t="s">
        <v>87</v>
      </c>
      <c r="F35" s="18">
        <v>5027781.0</v>
      </c>
      <c r="G35" s="25" t="s">
        <v>88</v>
      </c>
      <c r="H35" s="30">
        <v>13.52</v>
      </c>
      <c r="I35" s="31">
        <f t="shared" si="2"/>
        <v>2.028</v>
      </c>
      <c r="J35" s="31">
        <f t="shared" si="3"/>
        <v>11.492</v>
      </c>
      <c r="K35" s="32">
        <v>8.95</v>
      </c>
      <c r="L35" s="31">
        <f t="shared" si="4"/>
        <v>2.542</v>
      </c>
      <c r="M35" s="10">
        <f t="shared" si="5"/>
        <v>28.40223464</v>
      </c>
      <c r="N35" s="33">
        <f t="shared" si="6"/>
        <v>4.57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f t="shared" si="1"/>
        <v>35</v>
      </c>
      <c r="B36" s="18" t="s">
        <v>11</v>
      </c>
      <c r="C36" s="9"/>
      <c r="D36" s="23">
        <v>9945.0</v>
      </c>
      <c r="E36" s="24" t="s">
        <v>89</v>
      </c>
      <c r="F36" s="18">
        <v>1.1182751E7</v>
      </c>
      <c r="G36" s="25" t="s">
        <v>90</v>
      </c>
      <c r="H36" s="30">
        <v>24.95</v>
      </c>
      <c r="I36" s="31">
        <f t="shared" si="2"/>
        <v>3.7425</v>
      </c>
      <c r="J36" s="31">
        <f t="shared" si="3"/>
        <v>21.2075</v>
      </c>
      <c r="K36" s="32">
        <v>16.95</v>
      </c>
      <c r="L36" s="31">
        <f t="shared" si="4"/>
        <v>4.2575</v>
      </c>
      <c r="M36" s="10">
        <f t="shared" si="5"/>
        <v>25.1179941</v>
      </c>
      <c r="N36" s="33">
        <f t="shared" si="6"/>
        <v>8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f t="shared" si="1"/>
        <v>36</v>
      </c>
      <c r="B37" s="18" t="s">
        <v>11</v>
      </c>
      <c r="C37" s="9"/>
      <c r="D37" s="23">
        <v>6355.0</v>
      </c>
      <c r="E37" s="24" t="s">
        <v>91</v>
      </c>
      <c r="F37" s="18">
        <v>6983785.0</v>
      </c>
      <c r="G37" s="25" t="s">
        <v>92</v>
      </c>
      <c r="H37" s="32">
        <v>44.95</v>
      </c>
      <c r="I37" s="31">
        <f t="shared" si="2"/>
        <v>6.7425</v>
      </c>
      <c r="J37" s="31">
        <f t="shared" si="3"/>
        <v>38.2075</v>
      </c>
      <c r="K37" s="32">
        <v>34.95</v>
      </c>
      <c r="L37" s="31">
        <f t="shared" si="4"/>
        <v>3.2575</v>
      </c>
      <c r="M37" s="10">
        <f t="shared" si="5"/>
        <v>9.320457797</v>
      </c>
      <c r="N37" s="33">
        <f t="shared" si="6"/>
        <v>10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f t="shared" si="1"/>
        <v>37</v>
      </c>
      <c r="B38" s="9"/>
      <c r="C38" s="9"/>
      <c r="D38" s="19"/>
      <c r="E38" s="34"/>
      <c r="F38" s="9"/>
      <c r="G38" s="9"/>
      <c r="H38" s="30">
        <v>34.87</v>
      </c>
      <c r="I38" s="31">
        <f t="shared" si="2"/>
        <v>5.2305</v>
      </c>
      <c r="J38" s="31">
        <f t="shared" si="3"/>
        <v>29.6395</v>
      </c>
      <c r="K38" s="35">
        <v>19.95</v>
      </c>
      <c r="L38" s="31">
        <f t="shared" si="4"/>
        <v>9.6895</v>
      </c>
      <c r="M38" s="10">
        <f t="shared" si="5"/>
        <v>48.56892231</v>
      </c>
      <c r="N38" s="33">
        <f t="shared" si="6"/>
        <v>14.92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f t="shared" si="1"/>
        <v>38</v>
      </c>
      <c r="B39" s="18" t="s">
        <v>16</v>
      </c>
      <c r="C39" s="9"/>
      <c r="D39" s="23">
        <v>82101.0</v>
      </c>
      <c r="E39" s="24" t="s">
        <v>93</v>
      </c>
      <c r="F39" s="18">
        <v>802287.0</v>
      </c>
      <c r="G39" s="36" t="s">
        <v>94</v>
      </c>
      <c r="H39" s="18">
        <v>34.87</v>
      </c>
      <c r="I39" s="10">
        <f t="shared" si="2"/>
        <v>5.2305</v>
      </c>
      <c r="J39" s="10">
        <f t="shared" si="3"/>
        <v>29.6395</v>
      </c>
      <c r="K39" s="18">
        <v>19.95</v>
      </c>
      <c r="L39" s="10">
        <f t="shared" si="4"/>
        <v>9.6895</v>
      </c>
      <c r="M39" s="10">
        <f t="shared" si="5"/>
        <v>48.56892231</v>
      </c>
      <c r="N39" s="9">
        <f t="shared" si="6"/>
        <v>14.92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0">
        <f t="shared" si="1"/>
        <v>39</v>
      </c>
      <c r="B40" s="18" t="s">
        <v>16</v>
      </c>
      <c r="C40" s="9"/>
      <c r="D40" s="23">
        <v>18257.0</v>
      </c>
      <c r="E40" s="24" t="s">
        <v>95</v>
      </c>
      <c r="F40" s="18">
        <v>2.2178193E7</v>
      </c>
      <c r="G40" s="25" t="s">
        <v>96</v>
      </c>
      <c r="H40" s="18">
        <v>24.95</v>
      </c>
      <c r="I40" s="10">
        <f t="shared" si="2"/>
        <v>3.7425</v>
      </c>
      <c r="J40" s="10">
        <f t="shared" si="3"/>
        <v>21.2075</v>
      </c>
      <c r="K40" s="18">
        <v>19.95</v>
      </c>
      <c r="L40" s="10">
        <f t="shared" si="4"/>
        <v>1.2575</v>
      </c>
      <c r="M40" s="10">
        <f t="shared" si="5"/>
        <v>6.303258145</v>
      </c>
      <c r="N40" s="9">
        <f t="shared" si="6"/>
        <v>5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>
        <f t="shared" si="1"/>
        <v>40</v>
      </c>
      <c r="B41" s="18" t="s">
        <v>16</v>
      </c>
      <c r="C41" s="9"/>
      <c r="D41" s="23">
        <v>5955.0</v>
      </c>
      <c r="E41" s="37" t="s">
        <v>97</v>
      </c>
      <c r="F41" s="18">
        <v>2125713.0</v>
      </c>
      <c r="G41" s="25" t="s">
        <v>98</v>
      </c>
      <c r="H41" s="18">
        <v>17.95</v>
      </c>
      <c r="I41" s="10">
        <f t="shared" si="2"/>
        <v>2.6925</v>
      </c>
      <c r="J41" s="10">
        <f t="shared" si="3"/>
        <v>15.2575</v>
      </c>
      <c r="K41" s="18">
        <v>13.95</v>
      </c>
      <c r="L41" s="10">
        <f t="shared" si="4"/>
        <v>1.3075</v>
      </c>
      <c r="M41" s="10">
        <f t="shared" si="5"/>
        <v>9.372759857</v>
      </c>
      <c r="N41" s="9">
        <f t="shared" si="6"/>
        <v>4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>
        <f t="shared" si="1"/>
        <v>41</v>
      </c>
      <c r="B42" s="18" t="s">
        <v>16</v>
      </c>
      <c r="C42" s="9"/>
      <c r="D42" s="23">
        <v>37841.0</v>
      </c>
      <c r="E42" s="24" t="s">
        <v>99</v>
      </c>
      <c r="F42" s="18">
        <v>4070992.0</v>
      </c>
      <c r="G42" s="25" t="s">
        <v>100</v>
      </c>
      <c r="H42" s="18">
        <v>34.5</v>
      </c>
      <c r="I42" s="10">
        <f t="shared" si="2"/>
        <v>5.175</v>
      </c>
      <c r="J42" s="10">
        <f t="shared" si="3"/>
        <v>29.325</v>
      </c>
      <c r="K42" s="18">
        <v>25.95</v>
      </c>
      <c r="L42" s="10">
        <f t="shared" si="4"/>
        <v>3.375</v>
      </c>
      <c r="M42" s="10">
        <f t="shared" si="5"/>
        <v>13.00578035</v>
      </c>
      <c r="N42" s="9">
        <f t="shared" si="6"/>
        <v>8.55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>
        <f t="shared" si="1"/>
        <v>42</v>
      </c>
      <c r="B43" s="18" t="s">
        <v>11</v>
      </c>
      <c r="C43" s="18" t="s">
        <v>101</v>
      </c>
      <c r="D43" s="23">
        <v>99424.0</v>
      </c>
      <c r="E43" s="24" t="s">
        <v>102</v>
      </c>
      <c r="F43" s="18">
        <v>916965.0</v>
      </c>
      <c r="G43" s="25" t="s">
        <v>103</v>
      </c>
      <c r="H43" s="18">
        <v>19.94</v>
      </c>
      <c r="I43" s="10">
        <f t="shared" si="2"/>
        <v>2.991</v>
      </c>
      <c r="J43" s="10">
        <f t="shared" si="3"/>
        <v>16.949</v>
      </c>
      <c r="K43" s="18">
        <v>10.95</v>
      </c>
      <c r="L43" s="10">
        <f t="shared" si="4"/>
        <v>5.999</v>
      </c>
      <c r="M43" s="10">
        <f t="shared" si="5"/>
        <v>54.78538813</v>
      </c>
      <c r="N43" s="9">
        <f t="shared" si="6"/>
        <v>8.99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f t="shared" si="1"/>
        <v>43</v>
      </c>
      <c r="B44" s="18" t="s">
        <v>16</v>
      </c>
      <c r="C44" s="9"/>
      <c r="D44" s="23">
        <v>10412.0</v>
      </c>
      <c r="E44" s="24" t="s">
        <v>104</v>
      </c>
      <c r="F44" s="18">
        <v>5027603.0</v>
      </c>
      <c r="G44" s="25" t="s">
        <v>105</v>
      </c>
      <c r="H44" s="18">
        <v>17.95</v>
      </c>
      <c r="I44" s="10">
        <f t="shared" si="2"/>
        <v>2.6925</v>
      </c>
      <c r="J44" s="10">
        <f t="shared" si="3"/>
        <v>15.2575</v>
      </c>
      <c r="K44" s="18">
        <v>11.95</v>
      </c>
      <c r="L44" s="10">
        <f t="shared" si="4"/>
        <v>3.3075</v>
      </c>
      <c r="M44" s="10">
        <f t="shared" si="5"/>
        <v>27.67782427</v>
      </c>
      <c r="N44" s="9">
        <f t="shared" si="6"/>
        <v>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>
        <f t="shared" si="1"/>
        <v>44</v>
      </c>
      <c r="B45" s="18" t="s">
        <v>16</v>
      </c>
      <c r="C45" s="9"/>
      <c r="D45" s="23">
        <v>24208.0</v>
      </c>
      <c r="E45" s="24" t="s">
        <v>106</v>
      </c>
      <c r="F45" s="18">
        <v>4071018.0</v>
      </c>
      <c r="G45" s="25" t="s">
        <v>107</v>
      </c>
      <c r="H45" s="18">
        <v>15.09</v>
      </c>
      <c r="I45" s="10">
        <f t="shared" si="2"/>
        <v>2.2635</v>
      </c>
      <c r="J45" s="10">
        <f t="shared" si="3"/>
        <v>12.8265</v>
      </c>
      <c r="K45" s="18">
        <v>10.95</v>
      </c>
      <c r="L45" s="10">
        <f t="shared" si="4"/>
        <v>1.8765</v>
      </c>
      <c r="M45" s="10">
        <f t="shared" si="5"/>
        <v>17.1369863</v>
      </c>
      <c r="N45" s="9">
        <f t="shared" si="6"/>
        <v>4.14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>
        <f t="shared" si="1"/>
        <v>45</v>
      </c>
      <c r="B46" s="18" t="s">
        <v>11</v>
      </c>
      <c r="C46" s="9"/>
      <c r="D46" s="38">
        <v>78290.0</v>
      </c>
      <c r="E46" s="24" t="s">
        <v>108</v>
      </c>
      <c r="F46" s="18">
        <v>807640.0</v>
      </c>
      <c r="G46" s="25" t="s">
        <v>109</v>
      </c>
      <c r="H46" s="18">
        <v>19.0</v>
      </c>
      <c r="I46" s="10">
        <f t="shared" si="2"/>
        <v>2.85</v>
      </c>
      <c r="J46" s="10">
        <f t="shared" si="3"/>
        <v>16.15</v>
      </c>
      <c r="K46" s="18">
        <v>8.95</v>
      </c>
      <c r="L46" s="10">
        <f t="shared" si="4"/>
        <v>7.2</v>
      </c>
      <c r="M46" s="10">
        <f t="shared" si="5"/>
        <v>80.44692737</v>
      </c>
      <c r="N46" s="9">
        <f t="shared" si="6"/>
        <v>10.05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>
        <f t="shared" si="1"/>
        <v>46</v>
      </c>
      <c r="B47" s="18" t="s">
        <v>11</v>
      </c>
      <c r="C47" s="9"/>
      <c r="D47" s="18" t="s">
        <v>21</v>
      </c>
      <c r="E47" s="24" t="s">
        <v>110</v>
      </c>
      <c r="F47" s="18">
        <v>6629853.0</v>
      </c>
      <c r="G47" s="25" t="s">
        <v>111</v>
      </c>
      <c r="H47" s="18">
        <v>19.89</v>
      </c>
      <c r="I47" s="10">
        <f t="shared" si="2"/>
        <v>2.9835</v>
      </c>
      <c r="J47" s="10">
        <f t="shared" si="3"/>
        <v>16.9065</v>
      </c>
      <c r="K47" s="18">
        <v>12.95</v>
      </c>
      <c r="L47" s="10">
        <f t="shared" si="4"/>
        <v>3.9565</v>
      </c>
      <c r="M47" s="10">
        <f t="shared" si="5"/>
        <v>30.55212355</v>
      </c>
      <c r="N47" s="9">
        <f t="shared" si="6"/>
        <v>6.94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f t="shared" si="1"/>
        <v>47</v>
      </c>
      <c r="B48" s="9"/>
      <c r="C48" s="9"/>
      <c r="D48" s="23">
        <v>19959.0</v>
      </c>
      <c r="E48" s="37" t="s">
        <v>112</v>
      </c>
      <c r="F48" s="18">
        <v>2949968.0</v>
      </c>
      <c r="G48" s="25" t="s">
        <v>113</v>
      </c>
      <c r="H48" s="18">
        <v>28.25</v>
      </c>
      <c r="I48" s="10">
        <f t="shared" si="2"/>
        <v>4.2375</v>
      </c>
      <c r="J48" s="10">
        <f t="shared" si="3"/>
        <v>24.0125</v>
      </c>
      <c r="K48" s="18">
        <v>15.95</v>
      </c>
      <c r="L48" s="10">
        <f t="shared" si="4"/>
        <v>8.0625</v>
      </c>
      <c r="M48" s="10">
        <f t="shared" si="5"/>
        <v>50.54858934</v>
      </c>
      <c r="N48" s="9">
        <f t="shared" si="6"/>
        <v>12.3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f t="shared" si="1"/>
        <v>48</v>
      </c>
      <c r="B49" s="18" t="s">
        <v>11</v>
      </c>
      <c r="C49" s="18" t="s">
        <v>114</v>
      </c>
      <c r="D49" s="18" t="s">
        <v>21</v>
      </c>
      <c r="E49" s="24" t="s">
        <v>115</v>
      </c>
      <c r="F49" s="18">
        <v>1.4012124E7</v>
      </c>
      <c r="G49" s="25" t="s">
        <v>116</v>
      </c>
      <c r="H49" s="18">
        <v>47.42</v>
      </c>
      <c r="I49" s="10">
        <f t="shared" si="2"/>
        <v>7.113</v>
      </c>
      <c r="J49" s="10">
        <f t="shared" si="3"/>
        <v>40.307</v>
      </c>
      <c r="K49" s="18">
        <v>23.1</v>
      </c>
      <c r="L49" s="10">
        <f t="shared" si="4"/>
        <v>17.207</v>
      </c>
      <c r="M49" s="10">
        <f t="shared" si="5"/>
        <v>74.48917749</v>
      </c>
      <c r="N49" s="9">
        <f t="shared" si="6"/>
        <v>24.32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f t="shared" si="1"/>
        <v>49</v>
      </c>
      <c r="B50" s="18" t="s">
        <v>11</v>
      </c>
      <c r="C50" s="9"/>
      <c r="D50" s="23">
        <v>25545.0</v>
      </c>
      <c r="E50" s="24" t="s">
        <v>117</v>
      </c>
      <c r="F50" s="18">
        <v>804678.0</v>
      </c>
      <c r="G50" s="25" t="s">
        <v>118</v>
      </c>
      <c r="H50" s="18">
        <v>31.95</v>
      </c>
      <c r="I50" s="10">
        <f t="shared" si="2"/>
        <v>4.7925</v>
      </c>
      <c r="J50" s="10">
        <f t="shared" si="3"/>
        <v>27.1575</v>
      </c>
      <c r="K50" s="18">
        <v>22.95</v>
      </c>
      <c r="L50" s="10">
        <f t="shared" si="4"/>
        <v>4.2075</v>
      </c>
      <c r="M50" s="10">
        <f t="shared" si="5"/>
        <v>18.33333333</v>
      </c>
      <c r="N50" s="9">
        <f t="shared" si="6"/>
        <v>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f t="shared" si="1"/>
        <v>50</v>
      </c>
      <c r="B51" s="18" t="s">
        <v>16</v>
      </c>
      <c r="C51" s="18" t="s">
        <v>119</v>
      </c>
      <c r="D51" s="18" t="s">
        <v>21</v>
      </c>
      <c r="E51" s="24" t="s">
        <v>120</v>
      </c>
      <c r="F51" s="18">
        <v>7213476.0</v>
      </c>
      <c r="G51" s="25" t="s">
        <v>121</v>
      </c>
      <c r="H51" s="18">
        <v>21.0</v>
      </c>
      <c r="I51" s="10">
        <f t="shared" si="2"/>
        <v>3.15</v>
      </c>
      <c r="J51" s="10">
        <f t="shared" si="3"/>
        <v>17.85</v>
      </c>
      <c r="K51" s="18">
        <v>7.99</v>
      </c>
      <c r="L51" s="10">
        <f t="shared" si="4"/>
        <v>9.86</v>
      </c>
      <c r="M51" s="10">
        <f t="shared" si="5"/>
        <v>123.4042553</v>
      </c>
      <c r="N51" s="9">
        <f t="shared" si="6"/>
        <v>13.01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f t="shared" si="1"/>
        <v>51</v>
      </c>
      <c r="B52" s="18" t="s">
        <v>16</v>
      </c>
      <c r="C52" s="18" t="s">
        <v>119</v>
      </c>
      <c r="D52" s="23">
        <v>70195.0</v>
      </c>
      <c r="E52" s="24" t="s">
        <v>122</v>
      </c>
      <c r="F52" s="18">
        <v>4143482.0</v>
      </c>
      <c r="G52" s="25" t="s">
        <v>123</v>
      </c>
      <c r="H52" s="18">
        <v>32.95</v>
      </c>
      <c r="I52" s="10">
        <f t="shared" si="2"/>
        <v>4.9425</v>
      </c>
      <c r="J52" s="10">
        <f t="shared" si="3"/>
        <v>28.0075</v>
      </c>
      <c r="K52" s="18">
        <v>23.16</v>
      </c>
      <c r="L52" s="10">
        <f t="shared" si="4"/>
        <v>4.8475</v>
      </c>
      <c r="M52" s="10">
        <f t="shared" si="5"/>
        <v>20.93048359</v>
      </c>
      <c r="N52" s="9">
        <f t="shared" si="6"/>
        <v>9.79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f t="shared" si="1"/>
        <v>52</v>
      </c>
      <c r="B53" s="18" t="s">
        <v>16</v>
      </c>
      <c r="C53" s="9"/>
      <c r="D53" s="23">
        <v>21269.0</v>
      </c>
      <c r="E53" s="24" t="s">
        <v>124</v>
      </c>
      <c r="F53" s="18">
        <v>2215564.0</v>
      </c>
      <c r="G53" s="25" t="s">
        <v>125</v>
      </c>
      <c r="H53" s="18">
        <v>17.94</v>
      </c>
      <c r="I53" s="10">
        <f t="shared" si="2"/>
        <v>2.691</v>
      </c>
      <c r="J53" s="10">
        <f t="shared" si="3"/>
        <v>15.249</v>
      </c>
      <c r="K53" s="18">
        <v>12.95</v>
      </c>
      <c r="L53" s="10">
        <f t="shared" si="4"/>
        <v>2.299</v>
      </c>
      <c r="M53" s="10">
        <f t="shared" si="5"/>
        <v>17.75289575</v>
      </c>
      <c r="N53" s="9">
        <f t="shared" si="6"/>
        <v>4.99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f t="shared" si="1"/>
        <v>53</v>
      </c>
      <c r="B54" s="18" t="s">
        <v>16</v>
      </c>
      <c r="C54" s="9"/>
      <c r="D54" s="23">
        <v>12265.0</v>
      </c>
      <c r="E54" s="24" t="s">
        <v>126</v>
      </c>
      <c r="F54" s="18">
        <v>1.2310946E7</v>
      </c>
      <c r="G54" s="25" t="s">
        <v>127</v>
      </c>
      <c r="H54" s="18">
        <v>12.95</v>
      </c>
      <c r="I54" s="10">
        <f t="shared" si="2"/>
        <v>1.9425</v>
      </c>
      <c r="J54" s="10">
        <f t="shared" si="3"/>
        <v>11.0075</v>
      </c>
      <c r="K54" s="18">
        <v>8.95</v>
      </c>
      <c r="L54" s="10">
        <f t="shared" si="4"/>
        <v>2.0575</v>
      </c>
      <c r="M54" s="10">
        <f t="shared" si="5"/>
        <v>22.98882682</v>
      </c>
      <c r="N54" s="9">
        <f t="shared" si="6"/>
        <v>4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f t="shared" si="1"/>
        <v>54</v>
      </c>
      <c r="B55" s="18" t="s">
        <v>16</v>
      </c>
      <c r="C55" s="9"/>
      <c r="D55" s="18" t="s">
        <v>21</v>
      </c>
      <c r="E55" s="24" t="s">
        <v>128</v>
      </c>
      <c r="F55" s="18">
        <v>6275017.0</v>
      </c>
      <c r="G55" s="25" t="s">
        <v>129</v>
      </c>
      <c r="H55" s="18">
        <v>12.9</v>
      </c>
      <c r="I55" s="10">
        <f t="shared" si="2"/>
        <v>1.935</v>
      </c>
      <c r="J55" s="10">
        <f t="shared" si="3"/>
        <v>10.965</v>
      </c>
      <c r="K55" s="18">
        <v>6.95</v>
      </c>
      <c r="L55" s="10">
        <f t="shared" si="4"/>
        <v>4.015</v>
      </c>
      <c r="M55" s="10">
        <f t="shared" si="5"/>
        <v>57.76978417</v>
      </c>
      <c r="N55" s="9">
        <f t="shared" si="6"/>
        <v>5.95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f t="shared" si="1"/>
        <v>55</v>
      </c>
      <c r="B56" s="18" t="s">
        <v>11</v>
      </c>
      <c r="C56" s="18" t="s">
        <v>130</v>
      </c>
      <c r="D56" s="23">
        <v>22567.0</v>
      </c>
      <c r="E56" s="24" t="s">
        <v>131</v>
      </c>
      <c r="F56" s="18">
        <v>6605392.0</v>
      </c>
      <c r="G56" s="25" t="s">
        <v>132</v>
      </c>
      <c r="H56" s="18">
        <v>33.09</v>
      </c>
      <c r="I56" s="10">
        <f t="shared" si="2"/>
        <v>4.9635</v>
      </c>
      <c r="J56" s="10">
        <f t="shared" si="3"/>
        <v>28.1265</v>
      </c>
      <c r="K56" s="18">
        <v>12.6</v>
      </c>
      <c r="L56" s="10">
        <f t="shared" si="4"/>
        <v>15.5265</v>
      </c>
      <c r="M56" s="10">
        <f t="shared" si="5"/>
        <v>123.2261905</v>
      </c>
      <c r="N56" s="9">
        <f t="shared" si="6"/>
        <v>20.49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f t="shared" si="1"/>
        <v>56</v>
      </c>
      <c r="B57" s="18" t="s">
        <v>16</v>
      </c>
      <c r="C57" s="9"/>
      <c r="D57" s="18">
        <v>9123.0</v>
      </c>
      <c r="E57" s="24" t="s">
        <v>133</v>
      </c>
      <c r="F57" s="18">
        <v>2.5997039E7</v>
      </c>
      <c r="G57" s="25" t="s">
        <v>134</v>
      </c>
      <c r="H57" s="18">
        <v>32.99</v>
      </c>
      <c r="I57" s="10">
        <f t="shared" si="2"/>
        <v>4.9485</v>
      </c>
      <c r="J57" s="10">
        <f t="shared" si="3"/>
        <v>28.0415</v>
      </c>
      <c r="K57" s="18">
        <v>23.76</v>
      </c>
      <c r="L57" s="10">
        <f t="shared" si="4"/>
        <v>4.2815</v>
      </c>
      <c r="M57" s="10">
        <f t="shared" si="5"/>
        <v>18.01978114</v>
      </c>
      <c r="N57" s="9">
        <f t="shared" si="6"/>
        <v>9.23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f t="shared" si="1"/>
        <v>57</v>
      </c>
      <c r="B58" s="18" t="s">
        <v>11</v>
      </c>
      <c r="C58" s="9"/>
      <c r="D58" s="23">
        <v>19357.0</v>
      </c>
      <c r="E58" s="18" t="s">
        <v>135</v>
      </c>
      <c r="F58" s="18">
        <v>1440705.0</v>
      </c>
      <c r="G58" s="25" t="s">
        <v>136</v>
      </c>
      <c r="H58" s="18">
        <v>51.3</v>
      </c>
      <c r="I58" s="10">
        <f t="shared" si="2"/>
        <v>7.695</v>
      </c>
      <c r="J58" s="10">
        <f t="shared" si="3"/>
        <v>43.605</v>
      </c>
      <c r="K58" s="18">
        <v>39.95</v>
      </c>
      <c r="L58" s="10">
        <f t="shared" si="4"/>
        <v>3.655</v>
      </c>
      <c r="M58" s="10">
        <f t="shared" si="5"/>
        <v>9.14893617</v>
      </c>
      <c r="N58" s="9">
        <f t="shared" si="6"/>
        <v>11.35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f t="shared" si="1"/>
        <v>58</v>
      </c>
      <c r="B59" s="9"/>
      <c r="C59" s="9"/>
      <c r="D59" s="9"/>
      <c r="E59" s="9"/>
      <c r="F59" s="9"/>
      <c r="G59" s="9"/>
      <c r="H59" s="9"/>
      <c r="I59" s="10">
        <f t="shared" si="2"/>
        <v>0</v>
      </c>
      <c r="J59" s="10">
        <f t="shared" si="3"/>
        <v>0</v>
      </c>
      <c r="K59" s="9"/>
      <c r="L59" s="10">
        <f t="shared" si="4"/>
        <v>0</v>
      </c>
      <c r="M59" s="10" t="str">
        <f t="shared" si="5"/>
        <v>#DIV/0!</v>
      </c>
      <c r="N59" s="9">
        <f t="shared" si="6"/>
        <v>0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f t="shared" si="1"/>
        <v>59</v>
      </c>
      <c r="B60" s="9"/>
      <c r="C60" s="9"/>
      <c r="D60" s="9"/>
      <c r="E60" s="9"/>
      <c r="F60" s="9"/>
      <c r="G60" s="9"/>
      <c r="H60" s="9"/>
      <c r="I60" s="10">
        <f t="shared" si="2"/>
        <v>0</v>
      </c>
      <c r="J60" s="10">
        <f t="shared" si="3"/>
        <v>0</v>
      </c>
      <c r="K60" s="9"/>
      <c r="L60" s="10">
        <f t="shared" si="4"/>
        <v>0</v>
      </c>
      <c r="M60" s="10" t="str">
        <f t="shared" si="5"/>
        <v>#DIV/0!</v>
      </c>
      <c r="N60" s="9">
        <f t="shared" si="6"/>
        <v>0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f t="shared" si="1"/>
        <v>60</v>
      </c>
      <c r="B61" s="9"/>
      <c r="C61" s="9"/>
      <c r="D61" s="9"/>
      <c r="E61" s="9"/>
      <c r="F61" s="9"/>
      <c r="G61" s="9"/>
      <c r="H61" s="9"/>
      <c r="I61" s="10">
        <f t="shared" si="2"/>
        <v>0</v>
      </c>
      <c r="J61" s="10">
        <f t="shared" si="3"/>
        <v>0</v>
      </c>
      <c r="K61" s="9"/>
      <c r="L61" s="10">
        <f t="shared" si="4"/>
        <v>0</v>
      </c>
      <c r="M61" s="10" t="str">
        <f t="shared" si="5"/>
        <v>#DIV/0!</v>
      </c>
      <c r="N61" s="9">
        <f t="shared" si="6"/>
        <v>0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f t="shared" si="1"/>
        <v>61</v>
      </c>
      <c r="B62" s="9"/>
      <c r="C62" s="9"/>
      <c r="D62" s="9"/>
      <c r="E62" s="9"/>
      <c r="F62" s="9"/>
      <c r="G62" s="9"/>
      <c r="H62" s="9"/>
      <c r="I62" s="10">
        <f t="shared" si="2"/>
        <v>0</v>
      </c>
      <c r="J62" s="10">
        <f t="shared" si="3"/>
        <v>0</v>
      </c>
      <c r="K62" s="9"/>
      <c r="L62" s="10">
        <f t="shared" si="4"/>
        <v>0</v>
      </c>
      <c r="M62" s="10" t="str">
        <f t="shared" si="5"/>
        <v>#DIV/0!</v>
      </c>
      <c r="N62" s="9">
        <f t="shared" si="6"/>
        <v>0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f t="shared" si="1"/>
        <v>62</v>
      </c>
      <c r="B63" s="9"/>
      <c r="C63" s="9"/>
      <c r="D63" s="9"/>
      <c r="E63" s="9"/>
      <c r="F63" s="9"/>
      <c r="G63" s="9"/>
      <c r="H63" s="9"/>
      <c r="I63" s="10">
        <f t="shared" si="2"/>
        <v>0</v>
      </c>
      <c r="J63" s="10">
        <f t="shared" si="3"/>
        <v>0</v>
      </c>
      <c r="K63" s="9"/>
      <c r="L63" s="10">
        <f t="shared" si="4"/>
        <v>0</v>
      </c>
      <c r="M63" s="10" t="str">
        <f t="shared" si="5"/>
        <v>#DIV/0!</v>
      </c>
      <c r="N63" s="9">
        <f t="shared" si="6"/>
        <v>0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f t="shared" si="1"/>
        <v>63</v>
      </c>
      <c r="B64" s="9"/>
      <c r="C64" s="9"/>
      <c r="D64" s="9"/>
      <c r="E64" s="9"/>
      <c r="F64" s="9"/>
      <c r="G64" s="9"/>
      <c r="H64" s="9"/>
      <c r="I64" s="10">
        <f t="shared" si="2"/>
        <v>0</v>
      </c>
      <c r="J64" s="10">
        <f t="shared" si="3"/>
        <v>0</v>
      </c>
      <c r="K64" s="9"/>
      <c r="L64" s="10">
        <f t="shared" si="4"/>
        <v>0</v>
      </c>
      <c r="M64" s="10" t="str">
        <f t="shared" si="5"/>
        <v>#DIV/0!</v>
      </c>
      <c r="N64" s="9">
        <f t="shared" si="6"/>
        <v>0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f t="shared" si="1"/>
        <v>64</v>
      </c>
      <c r="B65" s="9"/>
      <c r="C65" s="9"/>
      <c r="D65" s="9"/>
      <c r="E65" s="9"/>
      <c r="F65" s="9"/>
      <c r="G65" s="9"/>
      <c r="H65" s="9"/>
      <c r="I65" s="10">
        <f t="shared" si="2"/>
        <v>0</v>
      </c>
      <c r="J65" s="10">
        <f t="shared" si="3"/>
        <v>0</v>
      </c>
      <c r="K65" s="9"/>
      <c r="L65" s="9"/>
      <c r="M65" s="10" t="str">
        <f t="shared" si="5"/>
        <v>#DIV/0!</v>
      </c>
      <c r="N65" s="9">
        <f t="shared" si="6"/>
        <v>0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f t="shared" si="1"/>
        <v>65</v>
      </c>
      <c r="B66" s="9"/>
      <c r="C66" s="9"/>
      <c r="D66" s="9"/>
      <c r="E66" s="9"/>
      <c r="F66" s="9"/>
      <c r="G66" s="9"/>
      <c r="H66" s="9"/>
      <c r="I66" s="10">
        <f t="shared" si="2"/>
        <v>0</v>
      </c>
      <c r="J66" s="10">
        <f t="shared" si="3"/>
        <v>0</v>
      </c>
      <c r="K66" s="9"/>
      <c r="L66" s="9"/>
      <c r="M66" s="10" t="str">
        <f t="shared" si="5"/>
        <v>#DIV/0!</v>
      </c>
      <c r="N66" s="9">
        <f t="shared" si="6"/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f t="shared" si="1"/>
        <v>66</v>
      </c>
      <c r="B67" s="9"/>
      <c r="C67" s="9"/>
      <c r="D67" s="9"/>
      <c r="E67" s="9"/>
      <c r="F67" s="9"/>
      <c r="G67" s="9"/>
      <c r="H67" s="9"/>
      <c r="I67" s="10">
        <f t="shared" si="2"/>
        <v>0</v>
      </c>
      <c r="J67" s="10">
        <f t="shared" si="3"/>
        <v>0</v>
      </c>
      <c r="K67" s="9"/>
      <c r="L67" s="9"/>
      <c r="M67" s="10" t="str">
        <f t="shared" si="5"/>
        <v>#DIV/0!</v>
      </c>
      <c r="N67" s="9">
        <f t="shared" si="6"/>
        <v>0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f t="shared" si="1"/>
        <v>67</v>
      </c>
      <c r="B68" s="9"/>
      <c r="C68" s="9"/>
      <c r="D68" s="9"/>
      <c r="E68" s="9"/>
      <c r="F68" s="9"/>
      <c r="G68" s="9"/>
      <c r="H68" s="9"/>
      <c r="I68" s="10">
        <f t="shared" si="2"/>
        <v>0</v>
      </c>
      <c r="J68" s="10">
        <f t="shared" si="3"/>
        <v>0</v>
      </c>
      <c r="K68" s="9"/>
      <c r="L68" s="9"/>
      <c r="M68" s="10" t="str">
        <f t="shared" si="5"/>
        <v>#DIV/0!</v>
      </c>
      <c r="N68" s="9">
        <f t="shared" si="6"/>
        <v>0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>
        <f t="shared" si="1"/>
        <v>68</v>
      </c>
      <c r="B69" s="9"/>
      <c r="C69" s="9"/>
      <c r="D69" s="9"/>
      <c r="E69" s="9"/>
      <c r="F69" s="9"/>
      <c r="G69" s="9"/>
      <c r="H69" s="9"/>
      <c r="I69" s="10">
        <f t="shared" si="2"/>
        <v>0</v>
      </c>
      <c r="J69" s="10">
        <f t="shared" si="3"/>
        <v>0</v>
      </c>
      <c r="K69" s="9"/>
      <c r="L69" s="9"/>
      <c r="M69" s="10" t="str">
        <f t="shared" si="5"/>
        <v>#DIV/0!</v>
      </c>
      <c r="N69" s="9">
        <f t="shared" si="6"/>
        <v>0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>
        <f t="shared" si="1"/>
        <v>69</v>
      </c>
      <c r="B70" s="9"/>
      <c r="C70" s="9"/>
      <c r="D70" s="9"/>
      <c r="E70" s="9"/>
      <c r="F70" s="9"/>
      <c r="G70" s="9"/>
      <c r="H70" s="9"/>
      <c r="I70" s="10">
        <f t="shared" si="2"/>
        <v>0</v>
      </c>
      <c r="J70" s="10">
        <f t="shared" si="3"/>
        <v>0</v>
      </c>
      <c r="K70" s="9"/>
      <c r="L70" s="9"/>
      <c r="M70" s="10" t="str">
        <f t="shared" si="5"/>
        <v>#DIV/0!</v>
      </c>
      <c r="N70" s="9">
        <f t="shared" si="6"/>
        <v>0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>
        <f t="shared" si="1"/>
        <v>70</v>
      </c>
      <c r="B71" s="9"/>
      <c r="C71" s="9"/>
      <c r="D71" s="9"/>
      <c r="E71" s="9"/>
      <c r="F71" s="9"/>
      <c r="G71" s="9"/>
      <c r="H71" s="9"/>
      <c r="I71" s="10">
        <f t="shared" si="2"/>
        <v>0</v>
      </c>
      <c r="J71" s="10">
        <f t="shared" si="3"/>
        <v>0</v>
      </c>
      <c r="K71" s="9"/>
      <c r="L71" s="9"/>
      <c r="M71" s="10" t="str">
        <f t="shared" si="5"/>
        <v>#DIV/0!</v>
      </c>
      <c r="N71" s="9">
        <f t="shared" si="6"/>
        <v>0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>
        <f t="shared" si="1"/>
        <v>71</v>
      </c>
      <c r="B72" s="9"/>
      <c r="C72" s="9"/>
      <c r="D72" s="9"/>
      <c r="E72" s="9"/>
      <c r="F72" s="9"/>
      <c r="G72" s="9"/>
      <c r="H72" s="9"/>
      <c r="I72" s="10">
        <f t="shared" si="2"/>
        <v>0</v>
      </c>
      <c r="J72" s="10">
        <f t="shared" si="3"/>
        <v>0</v>
      </c>
      <c r="K72" s="9"/>
      <c r="L72" s="9"/>
      <c r="M72" s="10" t="str">
        <f t="shared" si="5"/>
        <v>#DIV/0!</v>
      </c>
      <c r="N72" s="9">
        <f t="shared" si="6"/>
        <v>0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>
        <f t="shared" si="1"/>
        <v>72</v>
      </c>
      <c r="B73" s="9"/>
      <c r="C73" s="9"/>
      <c r="D73" s="9"/>
      <c r="E73" s="9"/>
      <c r="F73" s="9"/>
      <c r="G73" s="9"/>
      <c r="H73" s="9"/>
      <c r="I73" s="10">
        <f t="shared" si="2"/>
        <v>0</v>
      </c>
      <c r="J73" s="10">
        <f t="shared" si="3"/>
        <v>0</v>
      </c>
      <c r="K73" s="9"/>
      <c r="L73" s="9"/>
      <c r="M73" s="10" t="str">
        <f t="shared" si="5"/>
        <v>#DIV/0!</v>
      </c>
      <c r="N73" s="9">
        <f t="shared" si="6"/>
        <v>0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f t="shared" si="1"/>
        <v>73</v>
      </c>
      <c r="B74" s="9"/>
      <c r="C74" s="9"/>
      <c r="D74" s="9"/>
      <c r="E74" s="9"/>
      <c r="F74" s="9"/>
      <c r="G74" s="9"/>
      <c r="H74" s="9"/>
      <c r="I74" s="10">
        <f t="shared" si="2"/>
        <v>0</v>
      </c>
      <c r="J74" s="10">
        <f t="shared" si="3"/>
        <v>0</v>
      </c>
      <c r="K74" s="9"/>
      <c r="L74" s="9"/>
      <c r="M74" s="10" t="str">
        <f t="shared" si="5"/>
        <v>#DIV/0!</v>
      </c>
      <c r="N74" s="9">
        <f t="shared" si="6"/>
        <v>0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0">
        <f t="shared" si="1"/>
        <v>74</v>
      </c>
      <c r="B75" s="9"/>
      <c r="C75" s="9"/>
      <c r="D75" s="9"/>
      <c r="E75" s="9"/>
      <c r="F75" s="9"/>
      <c r="G75" s="9"/>
      <c r="H75" s="9"/>
      <c r="I75" s="10">
        <f t="shared" si="2"/>
        <v>0</v>
      </c>
      <c r="J75" s="10">
        <f t="shared" si="3"/>
        <v>0</v>
      </c>
      <c r="K75" s="9"/>
      <c r="L75" s="9"/>
      <c r="M75" s="10" t="str">
        <f t="shared" si="5"/>
        <v>#DIV/0!</v>
      </c>
      <c r="N75" s="9">
        <f t="shared" si="6"/>
        <v>0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>
        <f t="shared" si="1"/>
        <v>75</v>
      </c>
      <c r="B76" s="9"/>
      <c r="C76" s="9"/>
      <c r="D76" s="9"/>
      <c r="E76" s="9"/>
      <c r="F76" s="9"/>
      <c r="G76" s="9"/>
      <c r="H76" s="9"/>
      <c r="I76" s="10">
        <f t="shared" si="2"/>
        <v>0</v>
      </c>
      <c r="J76" s="10">
        <f t="shared" si="3"/>
        <v>0</v>
      </c>
      <c r="K76" s="9"/>
      <c r="L76" s="9"/>
      <c r="M76" s="10" t="str">
        <f t="shared" si="5"/>
        <v>#DIV/0!</v>
      </c>
      <c r="N76" s="9">
        <f t="shared" si="6"/>
        <v>0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>
        <f t="shared" si="1"/>
        <v>76</v>
      </c>
      <c r="B77" s="9"/>
      <c r="C77" s="9"/>
      <c r="D77" s="9"/>
      <c r="E77" s="9"/>
      <c r="F77" s="9"/>
      <c r="G77" s="9"/>
      <c r="H77" s="9"/>
      <c r="I77" s="10">
        <f t="shared" si="2"/>
        <v>0</v>
      </c>
      <c r="J77" s="10">
        <f t="shared" si="3"/>
        <v>0</v>
      </c>
      <c r="K77" s="9"/>
      <c r="L77" s="9"/>
      <c r="M77" s="10" t="str">
        <f t="shared" si="5"/>
        <v>#DIV/0!</v>
      </c>
      <c r="N77" s="9">
        <f t="shared" si="6"/>
        <v>0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>
        <f t="shared" si="1"/>
        <v>77</v>
      </c>
      <c r="B78" s="9"/>
      <c r="C78" s="9"/>
      <c r="D78" s="9"/>
      <c r="E78" s="9"/>
      <c r="F78" s="9"/>
      <c r="G78" s="9"/>
      <c r="H78" s="9"/>
      <c r="I78" s="10">
        <f t="shared" si="2"/>
        <v>0</v>
      </c>
      <c r="J78" s="10">
        <f t="shared" si="3"/>
        <v>0</v>
      </c>
      <c r="K78" s="9"/>
      <c r="L78" s="9"/>
      <c r="M78" s="10" t="str">
        <f t="shared" si="5"/>
        <v>#DIV/0!</v>
      </c>
      <c r="N78" s="9">
        <f t="shared" si="6"/>
        <v>0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>
        <f t="shared" si="1"/>
        <v>78</v>
      </c>
      <c r="B79" s="9"/>
      <c r="C79" s="9"/>
      <c r="D79" s="9"/>
      <c r="E79" s="9"/>
      <c r="F79" s="9"/>
      <c r="G79" s="9"/>
      <c r="H79" s="9"/>
      <c r="I79" s="10">
        <f t="shared" si="2"/>
        <v>0</v>
      </c>
      <c r="J79" s="10">
        <f t="shared" si="3"/>
        <v>0</v>
      </c>
      <c r="K79" s="9"/>
      <c r="L79" s="9"/>
      <c r="M79" s="10" t="str">
        <f t="shared" si="5"/>
        <v>#DIV/0!</v>
      </c>
      <c r="N79" s="9">
        <f t="shared" si="6"/>
        <v>0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f t="shared" si="1"/>
        <v>79</v>
      </c>
      <c r="B80" s="9"/>
      <c r="C80" s="9"/>
      <c r="D80" s="9"/>
      <c r="E80" s="9"/>
      <c r="F80" s="9"/>
      <c r="G80" s="9"/>
      <c r="H80" s="9"/>
      <c r="I80" s="10">
        <f t="shared" si="2"/>
        <v>0</v>
      </c>
      <c r="J80" s="10">
        <f t="shared" si="3"/>
        <v>0</v>
      </c>
      <c r="K80" s="9"/>
      <c r="L80" s="9"/>
      <c r="M80" s="10" t="str">
        <f t="shared" si="5"/>
        <v>#DIV/0!</v>
      </c>
      <c r="N80" s="9">
        <f t="shared" si="6"/>
        <v>0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>
        <f t="shared" si="1"/>
        <v>80</v>
      </c>
      <c r="B81" s="9"/>
      <c r="C81" s="9"/>
      <c r="D81" s="9"/>
      <c r="E81" s="9"/>
      <c r="F81" s="9"/>
      <c r="G81" s="9"/>
      <c r="H81" s="9"/>
      <c r="I81" s="10">
        <f t="shared" si="2"/>
        <v>0</v>
      </c>
      <c r="J81" s="10">
        <f t="shared" si="3"/>
        <v>0</v>
      </c>
      <c r="K81" s="9"/>
      <c r="L81" s="9"/>
      <c r="M81" s="10" t="str">
        <f t="shared" si="5"/>
        <v>#DIV/0!</v>
      </c>
      <c r="N81" s="9">
        <f t="shared" si="6"/>
        <v>0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>
        <f t="shared" si="1"/>
        <v>81</v>
      </c>
      <c r="B82" s="9"/>
      <c r="C82" s="9"/>
      <c r="D82" s="9"/>
      <c r="E82" s="9"/>
      <c r="F82" s="9"/>
      <c r="G82" s="9"/>
      <c r="H82" s="9"/>
      <c r="I82" s="10">
        <f t="shared" si="2"/>
        <v>0</v>
      </c>
      <c r="J82" s="10">
        <f t="shared" si="3"/>
        <v>0</v>
      </c>
      <c r="K82" s="9"/>
      <c r="L82" s="9"/>
      <c r="M82" s="10" t="str">
        <f t="shared" si="5"/>
        <v>#DIV/0!</v>
      </c>
      <c r="N82" s="9">
        <f t="shared" si="6"/>
        <v>0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>
        <f t="shared" si="1"/>
        <v>82</v>
      </c>
      <c r="B83" s="9"/>
      <c r="C83" s="9"/>
      <c r="D83" s="9"/>
      <c r="E83" s="9"/>
      <c r="F83" s="9"/>
      <c r="G83" s="9"/>
      <c r="H83" s="9"/>
      <c r="I83" s="10">
        <f t="shared" si="2"/>
        <v>0</v>
      </c>
      <c r="J83" s="10">
        <f t="shared" si="3"/>
        <v>0</v>
      </c>
      <c r="K83" s="9"/>
      <c r="L83" s="9"/>
      <c r="M83" s="10" t="str">
        <f t="shared" si="5"/>
        <v>#DIV/0!</v>
      </c>
      <c r="N83" s="9">
        <f t="shared" si="6"/>
        <v>0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>
        <f t="shared" si="1"/>
        <v>83</v>
      </c>
      <c r="B84" s="9"/>
      <c r="C84" s="9"/>
      <c r="D84" s="9"/>
      <c r="E84" s="9"/>
      <c r="F84" s="9"/>
      <c r="G84" s="9"/>
      <c r="H84" s="9"/>
      <c r="I84" s="10">
        <f t="shared" si="2"/>
        <v>0</v>
      </c>
      <c r="J84" s="10">
        <f t="shared" si="3"/>
        <v>0</v>
      </c>
      <c r="K84" s="9"/>
      <c r="L84" s="9"/>
      <c r="M84" s="10" t="str">
        <f t="shared" si="5"/>
        <v>#DIV/0!</v>
      </c>
      <c r="N84" s="9">
        <f t="shared" si="6"/>
        <v>0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>
        <f t="shared" si="1"/>
        <v>84</v>
      </c>
      <c r="B85" s="9"/>
      <c r="C85" s="9"/>
      <c r="D85" s="9"/>
      <c r="E85" s="9"/>
      <c r="F85" s="9"/>
      <c r="G85" s="9"/>
      <c r="H85" s="9"/>
      <c r="I85" s="10">
        <f t="shared" si="2"/>
        <v>0</v>
      </c>
      <c r="J85" s="10">
        <f t="shared" si="3"/>
        <v>0</v>
      </c>
      <c r="K85" s="9"/>
      <c r="L85" s="9"/>
      <c r="M85" s="10" t="str">
        <f t="shared" si="5"/>
        <v>#DIV/0!</v>
      </c>
      <c r="N85" s="9">
        <f t="shared" si="6"/>
        <v>0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0">
        <f t="shared" si="1"/>
        <v>85</v>
      </c>
      <c r="B86" s="9"/>
      <c r="C86" s="9"/>
      <c r="D86" s="9"/>
      <c r="E86" s="9"/>
      <c r="F86" s="9"/>
      <c r="G86" s="9"/>
      <c r="H86" s="9"/>
      <c r="I86" s="10">
        <f t="shared" si="2"/>
        <v>0</v>
      </c>
      <c r="J86" s="10">
        <f t="shared" si="3"/>
        <v>0</v>
      </c>
      <c r="K86" s="9"/>
      <c r="L86" s="9"/>
      <c r="M86" s="10" t="str">
        <f t="shared" si="5"/>
        <v>#DIV/0!</v>
      </c>
      <c r="N86" s="9">
        <f t="shared" si="6"/>
        <v>0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0">
        <f t="shared" si="1"/>
        <v>86</v>
      </c>
      <c r="B87" s="9"/>
      <c r="C87" s="9"/>
      <c r="D87" s="9"/>
      <c r="E87" s="9"/>
      <c r="F87" s="9"/>
      <c r="G87" s="9"/>
      <c r="H87" s="9"/>
      <c r="I87" s="10">
        <f t="shared" si="2"/>
        <v>0</v>
      </c>
      <c r="J87" s="10">
        <f t="shared" si="3"/>
        <v>0</v>
      </c>
      <c r="K87" s="9"/>
      <c r="L87" s="9"/>
      <c r="M87" s="9"/>
      <c r="N87" s="9">
        <f t="shared" si="6"/>
        <v>0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>
        <f t="shared" si="1"/>
        <v>87</v>
      </c>
      <c r="B88" s="9"/>
      <c r="C88" s="9"/>
      <c r="D88" s="9"/>
      <c r="E88" s="9"/>
      <c r="F88" s="9"/>
      <c r="G88" s="9"/>
      <c r="H88" s="9"/>
      <c r="I88" s="10">
        <f t="shared" si="2"/>
        <v>0</v>
      </c>
      <c r="J88" s="10">
        <f t="shared" si="3"/>
        <v>0</v>
      </c>
      <c r="K88" s="9"/>
      <c r="L88" s="9"/>
      <c r="M88" s="9"/>
      <c r="N88" s="9">
        <f t="shared" si="6"/>
        <v>0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>
        <f t="shared" si="1"/>
        <v>88</v>
      </c>
      <c r="B89" s="9"/>
      <c r="C89" s="9"/>
      <c r="D89" s="9"/>
      <c r="E89" s="9"/>
      <c r="F89" s="9"/>
      <c r="G89" s="9"/>
      <c r="H89" s="9"/>
      <c r="I89" s="10">
        <f t="shared" si="2"/>
        <v>0</v>
      </c>
      <c r="J89" s="10">
        <f t="shared" si="3"/>
        <v>0</v>
      </c>
      <c r="K89" s="9"/>
      <c r="L89" s="9"/>
      <c r="M89" s="9"/>
      <c r="N89" s="9">
        <f t="shared" si="6"/>
        <v>0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>
        <f t="shared" si="1"/>
        <v>89</v>
      </c>
      <c r="B90" s="9"/>
      <c r="C90" s="9"/>
      <c r="D90" s="9"/>
      <c r="E90" s="9"/>
      <c r="F90" s="9"/>
      <c r="G90" s="9"/>
      <c r="H90" s="9"/>
      <c r="I90" s="10">
        <f t="shared" si="2"/>
        <v>0</v>
      </c>
      <c r="J90" s="10">
        <f t="shared" si="3"/>
        <v>0</v>
      </c>
      <c r="K90" s="9"/>
      <c r="L90" s="9"/>
      <c r="M90" s="9"/>
      <c r="N90" s="9">
        <f t="shared" si="6"/>
        <v>0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>
        <f t="shared" si="1"/>
        <v>90</v>
      </c>
      <c r="B91" s="9"/>
      <c r="C91" s="9"/>
      <c r="D91" s="9"/>
      <c r="E91" s="9"/>
      <c r="F91" s="9"/>
      <c r="G91" s="9"/>
      <c r="H91" s="9"/>
      <c r="I91" s="10">
        <f t="shared" si="2"/>
        <v>0</v>
      </c>
      <c r="J91" s="10">
        <f t="shared" si="3"/>
        <v>0</v>
      </c>
      <c r="K91" s="9"/>
      <c r="L91" s="9"/>
      <c r="M91" s="9"/>
      <c r="N91" s="9">
        <f t="shared" si="6"/>
        <v>0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0">
        <f t="shared" si="1"/>
        <v>91</v>
      </c>
      <c r="B92" s="9"/>
      <c r="C92" s="9"/>
      <c r="D92" s="9"/>
      <c r="E92" s="9"/>
      <c r="F92" s="9"/>
      <c r="G92" s="9"/>
      <c r="H92" s="9"/>
      <c r="I92" s="10">
        <f t="shared" si="2"/>
        <v>0</v>
      </c>
      <c r="J92" s="10">
        <f t="shared" si="3"/>
        <v>0</v>
      </c>
      <c r="K92" s="9"/>
      <c r="L92" s="9"/>
      <c r="M92" s="9"/>
      <c r="N92" s="9">
        <f t="shared" si="6"/>
        <v>0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>
        <f t="shared" si="1"/>
        <v>92</v>
      </c>
      <c r="B93" s="9"/>
      <c r="C93" s="9"/>
      <c r="D93" s="9"/>
      <c r="E93" s="9"/>
      <c r="F93" s="9"/>
      <c r="G93" s="9"/>
      <c r="H93" s="9"/>
      <c r="I93" s="10">
        <f t="shared" si="2"/>
        <v>0</v>
      </c>
      <c r="J93" s="10">
        <f t="shared" si="3"/>
        <v>0</v>
      </c>
      <c r="K93" s="9"/>
      <c r="L93" s="9"/>
      <c r="M93" s="9"/>
      <c r="N93" s="9">
        <f t="shared" si="6"/>
        <v>0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>
        <f t="shared" si="1"/>
        <v>93</v>
      </c>
      <c r="B94" s="9"/>
      <c r="C94" s="9"/>
      <c r="D94" s="9"/>
      <c r="E94" s="9"/>
      <c r="F94" s="9"/>
      <c r="G94" s="9"/>
      <c r="H94" s="9"/>
      <c r="I94" s="10">
        <f t="shared" si="2"/>
        <v>0</v>
      </c>
      <c r="J94" s="10">
        <f t="shared" si="3"/>
        <v>0</v>
      </c>
      <c r="K94" s="9"/>
      <c r="L94" s="9"/>
      <c r="M94" s="9"/>
      <c r="N94" s="9">
        <f t="shared" si="6"/>
        <v>0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0">
        <f t="shared" si="1"/>
        <v>94</v>
      </c>
      <c r="B95" s="9"/>
      <c r="C95" s="9"/>
      <c r="D95" s="9"/>
      <c r="E95" s="9"/>
      <c r="F95" s="9"/>
      <c r="G95" s="9"/>
      <c r="H95" s="9"/>
      <c r="I95" s="10">
        <f t="shared" si="2"/>
        <v>0</v>
      </c>
      <c r="J95" s="10">
        <f t="shared" si="3"/>
        <v>0</v>
      </c>
      <c r="K95" s="9"/>
      <c r="L95" s="9"/>
      <c r="M95" s="9"/>
      <c r="N95" s="9">
        <f t="shared" si="6"/>
        <v>0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0">
        <f t="shared" si="1"/>
        <v>95</v>
      </c>
      <c r="B96" s="9"/>
      <c r="C96" s="9"/>
      <c r="D96" s="9"/>
      <c r="E96" s="9"/>
      <c r="F96" s="9"/>
      <c r="G96" s="9"/>
      <c r="H96" s="9"/>
      <c r="I96" s="10">
        <f t="shared" si="2"/>
        <v>0</v>
      </c>
      <c r="J96" s="10">
        <f t="shared" si="3"/>
        <v>0</v>
      </c>
      <c r="K96" s="9"/>
      <c r="L96" s="9"/>
      <c r="M96" s="9"/>
      <c r="N96" s="9">
        <f t="shared" si="6"/>
        <v>0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>
        <f t="shared" si="1"/>
        <v>96</v>
      </c>
      <c r="B97" s="9"/>
      <c r="C97" s="9"/>
      <c r="D97" s="9"/>
      <c r="E97" s="9"/>
      <c r="F97" s="9"/>
      <c r="G97" s="9"/>
      <c r="H97" s="9"/>
      <c r="I97" s="10">
        <f t="shared" si="2"/>
        <v>0</v>
      </c>
      <c r="J97" s="10">
        <f t="shared" si="3"/>
        <v>0</v>
      </c>
      <c r="K97" s="9"/>
      <c r="L97" s="9"/>
      <c r="M97" s="9"/>
      <c r="N97" s="9">
        <f t="shared" si="6"/>
        <v>0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>
        <f t="shared" si="1"/>
        <v>97</v>
      </c>
      <c r="B98" s="9"/>
      <c r="C98" s="9"/>
      <c r="D98" s="9"/>
      <c r="E98" s="9"/>
      <c r="F98" s="9"/>
      <c r="G98" s="9"/>
      <c r="H98" s="9"/>
      <c r="I98" s="10">
        <f t="shared" si="2"/>
        <v>0</v>
      </c>
      <c r="J98" s="10">
        <f t="shared" si="3"/>
        <v>0</v>
      </c>
      <c r="K98" s="9"/>
      <c r="L98" s="9"/>
      <c r="M98" s="9"/>
      <c r="N98" s="9">
        <f t="shared" si="6"/>
        <v>0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>
        <f t="shared" si="1"/>
        <v>98</v>
      </c>
      <c r="B99" s="9"/>
      <c r="C99" s="9"/>
      <c r="D99" s="9"/>
      <c r="E99" s="9"/>
      <c r="F99" s="9"/>
      <c r="G99" s="9"/>
      <c r="H99" s="9"/>
      <c r="I99" s="10">
        <f t="shared" si="2"/>
        <v>0</v>
      </c>
      <c r="J99" s="10">
        <f t="shared" si="3"/>
        <v>0</v>
      </c>
      <c r="K99" s="9"/>
      <c r="L99" s="9"/>
      <c r="M99" s="9"/>
      <c r="N99" s="9">
        <f t="shared" si="6"/>
        <v>0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>
        <f t="shared" si="1"/>
        <v>99</v>
      </c>
      <c r="B100" s="9"/>
      <c r="C100" s="9"/>
      <c r="D100" s="9"/>
      <c r="E100" s="9"/>
      <c r="F100" s="9"/>
      <c r="G100" s="9"/>
      <c r="H100" s="9"/>
      <c r="I100" s="10">
        <f t="shared" si="2"/>
        <v>0</v>
      </c>
      <c r="J100" s="10">
        <f t="shared" si="3"/>
        <v>0</v>
      </c>
      <c r="K100" s="9"/>
      <c r="L100" s="9"/>
      <c r="M100" s="9"/>
      <c r="N100" s="9">
        <f t="shared" si="6"/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>
        <f t="shared" si="1"/>
        <v>100</v>
      </c>
      <c r="B101" s="9"/>
      <c r="C101" s="9"/>
      <c r="D101" s="9"/>
      <c r="E101" s="9"/>
      <c r="F101" s="9"/>
      <c r="G101" s="9"/>
      <c r="H101" s="9"/>
      <c r="I101" s="10">
        <f t="shared" si="2"/>
        <v>0</v>
      </c>
      <c r="J101" s="10">
        <f t="shared" si="3"/>
        <v>0</v>
      </c>
      <c r="K101" s="9"/>
      <c r="L101" s="9"/>
      <c r="M101" s="9"/>
      <c r="N101" s="9">
        <f t="shared" si="6"/>
        <v>0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>
        <f t="shared" si="1"/>
        <v>101</v>
      </c>
      <c r="B102" s="9"/>
      <c r="C102" s="9"/>
      <c r="D102" s="9"/>
      <c r="E102" s="9"/>
      <c r="F102" s="9"/>
      <c r="G102" s="9"/>
      <c r="H102" s="9"/>
      <c r="I102" s="10">
        <f t="shared" si="2"/>
        <v>0</v>
      </c>
      <c r="J102" s="10">
        <f t="shared" si="3"/>
        <v>0</v>
      </c>
      <c r="K102" s="9"/>
      <c r="L102" s="9"/>
      <c r="M102" s="9"/>
      <c r="N102" s="9">
        <f t="shared" si="6"/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>
        <f t="shared" si="1"/>
        <v>102</v>
      </c>
      <c r="B103" s="9"/>
      <c r="C103" s="9"/>
      <c r="D103" s="9"/>
      <c r="E103" s="9"/>
      <c r="F103" s="9"/>
      <c r="G103" s="9"/>
      <c r="H103" s="9"/>
      <c r="I103" s="10">
        <f t="shared" si="2"/>
        <v>0</v>
      </c>
      <c r="J103" s="10">
        <f t="shared" si="3"/>
        <v>0</v>
      </c>
      <c r="K103" s="9"/>
      <c r="L103" s="9"/>
      <c r="M103" s="9"/>
      <c r="N103" s="9">
        <f t="shared" si="6"/>
        <v>0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>
        <f t="shared" si="1"/>
        <v>103</v>
      </c>
      <c r="B104" s="9"/>
      <c r="C104" s="9"/>
      <c r="D104" s="9"/>
      <c r="E104" s="9"/>
      <c r="F104" s="9"/>
      <c r="G104" s="9"/>
      <c r="H104" s="9"/>
      <c r="I104" s="10">
        <f t="shared" si="2"/>
        <v>0</v>
      </c>
      <c r="J104" s="10">
        <f t="shared" si="3"/>
        <v>0</v>
      </c>
      <c r="K104" s="9"/>
      <c r="L104" s="9"/>
      <c r="M104" s="9"/>
      <c r="N104" s="9">
        <f t="shared" si="6"/>
        <v>0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>
        <f t="shared" si="1"/>
        <v>104</v>
      </c>
      <c r="B105" s="9"/>
      <c r="C105" s="9"/>
      <c r="D105" s="9"/>
      <c r="E105" s="9"/>
      <c r="F105" s="9"/>
      <c r="G105" s="9"/>
      <c r="H105" s="9"/>
      <c r="I105" s="10">
        <f t="shared" si="2"/>
        <v>0</v>
      </c>
      <c r="J105" s="10">
        <f t="shared" si="3"/>
        <v>0</v>
      </c>
      <c r="K105" s="9"/>
      <c r="L105" s="9"/>
      <c r="M105" s="9"/>
      <c r="N105" s="9">
        <f t="shared" si="6"/>
        <v>0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0">
        <f t="shared" si="1"/>
        <v>105</v>
      </c>
      <c r="B106" s="9"/>
      <c r="C106" s="9"/>
      <c r="D106" s="9"/>
      <c r="E106" s="9"/>
      <c r="F106" s="9"/>
      <c r="G106" s="9"/>
      <c r="H106" s="9"/>
      <c r="I106" s="10">
        <f t="shared" si="2"/>
        <v>0</v>
      </c>
      <c r="J106" s="10">
        <f t="shared" si="3"/>
        <v>0</v>
      </c>
      <c r="K106" s="9"/>
      <c r="L106" s="9"/>
      <c r="M106" s="9"/>
      <c r="N106" s="9">
        <f t="shared" si="6"/>
        <v>0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>
        <f t="shared" si="1"/>
        <v>106</v>
      </c>
      <c r="B107" s="9"/>
      <c r="C107" s="9"/>
      <c r="D107" s="9"/>
      <c r="E107" s="9"/>
      <c r="F107" s="9"/>
      <c r="G107" s="9"/>
      <c r="H107" s="9"/>
      <c r="I107" s="10">
        <f t="shared" si="2"/>
        <v>0</v>
      </c>
      <c r="J107" s="10">
        <f t="shared" si="3"/>
        <v>0</v>
      </c>
      <c r="K107" s="9"/>
      <c r="L107" s="9"/>
      <c r="M107" s="9"/>
      <c r="N107" s="9">
        <f t="shared" si="6"/>
        <v>0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>
        <f t="shared" si="1"/>
        <v>107</v>
      </c>
      <c r="B108" s="9"/>
      <c r="C108" s="9"/>
      <c r="D108" s="9"/>
      <c r="E108" s="9"/>
      <c r="F108" s="9"/>
      <c r="G108" s="9"/>
      <c r="H108" s="9"/>
      <c r="I108" s="10">
        <f t="shared" si="2"/>
        <v>0</v>
      </c>
      <c r="J108" s="10">
        <f t="shared" si="3"/>
        <v>0</v>
      </c>
      <c r="K108" s="9"/>
      <c r="L108" s="9"/>
      <c r="M108" s="9"/>
      <c r="N108" s="9">
        <f t="shared" si="6"/>
        <v>0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>
        <f t="shared" si="1"/>
        <v>108</v>
      </c>
      <c r="B109" s="9"/>
      <c r="C109" s="9"/>
      <c r="D109" s="9"/>
      <c r="E109" s="9"/>
      <c r="F109" s="9"/>
      <c r="G109" s="9"/>
      <c r="H109" s="9"/>
      <c r="I109" s="10">
        <f t="shared" si="2"/>
        <v>0</v>
      </c>
      <c r="J109" s="10">
        <f t="shared" si="3"/>
        <v>0</v>
      </c>
      <c r="K109" s="9"/>
      <c r="L109" s="9"/>
      <c r="M109" s="9"/>
      <c r="N109" s="9">
        <f t="shared" si="6"/>
        <v>0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>
        <f t="shared" si="1"/>
        <v>109</v>
      </c>
      <c r="B110" s="9"/>
      <c r="C110" s="9"/>
      <c r="D110" s="9"/>
      <c r="E110" s="9"/>
      <c r="F110" s="9"/>
      <c r="G110" s="9"/>
      <c r="H110" s="9"/>
      <c r="I110" s="10">
        <f t="shared" si="2"/>
        <v>0</v>
      </c>
      <c r="J110" s="10">
        <f t="shared" si="3"/>
        <v>0</v>
      </c>
      <c r="K110" s="9"/>
      <c r="L110" s="9"/>
      <c r="M110" s="9"/>
      <c r="N110" s="9">
        <f t="shared" si="6"/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>
        <f t="shared" si="1"/>
        <v>110</v>
      </c>
      <c r="B111" s="9"/>
      <c r="C111" s="9"/>
      <c r="D111" s="9"/>
      <c r="E111" s="9"/>
      <c r="F111" s="9"/>
      <c r="G111" s="9"/>
      <c r="H111" s="9"/>
      <c r="I111" s="10">
        <f t="shared" si="2"/>
        <v>0</v>
      </c>
      <c r="J111" s="10">
        <f t="shared" si="3"/>
        <v>0</v>
      </c>
      <c r="K111" s="9"/>
      <c r="L111" s="9"/>
      <c r="M111" s="9"/>
      <c r="N111" s="9">
        <f t="shared" si="6"/>
        <v>0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>
        <f t="shared" si="1"/>
        <v>111</v>
      </c>
      <c r="B112" s="9"/>
      <c r="C112" s="9"/>
      <c r="D112" s="9"/>
      <c r="E112" s="9"/>
      <c r="F112" s="9"/>
      <c r="G112" s="9"/>
      <c r="H112" s="9"/>
      <c r="I112" s="10">
        <f t="shared" si="2"/>
        <v>0</v>
      </c>
      <c r="J112" s="10">
        <f t="shared" si="3"/>
        <v>0</v>
      </c>
      <c r="K112" s="9"/>
      <c r="L112" s="9"/>
      <c r="M112" s="9"/>
      <c r="N112" s="9">
        <f t="shared" si="6"/>
        <v>0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>
        <f t="shared" si="1"/>
        <v>112</v>
      </c>
      <c r="B113" s="9"/>
      <c r="C113" s="9"/>
      <c r="D113" s="9"/>
      <c r="E113" s="9"/>
      <c r="F113" s="9"/>
      <c r="G113" s="9"/>
      <c r="H113" s="9"/>
      <c r="I113" s="10">
        <f t="shared" si="2"/>
        <v>0</v>
      </c>
      <c r="J113" s="10">
        <f t="shared" si="3"/>
        <v>0</v>
      </c>
      <c r="K113" s="9"/>
      <c r="L113" s="9"/>
      <c r="M113" s="9"/>
      <c r="N113" s="9">
        <f t="shared" si="6"/>
        <v>0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>
        <f t="shared" si="1"/>
        <v>113</v>
      </c>
      <c r="B114" s="9"/>
      <c r="C114" s="9"/>
      <c r="D114" s="9"/>
      <c r="E114" s="9"/>
      <c r="F114" s="9"/>
      <c r="G114" s="9"/>
      <c r="H114" s="9"/>
      <c r="I114" s="10">
        <f t="shared" si="2"/>
        <v>0</v>
      </c>
      <c r="J114" s="10">
        <f t="shared" si="3"/>
        <v>0</v>
      </c>
      <c r="K114" s="9"/>
      <c r="L114" s="9"/>
      <c r="M114" s="9"/>
      <c r="N114" s="9">
        <f t="shared" si="6"/>
        <v>0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10">
        <f t="shared" si="2"/>
        <v>0</v>
      </c>
      <c r="J115" s="10">
        <f t="shared" si="3"/>
        <v>0</v>
      </c>
      <c r="K115" s="9"/>
      <c r="L115" s="9"/>
      <c r="M115" s="9"/>
      <c r="N115" s="9">
        <f t="shared" si="6"/>
        <v>0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10">
        <f t="shared" si="2"/>
        <v>0</v>
      </c>
      <c r="J116" s="10">
        <f t="shared" si="3"/>
        <v>0</v>
      </c>
      <c r="K116" s="9"/>
      <c r="L116" s="9"/>
      <c r="M116" s="9"/>
      <c r="N116" s="9">
        <f t="shared" si="6"/>
        <v>0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10">
        <f t="shared" si="2"/>
        <v>0</v>
      </c>
      <c r="J117" s="10">
        <f t="shared" si="3"/>
        <v>0</v>
      </c>
      <c r="K117" s="9"/>
      <c r="L117" s="9"/>
      <c r="M117" s="9"/>
      <c r="N117" s="9">
        <f t="shared" si="6"/>
        <v>0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10">
        <f t="shared" si="2"/>
        <v>0</v>
      </c>
      <c r="J118" s="10">
        <f t="shared" si="3"/>
        <v>0</v>
      </c>
      <c r="K118" s="9"/>
      <c r="L118" s="9"/>
      <c r="M118" s="9"/>
      <c r="N118" s="9">
        <f t="shared" si="6"/>
        <v>0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10">
        <f t="shared" si="2"/>
        <v>0</v>
      </c>
      <c r="J119" s="10">
        <f t="shared" si="3"/>
        <v>0</v>
      </c>
      <c r="K119" s="9"/>
      <c r="L119" s="9"/>
      <c r="M119" s="9"/>
      <c r="N119" s="9">
        <f t="shared" si="6"/>
        <v>0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10">
        <f t="shared" si="2"/>
        <v>0</v>
      </c>
      <c r="J120" s="10">
        <f t="shared" si="3"/>
        <v>0</v>
      </c>
      <c r="K120" s="9"/>
      <c r="L120" s="9"/>
      <c r="M120" s="9"/>
      <c r="N120" s="9">
        <f t="shared" si="6"/>
        <v>0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10">
        <f t="shared" si="2"/>
        <v>0</v>
      </c>
      <c r="J121" s="10">
        <f t="shared" si="3"/>
        <v>0</v>
      </c>
      <c r="K121" s="9"/>
      <c r="L121" s="9"/>
      <c r="M121" s="9"/>
      <c r="N121" s="9">
        <f t="shared" si="6"/>
        <v>0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10">
        <f t="shared" si="2"/>
        <v>0</v>
      </c>
      <c r="J122" s="10">
        <f t="shared" si="3"/>
        <v>0</v>
      </c>
      <c r="K122" s="9"/>
      <c r="L122" s="9"/>
      <c r="M122" s="9"/>
      <c r="N122" s="9">
        <f t="shared" si="6"/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10">
        <f t="shared" si="2"/>
        <v>0</v>
      </c>
      <c r="J123" s="10">
        <f t="shared" si="3"/>
        <v>0</v>
      </c>
      <c r="K123" s="9"/>
      <c r="L123" s="9"/>
      <c r="M123" s="9"/>
      <c r="N123" s="9">
        <f t="shared" si="6"/>
        <v>0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10">
        <f t="shared" si="2"/>
        <v>0</v>
      </c>
      <c r="J124" s="10">
        <f t="shared" si="3"/>
        <v>0</v>
      </c>
      <c r="K124" s="9"/>
      <c r="L124" s="9"/>
      <c r="M124" s="9"/>
      <c r="N124" s="9">
        <f t="shared" si="6"/>
        <v>0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10">
        <f t="shared" si="2"/>
        <v>0</v>
      </c>
      <c r="J125" s="10">
        <f t="shared" si="3"/>
        <v>0</v>
      </c>
      <c r="K125" s="9"/>
      <c r="L125" s="9"/>
      <c r="M125" s="9"/>
      <c r="N125" s="9">
        <f t="shared" si="6"/>
        <v>0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10">
        <f t="shared" si="2"/>
        <v>0</v>
      </c>
      <c r="J126" s="9"/>
      <c r="K126" s="9"/>
      <c r="L126" s="9"/>
      <c r="M126" s="9"/>
      <c r="N126" s="9">
        <f t="shared" si="6"/>
        <v>0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10">
        <f t="shared" si="2"/>
        <v>0</v>
      </c>
      <c r="J127" s="9"/>
      <c r="K127" s="9"/>
      <c r="L127" s="9"/>
      <c r="M127" s="9"/>
      <c r="N127" s="9">
        <f t="shared" si="6"/>
        <v>0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</sheetData>
  <hyperlinks>
    <hyperlink r:id="rId1" ref="A1"/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ref="G16"/>
    <hyperlink r:id="rId17" ref="G17"/>
    <hyperlink r:id="rId18" ref="G18"/>
    <hyperlink r:id="rId19" ref="G19"/>
    <hyperlink r:id="rId20" ref="G20"/>
    <hyperlink r:id="rId21" ref="G21"/>
    <hyperlink r:id="rId22" ref="G22"/>
    <hyperlink r:id="rId23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</hyperlinks>
  <drawing r:id="rId58"/>
</worksheet>
</file>