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620" firstSheet="5" activeTab="10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sbtitute" sheetId="7" r:id="rId7"/>
    <sheet name="SUM-SumIF" sheetId="12" r:id="rId8"/>
    <sheet name="Count-CountIF" sheetId="5" r:id="rId9"/>
    <sheet name="Concatenate" sheetId="1" r:id="rId10"/>
    <sheet name="Days-NetworkDays" sheetId="13" r:id="rId1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3" l="1"/>
  <c r="J4" i="13"/>
  <c r="J5" i="13"/>
  <c r="J6" i="13"/>
  <c r="J7" i="13"/>
  <c r="J8" i="13"/>
  <c r="J9" i="13"/>
  <c r="J10" i="13"/>
  <c r="J2" i="13"/>
  <c r="K3" i="13"/>
  <c r="K4" i="13"/>
  <c r="K5" i="13"/>
  <c r="K6" i="13"/>
  <c r="K7" i="13"/>
  <c r="K8" i="13"/>
  <c r="K9" i="13"/>
  <c r="K10" i="13"/>
  <c r="K2" i="13"/>
  <c r="L3" i="5"/>
  <c r="L4" i="5"/>
  <c r="L5" i="5"/>
  <c r="L6" i="5"/>
  <c r="L7" i="5"/>
  <c r="L8" i="5"/>
  <c r="L9" i="5"/>
  <c r="L10" i="5"/>
  <c r="L2" i="5"/>
  <c r="K2" i="5"/>
  <c r="K3" i="5"/>
  <c r="K4" i="5"/>
  <c r="K5" i="5"/>
  <c r="K6" i="5"/>
  <c r="K7" i="5"/>
  <c r="K8" i="5"/>
  <c r="K9" i="5"/>
  <c r="K10" i="5"/>
  <c r="J3" i="5"/>
  <c r="J4" i="5"/>
  <c r="J5" i="5"/>
  <c r="J6" i="5"/>
  <c r="J7" i="5"/>
  <c r="J8" i="5"/>
  <c r="J9" i="5"/>
  <c r="J10" i="5"/>
  <c r="J11" i="5"/>
  <c r="J2" i="5"/>
  <c r="L2" i="12"/>
  <c r="L3" i="12"/>
  <c r="L4" i="12"/>
  <c r="L5" i="12"/>
  <c r="L6" i="12"/>
  <c r="L7" i="12"/>
  <c r="L8" i="12"/>
  <c r="L9" i="12"/>
  <c r="L10" i="12"/>
  <c r="K3" i="12"/>
  <c r="K2" i="12"/>
  <c r="K4" i="12"/>
  <c r="K5" i="12"/>
  <c r="K6" i="12"/>
  <c r="K7" i="12"/>
  <c r="K8" i="12"/>
  <c r="K9" i="12"/>
  <c r="K10" i="12"/>
  <c r="J3" i="12"/>
  <c r="J4" i="12"/>
  <c r="J5" i="12"/>
  <c r="J6" i="12"/>
  <c r="J7" i="12"/>
  <c r="J8" i="12"/>
  <c r="J9" i="12"/>
  <c r="J10" i="12"/>
  <c r="J2" i="12"/>
  <c r="K3" i="7"/>
  <c r="K4" i="7"/>
  <c r="K5" i="7"/>
  <c r="K6" i="7"/>
  <c r="K7" i="7"/>
  <c r="K8" i="7"/>
  <c r="K9" i="7"/>
  <c r="K10" i="7"/>
  <c r="K2" i="7"/>
  <c r="J2" i="7"/>
  <c r="L2" i="7"/>
  <c r="J3" i="7"/>
  <c r="J4" i="7"/>
  <c r="J5" i="7"/>
  <c r="J6" i="7"/>
  <c r="J7" i="7"/>
  <c r="J8" i="7"/>
  <c r="J9" i="7"/>
  <c r="J10" i="7"/>
  <c r="L3" i="7"/>
  <c r="L4" i="7"/>
  <c r="L5" i="7"/>
  <c r="L6" i="7"/>
  <c r="L7" i="7"/>
  <c r="L8" i="7"/>
  <c r="L9" i="7"/>
  <c r="L10" i="7"/>
  <c r="J3" i="1"/>
  <c r="J4" i="1"/>
  <c r="J5" i="1"/>
  <c r="J6" i="1"/>
  <c r="J7" i="1"/>
  <c r="J8" i="1"/>
  <c r="J9" i="1"/>
  <c r="J10" i="1"/>
  <c r="J2" i="1"/>
  <c r="J10" i="6"/>
  <c r="J3" i="6"/>
  <c r="J4" i="6"/>
  <c r="J5" i="6"/>
  <c r="J6" i="6"/>
  <c r="J7" i="6"/>
  <c r="J8" i="6"/>
  <c r="J9" i="6"/>
  <c r="J2" i="6"/>
  <c r="J3" i="3"/>
  <c r="J4" i="3"/>
  <c r="J5" i="3"/>
  <c r="J6" i="3"/>
  <c r="J7" i="3"/>
  <c r="J8" i="3"/>
  <c r="J9" i="3"/>
  <c r="J10" i="3"/>
  <c r="J2" i="3"/>
  <c r="L3" i="4"/>
  <c r="L4" i="4"/>
  <c r="L5" i="4"/>
  <c r="L6" i="4"/>
  <c r="L7" i="4"/>
  <c r="L8" i="4"/>
  <c r="L9" i="4"/>
  <c r="L10" i="4"/>
  <c r="L2" i="4"/>
  <c r="M3" i="4"/>
  <c r="M4" i="4"/>
  <c r="M5" i="4"/>
  <c r="M6" i="4"/>
  <c r="M7" i="4"/>
  <c r="M8" i="4"/>
  <c r="M9" i="4"/>
  <c r="M10" i="4"/>
  <c r="M2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J3" i="8"/>
  <c r="J4" i="8"/>
  <c r="J5" i="8"/>
  <c r="J6" i="8"/>
  <c r="J7" i="8"/>
  <c r="J8" i="8"/>
  <c r="J9" i="8"/>
  <c r="J10" i="8"/>
  <c r="J2" i="8"/>
  <c r="J2" i="9" l="1"/>
  <c r="K2" i="9"/>
  <c r="H11" i="1" l="1"/>
  <c r="H12" i="1"/>
</calcChain>
</file>

<file path=xl/sharedStrings.xml><?xml version="1.0" encoding="utf-8"?>
<sst xmlns="http://schemas.openxmlformats.org/spreadsheetml/2006/main" count="587" uniqueCount="95">
  <si>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</si>
  <si>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</si>
  <si>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</si>
  <si>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</si>
  <si>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</si>
  <si>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</si>
  <si>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</si>
  <si>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</si>
  <si>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</si>
  <si>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</si>
  <si>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</si>
  <si>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</si>
  <si>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</si>
  <si>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</si>
  <si>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</si>
  <si>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</si>
  <si>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</si>
  <si>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</si>
  <si>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</si>
  <si>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</si>
  <si>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</si>
  <si>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</si>
  <si>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</si>
  <si>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</si>
  <si>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</si>
  <si>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</si>
  <si>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</si>
  <si>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</si>
  <si>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</si>
  <si>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</si>
  <si>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</si>
  <si>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</si>
  <si>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</si>
  <si>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</si>
  <si>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</si>
  <si>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</si>
  <si>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</si>
  <si>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</si>
  <si>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</si>
  <si>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</si>
  <si>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</si>
  <si>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</si>
  <si>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</si>
  <si>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</si>
  <si>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</si>
  <si>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</si>
  <si>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</si>
  <si>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</si>
  <si>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</si>
  <si>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</si>
  <si>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</si>
  <si>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</si>
  <si>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</si>
  <si>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</si>
  <si>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</si>
  <si>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</si>
  <si>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</si>
  <si>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</si>
  <si>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</si>
  <si>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</si>
  <si>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</si>
  <si>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</si>
  <si>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</si>
  <si>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</si>
  <si>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</si>
  <si>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</si>
  <si>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</si>
  <si>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</si>
  <si>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</si>
  <si>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</si>
  <si>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</si>
  <si>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</si>
  <si>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</si>
  <si>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</si>
  <si>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</si>
  <si>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</si>
  <si>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</si>
  <si>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IF</t>
  </si>
  <si>
    <t>IFS</t>
  </si>
  <si>
    <t>DAYS</t>
  </si>
  <si>
    <t>NETWORKDAYS</t>
  </si>
  <si>
    <t>Maxb salary</t>
  </si>
  <si>
    <t>Min salary</t>
  </si>
  <si>
    <t>LEN(B2) (length of lastname)</t>
  </si>
  <si>
    <t>Left (select first 2 character in first name)</t>
  </si>
  <si>
    <t>Right (start year)</t>
  </si>
  <si>
    <t>Right (end year)</t>
  </si>
  <si>
    <t>convert date to text</t>
  </si>
  <si>
    <t xml:space="preserve">    Halpert</t>
  </si>
  <si>
    <t xml:space="preserve">             Schrute</t>
  </si>
  <si>
    <t xml:space="preserve">    Flenderson    </t>
  </si>
  <si>
    <t xml:space="preserve">      Palmer</t>
  </si>
  <si>
    <t>TRIM ; it's just remove the space in french we use SUPRPRESPACE</t>
  </si>
  <si>
    <t>to concatenate string in french use CONCATENERE</t>
  </si>
  <si>
    <t>change the format of text or the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</si>
</sst>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FF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  <xf numFmtId="0" fontId="0" fillId="0" borderId="0" xfId="0" quotePrefix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topLeftCell="A5" workbookViewId="0">
      <selection activeCell="L1" sqref="L1"/>
    </sheetView>
  </sheetViews>
  <sheetFormatPr baseColWidth="10" defaultColWidth="13.7109375" defaultRowHeight="15" x14ac:dyDescent="0.25"/>
  <cols>
    <col min="1" max="1" width="10.7109375" bestFit="1" customWidth="1"/>
    <col min="4" max="4" width="7.7109375" customWidth="1"/>
    <col min="10" max="10" width="13.7109375" style="2"/>
    <col min="12" max="12" width="27.42578125" customWidth="1"/>
  </cols>
  <sheetData>
    <row r="1" spans="1:12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s="2" t="s">
        <v>81</v>
      </c>
      <c r="K1" t="s">
        <v>82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 s="2">
        <f>MAX(G2:G10)</f>
        <v>65000</v>
      </c>
      <c r="K2" s="2">
        <f>MIN(G2:G10)</f>
        <v>36000</v>
      </c>
      <c r="L2" s="4"/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K3" s="2"/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J15"/>
  <sheetViews>
    <sheetView workbookViewId="0">
      <selection activeCell="K6" sqref="K6"/>
    </sheetView>
  </sheetViews>
  <sheetFormatPr baseColWidth="10" defaultColWidth="9.140625" defaultRowHeight="15" x14ac:dyDescent="0.25"/>
  <cols>
    <col min="2" max="2" width="10.42578125" customWidth="1"/>
    <col min="3" max="5" width="10.7109375" customWidth="1"/>
    <col min="6" max="6" width="16.5703125" customWidth="1"/>
    <col min="8" max="8" width="14.28515625" customWidth="1"/>
    <col min="9" max="9" width="14.7109375" customWidth="1"/>
    <col min="10" max="10" width="22" bestFit="1" customWidth="1"/>
  </cols>
  <sheetData>
    <row r="1" spans="1:10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18</v>
      </c>
    </row>
    <row r="2" spans="1:10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 t="str">
        <f>CONCATENATE(B2:B10,," ", C2:C10)</f>
        <v>Jim Halpert</v>
      </c>
    </row>
    <row r="3" spans="1:10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 t="str">
        <f t="shared" ref="J3:J10" si="0">CONCATENATE(B3:B11,," ", C3:C11)</f>
        <v>Pam Beasley</v>
      </c>
    </row>
    <row r="4" spans="1:10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  <c r="J4" t="str">
        <f t="shared" si="0"/>
        <v>Dwight Schrute</v>
      </c>
    </row>
    <row r="5" spans="1:10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  <c r="J5" t="str">
        <f t="shared" si="0"/>
        <v>Angela Martin</v>
      </c>
    </row>
    <row r="6" spans="1:10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  <c r="J6" t="str">
        <f t="shared" si="0"/>
        <v>Toby Flenderson</v>
      </c>
    </row>
    <row r="7" spans="1:10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  <c r="J7" t="str">
        <f t="shared" si="0"/>
        <v>Michael Scott</v>
      </c>
    </row>
    <row r="8" spans="1:10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  <c r="J8" t="str">
        <f t="shared" si="0"/>
        <v>Meredith Palmer</v>
      </c>
    </row>
    <row r="9" spans="1:10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  <c r="J9" t="str">
        <f t="shared" si="0"/>
        <v>Stanley Hudson</v>
      </c>
    </row>
    <row r="10" spans="1:10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  <c r="J10" t="str">
        <f t="shared" si="0"/>
        <v>Kevin Malone</v>
      </c>
    </row>
    <row r="11" spans="1:10" x14ac:dyDescent="0.25">
      <c r="H11" t="str">
        <f t="shared" ref="H11:H12" si="1">CONCATENATE(B11," ",C11)</f>
        <v xml:space="preserve"> </v>
      </c>
    </row>
    <row r="12" spans="1:10" x14ac:dyDescent="0.25">
      <c r="H12" t="str">
        <f t="shared" si="1"/>
        <v xml:space="preserve"> </v>
      </c>
    </row>
    <row r="15" spans="1:10" x14ac:dyDescent="0.25">
      <c r="E15" s="7" t="s">
        <v>93</v>
      </c>
      <c r="F15" s="7"/>
      <c r="G15" s="7"/>
      <c r="H15" s="7"/>
    </row>
  </sheetData>
  <mergeCells count="1">
    <mergeCell ref="E15:H1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tabSelected="1" workbookViewId="0">
      <selection activeCell="J2" sqref="J2:J10"/>
    </sheetView>
  </sheetViews>
  <sheetFormatPr baseColWidth="10" defaultColWidth="9.140625" defaultRowHeight="15" x14ac:dyDescent="0.25"/>
  <cols>
    <col min="8" max="8" width="14.42578125" customWidth="1"/>
    <col min="9" max="9" width="13.28515625" customWidth="1"/>
    <col min="11" max="11" width="19.140625" customWidth="1"/>
  </cols>
  <sheetData>
    <row r="1" spans="1:11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s="2" t="s">
        <v>21</v>
      </c>
      <c r="H1" t="s">
        <v>35</v>
      </c>
      <c r="I1" t="s">
        <v>36</v>
      </c>
      <c r="J1" t="s">
        <v>79</v>
      </c>
      <c r="K1" t="s">
        <v>80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 s="2">
        <v>45000</v>
      </c>
      <c r="H2" s="3" t="s">
        <v>47</v>
      </c>
      <c r="I2" s="3" t="s">
        <v>55</v>
      </c>
      <c r="J2">
        <f>_xlfn.DAYS(I2,H2)</f>
        <v>5056</v>
      </c>
      <c r="K2">
        <f>NETWORKDAYS(H2,I2)</f>
        <v>3611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 s="2">
        <v>36000</v>
      </c>
      <c r="H3" s="3" t="s">
        <v>48</v>
      </c>
      <c r="I3" s="3" t="s">
        <v>56</v>
      </c>
      <c r="J3">
        <f t="shared" ref="J3:J10" si="0">_xlfn.DAYS(I3,H3)</f>
        <v>5851</v>
      </c>
      <c r="K3">
        <f t="shared" ref="K3:K10" si="1">NETWORKDAYS(H3,I3)</f>
        <v>4180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 s="2">
        <v>63000</v>
      </c>
      <c r="H4" s="3" t="s">
        <v>49</v>
      </c>
      <c r="I4" s="3" t="s">
        <v>57</v>
      </c>
      <c r="J4">
        <f t="shared" si="0"/>
        <v>6275</v>
      </c>
      <c r="K4">
        <f t="shared" si="1"/>
        <v>4484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 s="2">
        <v>47000</v>
      </c>
      <c r="H5" s="3" t="s">
        <v>50</v>
      </c>
      <c r="I5" s="3" t="s">
        <v>58</v>
      </c>
      <c r="J5">
        <f t="shared" si="0"/>
        <v>5811</v>
      </c>
      <c r="K5">
        <f t="shared" si="1"/>
        <v>4152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 s="2">
        <v>50000</v>
      </c>
      <c r="H6" s="3" t="s">
        <v>51</v>
      </c>
      <c r="I6" s="3" t="s">
        <v>59</v>
      </c>
      <c r="J6">
        <f t="shared" si="0"/>
        <v>5960</v>
      </c>
      <c r="K6">
        <f t="shared" si="1"/>
        <v>4258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 s="2">
        <v>65000</v>
      </c>
      <c r="H7" s="3" t="s">
        <v>51</v>
      </c>
      <c r="I7" s="3" t="s">
        <v>60</v>
      </c>
      <c r="J7">
        <f t="shared" si="0"/>
        <v>4511</v>
      </c>
      <c r="K7">
        <f t="shared" si="1"/>
        <v>3223</v>
      </c>
    </row>
    <row r="8" spans="1:11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 s="2">
        <v>41000</v>
      </c>
      <c r="H8" s="3" t="s">
        <v>52</v>
      </c>
      <c r="I8" s="3" t="s">
        <v>60</v>
      </c>
      <c r="J8">
        <f t="shared" si="0"/>
        <v>3595</v>
      </c>
      <c r="K8">
        <f t="shared" si="1"/>
        <v>2568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 s="2">
        <v>48000</v>
      </c>
      <c r="H9" s="3" t="s">
        <v>53</v>
      </c>
      <c r="I9" s="3" t="s">
        <v>61</v>
      </c>
      <c r="J9">
        <f t="shared" si="0"/>
        <v>4700</v>
      </c>
      <c r="K9">
        <f t="shared" si="1"/>
        <v>3358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 s="2">
        <v>42000</v>
      </c>
      <c r="H10" s="3" t="s">
        <v>54</v>
      </c>
      <c r="I10" s="3" t="s">
        <v>61</v>
      </c>
      <c r="J10">
        <f t="shared" si="0"/>
        <v>4273</v>
      </c>
      <c r="K10">
        <f t="shared" si="1"/>
        <v>3053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K3" sqref="K3"/>
    </sheetView>
  </sheetViews>
  <sheetFormatPr baseColWidth="10" defaultColWidth="13.7109375" defaultRowHeight="15" x14ac:dyDescent="0.25"/>
  <cols>
    <col min="1" max="1" width="10.7109375" bestFit="1" customWidth="1"/>
    <col min="4" max="4" width="7.7109375" customWidth="1"/>
    <col min="11" max="11" width="18.85546875" customWidth="1"/>
  </cols>
  <sheetData>
    <row r="1" spans="1:11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77</v>
      </c>
      <c r="K1" t="s">
        <v>78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 t="str">
        <f>IF(D2:D10&gt;30,"old","young")</f>
        <v>young</v>
      </c>
      <c r="K2" s="5"/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 t="str">
        <f t="shared" ref="J3:J10" si="0">IF(D3:D11&gt;30,"old","young")</f>
        <v>young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  <c r="J4" t="str">
        <f t="shared" si="0"/>
        <v>young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  <c r="J5" t="str">
        <f t="shared" si="0"/>
        <v>old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  <c r="J6" t="str">
        <f t="shared" si="0"/>
        <v>old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  <c r="J7" t="str">
        <f t="shared" si="0"/>
        <v>old</v>
      </c>
    </row>
    <row r="8" spans="1:11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  <c r="J8" t="str">
        <f t="shared" si="0"/>
        <v>old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  <c r="J9" t="str">
        <f t="shared" si="0"/>
        <v>old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  <c r="J10" t="str">
        <f t="shared" si="0"/>
        <v>old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K9" sqref="K9"/>
    </sheetView>
  </sheetViews>
  <sheetFormatPr baseColWidth="10" defaultColWidth="10.85546875" defaultRowHeight="15" x14ac:dyDescent="0.25"/>
  <cols>
    <col min="1" max="1" width="10.7109375" bestFit="1" customWidth="1"/>
    <col min="10" max="10" width="31.28515625" customWidth="1"/>
  </cols>
  <sheetData>
    <row r="1" spans="1:12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83</v>
      </c>
      <c r="L1" t="s">
        <v>34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 s="6">
        <f>LEN(C2:C11)</f>
        <v>7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 s="6">
        <f t="shared" ref="J3:J10" si="0">LEN(C3:C12)</f>
        <v>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  <c r="J4" s="6">
        <f t="shared" si="0"/>
        <v>7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  <c r="J5" s="6">
        <f t="shared" si="0"/>
        <v>6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  <c r="J6" s="6">
        <f t="shared" si="0"/>
        <v>10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  <c r="J7" s="6">
        <f t="shared" si="0"/>
        <v>5</v>
      </c>
    </row>
    <row r="8" spans="1:12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  <c r="J8" s="6">
        <f t="shared" si="0"/>
        <v>6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  <c r="J9" s="6">
        <f t="shared" si="0"/>
        <v>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  <c r="J10" s="6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10"/>
  <sheetViews>
    <sheetView topLeftCell="E1" workbookViewId="0">
      <selection activeCell="L1" sqref="L1"/>
    </sheetView>
  </sheetViews>
  <sheetFormatPr baseColWidth="10" defaultColWidth="14.5703125" defaultRowHeight="15" x14ac:dyDescent="0.25"/>
  <cols>
    <col min="4" max="4" width="8" customWidth="1"/>
    <col min="10" max="10" width="44.7109375" customWidth="1"/>
    <col min="11" max="11" width="26.5703125" customWidth="1"/>
    <col min="12" max="12" width="18.5703125" customWidth="1"/>
    <col min="13" max="13" width="20.7109375" customWidth="1"/>
  </cols>
  <sheetData>
    <row r="1" spans="1:13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37</v>
      </c>
      <c r="K1" t="s">
        <v>84</v>
      </c>
      <c r="L1" t="s">
        <v>86</v>
      </c>
      <c r="M1" t="s">
        <v>85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3" t="s">
        <v>47</v>
      </c>
      <c r="I2" s="3" t="s">
        <v>55</v>
      </c>
      <c r="J2" s="1" t="s">
        <v>38</v>
      </c>
      <c r="K2" t="str">
        <f>LEFT(C2:C10,2)</f>
        <v>Ha</v>
      </c>
      <c r="L2" t="str">
        <f>RIGHT(I2:I10,4)</f>
        <v>2015</v>
      </c>
      <c r="M2" t="str">
        <f>RIGHT(H2:H10,4)</f>
        <v>2001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3" t="s">
        <v>48</v>
      </c>
      <c r="I3" s="3" t="s">
        <v>56</v>
      </c>
      <c r="J3" s="1" t="s">
        <v>39</v>
      </c>
      <c r="K3" t="str">
        <f t="shared" ref="K3:K10" si="0">LEFT(C3:C11,2)</f>
        <v>Be</v>
      </c>
      <c r="L3" t="str">
        <f t="shared" ref="L3:L10" si="1">RIGHT(I3:I11,4)</f>
        <v>2015</v>
      </c>
      <c r="M3" t="str">
        <f t="shared" ref="M3:M10" si="2">RIGHT(H3:H11,4)</f>
        <v>1999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3" t="s">
        <v>49</v>
      </c>
      <c r="I4" s="3" t="s">
        <v>57</v>
      </c>
      <c r="J4" s="1" t="s">
        <v>40</v>
      </c>
      <c r="K4" t="str">
        <f t="shared" si="0"/>
        <v>Sc</v>
      </c>
      <c r="L4" t="str">
        <f t="shared" si="1"/>
        <v>2017</v>
      </c>
      <c r="M4" t="str">
        <f t="shared" si="2"/>
        <v>2000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3" t="s">
        <v>50</v>
      </c>
      <c r="I5" s="3" t="s">
        <v>58</v>
      </c>
      <c r="J5" s="1" t="s">
        <v>41</v>
      </c>
      <c r="K5" t="str">
        <f t="shared" si="0"/>
        <v>Ma</v>
      </c>
      <c r="L5" t="str">
        <f t="shared" si="1"/>
        <v>2015</v>
      </c>
      <c r="M5" t="str">
        <f t="shared" si="2"/>
        <v>2000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3" t="s">
        <v>51</v>
      </c>
      <c r="I6" s="3" t="s">
        <v>59</v>
      </c>
      <c r="J6" s="1" t="s">
        <v>42</v>
      </c>
      <c r="K6" t="str">
        <f t="shared" si="0"/>
        <v>Fl</v>
      </c>
      <c r="L6" t="str">
        <f t="shared" si="1"/>
        <v>2017</v>
      </c>
      <c r="M6" t="str">
        <f t="shared" si="2"/>
        <v>2001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3" t="s">
        <v>51</v>
      </c>
      <c r="I7" s="3" t="s">
        <v>60</v>
      </c>
      <c r="J7" s="1" t="s">
        <v>43</v>
      </c>
      <c r="K7" t="str">
        <f t="shared" si="0"/>
        <v>Sc</v>
      </c>
      <c r="L7" t="str">
        <f t="shared" si="1"/>
        <v>2013</v>
      </c>
      <c r="M7" t="str">
        <f t="shared" si="2"/>
        <v>2001</v>
      </c>
    </row>
    <row r="8" spans="1:13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3" t="s">
        <v>52</v>
      </c>
      <c r="I8" s="3" t="s">
        <v>60</v>
      </c>
      <c r="J8" s="1" t="s">
        <v>44</v>
      </c>
      <c r="K8" t="str">
        <f t="shared" si="0"/>
        <v>Pa</v>
      </c>
      <c r="L8" t="str">
        <f t="shared" si="1"/>
        <v>2013</v>
      </c>
      <c r="M8" t="str">
        <f t="shared" si="2"/>
        <v>2003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3" t="s">
        <v>53</v>
      </c>
      <c r="I9" s="3" t="s">
        <v>61</v>
      </c>
      <c r="J9" s="1" t="s">
        <v>45</v>
      </c>
      <c r="K9" t="str">
        <f t="shared" si="0"/>
        <v>Hu</v>
      </c>
      <c r="L9" t="str">
        <f t="shared" si="1"/>
        <v>2015</v>
      </c>
      <c r="M9" t="str">
        <f t="shared" si="2"/>
        <v>2002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3" t="s">
        <v>54</v>
      </c>
      <c r="I10" s="3" t="s">
        <v>61</v>
      </c>
      <c r="J10" s="1" t="s">
        <v>46</v>
      </c>
      <c r="K10" t="str">
        <f t="shared" si="0"/>
        <v>Ma</v>
      </c>
      <c r="L10" t="str">
        <f t="shared" si="1"/>
        <v>2015</v>
      </c>
      <c r="M10" t="str">
        <f t="shared" si="2"/>
        <v>2003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5"/>
  <sheetViews>
    <sheetView workbookViewId="0">
      <selection activeCell="K10" sqref="K10"/>
    </sheetView>
  </sheetViews>
  <sheetFormatPr baseColWidth="10" defaultColWidth="13.7109375" defaultRowHeight="15" x14ac:dyDescent="0.25"/>
  <cols>
    <col min="1" max="1" width="10.7109375" bestFit="1" customWidth="1"/>
    <col min="4" max="4" width="7.7109375" customWidth="1"/>
    <col min="10" max="10" width="27.5703125" customWidth="1"/>
  </cols>
  <sheetData>
    <row r="1" spans="1:11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67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 t="str">
        <f>TEXT(H2:H10,"dd/mm/yyyy")</f>
        <v>02/11/2001</v>
      </c>
      <c r="K2" s="3"/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 t="str">
        <f t="shared" ref="J3:J10" si="0">TEXT(H3:H11,"dd/mm/yyyy")</f>
        <v>03/10/1999</v>
      </c>
      <c r="K3" s="3"/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  <c r="J4" t="str">
        <f t="shared" si="0"/>
        <v>04/07/2000</v>
      </c>
      <c r="K4" s="3"/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  <c r="J5" t="str">
        <f t="shared" si="0"/>
        <v>05/01/2000</v>
      </c>
      <c r="K5" s="3"/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  <c r="J6" t="str">
        <f t="shared" si="0"/>
        <v>06/05/2001</v>
      </c>
      <c r="K6" s="3"/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  <c r="J7" t="str">
        <f t="shared" si="0"/>
        <v>07/12/1995</v>
      </c>
      <c r="K7" s="3"/>
    </row>
    <row r="8" spans="1:11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  <c r="J8" t="str">
        <f t="shared" si="0"/>
        <v>08/11/2003</v>
      </c>
      <c r="K8" s="3"/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  <c r="J9" t="str">
        <f t="shared" si="0"/>
        <v>09/06/2002</v>
      </c>
      <c r="K9" s="3"/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  <c r="J10" t="str">
        <f t="shared" si="0"/>
        <v>10/08/2003</v>
      </c>
      <c r="K10" s="3"/>
    </row>
    <row r="12" spans="1:11" x14ac:dyDescent="0.25">
      <c r="H12" s="1"/>
    </row>
    <row r="13" spans="1:11" x14ac:dyDescent="0.25">
      <c r="H13" s="3"/>
    </row>
    <row r="15" spans="1:11" x14ac:dyDescent="0.25">
      <c r="G15" s="8" t="s">
        <v>87</v>
      </c>
      <c r="H15" s="7"/>
      <c r="I15" s="7"/>
      <c r="J15" s="7"/>
      <c r="K15" s="7"/>
    </row>
  </sheetData>
  <mergeCells count="1">
    <mergeCell ref="G15:K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6"/>
  <sheetViews>
    <sheetView workbookViewId="0">
      <selection activeCell="D16" sqref="D16:I16"/>
    </sheetView>
  </sheetViews>
  <sheetFormatPr baseColWidth="10" defaultColWidth="13.7109375" defaultRowHeight="15" x14ac:dyDescent="0.25"/>
  <cols>
    <col min="1" max="1" width="10.7109375" bestFit="1" customWidth="1"/>
    <col min="4" max="4" width="7.7109375" customWidth="1"/>
    <col min="10" max="10" width="22.7109375" customWidth="1"/>
  </cols>
  <sheetData>
    <row r="1" spans="1:11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65</v>
      </c>
      <c r="K1" t="s">
        <v>66</v>
      </c>
    </row>
    <row r="2" spans="1:11" x14ac:dyDescent="0.25">
      <c r="A2">
        <v>1001</v>
      </c>
      <c r="B2" s="3" t="s">
        <v>2</v>
      </c>
      <c r="C2" s="3" t="s">
        <v>88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 s="9" t="str">
        <f>TRIM(C2:C10)</f>
        <v>Halpert</v>
      </c>
    </row>
    <row r="3" spans="1:11" x14ac:dyDescent="0.25">
      <c r="A3">
        <v>1002</v>
      </c>
      <c r="B3" s="3" t="s">
        <v>4</v>
      </c>
      <c r="C3" s="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 s="9" t="str">
        <f t="shared" ref="J3:J10" si="0">TRIM(C3:C11)</f>
        <v>Beasley</v>
      </c>
    </row>
    <row r="4" spans="1:11" x14ac:dyDescent="0.25">
      <c r="A4">
        <v>1003</v>
      </c>
      <c r="B4" s="3" t="s">
        <v>6</v>
      </c>
      <c r="C4" s="3" t="s">
        <v>89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  <c r="J4" s="9" t="str">
        <f t="shared" si="0"/>
        <v>Schrute</v>
      </c>
    </row>
    <row r="5" spans="1:11" x14ac:dyDescent="0.25">
      <c r="A5">
        <v>1004</v>
      </c>
      <c r="B5" s="3" t="s">
        <v>13</v>
      </c>
      <c r="C5" s="3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  <c r="J5" s="9" t="str">
        <f t="shared" si="0"/>
        <v>Martin</v>
      </c>
    </row>
    <row r="6" spans="1:11" x14ac:dyDescent="0.25">
      <c r="A6">
        <v>1005</v>
      </c>
      <c r="B6" s="3" t="s">
        <v>14</v>
      </c>
      <c r="C6" s="3" t="s">
        <v>90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  <c r="J6" s="9" t="str">
        <f t="shared" si="0"/>
        <v>Flenderson</v>
      </c>
    </row>
    <row r="7" spans="1:11" x14ac:dyDescent="0.25">
      <c r="A7">
        <v>1006</v>
      </c>
      <c r="B7" s="3" t="s">
        <v>8</v>
      </c>
      <c r="C7" s="3" t="s">
        <v>64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  <c r="J7" s="9" t="str">
        <f t="shared" si="0"/>
        <v>Scott</v>
      </c>
    </row>
    <row r="8" spans="1:11" x14ac:dyDescent="0.25">
      <c r="A8">
        <v>1007</v>
      </c>
      <c r="B8" s="3" t="s">
        <v>32</v>
      </c>
      <c r="C8" s="3" t="s">
        <v>91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  <c r="J8" s="9" t="str">
        <f t="shared" si="0"/>
        <v>Palmer</v>
      </c>
    </row>
    <row r="9" spans="1:11" x14ac:dyDescent="0.25">
      <c r="A9">
        <v>1008</v>
      </c>
      <c r="B9" s="3" t="s">
        <v>16</v>
      </c>
      <c r="C9" s="3" t="s">
        <v>63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  <c r="J9" s="9" t="str">
        <f t="shared" si="0"/>
        <v>Hudson</v>
      </c>
    </row>
    <row r="10" spans="1:11" x14ac:dyDescent="0.25">
      <c r="A10">
        <v>1009</v>
      </c>
      <c r="B10" s="3" t="s">
        <v>10</v>
      </c>
      <c r="C10" s="3" t="s">
        <v>62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  <c r="J10" s="9" t="str">
        <f t="shared" si="0"/>
        <v>Malone</v>
      </c>
    </row>
    <row r="16" spans="1:11" x14ac:dyDescent="0.25">
      <c r="D16" s="7" t="s">
        <v>92</v>
      </c>
      <c r="E16" s="7"/>
      <c r="F16" s="7"/>
      <c r="G16" s="7"/>
      <c r="H16" s="7"/>
      <c r="I16" s="7"/>
    </row>
  </sheetData>
  <mergeCells count="1">
    <mergeCell ref="D16:I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20"/>
  <sheetViews>
    <sheetView topLeftCell="B3" workbookViewId="0">
      <selection activeCell="M11" sqref="M11"/>
    </sheetView>
  </sheetViews>
  <sheetFormatPr baseColWidth="10" defaultColWidth="13.7109375" defaultRowHeight="15" x14ac:dyDescent="0.25"/>
  <cols>
    <col min="1" max="1" width="10.7109375" bestFit="1" customWidth="1"/>
    <col min="4" max="4" width="7.7109375" customWidth="1"/>
    <col min="7" max="7" width="13.7109375" style="2"/>
    <col min="10" max="10" width="13.7109375" customWidth="1"/>
  </cols>
  <sheetData>
    <row r="1" spans="1:12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s="2" t="s">
        <v>21</v>
      </c>
      <c r="H1" t="s">
        <v>35</v>
      </c>
      <c r="I1" t="s">
        <v>36</v>
      </c>
      <c r="J1" t="s">
        <v>68</v>
      </c>
      <c r="K1" t="s">
        <v>69</v>
      </c>
      <c r="L1" t="s">
        <v>70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 s="2">
        <v>45000</v>
      </c>
      <c r="H2" s="3" t="s">
        <v>47</v>
      </c>
      <c r="I2" s="3" t="s">
        <v>55</v>
      </c>
      <c r="J2" t="str">
        <f>SUBSTITUTE(H2:H10,"/","-",1)</f>
        <v>11-2/2001</v>
      </c>
      <c r="K2" t="str">
        <f>SUBSTITUTE(H2:H10,"/","-",2)</f>
        <v>11/2-2001</v>
      </c>
      <c r="L2" t="str">
        <f t="shared" ref="L2:L10" si="0">SUBSTITUTE(H2:H10,"/","-")</f>
        <v>11-2-2001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 s="2">
        <v>36000</v>
      </c>
      <c r="H3" s="3" t="s">
        <v>48</v>
      </c>
      <c r="I3" s="3" t="s">
        <v>56</v>
      </c>
      <c r="J3" t="str">
        <f t="shared" ref="J3:J10" si="1">SUBSTITUTE(H3:H11,"/","-",1)</f>
        <v>10-3/1999</v>
      </c>
      <c r="K3" t="str">
        <f t="shared" ref="K3:K10" si="2">SUBSTITUTE(H3:H11,"/","-",2)</f>
        <v>10/3-1999</v>
      </c>
      <c r="L3" t="str">
        <f t="shared" si="0"/>
        <v>10-3-1999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 s="2">
        <v>63000</v>
      </c>
      <c r="H4" s="3" t="s">
        <v>49</v>
      </c>
      <c r="I4" s="3" t="s">
        <v>57</v>
      </c>
      <c r="J4" t="str">
        <f t="shared" si="1"/>
        <v>7-4/2000</v>
      </c>
      <c r="K4" t="str">
        <f t="shared" si="2"/>
        <v>7/4-2000</v>
      </c>
      <c r="L4" t="str">
        <f t="shared" si="0"/>
        <v>7-4-2000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 s="2">
        <v>47000</v>
      </c>
      <c r="H5" s="3" t="s">
        <v>50</v>
      </c>
      <c r="I5" s="3" t="s">
        <v>58</v>
      </c>
      <c r="J5" t="str">
        <f t="shared" si="1"/>
        <v>1-5/2000</v>
      </c>
      <c r="K5" t="str">
        <f t="shared" si="2"/>
        <v>1/5-2000</v>
      </c>
      <c r="L5" t="str">
        <f t="shared" si="0"/>
        <v>1-5-2000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 s="2">
        <v>50000</v>
      </c>
      <c r="H6" s="3" t="s">
        <v>51</v>
      </c>
      <c r="I6" s="3" t="s">
        <v>59</v>
      </c>
      <c r="J6" t="str">
        <f t="shared" si="1"/>
        <v>5-6/2001</v>
      </c>
      <c r="K6" t="str">
        <f t="shared" si="2"/>
        <v>5/6-2001</v>
      </c>
      <c r="L6" t="str">
        <f t="shared" si="0"/>
        <v>5-6-2001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 s="2">
        <v>65000</v>
      </c>
      <c r="H7" s="3" t="s">
        <v>51</v>
      </c>
      <c r="I7" s="3" t="s">
        <v>60</v>
      </c>
      <c r="J7" t="str">
        <f t="shared" si="1"/>
        <v>5-6/2001</v>
      </c>
      <c r="K7" t="str">
        <f t="shared" si="2"/>
        <v>5/6-2001</v>
      </c>
      <c r="L7" t="str">
        <f t="shared" si="0"/>
        <v>5-6-2001</v>
      </c>
    </row>
    <row r="8" spans="1:12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 s="2">
        <v>41000</v>
      </c>
      <c r="H8" s="3" t="s">
        <v>52</v>
      </c>
      <c r="I8" s="3" t="s">
        <v>60</v>
      </c>
      <c r="J8" t="str">
        <f t="shared" si="1"/>
        <v>11-8/2003</v>
      </c>
      <c r="K8" t="str">
        <f t="shared" si="2"/>
        <v>11/8-2003</v>
      </c>
      <c r="L8" t="str">
        <f t="shared" si="0"/>
        <v>11-8-2003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 s="2">
        <v>48000</v>
      </c>
      <c r="H9" s="3" t="s">
        <v>53</v>
      </c>
      <c r="I9" s="3" t="s">
        <v>61</v>
      </c>
      <c r="J9" t="str">
        <f t="shared" si="1"/>
        <v>6-9/2002</v>
      </c>
      <c r="K9" t="str">
        <f t="shared" si="2"/>
        <v>6/9-2002</v>
      </c>
      <c r="L9" t="str">
        <f t="shared" si="0"/>
        <v>6-9-2002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 s="2">
        <v>42000</v>
      </c>
      <c r="H10" s="3" t="s">
        <v>54</v>
      </c>
      <c r="I10" s="3" t="s">
        <v>61</v>
      </c>
      <c r="J10" t="str">
        <f t="shared" si="1"/>
        <v>8-10/2003</v>
      </c>
      <c r="K10" t="str">
        <f t="shared" si="2"/>
        <v>8/10-2003</v>
      </c>
      <c r="L10" t="str">
        <f t="shared" si="0"/>
        <v>8-10-2003</v>
      </c>
    </row>
    <row r="12" spans="1:12" x14ac:dyDescent="0.25">
      <c r="H12" s="3"/>
      <c r="I12" s="3"/>
    </row>
    <row r="13" spans="1:12" x14ac:dyDescent="0.25">
      <c r="H13" s="3"/>
      <c r="I13" s="3"/>
    </row>
    <row r="14" spans="1:12" x14ac:dyDescent="0.25">
      <c r="F14" s="7" t="s">
        <v>94</v>
      </c>
      <c r="G14" s="7"/>
      <c r="H14" s="7"/>
      <c r="I14" s="7"/>
      <c r="J14" s="7"/>
    </row>
    <row r="15" spans="1:12" x14ac:dyDescent="0.25">
      <c r="H15" s="3"/>
      <c r="I15" s="3"/>
    </row>
    <row r="16" spans="1:12" x14ac:dyDescent="0.25">
      <c r="H16" s="3"/>
      <c r="I16" s="3"/>
    </row>
    <row r="17" spans="8:9" x14ac:dyDescent="0.25">
      <c r="H17" s="3"/>
      <c r="I17" s="3"/>
    </row>
    <row r="18" spans="8:9" x14ac:dyDescent="0.25">
      <c r="H18" s="3"/>
      <c r="I18" s="3"/>
    </row>
    <row r="19" spans="8:9" x14ac:dyDescent="0.25">
      <c r="H19" s="3"/>
      <c r="I19" s="3"/>
    </row>
    <row r="20" spans="8:9" x14ac:dyDescent="0.25">
      <c r="H20" s="3"/>
      <c r="I20" s="3"/>
    </row>
  </sheetData>
  <mergeCells count="1">
    <mergeCell ref="F14:J14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J12" sqref="J12"/>
    </sheetView>
  </sheetViews>
  <sheetFormatPr baseColWidth="10" defaultColWidth="13" defaultRowHeight="15" x14ac:dyDescent="0.25"/>
  <sheetData>
    <row r="1" spans="1:12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71</v>
      </c>
      <c r="K1" t="s">
        <v>72</v>
      </c>
      <c r="L1" t="s">
        <v>73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SUMIF(G2:G10,"&gt;50000")</f>
        <v>128000</v>
      </c>
      <c r="L2">
        <f>SUMIFS(G2:G10,D2:D10,"&gt;30",E2:E10, "Male")</f>
        <v>205000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>
        <f t="shared" ref="J3:J10" si="0">SUM(G3:G11)</f>
        <v>392000</v>
      </c>
      <c r="K3">
        <f>SUMIF(G3:G11,"&gt;50000")</f>
        <v>128000</v>
      </c>
      <c r="L3">
        <f t="shared" ref="L3:L10" si="1">SUMIFS(G3:G11,D3:D11,"&gt;30",E3:E11, "Male")</f>
        <v>205000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  <c r="J4">
        <f t="shared" si="0"/>
        <v>356000</v>
      </c>
      <c r="K4">
        <f t="shared" ref="K3:K10" si="2">SUMIF(G4:G12,"&gt;50000")</f>
        <v>128000</v>
      </c>
      <c r="L4">
        <f t="shared" si="1"/>
        <v>205000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  <c r="J5">
        <f t="shared" si="0"/>
        <v>293000</v>
      </c>
      <c r="K5">
        <f t="shared" si="2"/>
        <v>65000</v>
      </c>
      <c r="L5">
        <f t="shared" si="1"/>
        <v>205000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  <c r="J6">
        <f t="shared" si="0"/>
        <v>246000</v>
      </c>
      <c r="K6">
        <f t="shared" si="2"/>
        <v>65000</v>
      </c>
      <c r="L6">
        <f t="shared" si="1"/>
        <v>205000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  <c r="J7">
        <f t="shared" si="0"/>
        <v>196000</v>
      </c>
      <c r="K7">
        <f t="shared" si="2"/>
        <v>65000</v>
      </c>
      <c r="L7">
        <f t="shared" si="1"/>
        <v>155000</v>
      </c>
    </row>
    <row r="8" spans="1:12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  <c r="J8">
        <f t="shared" si="0"/>
        <v>131000</v>
      </c>
      <c r="K8">
        <f t="shared" si="2"/>
        <v>0</v>
      </c>
      <c r="L8">
        <f t="shared" si="1"/>
        <v>90000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  <c r="J9">
        <f t="shared" si="0"/>
        <v>90000</v>
      </c>
      <c r="K9">
        <f t="shared" si="2"/>
        <v>0</v>
      </c>
      <c r="L9">
        <f t="shared" si="1"/>
        <v>90000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  <c r="J10">
        <f t="shared" si="0"/>
        <v>42000</v>
      </c>
      <c r="K10">
        <f t="shared" si="2"/>
        <v>0</v>
      </c>
      <c r="L10">
        <f t="shared" si="1"/>
        <v>42000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1"/>
  <sheetViews>
    <sheetView workbookViewId="0">
      <selection activeCell="N8" sqref="N8"/>
    </sheetView>
  </sheetViews>
  <sheetFormatPr baseColWidth="10"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74</v>
      </c>
      <c r="K1" t="s">
        <v>75</v>
      </c>
      <c r="L1" t="s">
        <v>76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>
        <f>COUNT(D2:D10)</f>
        <v>9</v>
      </c>
      <c r="K2">
        <f t="shared" ref="K2:K10" si="0">COUNTIF(E2:E10,"Male")</f>
        <v>6</v>
      </c>
      <c r="L2">
        <f>COUNTIFS(E2:E10,"Male",D2:D10,"&gt;30")</f>
        <v>4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>
        <f t="shared" ref="J3:J11" si="1">COUNT(D3:D11)</f>
        <v>8</v>
      </c>
      <c r="K3">
        <f t="shared" si="0"/>
        <v>5</v>
      </c>
      <c r="L3">
        <f t="shared" ref="L3:L10" si="2">COUNTIFS(E3:E11,"Male",D3:D11,"&gt;30")</f>
        <v>4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  <c r="J4">
        <f t="shared" si="1"/>
        <v>7</v>
      </c>
      <c r="K4">
        <f t="shared" si="0"/>
        <v>5</v>
      </c>
      <c r="L4">
        <f t="shared" si="2"/>
        <v>4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  <c r="J5">
        <f t="shared" si="1"/>
        <v>6</v>
      </c>
      <c r="K5">
        <f t="shared" si="0"/>
        <v>4</v>
      </c>
      <c r="L5">
        <f t="shared" si="2"/>
        <v>4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  <c r="J6">
        <f t="shared" si="1"/>
        <v>5</v>
      </c>
      <c r="K6">
        <f t="shared" si="0"/>
        <v>4</v>
      </c>
      <c r="L6">
        <f t="shared" si="2"/>
        <v>4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  <c r="J7">
        <f t="shared" si="1"/>
        <v>4</v>
      </c>
      <c r="K7">
        <f t="shared" si="0"/>
        <v>3</v>
      </c>
      <c r="L7">
        <f t="shared" si="2"/>
        <v>3</v>
      </c>
    </row>
    <row r="8" spans="1:12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  <c r="J8">
        <f t="shared" si="1"/>
        <v>3</v>
      </c>
      <c r="K8">
        <f t="shared" si="0"/>
        <v>2</v>
      </c>
      <c r="L8">
        <f t="shared" si="2"/>
        <v>2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  <c r="J9">
        <f t="shared" si="1"/>
        <v>2</v>
      </c>
      <c r="K9">
        <f t="shared" si="0"/>
        <v>2</v>
      </c>
      <c r="L9">
        <f t="shared" si="2"/>
        <v>2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  <c r="J10">
        <f t="shared" si="1"/>
        <v>1</v>
      </c>
      <c r="K10">
        <f t="shared" si="0"/>
        <v>1</v>
      </c>
      <c r="L10">
        <f t="shared" si="2"/>
        <v>1</v>
      </c>
    </row>
    <row r="11" spans="1:12" x14ac:dyDescent="0.25">
      <c r="J11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susbtitute</vt:lpstr>
      <vt:lpstr>SUM-SumIF</vt:lpstr>
      <vt:lpstr>Count-CountIF</vt:lpstr>
      <vt:lpstr>Concatenate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USER</cp:lastModifiedBy>
  <dcterms:created xsi:type="dcterms:W3CDTF">2021-12-16T14:18:34Z</dcterms:created>
  <dcterms:modified xsi:type="dcterms:W3CDTF">2023-10-27T12:33:44Z</dcterms:modified>
</cp:coreProperties>
</file>