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가격표\C2Y\매출\"/>
    </mc:Choice>
  </mc:AlternateContent>
  <xr:revisionPtr revIDLastSave="0" documentId="8_{96434437-FFBA-4040-B9AE-235E399A0C33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LIST" sheetId="39" r:id="rId1"/>
  </sheets>
  <definedNames>
    <definedName name="_xlnm.Print_Titles" localSheetId="0">LIST!$2:$3</definedName>
  </definedNames>
  <calcPr calcId="191029"/>
</workbook>
</file>

<file path=xl/calcChain.xml><?xml version="1.0" encoding="utf-8"?>
<calcChain xmlns="http://schemas.openxmlformats.org/spreadsheetml/2006/main">
  <c r="N56" i="39" l="1"/>
  <c r="N55" i="39"/>
  <c r="N54" i="39"/>
  <c r="N53" i="39"/>
  <c r="N52" i="39"/>
  <c r="N51" i="39"/>
  <c r="N50" i="39"/>
  <c r="N49" i="39"/>
  <c r="N48" i="39"/>
  <c r="N47" i="39"/>
  <c r="N46" i="39"/>
  <c r="N45" i="39"/>
  <c r="N44" i="39"/>
  <c r="N43" i="39"/>
  <c r="N42" i="39"/>
  <c r="N41" i="39"/>
  <c r="N40" i="39"/>
  <c r="N39" i="39"/>
  <c r="N38" i="39"/>
  <c r="N37" i="39"/>
  <c r="N36" i="39"/>
  <c r="N35" i="39"/>
  <c r="N34" i="39"/>
  <c r="N33" i="39"/>
  <c r="N32" i="39"/>
  <c r="N31" i="39"/>
  <c r="N30" i="39"/>
  <c r="N29" i="39"/>
  <c r="K29" i="39"/>
  <c r="N28" i="39"/>
  <c r="N27" i="39"/>
  <c r="N26" i="39"/>
  <c r="N25" i="39"/>
  <c r="N24" i="39"/>
  <c r="N23" i="39"/>
  <c r="N22" i="39"/>
  <c r="N21" i="39"/>
  <c r="N20" i="39"/>
  <c r="N19" i="39"/>
  <c r="N18" i="39"/>
  <c r="N17" i="39"/>
  <c r="N16" i="39"/>
  <c r="N15" i="39"/>
  <c r="N14" i="39"/>
  <c r="N13" i="39"/>
  <c r="N12" i="39"/>
  <c r="N11" i="39"/>
  <c r="N10" i="39"/>
  <c r="N9" i="39"/>
  <c r="N8" i="39"/>
  <c r="M8" i="39"/>
  <c r="N7" i="39"/>
  <c r="M7" i="39"/>
  <c r="N6" i="39"/>
  <c r="M6" i="39"/>
</calcChain>
</file>

<file path=xl/sharedStrings.xml><?xml version="1.0" encoding="utf-8"?>
<sst xmlns="http://schemas.openxmlformats.org/spreadsheetml/2006/main" count="347" uniqueCount="180">
  <si>
    <t>120ml</t>
  </si>
  <si>
    <t>500ml</t>
  </si>
  <si>
    <t>1000ml</t>
  </si>
  <si>
    <t>220ml</t>
  </si>
  <si>
    <t>300ml</t>
  </si>
  <si>
    <t>60ml</t>
  </si>
  <si>
    <t>250ml</t>
  </si>
  <si>
    <t>500ml</t>
    <phoneticPr fontId="8" type="noConversion"/>
  </si>
  <si>
    <t>1000ml</t>
    <phoneticPr fontId="8" type="noConversion"/>
  </si>
  <si>
    <t xml:space="preserve"> pure aqua whip cleansing foam</t>
  </si>
  <si>
    <t xml:space="preserve"> pure volcanic pore scrub foam</t>
  </si>
  <si>
    <t>pure acne whip cleansing foam</t>
  </si>
  <si>
    <t>pure aqu bubble cleansing foam</t>
  </si>
  <si>
    <t>pure aqua whip cleansing cream</t>
  </si>
  <si>
    <t>pure volcanic pore scrub foam</t>
  </si>
  <si>
    <t>pure green tea whip cleansing foam</t>
  </si>
  <si>
    <t>Vaseline 24h double moisture body lotion</t>
  </si>
  <si>
    <t>Vaseline 24h daily moisture body lotion</t>
  </si>
  <si>
    <t>Vaseline 24h smoothing body lotion</t>
  </si>
  <si>
    <t>Vaseline 24h deep moisture hand&amp;nail cream</t>
  </si>
  <si>
    <t>Vaseline deep moisture foot cream</t>
  </si>
  <si>
    <t>shea butter moisture hand&amp;foot cream</t>
  </si>
  <si>
    <t>THE CLASSIC HOMME LOTION</t>
  </si>
  <si>
    <t>THE CLASSIC HOMME SKIN</t>
  </si>
  <si>
    <t>the classic mild homme lotion</t>
  </si>
  <si>
    <t xml:space="preserve">Vaseline daily moisture body wash(PH5.5)  </t>
    <phoneticPr fontId="8" type="noConversion"/>
  </si>
  <si>
    <t>200ml</t>
    <phoneticPr fontId="8" type="noConversion"/>
  </si>
  <si>
    <t xml:space="preserve"> pure aqua whip cleansing foam</t>
    <phoneticPr fontId="8" type="noConversion"/>
  </si>
  <si>
    <t>pure aqua whip Facial soap</t>
    <phoneticPr fontId="8" type="noConversion"/>
  </si>
  <si>
    <t>100g</t>
    <phoneticPr fontId="8" type="noConversion"/>
  </si>
  <si>
    <t xml:space="preserve">C2Y 퓨어 아쿠아 휩 클렌징 폼            </t>
    <phoneticPr fontId="8" type="noConversion"/>
  </si>
  <si>
    <t xml:space="preserve">C2Y 퓨어 화산송이 모공 스크럽 폼             </t>
    <phoneticPr fontId="8" type="noConversion"/>
  </si>
  <si>
    <t xml:space="preserve">C2Y 퓨어 아크네 휩 클렌징 폼                                  </t>
    <phoneticPr fontId="8" type="noConversion"/>
  </si>
  <si>
    <t xml:space="preserve">C2Y 퓨어 그린티 휩 클렌징 폼               </t>
    <phoneticPr fontId="8" type="noConversion"/>
  </si>
  <si>
    <t xml:space="preserve">C2Y 퓨어 아쿠아 버블 클렌징폼             </t>
    <phoneticPr fontId="8" type="noConversion"/>
  </si>
  <si>
    <t xml:space="preserve">C2Y 아일랜드 퓨어 아쿠아 휩 클렌징 크림             </t>
    <phoneticPr fontId="8" type="noConversion"/>
  </si>
  <si>
    <t xml:space="preserve">C2Y 바세린 더블모이스춰 바디로션      </t>
    <phoneticPr fontId="8" type="noConversion"/>
  </si>
  <si>
    <t xml:space="preserve">C2Y 바세린 데일리모이스춰바디로션    </t>
    <phoneticPr fontId="8" type="noConversion"/>
  </si>
  <si>
    <t xml:space="preserve">C2Y 바세린 스무딩 바디로션               </t>
    <phoneticPr fontId="8" type="noConversion"/>
  </si>
  <si>
    <t xml:space="preserve">C2Y 바세린 데일리 모이스춰 바디워시(PH5.5)             </t>
    <phoneticPr fontId="8" type="noConversion"/>
  </si>
  <si>
    <t xml:space="preserve">C2Y 바세린 딥모이스춰 핸드크림               </t>
    <phoneticPr fontId="8" type="noConversion"/>
  </si>
  <si>
    <t xml:space="preserve">C2Y 바세린 딥모이스춰 핸드크림                  </t>
    <phoneticPr fontId="8" type="noConversion"/>
  </si>
  <si>
    <t xml:space="preserve">C2Y 바세린 딥 모이스춰 풋크림             </t>
    <phoneticPr fontId="8" type="noConversion"/>
  </si>
  <si>
    <t xml:space="preserve">C2Y 쉐어버터 모이스처 핸드앤풋 크림       </t>
    <phoneticPr fontId="8" type="noConversion"/>
  </si>
  <si>
    <t xml:space="preserve">C2Y 더 클레식 옴므 로션                                       </t>
    <phoneticPr fontId="8" type="noConversion"/>
  </si>
  <si>
    <t xml:space="preserve">C2Y 더 클레식 옴므 스킨                                           </t>
    <phoneticPr fontId="8" type="noConversion"/>
  </si>
  <si>
    <t>C2Y 리얼 알로에 수딩젤</t>
    <phoneticPr fontId="8" type="noConversion"/>
  </si>
  <si>
    <t>C2Y 퓨어 아쿠아 립앤아이 리무버</t>
    <phoneticPr fontId="8" type="noConversion"/>
  </si>
  <si>
    <t>pure aqua lip&amp;eye remover</t>
    <phoneticPr fontId="8" type="noConversion"/>
  </si>
  <si>
    <t>300ml</t>
    <phoneticPr fontId="8" type="noConversion"/>
  </si>
  <si>
    <t xml:space="preserve"> C2Y 퓨어 아쿠아 워터 클렌징</t>
    <phoneticPr fontId="8" type="noConversion"/>
  </si>
  <si>
    <t>C2Y pure aqua water cleansing</t>
    <phoneticPr fontId="8" type="noConversion"/>
  </si>
  <si>
    <t>C2Y 바세린 인텐시브 모이스처라이징 크림</t>
    <phoneticPr fontId="8" type="noConversion"/>
  </si>
  <si>
    <t>C2Y Vaseline Intense Moisturising Cream</t>
    <phoneticPr fontId="8" type="noConversion"/>
  </si>
  <si>
    <t>C2Y 48h 맨 올인원 모이스처 로션</t>
    <phoneticPr fontId="8" type="noConversion"/>
  </si>
  <si>
    <t>C2Y Vaseline 48h Man All In One moisture Lotion</t>
    <phoneticPr fontId="8" type="noConversion"/>
  </si>
  <si>
    <t>바세린 딥 모이스처 인텐스 바디로션 1000ml</t>
    <phoneticPr fontId="8" type="noConversion"/>
  </si>
  <si>
    <t>C2Y Vaseline Deep Moisture Intense Body Lotion</t>
    <phoneticPr fontId="8" type="noConversion"/>
  </si>
  <si>
    <t>바세린 딥 모이스처 인텐스 핸드앤네일 500ml</t>
    <phoneticPr fontId="8" type="noConversion"/>
  </si>
  <si>
    <t>C2Y Vaseline Deep Moisture Intense Hand &amp; Nail Cream</t>
    <phoneticPr fontId="8" type="noConversion"/>
  </si>
  <si>
    <t>바세린 딥 모이스처 인텐스 핸드앤네일 60ml</t>
    <phoneticPr fontId="8" type="noConversion"/>
  </si>
  <si>
    <t>C2Y 바세린 데일리 모이스쳐 버블 핸드워시</t>
    <phoneticPr fontId="8" type="noConversion"/>
  </si>
  <si>
    <t>C2Y Vaseline daily moisture Bubble Handwash</t>
    <phoneticPr fontId="8" type="noConversion"/>
  </si>
  <si>
    <t>C2Y 바세린 영양가득 마스크 10매입</t>
    <phoneticPr fontId="8" type="noConversion"/>
  </si>
  <si>
    <t>C2Y Vaseline Nourishing Mask 10ea</t>
    <phoneticPr fontId="8" type="noConversion"/>
  </si>
  <si>
    <t>C2Y 바세린 수분가득 마스크 10매입</t>
    <phoneticPr fontId="8" type="noConversion"/>
  </si>
  <si>
    <t>C2Y Vaseline Hydrating Mask 10ea</t>
    <phoneticPr fontId="8" type="noConversion"/>
  </si>
  <si>
    <t>C2Y 바세린 진정가득 마스크 10매입</t>
    <phoneticPr fontId="8" type="noConversion"/>
  </si>
  <si>
    <t>C2Y Vaseline Calming Mask 10ea</t>
    <phoneticPr fontId="8" type="noConversion"/>
  </si>
  <si>
    <t>23ml * 10</t>
    <phoneticPr fontId="8" type="noConversion"/>
  </si>
  <si>
    <t>C2Y 바세린 딥 모이스처 립 에센스 체리</t>
    <phoneticPr fontId="8" type="noConversion"/>
  </si>
  <si>
    <t>C2Y Vaseline Deep Moisture Lip Essnce Chrry</t>
    <phoneticPr fontId="8" type="noConversion"/>
  </si>
  <si>
    <t>C2Y 바세린 딥 모이스처 립 에센스 허니</t>
    <phoneticPr fontId="8" type="noConversion"/>
  </si>
  <si>
    <t>C2Y Vaseline Deep Moisture Lip Essnce Heoney</t>
    <phoneticPr fontId="8" type="noConversion"/>
  </si>
  <si>
    <t>C2Y 바세린 아쿠아 에센스 선크림</t>
    <phoneticPr fontId="8" type="noConversion"/>
  </si>
  <si>
    <t>C2Y Vaseline Aqua Essence Sun Cream</t>
    <phoneticPr fontId="8" type="noConversion"/>
  </si>
  <si>
    <t>C2Y 바세린 모이스처라이징 딥 클렌징 폼</t>
    <phoneticPr fontId="8" type="noConversion"/>
  </si>
  <si>
    <t>C2Y Vaseline misturizing deep cleansing foam</t>
    <phoneticPr fontId="8" type="noConversion"/>
  </si>
  <si>
    <t>20g</t>
    <phoneticPr fontId="8" type="noConversion"/>
  </si>
  <si>
    <t>50ml</t>
    <phoneticPr fontId="8" type="noConversion"/>
  </si>
  <si>
    <t>C2Y 모노카라 헤어 픽서 워터 스프레이</t>
    <phoneticPr fontId="8" type="noConversion"/>
  </si>
  <si>
    <t>더 클래식 옴므 올인원 에센스</t>
    <phoneticPr fontId="8" type="noConversion"/>
  </si>
  <si>
    <t>THE CLASSIC HOMME ALL IN ONE ESSENCE</t>
    <phoneticPr fontId="8" type="noConversion"/>
  </si>
  <si>
    <t>C3Y 리얼 알로에 수딩젤</t>
  </si>
  <si>
    <t>C2Y Real Aloe Soothing Gel</t>
    <phoneticPr fontId="8" type="noConversion"/>
  </si>
  <si>
    <t>C2Y 모노카라 맥주효모 탈모 샴푸</t>
    <phoneticPr fontId="8" type="noConversion"/>
  </si>
  <si>
    <t>C2Y MONOCARA BEER YEAST SHAMPOO</t>
    <phoneticPr fontId="8" type="noConversion"/>
  </si>
  <si>
    <t>C2Y 모노카라 단백질 영양 트리트먼트</t>
    <phoneticPr fontId="8" type="noConversion"/>
  </si>
  <si>
    <t>C2Y MONOCARA LPP NOURISHING TREATMENT</t>
    <phoneticPr fontId="8" type="noConversion"/>
  </si>
  <si>
    <t xml:space="preserve">C2Y 바세린 48h 맨 올인원 모이스처 로션 </t>
    <phoneticPr fontId="8" type="noConversion"/>
  </si>
  <si>
    <t>60ml</t>
    <phoneticPr fontId="8" type="noConversion"/>
  </si>
  <si>
    <t xml:space="preserve">C2Y 바세린 48h 인텐시브 모이스처 크림 </t>
    <phoneticPr fontId="8" type="noConversion"/>
  </si>
  <si>
    <t>100ml</t>
    <phoneticPr fontId="8" type="noConversion"/>
  </si>
  <si>
    <t>C2Y Vaseline Intense Moisturising Cream</t>
  </si>
  <si>
    <t>C2Y Vaseline 48h Man All In One moisture Lotion</t>
  </si>
  <si>
    <t xml:space="preserve"> pure aqua whip cleansing foam EX</t>
    <phoneticPr fontId="8" type="noConversion"/>
  </si>
  <si>
    <t>225ml</t>
    <phoneticPr fontId="8" type="noConversion"/>
  </si>
  <si>
    <t>C2Y 퓨어아쿠아 휩 페이셜 비누</t>
    <phoneticPr fontId="8" type="noConversion"/>
  </si>
  <si>
    <t xml:space="preserve">C2Y 퓨어 아쿠아 휩 클렌징 폼 이엑스            </t>
    <phoneticPr fontId="8" type="noConversion"/>
  </si>
  <si>
    <t>C2Y MONOCARA SENSITIVE HAIR REMOVAL CREAM</t>
    <phoneticPr fontId="8" type="noConversion"/>
  </si>
  <si>
    <t>C2Y 모노카라 센서티브 제모크림</t>
    <phoneticPr fontId="8" type="noConversion"/>
  </si>
  <si>
    <t>C2Y MONOCARA HAIR FIXER WATER SPRAY</t>
    <phoneticPr fontId="8" type="noConversion"/>
  </si>
  <si>
    <t>C2Y 퓨어 아쿠아 휩 클렌징 폼 250ml</t>
    <phoneticPr fontId="8" type="noConversion"/>
  </si>
  <si>
    <t>C2Y Pure Aqua Whip Cleansing Foam</t>
    <phoneticPr fontId="8" type="noConversion"/>
  </si>
  <si>
    <t>250ml</t>
    <phoneticPr fontId="14" type="noConversion"/>
  </si>
  <si>
    <t>C2Y 퓨어 화산송이 모공 스크럽 폼 250ml</t>
    <phoneticPr fontId="8" type="noConversion"/>
  </si>
  <si>
    <t>C2Y Pure Vlocanic Pore Scrub Foam</t>
    <phoneticPr fontId="8" type="noConversion"/>
  </si>
  <si>
    <t>C2Y 퓨어 아쿠아 버블 클렌징 폼 250ml</t>
    <phoneticPr fontId="8" type="noConversion"/>
  </si>
  <si>
    <t>C2Y Pure Aqua Bubble Cleansing Foam</t>
    <phoneticPr fontId="8" type="noConversion"/>
  </si>
  <si>
    <t>C2Y 모노카라 원터치 스피드 해어컬러 흑색</t>
    <phoneticPr fontId="8" type="noConversion"/>
  </si>
  <si>
    <t>C2Y MONOCARA ONE-TOUCH SPEED HAIR COLOR - BLACK</t>
    <phoneticPr fontId="8" type="noConversion"/>
  </si>
  <si>
    <t>30ml * 5</t>
    <phoneticPr fontId="8" type="noConversion"/>
  </si>
  <si>
    <t>C2Y 모노카라 원터치 스피드 해어컬러 짙은갈색</t>
    <phoneticPr fontId="8" type="noConversion"/>
  </si>
  <si>
    <t>C2Y MONOCARA ONE-TOUCH SPEED HAIR COLOR - DARK BROWN</t>
    <phoneticPr fontId="8" type="noConversion"/>
  </si>
  <si>
    <t>C2Y 모노카라 원터치 스피드 해어컬러 자연갈색</t>
    <phoneticPr fontId="8" type="noConversion"/>
  </si>
  <si>
    <t>C2Y MONOCARA ONE-TOUCH SPEED HAIR COLOR - NATURAL BROWN</t>
    <phoneticPr fontId="8" type="noConversion"/>
  </si>
  <si>
    <t>Volume</t>
    <phoneticPr fontId="8" type="noConversion"/>
  </si>
  <si>
    <t>In box</t>
    <phoneticPr fontId="8" type="noConversion"/>
  </si>
  <si>
    <t>out box</t>
    <phoneticPr fontId="8" type="noConversion"/>
  </si>
  <si>
    <t>pallet</t>
    <phoneticPr fontId="14" type="noConversion"/>
  </si>
  <si>
    <t>CBM</t>
  </si>
  <si>
    <t>L*W*H(mm)</t>
    <phoneticPr fontId="8" type="noConversion"/>
  </si>
  <si>
    <t>CARTON
GROSS
KG</t>
    <phoneticPr fontId="8" type="noConversion"/>
  </si>
  <si>
    <t>250ml</t>
    <phoneticPr fontId="4" type="noConversion"/>
  </si>
  <si>
    <t>20ea</t>
    <phoneticPr fontId="14" type="noConversion"/>
  </si>
  <si>
    <t>60ea</t>
    <phoneticPr fontId="14" type="noConversion"/>
  </si>
  <si>
    <t>28 box</t>
    <phoneticPr fontId="14" type="noConversion"/>
  </si>
  <si>
    <t>60ml</t>
    <phoneticPr fontId="4" type="noConversion"/>
  </si>
  <si>
    <t>30ea</t>
    <phoneticPr fontId="14" type="noConversion"/>
  </si>
  <si>
    <t>40ea</t>
    <phoneticPr fontId="8" type="noConversion"/>
  </si>
  <si>
    <t>40set</t>
    <phoneticPr fontId="8" type="noConversion"/>
  </si>
  <si>
    <t>32 box</t>
    <phoneticPr fontId="14" type="noConversion"/>
  </si>
  <si>
    <t>150ea</t>
    <phoneticPr fontId="8" type="noConversion"/>
  </si>
  <si>
    <t>72 Box</t>
    <phoneticPr fontId="8" type="noConversion"/>
  </si>
  <si>
    <t>120ml</t>
    <phoneticPr fontId="14" type="noConversion"/>
  </si>
  <si>
    <t>112 box</t>
    <phoneticPr fontId="14" type="noConversion"/>
  </si>
  <si>
    <t>20ea</t>
  </si>
  <si>
    <t>112 box</t>
  </si>
  <si>
    <t>100g</t>
  </si>
  <si>
    <t>50ea</t>
    <phoneticPr fontId="14" type="noConversion"/>
  </si>
  <si>
    <t>132 box</t>
    <phoneticPr fontId="14" type="noConversion"/>
  </si>
  <si>
    <t>500ml</t>
    <phoneticPr fontId="14" type="noConversion"/>
  </si>
  <si>
    <t>24 box</t>
    <phoneticPr fontId="14" type="noConversion"/>
  </si>
  <si>
    <t>20ea</t>
    <phoneticPr fontId="8" type="noConversion"/>
  </si>
  <si>
    <t>30ea</t>
    <phoneticPr fontId="8" type="noConversion"/>
  </si>
  <si>
    <t>300ml</t>
    <phoneticPr fontId="14" type="noConversion"/>
  </si>
  <si>
    <t>36ea</t>
    <phoneticPr fontId="14" type="noConversion"/>
  </si>
  <si>
    <t>12ea</t>
    <phoneticPr fontId="14" type="noConversion"/>
  </si>
  <si>
    <t>60 box</t>
    <phoneticPr fontId="14" type="noConversion"/>
  </si>
  <si>
    <t>1000ml</t>
    <phoneticPr fontId="4" type="noConversion"/>
  </si>
  <si>
    <t>1000ml</t>
    <phoneticPr fontId="14" type="noConversion"/>
  </si>
  <si>
    <t>500ml</t>
    <phoneticPr fontId="4" type="noConversion"/>
  </si>
  <si>
    <t>21ea</t>
    <phoneticPr fontId="14" type="noConversion"/>
  </si>
  <si>
    <t>40 box</t>
    <phoneticPr fontId="14" type="noConversion"/>
  </si>
  <si>
    <t>48 box</t>
    <phoneticPr fontId="14" type="noConversion"/>
  </si>
  <si>
    <t>216 box</t>
    <phoneticPr fontId="14" type="noConversion"/>
  </si>
  <si>
    <t>180ea</t>
    <phoneticPr fontId="14" type="noConversion"/>
  </si>
  <si>
    <t>60ml</t>
    <phoneticPr fontId="14" type="noConversion"/>
  </si>
  <si>
    <t>12ea</t>
    <phoneticPr fontId="8" type="noConversion"/>
  </si>
  <si>
    <t>48 box</t>
    <phoneticPr fontId="8" type="noConversion"/>
  </si>
  <si>
    <t>48ea</t>
    <phoneticPr fontId="8" type="noConversion"/>
  </si>
  <si>
    <t>41 box</t>
  </si>
  <si>
    <t>96 box</t>
    <phoneticPr fontId="8" type="noConversion"/>
  </si>
  <si>
    <t>40ea</t>
    <phoneticPr fontId="14" type="noConversion"/>
  </si>
  <si>
    <t>72 box</t>
    <phoneticPr fontId="8" type="noConversion"/>
  </si>
  <si>
    <t>32 box</t>
    <phoneticPr fontId="8" type="noConversion"/>
  </si>
  <si>
    <t>70ea</t>
    <phoneticPr fontId="8" type="noConversion"/>
  </si>
  <si>
    <t>NEW</t>
    <phoneticPr fontId="8" type="noConversion"/>
  </si>
  <si>
    <t>DISCONTINUED</t>
  </si>
  <si>
    <t>DISCONTINUED</t>
    <phoneticPr fontId="8" type="noConversion"/>
  </si>
  <si>
    <t>SUPPLY PRICE
(-VAT)</t>
    <phoneticPr fontId="8" type="noConversion"/>
  </si>
  <si>
    <t>C2Y PRICE LIST</t>
    <phoneticPr fontId="4" type="noConversion"/>
  </si>
  <si>
    <t>NO</t>
    <phoneticPr fontId="4" type="noConversion"/>
  </si>
  <si>
    <t>IMAGE</t>
    <phoneticPr fontId="8" type="noConversion"/>
  </si>
  <si>
    <t>PRODUCT NAME (KR)</t>
    <phoneticPr fontId="8" type="noConversion"/>
  </si>
  <si>
    <t>PRODUCT NAME (EN)</t>
    <phoneticPr fontId="8" type="noConversion"/>
  </si>
  <si>
    <t>VOL.</t>
    <phoneticPr fontId="4" type="noConversion"/>
  </si>
  <si>
    <t>BARCODE</t>
    <phoneticPr fontId="4" type="noConversion"/>
  </si>
  <si>
    <t>Q'ty</t>
    <phoneticPr fontId="4" type="noConversion"/>
  </si>
  <si>
    <t>MSRP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</si>
</sst>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8" formatCode="#,##0.000_);[Red]\(#,##0.000\)"/>
    <numFmt numFmtId="179" formatCode="#,##0.0_);[Red]\(#,##0.0\)"/>
    <numFmt numFmtId="180" formatCode="0.000"/>
    <numFmt numFmtId="181" formatCode="0_ ;[Red]\-0\ "/>
  </numFmts>
  <fonts count="18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scheme val="minor"/>
    </font>
    <font>
      <sz val="8"/>
      <name val="맑은 고딕"/>
      <family val="3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>
      <alignment vertical="center"/>
    </xf>
    <xf numFmtId="0" fontId="6" fillId="2" borderId="1" applyNumberFormat="0" applyProtection="0">
      <alignment horizontal="left" vertical="center" indent="1"/>
    </xf>
    <xf numFmtId="9" fontId="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2">
    <xf numFmtId="0" fontId="0" fillId="0" borderId="0" xfId="0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176" fontId="10" fillId="0" borderId="0" xfId="0" applyNumberFormat="1" applyFont="1">
      <alignment vertical="center"/>
    </xf>
    <xf numFmtId="0" fontId="11" fillId="0" borderId="2" xfId="0" applyFont="1" applyBorder="1">
      <alignment vertical="center"/>
    </xf>
    <xf numFmtId="0" fontId="12" fillId="0" borderId="2" xfId="0" applyFont="1" applyBorder="1" applyAlignment="1">
      <alignment horizontal="center" vertical="center" wrapText="1"/>
    </xf>
    <xf numFmtId="41" fontId="10" fillId="0" borderId="2" xfId="3" applyFont="1" applyFill="1" applyBorder="1" applyAlignment="1">
      <alignment horizontal="center" vertical="center"/>
    </xf>
    <xf numFmtId="176" fontId="10" fillId="0" borderId="2" xfId="3" applyNumberFormat="1" applyFont="1" applyFill="1" applyBorder="1" applyAlignment="1">
      <alignment horizontal="center" vertical="center"/>
    </xf>
    <xf numFmtId="42" fontId="10" fillId="0" borderId="2" xfId="16" applyFont="1" applyFill="1" applyBorder="1" applyAlignment="1">
      <alignment horizontal="center" vertical="center"/>
    </xf>
    <xf numFmtId="176" fontId="10" fillId="0" borderId="2" xfId="3" quotePrefix="1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41" fontId="10" fillId="0" borderId="2" xfId="3" applyFont="1" applyFill="1" applyBorder="1" applyAlignment="1">
      <alignment horizontal="center" vertical="center" wrapText="1"/>
    </xf>
    <xf numFmtId="0" fontId="10" fillId="0" borderId="2" xfId="0" applyFont="1" applyBorder="1">
      <alignment vertical="center"/>
    </xf>
    <xf numFmtId="0" fontId="10" fillId="0" borderId="2" xfId="0" applyFont="1" applyBorder="1" applyAlignment="1">
      <alignment horizontal="center" vertical="center" wrapText="1"/>
    </xf>
    <xf numFmtId="0" fontId="10" fillId="3" borderId="2" xfId="0" applyFont="1" applyFill="1" applyBorder="1">
      <alignment vertical="center"/>
    </xf>
    <xf numFmtId="0" fontId="8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41" fontId="10" fillId="3" borderId="2" xfId="3" applyFont="1" applyFill="1" applyBorder="1" applyAlignment="1">
      <alignment horizontal="center" vertical="center" wrapText="1"/>
    </xf>
    <xf numFmtId="176" fontId="10" fillId="3" borderId="2" xfId="3" applyNumberFormat="1" applyFont="1" applyFill="1" applyBorder="1" applyAlignment="1">
      <alignment horizontal="center" vertical="center"/>
    </xf>
    <xf numFmtId="42" fontId="10" fillId="3" borderId="2" xfId="16" applyFont="1" applyFill="1" applyBorder="1" applyAlignment="1">
      <alignment horizontal="center" vertical="center"/>
    </xf>
    <xf numFmtId="0" fontId="10" fillId="3" borderId="0" xfId="0" applyFont="1" applyFill="1">
      <alignment vertical="center"/>
    </xf>
    <xf numFmtId="0" fontId="13" fillId="3" borderId="4" xfId="0" applyFont="1" applyFill="1" applyBorder="1" applyAlignment="1">
      <alignment horizontal="center" vertical="center"/>
    </xf>
    <xf numFmtId="178" fontId="15" fillId="4" borderId="5" xfId="0" applyNumberFormat="1" applyFont="1" applyFill="1" applyBorder="1" applyAlignment="1">
      <alignment horizontal="center" vertical="center" wrapText="1"/>
    </xf>
    <xf numFmtId="179" fontId="15" fillId="4" borderId="6" xfId="0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80" fontId="13" fillId="0" borderId="2" xfId="0" applyNumberFormat="1" applyFont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3" fillId="0" borderId="2" xfId="0" applyFont="1" applyBorder="1">
      <alignment vertical="center"/>
    </xf>
    <xf numFmtId="0" fontId="10" fillId="3" borderId="2" xfId="0" applyFont="1" applyFill="1" applyBorder="1" applyAlignment="1">
      <alignment horizontal="center" vertical="center"/>
    </xf>
    <xf numFmtId="41" fontId="9" fillId="4" borderId="2" xfId="3" applyFont="1" applyFill="1" applyBorder="1" applyAlignment="1">
      <alignment horizontal="center" vertical="center"/>
    </xf>
    <xf numFmtId="176" fontId="9" fillId="4" borderId="2" xfId="3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/>
    </xf>
    <xf numFmtId="0" fontId="11" fillId="5" borderId="2" xfId="0" applyFont="1" applyFill="1" applyBorder="1">
      <alignment vertical="center"/>
    </xf>
    <xf numFmtId="0" fontId="12" fillId="5" borderId="2" xfId="0" applyFont="1" applyFill="1" applyBorder="1" applyAlignment="1">
      <alignment horizontal="center" vertical="center" wrapText="1"/>
    </xf>
    <xf numFmtId="41" fontId="10" fillId="5" borderId="2" xfId="3" applyFont="1" applyFill="1" applyBorder="1" applyAlignment="1">
      <alignment horizontal="center" vertical="center"/>
    </xf>
    <xf numFmtId="176" fontId="10" fillId="5" borderId="2" xfId="3" applyNumberFormat="1" applyFont="1" applyFill="1" applyBorder="1" applyAlignment="1">
      <alignment horizontal="center" vertical="center"/>
    </xf>
    <xf numFmtId="42" fontId="10" fillId="5" borderId="2" xfId="16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/>
    </xf>
    <xf numFmtId="180" fontId="13" fillId="5" borderId="2" xfId="0" applyNumberFormat="1" applyFont="1" applyFill="1" applyBorder="1" applyAlignment="1">
      <alignment horizontal="center" vertical="center"/>
    </xf>
    <xf numFmtId="0" fontId="13" fillId="5" borderId="2" xfId="0" applyFont="1" applyFill="1" applyBorder="1">
      <alignment vertical="center"/>
    </xf>
    <xf numFmtId="0" fontId="15" fillId="4" borderId="5" xfId="0" applyFont="1" applyFill="1" applyBorder="1" applyAlignment="1">
      <alignment horizontal="center" vertical="center" wrapText="1"/>
    </xf>
    <xf numFmtId="181" fontId="10" fillId="0" borderId="2" xfId="3" applyNumberFormat="1" applyFont="1" applyFill="1" applyBorder="1" applyAlignment="1">
      <alignment horizontal="center" vertical="center"/>
    </xf>
    <xf numFmtId="181" fontId="10" fillId="5" borderId="2" xfId="3" applyNumberFormat="1" applyFont="1" applyFill="1" applyBorder="1" applyAlignment="1">
      <alignment horizontal="center" vertical="center"/>
    </xf>
    <xf numFmtId="181" fontId="10" fillId="3" borderId="2" xfId="3" applyNumberFormat="1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7" fillId="6" borderId="0" xfId="0" applyFont="1" applyFill="1">
      <alignment vertical="center"/>
    </xf>
    <xf numFmtId="42" fontId="10" fillId="4" borderId="2" xfId="3" applyNumberFormat="1" applyFont="1" applyFill="1" applyBorder="1" applyAlignment="1">
      <alignment horizontal="center" vertical="center" wrapText="1"/>
    </xf>
    <xf numFmtId="42" fontId="10" fillId="0" borderId="0" xfId="3" applyNumberFormat="1" applyFont="1">
      <alignment vertical="center"/>
    </xf>
    <xf numFmtId="42" fontId="9" fillId="0" borderId="2" xfId="3" applyNumberFormat="1" applyFont="1" applyFill="1" applyBorder="1" applyAlignment="1">
      <alignment horizontal="center" vertical="center"/>
    </xf>
    <xf numFmtId="42" fontId="9" fillId="0" borderId="2" xfId="3" applyNumberFormat="1" applyFont="1" applyFill="1" applyBorder="1" applyAlignment="1">
      <alignment horizontal="center" vertical="center" wrapText="1"/>
    </xf>
    <xf numFmtId="42" fontId="9" fillId="5" borderId="2" xfId="3" applyNumberFormat="1" applyFont="1" applyFill="1" applyBorder="1" applyAlignment="1">
      <alignment horizontal="center" vertical="center"/>
    </xf>
    <xf numFmtId="42" fontId="9" fillId="3" borderId="2" xfId="3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8">
    <cellStyle name="SAPBEXstdItem 2 3 10" xfId="1" xr:uid="{00000000-0005-0000-0000-000000000000}"/>
    <cellStyle name="백분율 2" xfId="2" xr:uid="{00000000-0005-0000-0000-000001000000}"/>
    <cellStyle name="쉼표 [0]" xfId="3" builtinId="6"/>
    <cellStyle name="쉼표 [0] 12" xfId="4" xr:uid="{00000000-0005-0000-0000-000003000000}"/>
    <cellStyle name="쉼표 [0] 2" xfId="5" xr:uid="{00000000-0005-0000-0000-000004000000}"/>
    <cellStyle name="쉼표 [0] 2 2" xfId="6" xr:uid="{00000000-0005-0000-0000-000005000000}"/>
    <cellStyle name="쉼표 [0] 3" xfId="7" xr:uid="{00000000-0005-0000-0000-000006000000}"/>
    <cellStyle name="통화 [0]" xfId="16" builtinId="7"/>
    <cellStyle name="통화 [0] 2 3" xfId="14" xr:uid="{CDF3B02E-53F4-470F-BBBE-07E106156343}"/>
    <cellStyle name="표준" xfId="0" builtinId="0"/>
    <cellStyle name="표준 10 2 4" xfId="13" xr:uid="{E5E84733-C87E-4E66-A4F3-4DBD24513EE0}"/>
    <cellStyle name="표준 2" xfId="8" xr:uid="{00000000-0005-0000-0000-000008000000}"/>
    <cellStyle name="표준 2 14" xfId="12" xr:uid="{C8782AA0-94DF-45FF-BE28-2169AD2673D1}"/>
    <cellStyle name="표준 3" xfId="9" xr:uid="{00000000-0005-0000-0000-000009000000}"/>
    <cellStyle name="표준 4" xfId="10" xr:uid="{00000000-0005-0000-0000-00000A000000}"/>
    <cellStyle name="표준 4 2" xfId="11" xr:uid="{00000000-0005-0000-0000-00000B000000}"/>
    <cellStyle name="표준 5" xfId="15" xr:uid="{A1F1BD6D-F564-45D3-96DE-5569E51566B2}"/>
    <cellStyle name="표준 5 2" xfId="17" xr:uid="{541A1B8A-828C-4020-AAE7-4B1C4CB0B04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jpe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647700</xdr:colOff>
      <xdr:row>50</xdr:row>
      <xdr:rowOff>0</xdr:rowOff>
    </xdr:from>
    <xdr:to>
      <xdr:col>1</xdr:col>
      <xdr:colOff>717042</xdr:colOff>
      <xdr:row>50</xdr:row>
      <xdr:rowOff>3429</xdr:rowOff>
    </xdr:to>
    <xdr:pic>
      <xdr:nvPicPr>
        <xdr:cNvPr id="2" name="그림 28">
          <a:extLst>
            <a:ext uri="{FF2B5EF4-FFF2-40B4-BE49-F238E27FC236}">
              <a16:creationId xmlns:a16="http://schemas.microsoft.com/office/drawing/2014/main" id="{1B9B086F-7068-4A01-AB3E-16087C344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57300" y="46129575"/>
          <a:ext cx="65532" cy="34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0</xdr:colOff>
      <xdr:row>50</xdr:row>
      <xdr:rowOff>46482</xdr:rowOff>
    </xdr:to>
    <xdr:pic>
      <xdr:nvPicPr>
        <xdr:cNvPr id="3" name="그림 37">
          <a:extLst>
            <a:ext uri="{FF2B5EF4-FFF2-40B4-BE49-F238E27FC236}">
              <a16:creationId xmlns:a16="http://schemas.microsoft.com/office/drawing/2014/main" id="{426DBADF-4381-4C7C-B2FB-651502ABE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963150" y="46129575"/>
          <a:ext cx="0" cy="502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200024</xdr:colOff>
      <xdr:row>17</xdr:row>
      <xdr:rowOff>85725</xdr:rowOff>
    </xdr:from>
    <xdr:to>
      <xdr:col>1</xdr:col>
      <xdr:colOff>609599</xdr:colOff>
      <xdr:row>17</xdr:row>
      <xdr:rowOff>835328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F249DEE-D8F0-4118-9CAD-4DC62AFE0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9624" y="15411450"/>
          <a:ext cx="409575" cy="745793"/>
        </a:xfrm>
        <a:prstGeom prst="rect">
          <a:avLst/>
        </a:prstGeom>
      </xdr:spPr>
    </xdr:pic>
    <xdr:clientData/>
  </xdr:twoCellAnchor>
  <xdr:twoCellAnchor editAs="oneCell">
    <xdr:from>
      <xdr:col>1</xdr:col>
      <xdr:colOff>192615</xdr:colOff>
      <xdr:row>18</xdr:row>
      <xdr:rowOff>95249</xdr:rowOff>
    </xdr:from>
    <xdr:to>
      <xdr:col>1</xdr:col>
      <xdr:colOff>605907</xdr:colOff>
      <xdr:row>18</xdr:row>
      <xdr:rowOff>838200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6D8B393-D2D5-4CAE-B368-EBC0937E5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215" y="16354424"/>
          <a:ext cx="411387" cy="742951"/>
        </a:xfrm>
        <a:prstGeom prst="rect">
          <a:avLst/>
        </a:prstGeom>
      </xdr:spPr>
    </xdr:pic>
    <xdr:clientData/>
  </xdr:twoCellAnchor>
  <xdr:twoCellAnchor editAs="oneCell">
    <xdr:from>
      <xdr:col>1</xdr:col>
      <xdr:colOff>247662</xdr:colOff>
      <xdr:row>19</xdr:row>
      <xdr:rowOff>112181</xdr:rowOff>
    </xdr:from>
    <xdr:to>
      <xdr:col>1</xdr:col>
      <xdr:colOff>579911</xdr:colOff>
      <xdr:row>19</xdr:row>
      <xdr:rowOff>876300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3AB1D3D-13C6-4FD6-A764-B8F7A92C5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7262" y="17304806"/>
          <a:ext cx="336059" cy="764119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26</xdr:row>
      <xdr:rowOff>320936</xdr:rowOff>
    </xdr:from>
    <xdr:to>
      <xdr:col>1</xdr:col>
      <xdr:colOff>710203</xdr:colOff>
      <xdr:row>26</xdr:row>
      <xdr:rowOff>712470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id="{8528E15A-1F77-4899-A495-6A9A8FE5A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95325" y="24047711"/>
          <a:ext cx="616858" cy="38391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180962</xdr:colOff>
      <xdr:row>23</xdr:row>
      <xdr:rowOff>76202</xdr:rowOff>
    </xdr:from>
    <xdr:to>
      <xdr:col>1</xdr:col>
      <xdr:colOff>599521</xdr:colOff>
      <xdr:row>23</xdr:row>
      <xdr:rowOff>832486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373BDD1-3963-4677-BAF1-FB005529E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0562" y="21002627"/>
          <a:ext cx="414749" cy="752474"/>
        </a:xfrm>
        <a:prstGeom prst="rect">
          <a:avLst/>
        </a:prstGeom>
      </xdr:spPr>
    </xdr:pic>
    <xdr:clientData/>
  </xdr:twoCellAnchor>
  <xdr:twoCellAnchor editAs="oneCell">
    <xdr:from>
      <xdr:col>1</xdr:col>
      <xdr:colOff>201086</xdr:colOff>
      <xdr:row>30</xdr:row>
      <xdr:rowOff>68560</xdr:rowOff>
    </xdr:from>
    <xdr:to>
      <xdr:col>1</xdr:col>
      <xdr:colOff>650082</xdr:colOff>
      <xdr:row>30</xdr:row>
      <xdr:rowOff>870585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12B003B8-EFAF-471F-83A3-30A407BAA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0686" y="27529135"/>
          <a:ext cx="448996" cy="798215"/>
        </a:xfrm>
        <a:prstGeom prst="rect">
          <a:avLst/>
        </a:prstGeom>
      </xdr:spPr>
    </xdr:pic>
    <xdr:clientData/>
  </xdr:twoCellAnchor>
  <xdr:twoCellAnchor editAs="oneCell">
    <xdr:from>
      <xdr:col>1</xdr:col>
      <xdr:colOff>192615</xdr:colOff>
      <xdr:row>31</xdr:row>
      <xdr:rowOff>45509</xdr:rowOff>
    </xdr:from>
    <xdr:to>
      <xdr:col>1</xdr:col>
      <xdr:colOff>631876</xdr:colOff>
      <xdr:row>31</xdr:row>
      <xdr:rowOff>864871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CD944B8E-47AC-4640-A3AC-5400D8DE1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2215" y="28439534"/>
          <a:ext cx="431641" cy="811742"/>
        </a:xfrm>
        <a:prstGeom prst="rect">
          <a:avLst/>
        </a:prstGeom>
      </xdr:spPr>
    </xdr:pic>
    <xdr:clientData/>
  </xdr:twoCellAnchor>
  <xdr:twoCellAnchor editAs="oneCell">
    <xdr:from>
      <xdr:col>1</xdr:col>
      <xdr:colOff>191558</xdr:colOff>
      <xdr:row>32</xdr:row>
      <xdr:rowOff>69850</xdr:rowOff>
    </xdr:from>
    <xdr:to>
      <xdr:col>1</xdr:col>
      <xdr:colOff>648833</xdr:colOff>
      <xdr:row>32</xdr:row>
      <xdr:rowOff>908685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C5019B6C-0477-4A4F-BFD4-95E30E0E3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1158" y="29397325"/>
          <a:ext cx="457275" cy="835025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34</xdr:row>
      <xdr:rowOff>78168</xdr:rowOff>
    </xdr:from>
    <xdr:to>
      <xdr:col>1</xdr:col>
      <xdr:colOff>635549</xdr:colOff>
      <xdr:row>34</xdr:row>
      <xdr:rowOff>832485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DA59C4DA-6141-4D19-BD89-02B2C352D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19150" y="31272543"/>
          <a:ext cx="420284" cy="750507"/>
        </a:xfrm>
        <a:prstGeom prst="rect">
          <a:avLst/>
        </a:prstGeom>
      </xdr:spPr>
    </xdr:pic>
    <xdr:clientData/>
  </xdr:twoCellAnchor>
  <xdr:twoCellAnchor editAs="oneCell">
    <xdr:from>
      <xdr:col>1</xdr:col>
      <xdr:colOff>267207</xdr:colOff>
      <xdr:row>38</xdr:row>
      <xdr:rowOff>168070</xdr:rowOff>
    </xdr:from>
    <xdr:to>
      <xdr:col>1</xdr:col>
      <xdr:colOff>636538</xdr:colOff>
      <xdr:row>38</xdr:row>
      <xdr:rowOff>826770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7DF26235-A34C-4A2E-839B-AA6FA2BD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76807" y="35096245"/>
          <a:ext cx="361711" cy="651080"/>
        </a:xfrm>
        <a:prstGeom prst="rect">
          <a:avLst/>
        </a:prstGeom>
      </xdr:spPr>
    </xdr:pic>
    <xdr:clientData/>
  </xdr:twoCellAnchor>
  <xdr:twoCellAnchor editAs="oneCell">
    <xdr:from>
      <xdr:col>1</xdr:col>
      <xdr:colOff>293163</xdr:colOff>
      <xdr:row>39</xdr:row>
      <xdr:rowOff>221195</xdr:rowOff>
    </xdr:from>
    <xdr:to>
      <xdr:col>1</xdr:col>
      <xdr:colOff>581151</xdr:colOff>
      <xdr:row>39</xdr:row>
      <xdr:rowOff>876301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A1AFDBB6-409C-4F83-B4C6-17E679483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02763" y="36082820"/>
          <a:ext cx="291798" cy="655106"/>
        </a:xfrm>
        <a:prstGeom prst="rect">
          <a:avLst/>
        </a:prstGeom>
      </xdr:spPr>
    </xdr:pic>
    <xdr:clientData/>
  </xdr:twoCellAnchor>
  <xdr:twoCellAnchor editAs="oneCell">
    <xdr:from>
      <xdr:col>1</xdr:col>
      <xdr:colOff>259306</xdr:colOff>
      <xdr:row>2</xdr:row>
      <xdr:rowOff>95251</xdr:rowOff>
    </xdr:from>
    <xdr:to>
      <xdr:col>1</xdr:col>
      <xdr:colOff>501047</xdr:colOff>
      <xdr:row>2</xdr:row>
      <xdr:rowOff>838200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9C0F5859-F462-4184-B274-6DE96BCDB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68906" y="1419226"/>
          <a:ext cx="245551" cy="742949"/>
        </a:xfrm>
        <a:prstGeom prst="rect">
          <a:avLst/>
        </a:prstGeom>
      </xdr:spPr>
    </xdr:pic>
    <xdr:clientData/>
  </xdr:twoCellAnchor>
  <xdr:twoCellAnchor editAs="oneCell">
    <xdr:from>
      <xdr:col>1</xdr:col>
      <xdr:colOff>259305</xdr:colOff>
      <xdr:row>3</xdr:row>
      <xdr:rowOff>93134</xdr:rowOff>
    </xdr:from>
    <xdr:to>
      <xdr:col>1</xdr:col>
      <xdr:colOff>519376</xdr:colOff>
      <xdr:row>3</xdr:row>
      <xdr:rowOff>870585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D2F97BA6-8014-421E-98CA-D93824A15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68905" y="2350559"/>
          <a:ext cx="252451" cy="773641"/>
        </a:xfrm>
        <a:prstGeom prst="rect">
          <a:avLst/>
        </a:prstGeom>
      </xdr:spPr>
    </xdr:pic>
    <xdr:clientData/>
  </xdr:twoCellAnchor>
  <xdr:oneCellAnchor>
    <xdr:from>
      <xdr:col>1</xdr:col>
      <xdr:colOff>223157</xdr:colOff>
      <xdr:row>14</xdr:row>
      <xdr:rowOff>152400</xdr:rowOff>
    </xdr:from>
    <xdr:ext cx="348594" cy="695325"/>
    <xdr:pic>
      <xdr:nvPicPr>
        <xdr:cNvPr id="17" name="Picture 1">
          <a:extLst>
            <a:ext uri="{FF2B5EF4-FFF2-40B4-BE49-F238E27FC236}">
              <a16:creationId xmlns:a16="http://schemas.microsoft.com/office/drawing/2014/main" id="{F0C95389-7A6D-47B7-A2B3-B04AE2406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832757" y="12677775"/>
          <a:ext cx="348594" cy="695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</xdr:col>
      <xdr:colOff>202512</xdr:colOff>
      <xdr:row>16</xdr:row>
      <xdr:rowOff>115956</xdr:rowOff>
    </xdr:from>
    <xdr:ext cx="368462" cy="715577"/>
    <xdr:pic>
      <xdr:nvPicPr>
        <xdr:cNvPr id="18" name="Picture 2">
          <a:extLst>
            <a:ext uri="{FF2B5EF4-FFF2-40B4-BE49-F238E27FC236}">
              <a16:creationId xmlns:a16="http://schemas.microsoft.com/office/drawing/2014/main" id="{2944854B-FC9D-471D-980E-F9FB5CAC7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812112" y="14508231"/>
          <a:ext cx="368462" cy="7155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</xdr:col>
      <xdr:colOff>210911</xdr:colOff>
      <xdr:row>15</xdr:row>
      <xdr:rowOff>106709</xdr:rowOff>
    </xdr:from>
    <xdr:ext cx="378672" cy="750542"/>
    <xdr:pic>
      <xdr:nvPicPr>
        <xdr:cNvPr id="19" name="Picture 3">
          <a:extLst>
            <a:ext uri="{FF2B5EF4-FFF2-40B4-BE49-F238E27FC236}">
              <a16:creationId xmlns:a16="http://schemas.microsoft.com/office/drawing/2014/main" id="{4450B94C-1307-4279-ADB6-B0834144E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820511" y="13565534"/>
          <a:ext cx="378672" cy="7505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</xdr:col>
      <xdr:colOff>257175</xdr:colOff>
      <xdr:row>44</xdr:row>
      <xdr:rowOff>104857</xdr:rowOff>
    </xdr:from>
    <xdr:ext cx="308150" cy="695243"/>
    <xdr:pic>
      <xdr:nvPicPr>
        <xdr:cNvPr id="20" name="Picture 6">
          <a:extLst>
            <a:ext uri="{FF2B5EF4-FFF2-40B4-BE49-F238E27FC236}">
              <a16:creationId xmlns:a16="http://schemas.microsoft.com/office/drawing/2014/main" id="{AEDA0752-CE75-44FC-A92F-9547192C2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866775" y="40633732"/>
          <a:ext cx="308150" cy="69524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</xdr:col>
      <xdr:colOff>276226</xdr:colOff>
      <xdr:row>33</xdr:row>
      <xdr:rowOff>123825</xdr:rowOff>
    </xdr:from>
    <xdr:ext cx="318800" cy="695325"/>
    <xdr:pic>
      <xdr:nvPicPr>
        <xdr:cNvPr id="21" name="그림 20">
          <a:extLst>
            <a:ext uri="{FF2B5EF4-FFF2-40B4-BE49-F238E27FC236}">
              <a16:creationId xmlns:a16="http://schemas.microsoft.com/office/drawing/2014/main" id="{3BAAB37F-C9C3-4A72-A925-B1C45A5DC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85826" y="30384750"/>
          <a:ext cx="318800" cy="695325"/>
        </a:xfrm>
        <a:prstGeom prst="rect">
          <a:avLst/>
        </a:prstGeom>
      </xdr:spPr>
    </xdr:pic>
    <xdr:clientData/>
  </xdr:oneCellAnchor>
  <xdr:twoCellAnchor editAs="oneCell">
    <xdr:from>
      <xdr:col>1</xdr:col>
      <xdr:colOff>24020</xdr:colOff>
      <xdr:row>22</xdr:row>
      <xdr:rowOff>215348</xdr:rowOff>
    </xdr:from>
    <xdr:to>
      <xdr:col>1</xdr:col>
      <xdr:colOff>707746</xdr:colOff>
      <xdr:row>22</xdr:row>
      <xdr:rowOff>823043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1B46764E-4411-49A2-B7FE-73A0C9B7B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33620" y="20208323"/>
          <a:ext cx="676106" cy="600075"/>
        </a:xfrm>
        <a:prstGeom prst="rect">
          <a:avLst/>
        </a:prstGeom>
      </xdr:spPr>
    </xdr:pic>
    <xdr:clientData/>
  </xdr:twoCellAnchor>
  <xdr:twoCellAnchor editAs="oneCell">
    <xdr:from>
      <xdr:col>1</xdr:col>
      <xdr:colOff>168088</xdr:colOff>
      <xdr:row>25</xdr:row>
      <xdr:rowOff>67235</xdr:rowOff>
    </xdr:from>
    <xdr:to>
      <xdr:col>1</xdr:col>
      <xdr:colOff>562423</xdr:colOff>
      <xdr:row>25</xdr:row>
      <xdr:rowOff>877347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24D97A93-EB7B-4320-BF5E-FB3B8DA4D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77688" y="22860560"/>
          <a:ext cx="390525" cy="810112"/>
        </a:xfrm>
        <a:prstGeom prst="rect">
          <a:avLst/>
        </a:prstGeom>
      </xdr:spPr>
    </xdr:pic>
    <xdr:clientData/>
  </xdr:twoCellAnchor>
  <xdr:twoCellAnchor editAs="oneCell">
    <xdr:from>
      <xdr:col>1</xdr:col>
      <xdr:colOff>168088</xdr:colOff>
      <xdr:row>24</xdr:row>
      <xdr:rowOff>78441</xdr:rowOff>
    </xdr:from>
    <xdr:to>
      <xdr:col>1</xdr:col>
      <xdr:colOff>530404</xdr:colOff>
      <xdr:row>24</xdr:row>
      <xdr:rowOff>903306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FDD89AE6-443C-4DEF-BCAB-472ED0FD8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77688" y="21938316"/>
          <a:ext cx="362316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33618</xdr:colOff>
      <xdr:row>27</xdr:row>
      <xdr:rowOff>212912</xdr:rowOff>
    </xdr:from>
    <xdr:to>
      <xdr:col>1</xdr:col>
      <xdr:colOff>681318</xdr:colOff>
      <xdr:row>27</xdr:row>
      <xdr:rowOff>731556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30CEC427-2B74-4C38-B06F-6A78A50FF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43218" y="24873137"/>
          <a:ext cx="647700" cy="522454"/>
        </a:xfrm>
        <a:prstGeom prst="rect">
          <a:avLst/>
        </a:prstGeom>
      </xdr:spPr>
    </xdr:pic>
    <xdr:clientData/>
  </xdr:twoCellAnchor>
  <xdr:twoCellAnchor editAs="oneCell">
    <xdr:from>
      <xdr:col>1</xdr:col>
      <xdr:colOff>219635</xdr:colOff>
      <xdr:row>29</xdr:row>
      <xdr:rowOff>89647</xdr:rowOff>
    </xdr:from>
    <xdr:to>
      <xdr:col>1</xdr:col>
      <xdr:colOff>518608</xdr:colOff>
      <xdr:row>29</xdr:row>
      <xdr:rowOff>834893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F81B994-C8CB-4DAC-810A-83E283EB4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 l="4223" r="8299" b="1388"/>
        <a:stretch>
          <a:fillRect/>
        </a:stretch>
      </xdr:blipFill>
      <xdr:spPr>
        <a:xfrm>
          <a:off x="829235" y="26616772"/>
          <a:ext cx="291353" cy="74143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28</xdr:row>
      <xdr:rowOff>96930</xdr:rowOff>
    </xdr:from>
    <xdr:to>
      <xdr:col>1</xdr:col>
      <xdr:colOff>539115</xdr:colOff>
      <xdr:row>28</xdr:row>
      <xdr:rowOff>879554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9D9D2C35-EDDD-4FBE-BFC3-631F1AE95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00100" y="25690605"/>
          <a:ext cx="352425" cy="78452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35</xdr:row>
      <xdr:rowOff>56029</xdr:rowOff>
    </xdr:from>
    <xdr:to>
      <xdr:col>1</xdr:col>
      <xdr:colOff>533400</xdr:colOff>
      <xdr:row>35</xdr:row>
      <xdr:rowOff>908371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D4A1968D-841E-4346-BA5B-278382789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00100" y="32183854"/>
          <a:ext cx="342900" cy="848532"/>
        </a:xfrm>
        <a:prstGeom prst="rect">
          <a:avLst/>
        </a:prstGeom>
      </xdr:spPr>
    </xdr:pic>
    <xdr:clientData/>
  </xdr:twoCellAnchor>
  <xdr:twoCellAnchor editAs="oneCell">
    <xdr:from>
      <xdr:col>1</xdr:col>
      <xdr:colOff>228599</xdr:colOff>
      <xdr:row>36</xdr:row>
      <xdr:rowOff>87965</xdr:rowOff>
    </xdr:from>
    <xdr:to>
      <xdr:col>1</xdr:col>
      <xdr:colOff>568044</xdr:colOff>
      <xdr:row>36</xdr:row>
      <xdr:rowOff>884255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2DC925F8-464C-412C-91B7-24619596F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38199" y="33149240"/>
          <a:ext cx="335635" cy="800100"/>
        </a:xfrm>
        <a:prstGeom prst="rect">
          <a:avLst/>
        </a:prstGeom>
      </xdr:spPr>
    </xdr:pic>
    <xdr:clientData/>
  </xdr:twoCellAnchor>
  <xdr:twoCellAnchor editAs="oneCell">
    <xdr:from>
      <xdr:col>1</xdr:col>
      <xdr:colOff>164167</xdr:colOff>
      <xdr:row>43</xdr:row>
      <xdr:rowOff>44824</xdr:rowOff>
    </xdr:from>
    <xdr:to>
      <xdr:col>1</xdr:col>
      <xdr:colOff>559969</xdr:colOff>
      <xdr:row>43</xdr:row>
      <xdr:rowOff>902186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3DBBC462-5E4B-4519-B898-DE2A36BB8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73767" y="39640249"/>
          <a:ext cx="388182" cy="851647"/>
        </a:xfrm>
        <a:prstGeom prst="rect">
          <a:avLst/>
        </a:prstGeom>
      </xdr:spPr>
    </xdr:pic>
    <xdr:clientData/>
  </xdr:twoCellAnchor>
  <xdr:twoCellAnchor editAs="oneCell">
    <xdr:from>
      <xdr:col>1</xdr:col>
      <xdr:colOff>97492</xdr:colOff>
      <xdr:row>9</xdr:row>
      <xdr:rowOff>61073</xdr:rowOff>
    </xdr:from>
    <xdr:to>
      <xdr:col>1</xdr:col>
      <xdr:colOff>655657</xdr:colOff>
      <xdr:row>9</xdr:row>
      <xdr:rowOff>879058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AAC87B41-1711-4EC8-BD0C-EB4C3923F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07092" y="7919198"/>
          <a:ext cx="561975" cy="817985"/>
        </a:xfrm>
        <a:prstGeom prst="rect">
          <a:avLst/>
        </a:prstGeom>
      </xdr:spPr>
    </xdr:pic>
    <xdr:clientData/>
  </xdr:twoCellAnchor>
  <xdr:twoCellAnchor editAs="oneCell">
    <xdr:from>
      <xdr:col>1</xdr:col>
      <xdr:colOff>78442</xdr:colOff>
      <xdr:row>10</xdr:row>
      <xdr:rowOff>102534</xdr:rowOff>
    </xdr:from>
    <xdr:to>
      <xdr:col>1</xdr:col>
      <xdr:colOff>648080</xdr:colOff>
      <xdr:row>10</xdr:row>
      <xdr:rowOff>879774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0D913367-1FC6-42E0-99C3-0EB915BFA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88042" y="8894109"/>
          <a:ext cx="569638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78442</xdr:colOff>
      <xdr:row>11</xdr:row>
      <xdr:rowOff>58271</xdr:rowOff>
    </xdr:from>
    <xdr:to>
      <xdr:col>1</xdr:col>
      <xdr:colOff>655657</xdr:colOff>
      <xdr:row>11</xdr:row>
      <xdr:rowOff>881790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3BD6DC9C-A682-4884-94AD-9B8B5728F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88042" y="9783296"/>
          <a:ext cx="581025" cy="827329"/>
        </a:xfrm>
        <a:prstGeom prst="rect">
          <a:avLst/>
        </a:prstGeom>
      </xdr:spPr>
    </xdr:pic>
    <xdr:clientData/>
  </xdr:twoCellAnchor>
  <xdr:twoCellAnchor editAs="oneCell">
    <xdr:from>
      <xdr:col>1</xdr:col>
      <xdr:colOff>99172</xdr:colOff>
      <xdr:row>12</xdr:row>
      <xdr:rowOff>291353</xdr:rowOff>
    </xdr:from>
    <xdr:to>
      <xdr:col>1</xdr:col>
      <xdr:colOff>690537</xdr:colOff>
      <xdr:row>12</xdr:row>
      <xdr:rowOff>719978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99C45C52-CA9B-4FEB-8576-5C3680BA2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08772" y="10949828"/>
          <a:ext cx="591365" cy="428625"/>
        </a:xfrm>
        <a:prstGeom prst="rect">
          <a:avLst/>
        </a:prstGeom>
      </xdr:spPr>
    </xdr:pic>
    <xdr:clientData/>
  </xdr:twoCellAnchor>
  <xdr:twoCellAnchor editAs="oneCell">
    <xdr:from>
      <xdr:col>1</xdr:col>
      <xdr:colOff>33618</xdr:colOff>
      <xdr:row>8</xdr:row>
      <xdr:rowOff>131109</xdr:rowOff>
    </xdr:from>
    <xdr:to>
      <xdr:col>1</xdr:col>
      <xdr:colOff>728382</xdr:colOff>
      <xdr:row>8</xdr:row>
      <xdr:rowOff>829683</xdr:rowOff>
    </xdr:to>
    <xdr:pic>
      <xdr:nvPicPr>
        <xdr:cNvPr id="35" name="그림 34" descr="텍스트, 세면용품, 스킨 크림, 피부 관리이(가) 표시된 사진&#10;&#10;AI가 생성한 콘텐츠는 부정확할 수 있습니다.">
          <a:extLst>
            <a:ext uri="{FF2B5EF4-FFF2-40B4-BE49-F238E27FC236}">
              <a16:creationId xmlns:a16="http://schemas.microsoft.com/office/drawing/2014/main" id="{8F763ECD-13A9-4155-93AE-8AC14EE1F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218" y="7055784"/>
          <a:ext cx="694764" cy="694764"/>
        </a:xfrm>
        <a:prstGeom prst="rect">
          <a:avLst/>
        </a:prstGeom>
      </xdr:spPr>
    </xdr:pic>
    <xdr:clientData/>
  </xdr:twoCellAnchor>
  <xdr:twoCellAnchor editAs="oneCell">
    <xdr:from>
      <xdr:col>1</xdr:col>
      <xdr:colOff>231963</xdr:colOff>
      <xdr:row>21</xdr:row>
      <xdr:rowOff>117100</xdr:rowOff>
    </xdr:from>
    <xdr:to>
      <xdr:col>1</xdr:col>
      <xdr:colOff>523427</xdr:colOff>
      <xdr:row>21</xdr:row>
      <xdr:rowOff>799723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6F5FFA0A-9957-4F74-BA54-A2BD6B2DB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841563" y="19176625"/>
          <a:ext cx="285749" cy="682623"/>
        </a:xfrm>
        <a:prstGeom prst="rect">
          <a:avLst/>
        </a:prstGeom>
      </xdr:spPr>
    </xdr:pic>
    <xdr:clientData/>
  </xdr:twoCellAnchor>
  <xdr:twoCellAnchor editAs="oneCell">
    <xdr:from>
      <xdr:col>1</xdr:col>
      <xdr:colOff>44824</xdr:colOff>
      <xdr:row>13</xdr:row>
      <xdr:rowOff>123265</xdr:rowOff>
    </xdr:from>
    <xdr:to>
      <xdr:col>1</xdr:col>
      <xdr:colOff>721099</xdr:colOff>
      <xdr:row>13</xdr:row>
      <xdr:rowOff>610390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5322EFAE-9C0C-4E16-A0F8-CCA34D02B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54424" y="11715190"/>
          <a:ext cx="676275" cy="487125"/>
        </a:xfrm>
        <a:prstGeom prst="rect">
          <a:avLst/>
        </a:prstGeom>
      </xdr:spPr>
    </xdr:pic>
    <xdr:clientData/>
  </xdr:twoCellAnchor>
  <xdr:twoCellAnchor editAs="oneCell">
    <xdr:from>
      <xdr:col>1</xdr:col>
      <xdr:colOff>280147</xdr:colOff>
      <xdr:row>49</xdr:row>
      <xdr:rowOff>123265</xdr:rowOff>
    </xdr:from>
    <xdr:to>
      <xdr:col>1</xdr:col>
      <xdr:colOff>466836</xdr:colOff>
      <xdr:row>49</xdr:row>
      <xdr:rowOff>845903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CBB83C19-DEE0-46AF-A8BF-5F6A20881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889747" y="45319390"/>
          <a:ext cx="190499" cy="726448"/>
        </a:xfrm>
        <a:prstGeom prst="rect">
          <a:avLst/>
        </a:prstGeom>
      </xdr:spPr>
    </xdr:pic>
    <xdr:clientData/>
  </xdr:twoCellAnchor>
  <xdr:twoCellAnchor editAs="oneCell">
    <xdr:from>
      <xdr:col>1</xdr:col>
      <xdr:colOff>246529</xdr:colOff>
      <xdr:row>4</xdr:row>
      <xdr:rowOff>33618</xdr:rowOff>
    </xdr:from>
    <xdr:to>
      <xdr:col>1</xdr:col>
      <xdr:colOff>503456</xdr:colOff>
      <xdr:row>4</xdr:row>
      <xdr:rowOff>904203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29653F0A-014F-4F2D-B4BA-FEBE74C0D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856129" y="3224493"/>
          <a:ext cx="260737" cy="866775"/>
        </a:xfrm>
        <a:prstGeom prst="rect">
          <a:avLst/>
        </a:prstGeom>
      </xdr:spPr>
    </xdr:pic>
    <xdr:clientData/>
  </xdr:twoCellAnchor>
  <xdr:oneCellAnchor>
    <xdr:from>
      <xdr:col>1</xdr:col>
      <xdr:colOff>171450</xdr:colOff>
      <xdr:row>40</xdr:row>
      <xdr:rowOff>47626</xdr:rowOff>
    </xdr:from>
    <xdr:ext cx="342900" cy="852352"/>
    <xdr:pic>
      <xdr:nvPicPr>
        <xdr:cNvPr id="40" name="그림 39">
          <a:extLst>
            <a:ext uri="{FF2B5EF4-FFF2-40B4-BE49-F238E27FC236}">
              <a16:creationId xmlns:a16="http://schemas.microsoft.com/office/drawing/2014/main" id="{2A226751-E0C4-40D2-A0EB-B87221102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781050" y="36842701"/>
          <a:ext cx="342900" cy="852352"/>
        </a:xfrm>
        <a:prstGeom prst="rect">
          <a:avLst/>
        </a:prstGeom>
      </xdr:spPr>
    </xdr:pic>
    <xdr:clientData/>
  </xdr:oneCellAnchor>
  <xdr:twoCellAnchor editAs="oneCell">
    <xdr:from>
      <xdr:col>1</xdr:col>
      <xdr:colOff>16566</xdr:colOff>
      <xdr:row>41</xdr:row>
      <xdr:rowOff>124239</xdr:rowOff>
    </xdr:from>
    <xdr:to>
      <xdr:col>1</xdr:col>
      <xdr:colOff>729932</xdr:colOff>
      <xdr:row>41</xdr:row>
      <xdr:rowOff>841415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4A2DA651-6996-45B2-82AE-1D7BA02AE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166" y="37852764"/>
          <a:ext cx="717176" cy="717176"/>
        </a:xfrm>
        <a:prstGeom prst="rect">
          <a:avLst/>
        </a:prstGeom>
      </xdr:spPr>
    </xdr:pic>
    <xdr:clientData/>
  </xdr:twoCellAnchor>
  <xdr:twoCellAnchor editAs="oneCell">
    <xdr:from>
      <xdr:col>1</xdr:col>
      <xdr:colOff>223631</xdr:colOff>
      <xdr:row>46</xdr:row>
      <xdr:rowOff>82826</xdr:rowOff>
    </xdr:from>
    <xdr:to>
      <xdr:col>1</xdr:col>
      <xdr:colOff>563093</xdr:colOff>
      <xdr:row>46</xdr:row>
      <xdr:rowOff>905786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1ACF4558-9466-499F-995B-26D35D07D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833231" y="42478601"/>
          <a:ext cx="335652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45</xdr:row>
      <xdr:rowOff>33131</xdr:rowOff>
    </xdr:from>
    <xdr:to>
      <xdr:col>1</xdr:col>
      <xdr:colOff>571500</xdr:colOff>
      <xdr:row>45</xdr:row>
      <xdr:rowOff>917713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3C2BA7B5-EAFF-482B-844D-B64270593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800100" y="41495456"/>
          <a:ext cx="381000" cy="884582"/>
        </a:xfrm>
        <a:prstGeom prst="rect">
          <a:avLst/>
        </a:prstGeom>
      </xdr:spPr>
    </xdr:pic>
    <xdr:clientData/>
  </xdr:twoCellAnchor>
  <xdr:twoCellAnchor editAs="oneCell">
    <xdr:from>
      <xdr:col>1</xdr:col>
      <xdr:colOff>149087</xdr:colOff>
      <xdr:row>48</xdr:row>
      <xdr:rowOff>66261</xdr:rowOff>
    </xdr:from>
    <xdr:to>
      <xdr:col>1</xdr:col>
      <xdr:colOff>499607</xdr:colOff>
      <xdr:row>48</xdr:row>
      <xdr:rowOff>906344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5A298D49-2D66-41EA-A774-56F6BEBF2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758687" y="44328936"/>
          <a:ext cx="352425" cy="836273"/>
        </a:xfrm>
        <a:prstGeom prst="rect">
          <a:avLst/>
        </a:prstGeom>
      </xdr:spPr>
    </xdr:pic>
    <xdr:clientData/>
  </xdr:twoCellAnchor>
  <xdr:twoCellAnchor editAs="oneCell">
    <xdr:from>
      <xdr:col>1</xdr:col>
      <xdr:colOff>198782</xdr:colOff>
      <xdr:row>47</xdr:row>
      <xdr:rowOff>107674</xdr:rowOff>
    </xdr:from>
    <xdr:to>
      <xdr:col>1</xdr:col>
      <xdr:colOff>524118</xdr:colOff>
      <xdr:row>47</xdr:row>
      <xdr:rowOff>871578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41A52E4E-1C32-42AA-A6EC-5069F4794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808382" y="43436899"/>
          <a:ext cx="321526" cy="761999"/>
        </a:xfrm>
        <a:prstGeom prst="rect">
          <a:avLst/>
        </a:prstGeom>
      </xdr:spPr>
    </xdr:pic>
    <xdr:clientData/>
  </xdr:twoCellAnchor>
  <xdr:twoCellAnchor editAs="oneCell">
    <xdr:from>
      <xdr:col>1</xdr:col>
      <xdr:colOff>173935</xdr:colOff>
      <xdr:row>5</xdr:row>
      <xdr:rowOff>82827</xdr:rowOff>
    </xdr:from>
    <xdr:to>
      <xdr:col>1</xdr:col>
      <xdr:colOff>567028</xdr:colOff>
      <xdr:row>5</xdr:row>
      <xdr:rowOff>868381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E81ACA2D-0931-49E1-B1EC-11A4E540B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783535" y="4207152"/>
          <a:ext cx="389283" cy="781744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190499</xdr:colOff>
      <xdr:row>42</xdr:row>
      <xdr:rowOff>107674</xdr:rowOff>
    </xdr:from>
    <xdr:to>
      <xdr:col>1</xdr:col>
      <xdr:colOff>531078</xdr:colOff>
      <xdr:row>42</xdr:row>
      <xdr:rowOff>877955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65B45C90-E100-4138-988E-A305C59E6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800099" y="38769649"/>
          <a:ext cx="340579" cy="770281"/>
        </a:xfrm>
        <a:prstGeom prst="rect">
          <a:avLst/>
        </a:prstGeom>
      </xdr:spPr>
    </xdr:pic>
    <xdr:clientData/>
  </xdr:twoCellAnchor>
  <xdr:twoCellAnchor editAs="oneCell">
    <xdr:from>
      <xdr:col>1</xdr:col>
      <xdr:colOff>207066</xdr:colOff>
      <xdr:row>6</xdr:row>
      <xdr:rowOff>41413</xdr:rowOff>
    </xdr:from>
    <xdr:to>
      <xdr:col>1</xdr:col>
      <xdr:colOff>571715</xdr:colOff>
      <xdr:row>6</xdr:row>
      <xdr:rowOff>906614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AC886670-8ABF-4E92-9583-D25FC5F64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816666" y="5099188"/>
          <a:ext cx="364649" cy="861391"/>
        </a:xfrm>
        <a:prstGeom prst="rect">
          <a:avLst/>
        </a:prstGeom>
      </xdr:spPr>
    </xdr:pic>
    <xdr:clientData/>
  </xdr:twoCellAnchor>
  <xdr:twoCellAnchor editAs="oneCell">
    <xdr:from>
      <xdr:col>1</xdr:col>
      <xdr:colOff>115956</xdr:colOff>
      <xdr:row>7</xdr:row>
      <xdr:rowOff>91109</xdr:rowOff>
    </xdr:from>
    <xdr:to>
      <xdr:col>1</xdr:col>
      <xdr:colOff>613955</xdr:colOff>
      <xdr:row>7</xdr:row>
      <xdr:rowOff>902142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770ACF9F-5E34-4FB4-B0C6-F3E68805E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725556" y="6082334"/>
          <a:ext cx="497999" cy="803413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20</xdr:row>
      <xdr:rowOff>74544</xdr:rowOff>
    </xdr:from>
    <xdr:to>
      <xdr:col>1</xdr:col>
      <xdr:colOff>525614</xdr:colOff>
      <xdr:row>21</xdr:row>
      <xdr:rowOff>3642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F4784CCD-37B6-4546-82F9-12B41085F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800100" y="18200619"/>
          <a:ext cx="331304" cy="855757"/>
        </a:xfrm>
        <a:prstGeom prst="rect">
          <a:avLst/>
        </a:prstGeom>
      </xdr:spPr>
    </xdr:pic>
    <xdr:clientData/>
  </xdr:twoCellAnchor>
  <xdr:twoCellAnchor editAs="oneCell">
    <xdr:from>
      <xdr:col>1</xdr:col>
      <xdr:colOff>207066</xdr:colOff>
      <xdr:row>37</xdr:row>
      <xdr:rowOff>91109</xdr:rowOff>
    </xdr:from>
    <xdr:to>
      <xdr:col>1</xdr:col>
      <xdr:colOff>539023</xdr:colOff>
      <xdr:row>37</xdr:row>
      <xdr:rowOff>911087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35BF9762-1EAB-4909-A835-84A8B7E3E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816666" y="34085834"/>
          <a:ext cx="335767" cy="819978"/>
        </a:xfrm>
        <a:prstGeom prst="rect">
          <a:avLst/>
        </a:prstGeom>
      </xdr:spPr>
    </xdr:pic>
    <xdr:clientData/>
  </xdr:twoCellAnchor>
  <xdr:twoCellAnchor editAs="oneCell">
    <xdr:from>
      <xdr:col>1</xdr:col>
      <xdr:colOff>647700</xdr:colOff>
      <xdr:row>50</xdr:row>
      <xdr:rowOff>0</xdr:rowOff>
    </xdr:from>
    <xdr:to>
      <xdr:col>1</xdr:col>
      <xdr:colOff>717042</xdr:colOff>
      <xdr:row>50</xdr:row>
      <xdr:rowOff>3429</xdr:rowOff>
    </xdr:to>
    <xdr:pic>
      <xdr:nvPicPr>
        <xdr:cNvPr id="52" name="그림 28">
          <a:extLst>
            <a:ext uri="{FF2B5EF4-FFF2-40B4-BE49-F238E27FC236}">
              <a16:creationId xmlns:a16="http://schemas.microsoft.com/office/drawing/2014/main" id="{907CF5AA-2A07-4D7F-9EDB-D7E6286D0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57300" y="46129575"/>
          <a:ext cx="65532" cy="34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647700</xdr:colOff>
      <xdr:row>50</xdr:row>
      <xdr:rowOff>0</xdr:rowOff>
    </xdr:from>
    <xdr:to>
      <xdr:col>1</xdr:col>
      <xdr:colOff>717042</xdr:colOff>
      <xdr:row>50</xdr:row>
      <xdr:rowOff>3429</xdr:rowOff>
    </xdr:to>
    <xdr:pic>
      <xdr:nvPicPr>
        <xdr:cNvPr id="53" name="그림 28">
          <a:extLst>
            <a:ext uri="{FF2B5EF4-FFF2-40B4-BE49-F238E27FC236}">
              <a16:creationId xmlns:a16="http://schemas.microsoft.com/office/drawing/2014/main" id="{56D4776E-F7B4-42AE-92F2-EB47F8DD4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57300" y="46129575"/>
          <a:ext cx="65532" cy="34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1905</xdr:colOff>
      <xdr:row>50</xdr:row>
      <xdr:rowOff>46482</xdr:rowOff>
    </xdr:to>
    <xdr:pic>
      <xdr:nvPicPr>
        <xdr:cNvPr id="54" name="그림 37">
          <a:extLst>
            <a:ext uri="{FF2B5EF4-FFF2-40B4-BE49-F238E27FC236}">
              <a16:creationId xmlns:a16="http://schemas.microsoft.com/office/drawing/2014/main" id="{92074019-DB78-4D87-89B9-947FC46E1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467100" y="46129575"/>
          <a:ext cx="0" cy="502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165652</xdr:colOff>
      <xdr:row>52</xdr:row>
      <xdr:rowOff>91109</xdr:rowOff>
    </xdr:from>
    <xdr:to>
      <xdr:col>1</xdr:col>
      <xdr:colOff>595685</xdr:colOff>
      <xdr:row>52</xdr:row>
      <xdr:rowOff>807625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8DFA0A51-134C-4E46-B0E9-62AE8C788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775252" y="48087584"/>
          <a:ext cx="422413" cy="720326"/>
        </a:xfrm>
        <a:prstGeom prst="rect">
          <a:avLst/>
        </a:prstGeom>
      </xdr:spPr>
    </xdr:pic>
    <xdr:clientData/>
  </xdr:twoCellAnchor>
  <xdr:twoCellAnchor editAs="oneCell">
    <xdr:from>
      <xdr:col>1</xdr:col>
      <xdr:colOff>198783</xdr:colOff>
      <xdr:row>50</xdr:row>
      <xdr:rowOff>41413</xdr:rowOff>
    </xdr:from>
    <xdr:to>
      <xdr:col>1</xdr:col>
      <xdr:colOff>525615</xdr:colOff>
      <xdr:row>50</xdr:row>
      <xdr:rowOff>879710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75999B49-7D63-4DD5-90C6-DD8F6B49F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808383" y="46170988"/>
          <a:ext cx="323022" cy="842107"/>
        </a:xfrm>
        <a:prstGeom prst="rect">
          <a:avLst/>
        </a:prstGeom>
      </xdr:spPr>
    </xdr:pic>
    <xdr:clientData/>
  </xdr:twoCellAnchor>
  <xdr:twoCellAnchor editAs="oneCell">
    <xdr:from>
      <xdr:col>1</xdr:col>
      <xdr:colOff>215351</xdr:colOff>
      <xdr:row>51</xdr:row>
      <xdr:rowOff>57980</xdr:rowOff>
    </xdr:from>
    <xdr:to>
      <xdr:col>1</xdr:col>
      <xdr:colOff>536468</xdr:colOff>
      <xdr:row>51</xdr:row>
      <xdr:rowOff>903842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876EDB03-0D45-4418-A150-0F1811876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824951" y="47121005"/>
          <a:ext cx="323022" cy="838242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53</xdr:row>
      <xdr:rowOff>173936</xdr:rowOff>
    </xdr:from>
    <xdr:to>
      <xdr:col>1</xdr:col>
      <xdr:colOff>713230</xdr:colOff>
      <xdr:row>53</xdr:row>
      <xdr:rowOff>836544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450A52E8-9333-4E67-B896-77C4100AE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651013" y="49103861"/>
          <a:ext cx="664197" cy="662608"/>
        </a:xfrm>
        <a:prstGeom prst="rect">
          <a:avLst/>
        </a:prstGeom>
      </xdr:spPr>
    </xdr:pic>
    <xdr:clientData/>
  </xdr:twoCellAnchor>
  <xdr:twoCellAnchor editAs="oneCell">
    <xdr:from>
      <xdr:col>1</xdr:col>
      <xdr:colOff>33131</xdr:colOff>
      <xdr:row>55</xdr:row>
      <xdr:rowOff>132522</xdr:rowOff>
    </xdr:from>
    <xdr:to>
      <xdr:col>1</xdr:col>
      <xdr:colOff>733343</xdr:colOff>
      <xdr:row>55</xdr:row>
      <xdr:rowOff>803535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FF742B60-1B54-4AFA-9D04-D137CF123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642731" y="50929347"/>
          <a:ext cx="704022" cy="674823"/>
        </a:xfrm>
        <a:prstGeom prst="rect">
          <a:avLst/>
        </a:prstGeom>
      </xdr:spPr>
    </xdr:pic>
    <xdr:clientData/>
  </xdr:twoCellAnchor>
  <xdr:twoCellAnchor editAs="oneCell">
    <xdr:from>
      <xdr:col>1</xdr:col>
      <xdr:colOff>57978</xdr:colOff>
      <xdr:row>54</xdr:row>
      <xdr:rowOff>124240</xdr:rowOff>
    </xdr:from>
    <xdr:to>
      <xdr:col>1</xdr:col>
      <xdr:colOff>711642</xdr:colOff>
      <xdr:row>54</xdr:row>
      <xdr:rowOff>758484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9CC0CEAC-7473-446E-A9E6-0FF2DDF41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667578" y="49987615"/>
          <a:ext cx="646044" cy="6342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7CEC-18B5-4A48-AAFA-865E45126BD2}">
  <sheetPr>
    <tabColor theme="0" tint="-0.499984740745262"/>
    <pageSetUpPr fitToPage="1"/>
  </sheetPr>
  <dimension ref="A1:T59"/>
  <sheetViews>
    <sheetView tabSelected="1" zoomScaleNormal="100" workbookViewId="0">
      <selection activeCell="I4" sqref="I4"/>
    </sheetView>
  </sheetViews>
  <sheetFormatPr defaultColWidth="9" defaultRowHeight="11.25" x14ac:dyDescent="0.3"/>
  <cols>
    <col min="1" max="1" width="8" style="1" customWidth="1"/>
    <col min="2" max="2" width="9.875" style="2" customWidth="1"/>
    <col min="3" max="3" width="27.625" style="2" customWidth="1"/>
    <col min="4" max="4" width="25.5" style="2" customWidth="1"/>
    <col min="5" max="5" width="8.5" style="2" customWidth="1"/>
    <col min="6" max="6" width="13.75" style="3" customWidth="1"/>
    <col min="7" max="8" width="9.375" style="3" customWidth="1"/>
    <col min="9" max="9" width="17.25" style="56" customWidth="1"/>
    <col min="10" max="18" width="9" style="2"/>
    <col min="19" max="19" width="11.75" style="2" customWidth="1"/>
    <col min="20" max="16384" width="9" style="2"/>
  </cols>
  <sheetData>
    <row r="1" spans="1:18" ht="35.25" customHeight="1" x14ac:dyDescent="0.3">
      <c r="A1" s="61" t="s">
        <v>171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</row>
    <row r="2" spans="1:18" s="1" customFormat="1" ht="35.25" customHeight="1" thickBot="1" x14ac:dyDescent="0.35">
      <c r="A2" s="37" t="s">
        <v>172</v>
      </c>
      <c r="B2" s="37" t="s">
        <v>173</v>
      </c>
      <c r="C2" s="37" t="s">
        <v>174</v>
      </c>
      <c r="D2" s="37" t="s">
        <v>175</v>
      </c>
      <c r="E2" s="35" t="s">
        <v>176</v>
      </c>
      <c r="F2" s="36" t="s">
        <v>177</v>
      </c>
      <c r="G2" s="36" t="s">
        <v>178</v>
      </c>
      <c r="H2" s="36" t="s">
        <v>179</v>
      </c>
      <c r="I2" s="55" t="s">
        <v>170</v>
      </c>
      <c r="J2" s="38" t="s">
        <v>116</v>
      </c>
      <c r="K2" s="38" t="s">
        <v>117</v>
      </c>
      <c r="L2" s="38" t="s">
        <v>118</v>
      </c>
      <c r="M2" s="38" t="s">
        <v>119</v>
      </c>
      <c r="N2" s="23" t="s">
        <v>120</v>
      </c>
      <c r="O2" s="49" t="s">
        <v>121</v>
      </c>
      <c r="P2" s="49"/>
      <c r="Q2" s="49"/>
      <c r="R2" s="24" t="s">
        <v>122</v>
      </c>
    </row>
    <row r="3" spans="1:18" ht="70.5" customHeight="1" x14ac:dyDescent="0.3">
      <c r="A3" s="10">
        <v>1</v>
      </c>
      <c r="B3" s="4"/>
      <c r="C3" s="5" t="s">
        <v>44</v>
      </c>
      <c r="D3" s="5" t="s">
        <v>22</v>
      </c>
      <c r="E3" s="6" t="s">
        <v>6</v>
      </c>
      <c r="F3" s="7">
        <v>8809745080146</v>
      </c>
      <c r="G3" s="7">
        <v>60</v>
      </c>
      <c r="H3" s="8">
        <v>12000</v>
      </c>
      <c r="I3" s="57">
        <v>2730</v>
      </c>
      <c r="J3" s="25" t="s">
        <v>123</v>
      </c>
      <c r="K3" s="26" t="s">
        <v>124</v>
      </c>
      <c r="L3" s="26" t="s">
        <v>125</v>
      </c>
      <c r="M3" s="26" t="s">
        <v>126</v>
      </c>
      <c r="N3" s="26">
        <v>3.3000000000000002E-2</v>
      </c>
      <c r="O3" s="26">
        <v>600</v>
      </c>
      <c r="P3" s="26">
        <v>265</v>
      </c>
      <c r="Q3" s="26">
        <v>205</v>
      </c>
      <c r="R3" s="26">
        <v>18.8</v>
      </c>
    </row>
    <row r="4" spans="1:18" ht="73.5" customHeight="1" x14ac:dyDescent="0.3">
      <c r="A4" s="10">
        <v>2</v>
      </c>
      <c r="B4" s="4"/>
      <c r="C4" s="5" t="s">
        <v>45</v>
      </c>
      <c r="D4" s="5" t="s">
        <v>23</v>
      </c>
      <c r="E4" s="6" t="s">
        <v>6</v>
      </c>
      <c r="F4" s="7">
        <v>8809745080139</v>
      </c>
      <c r="G4" s="7">
        <v>60</v>
      </c>
      <c r="H4" s="8">
        <v>12000</v>
      </c>
      <c r="I4" s="57">
        <v>2730</v>
      </c>
      <c r="J4" s="27" t="s">
        <v>123</v>
      </c>
      <c r="K4" s="28" t="s">
        <v>124</v>
      </c>
      <c r="L4" s="28" t="s">
        <v>125</v>
      </c>
      <c r="M4" s="28" t="s">
        <v>126</v>
      </c>
      <c r="N4" s="28">
        <v>3.3000000000000002E-2</v>
      </c>
      <c r="O4" s="28">
        <v>600</v>
      </c>
      <c r="P4" s="28">
        <v>265</v>
      </c>
      <c r="Q4" s="28">
        <v>205</v>
      </c>
      <c r="R4" s="28">
        <v>18.8</v>
      </c>
    </row>
    <row r="5" spans="1:18" ht="73.5" customHeight="1" x14ac:dyDescent="0.3">
      <c r="A5" s="10">
        <v>3</v>
      </c>
      <c r="B5" s="4"/>
      <c r="C5" s="5" t="s">
        <v>81</v>
      </c>
      <c r="D5" s="5" t="s">
        <v>82</v>
      </c>
      <c r="E5" s="6" t="s">
        <v>6</v>
      </c>
      <c r="F5" s="7">
        <v>8809745080801</v>
      </c>
      <c r="G5" s="7">
        <v>60</v>
      </c>
      <c r="H5" s="8">
        <v>15000</v>
      </c>
      <c r="I5" s="57">
        <v>3360</v>
      </c>
      <c r="J5" s="27" t="s">
        <v>123</v>
      </c>
      <c r="K5" s="28" t="s">
        <v>124</v>
      </c>
      <c r="L5" s="28" t="s">
        <v>125</v>
      </c>
      <c r="M5" s="28" t="s">
        <v>126</v>
      </c>
      <c r="N5" s="28">
        <v>3.3000000000000002E-2</v>
      </c>
      <c r="O5" s="28">
        <v>600</v>
      </c>
      <c r="P5" s="28">
        <v>265</v>
      </c>
      <c r="Q5" s="28">
        <v>205</v>
      </c>
      <c r="R5" s="28">
        <v>18.8</v>
      </c>
    </row>
    <row r="6" spans="1:18" ht="73.5" customHeight="1" x14ac:dyDescent="0.3">
      <c r="A6" s="10">
        <v>4</v>
      </c>
      <c r="B6" s="4"/>
      <c r="C6" s="5" t="s">
        <v>89</v>
      </c>
      <c r="D6" s="5" t="s">
        <v>94</v>
      </c>
      <c r="E6" s="6" t="s">
        <v>26</v>
      </c>
      <c r="F6" s="7">
        <v>8809745080870</v>
      </c>
      <c r="G6" s="7">
        <v>30</v>
      </c>
      <c r="H6" s="8">
        <v>12000</v>
      </c>
      <c r="I6" s="57">
        <v>2690</v>
      </c>
      <c r="J6" s="27" t="s">
        <v>127</v>
      </c>
      <c r="K6" s="28"/>
      <c r="L6" s="28" t="s">
        <v>128</v>
      </c>
      <c r="M6" s="28">
        <f>720/30</f>
        <v>24</v>
      </c>
      <c r="N6" s="29">
        <f>0.405*0.355*0.167</f>
        <v>2.4010425000000005E-2</v>
      </c>
      <c r="O6" s="28">
        <v>405</v>
      </c>
      <c r="P6" s="28">
        <v>355</v>
      </c>
      <c r="Q6" s="28">
        <v>167</v>
      </c>
      <c r="R6" s="28">
        <v>7.35</v>
      </c>
    </row>
    <row r="7" spans="1:18" ht="73.5" customHeight="1" x14ac:dyDescent="0.3">
      <c r="A7" s="10">
        <v>5</v>
      </c>
      <c r="B7" s="4"/>
      <c r="C7" s="5" t="s">
        <v>89</v>
      </c>
      <c r="D7" s="5" t="s">
        <v>94</v>
      </c>
      <c r="E7" s="6" t="s">
        <v>90</v>
      </c>
      <c r="F7" s="7">
        <v>8809745080887</v>
      </c>
      <c r="G7" s="7">
        <v>30</v>
      </c>
      <c r="H7" s="8">
        <v>4000</v>
      </c>
      <c r="I7" s="57">
        <v>860</v>
      </c>
      <c r="J7" s="27" t="s">
        <v>127</v>
      </c>
      <c r="K7" s="28"/>
      <c r="L7" s="28" t="s">
        <v>128</v>
      </c>
      <c r="M7" s="28">
        <f>6480/30</f>
        <v>216</v>
      </c>
      <c r="N7" s="29">
        <f>0.23*0.185*0.152</f>
        <v>6.4676000000000004E-3</v>
      </c>
      <c r="O7" s="28">
        <v>230</v>
      </c>
      <c r="P7" s="28">
        <v>185</v>
      </c>
      <c r="Q7" s="28">
        <v>152</v>
      </c>
      <c r="R7" s="28">
        <v>2.23</v>
      </c>
    </row>
    <row r="8" spans="1:18" ht="73.5" customHeight="1" x14ac:dyDescent="0.3">
      <c r="A8" s="10">
        <v>6</v>
      </c>
      <c r="B8" s="4"/>
      <c r="C8" s="5" t="s">
        <v>91</v>
      </c>
      <c r="D8" s="5" t="s">
        <v>93</v>
      </c>
      <c r="E8" s="6" t="s">
        <v>92</v>
      </c>
      <c r="F8" s="7">
        <v>8809745080894</v>
      </c>
      <c r="G8" s="7">
        <v>40</v>
      </c>
      <c r="H8" s="8">
        <v>13000</v>
      </c>
      <c r="I8" s="57">
        <v>2920</v>
      </c>
      <c r="J8" s="27" t="s">
        <v>92</v>
      </c>
      <c r="K8" s="28"/>
      <c r="L8" s="28" t="s">
        <v>129</v>
      </c>
      <c r="M8" s="28">
        <f>2880/40</f>
        <v>72</v>
      </c>
      <c r="N8" s="29">
        <f t="shared" ref="N8:N56" si="0">O8*P8*Q8*0.000000001</f>
        <v>6.4676000000000004E-3</v>
      </c>
      <c r="O8" s="28">
        <v>230</v>
      </c>
      <c r="P8" s="28">
        <v>185</v>
      </c>
      <c r="Q8" s="28">
        <v>152</v>
      </c>
      <c r="R8" s="28">
        <v>6.12</v>
      </c>
    </row>
    <row r="9" spans="1:18" ht="73.5" customHeight="1" x14ac:dyDescent="0.3">
      <c r="A9" s="10">
        <v>7</v>
      </c>
      <c r="B9" s="4"/>
      <c r="C9" s="5" t="s">
        <v>74</v>
      </c>
      <c r="D9" s="5" t="s">
        <v>75</v>
      </c>
      <c r="E9" s="6" t="s">
        <v>79</v>
      </c>
      <c r="F9" s="7">
        <v>8809745080726</v>
      </c>
      <c r="G9" s="7">
        <v>40</v>
      </c>
      <c r="H9" s="8">
        <v>14000</v>
      </c>
      <c r="I9" s="58">
        <v>3030</v>
      </c>
      <c r="J9" s="30" t="s">
        <v>79</v>
      </c>
      <c r="K9" s="30"/>
      <c r="L9" s="30" t="s">
        <v>129</v>
      </c>
      <c r="M9" s="30"/>
      <c r="N9" s="29">
        <f t="shared" si="0"/>
        <v>1.3720000000000001E-2</v>
      </c>
      <c r="O9" s="30">
        <v>350</v>
      </c>
      <c r="P9" s="30">
        <v>280</v>
      </c>
      <c r="Q9" s="30">
        <v>140</v>
      </c>
      <c r="R9" s="30"/>
    </row>
    <row r="10" spans="1:18" ht="73.5" customHeight="1" x14ac:dyDescent="0.3">
      <c r="A10" s="10">
        <v>8</v>
      </c>
      <c r="B10" s="4"/>
      <c r="C10" s="5" t="s">
        <v>63</v>
      </c>
      <c r="D10" s="5" t="s">
        <v>64</v>
      </c>
      <c r="E10" s="6" t="s">
        <v>69</v>
      </c>
      <c r="F10" s="7">
        <v>8809745080627</v>
      </c>
      <c r="G10" s="7">
        <v>40</v>
      </c>
      <c r="H10" s="8">
        <v>10000</v>
      </c>
      <c r="I10" s="57">
        <v>2520</v>
      </c>
      <c r="J10" s="30" t="s">
        <v>69</v>
      </c>
      <c r="K10" s="30"/>
      <c r="L10" s="30" t="s">
        <v>130</v>
      </c>
      <c r="M10" s="30" t="s">
        <v>131</v>
      </c>
      <c r="N10" s="29">
        <f t="shared" si="0"/>
        <v>4.3944120000000003E-2</v>
      </c>
      <c r="O10" s="30">
        <v>548</v>
      </c>
      <c r="P10" s="30">
        <v>405</v>
      </c>
      <c r="Q10" s="30">
        <v>198</v>
      </c>
      <c r="R10" s="30">
        <v>13.53</v>
      </c>
    </row>
    <row r="11" spans="1:18" ht="73.5" customHeight="1" x14ac:dyDescent="0.3">
      <c r="A11" s="10">
        <v>9</v>
      </c>
      <c r="B11" s="4"/>
      <c r="C11" s="5" t="s">
        <v>65</v>
      </c>
      <c r="D11" s="5" t="s">
        <v>66</v>
      </c>
      <c r="E11" s="6" t="s">
        <v>69</v>
      </c>
      <c r="F11" s="7">
        <v>8809745080641</v>
      </c>
      <c r="G11" s="7">
        <v>40</v>
      </c>
      <c r="H11" s="8">
        <v>10000</v>
      </c>
      <c r="I11" s="57">
        <v>2520</v>
      </c>
      <c r="J11" s="30" t="s">
        <v>69</v>
      </c>
      <c r="K11" s="30"/>
      <c r="L11" s="30" t="s">
        <v>130</v>
      </c>
      <c r="M11" s="30" t="s">
        <v>131</v>
      </c>
      <c r="N11" s="29">
        <f t="shared" si="0"/>
        <v>4.3944120000000003E-2</v>
      </c>
      <c r="O11" s="30">
        <v>548</v>
      </c>
      <c r="P11" s="30">
        <v>405</v>
      </c>
      <c r="Q11" s="30">
        <v>198</v>
      </c>
      <c r="R11" s="30">
        <v>13.53</v>
      </c>
    </row>
    <row r="12" spans="1:18" ht="73.5" customHeight="1" x14ac:dyDescent="0.3">
      <c r="A12" s="10">
        <v>10</v>
      </c>
      <c r="B12" s="4"/>
      <c r="C12" s="5" t="s">
        <v>67</v>
      </c>
      <c r="D12" s="5" t="s">
        <v>68</v>
      </c>
      <c r="E12" s="6" t="s">
        <v>69</v>
      </c>
      <c r="F12" s="7">
        <v>8809745080665</v>
      </c>
      <c r="G12" s="7">
        <v>40</v>
      </c>
      <c r="H12" s="8">
        <v>10000</v>
      </c>
      <c r="I12" s="57">
        <v>2520</v>
      </c>
      <c r="J12" s="30" t="s">
        <v>69</v>
      </c>
      <c r="K12" s="30"/>
      <c r="L12" s="30" t="s">
        <v>130</v>
      </c>
      <c r="M12" s="30" t="s">
        <v>131</v>
      </c>
      <c r="N12" s="29">
        <f t="shared" si="0"/>
        <v>4.3944120000000003E-2</v>
      </c>
      <c r="O12" s="30">
        <v>548</v>
      </c>
      <c r="P12" s="30">
        <v>405</v>
      </c>
      <c r="Q12" s="30">
        <v>198</v>
      </c>
      <c r="R12" s="30">
        <v>13.53</v>
      </c>
    </row>
    <row r="13" spans="1:18" ht="73.5" customHeight="1" x14ac:dyDescent="0.3">
      <c r="A13" s="10">
        <v>11</v>
      </c>
      <c r="B13" s="4"/>
      <c r="C13" s="5" t="s">
        <v>70</v>
      </c>
      <c r="D13" s="5" t="s">
        <v>71</v>
      </c>
      <c r="E13" s="6" t="s">
        <v>78</v>
      </c>
      <c r="F13" s="7">
        <v>8809745080696</v>
      </c>
      <c r="G13" s="7">
        <v>150</v>
      </c>
      <c r="H13" s="8">
        <v>6900</v>
      </c>
      <c r="I13" s="57">
        <v>1800</v>
      </c>
      <c r="J13" s="30" t="s">
        <v>78</v>
      </c>
      <c r="K13" s="30"/>
      <c r="L13" s="30" t="s">
        <v>132</v>
      </c>
      <c r="M13" s="30" t="s">
        <v>133</v>
      </c>
      <c r="N13" s="29">
        <f t="shared" si="0"/>
        <v>2.2108800000000001E-2</v>
      </c>
      <c r="O13" s="30">
        <v>470</v>
      </c>
      <c r="P13" s="30">
        <v>280</v>
      </c>
      <c r="Q13" s="30">
        <v>168</v>
      </c>
      <c r="R13" s="30">
        <v>5.74</v>
      </c>
    </row>
    <row r="14" spans="1:18" ht="73.5" customHeight="1" x14ac:dyDescent="0.3">
      <c r="A14" s="10">
        <v>12</v>
      </c>
      <c r="B14" s="4"/>
      <c r="C14" s="5" t="s">
        <v>72</v>
      </c>
      <c r="D14" s="5" t="s">
        <v>73</v>
      </c>
      <c r="E14" s="6" t="s">
        <v>78</v>
      </c>
      <c r="F14" s="7">
        <v>8809745080702</v>
      </c>
      <c r="G14" s="7">
        <v>150</v>
      </c>
      <c r="H14" s="8">
        <v>6900</v>
      </c>
      <c r="I14" s="57">
        <v>1800</v>
      </c>
      <c r="J14" s="30" t="s">
        <v>78</v>
      </c>
      <c r="K14" s="30"/>
      <c r="L14" s="30" t="s">
        <v>132</v>
      </c>
      <c r="M14" s="30" t="s">
        <v>133</v>
      </c>
      <c r="N14" s="29">
        <f t="shared" si="0"/>
        <v>2.2108800000000001E-2</v>
      </c>
      <c r="O14" s="30">
        <v>470</v>
      </c>
      <c r="P14" s="30">
        <v>280</v>
      </c>
      <c r="Q14" s="30">
        <v>168</v>
      </c>
      <c r="R14" s="30">
        <v>5.74</v>
      </c>
    </row>
    <row r="15" spans="1:18" ht="73.5" customHeight="1" x14ac:dyDescent="0.3">
      <c r="A15" s="10">
        <v>13</v>
      </c>
      <c r="B15" s="4"/>
      <c r="C15" s="5" t="s">
        <v>30</v>
      </c>
      <c r="D15" s="5" t="s">
        <v>9</v>
      </c>
      <c r="E15" s="6" t="s">
        <v>0</v>
      </c>
      <c r="F15" s="7">
        <v>8809745080160</v>
      </c>
      <c r="G15" s="7">
        <v>20</v>
      </c>
      <c r="H15" s="8">
        <v>6000</v>
      </c>
      <c r="I15" s="57">
        <v>1350</v>
      </c>
      <c r="J15" s="28" t="s">
        <v>134</v>
      </c>
      <c r="K15" s="28"/>
      <c r="L15" s="28" t="s">
        <v>124</v>
      </c>
      <c r="M15" s="28" t="s">
        <v>135</v>
      </c>
      <c r="N15" s="29">
        <f t="shared" si="0"/>
        <v>1.0920000000000001E-2</v>
      </c>
      <c r="O15" s="28">
        <v>260</v>
      </c>
      <c r="P15" s="28">
        <v>210</v>
      </c>
      <c r="Q15" s="28">
        <v>200</v>
      </c>
      <c r="R15" s="28">
        <v>3.14</v>
      </c>
    </row>
    <row r="16" spans="1:18" ht="73.5" customHeight="1" x14ac:dyDescent="0.3">
      <c r="A16" s="10">
        <v>14</v>
      </c>
      <c r="B16" s="4"/>
      <c r="C16" s="5" t="s">
        <v>31</v>
      </c>
      <c r="D16" s="5" t="s">
        <v>14</v>
      </c>
      <c r="E16" s="6" t="s">
        <v>0</v>
      </c>
      <c r="F16" s="7">
        <v>8809745080184</v>
      </c>
      <c r="G16" s="7">
        <v>20</v>
      </c>
      <c r="H16" s="8">
        <v>6000</v>
      </c>
      <c r="I16" s="57">
        <v>1350</v>
      </c>
      <c r="J16" s="28" t="s">
        <v>134</v>
      </c>
      <c r="K16" s="28"/>
      <c r="L16" s="28" t="s">
        <v>124</v>
      </c>
      <c r="M16" s="28" t="s">
        <v>135</v>
      </c>
      <c r="N16" s="29">
        <f t="shared" si="0"/>
        <v>1.0920000000000001E-2</v>
      </c>
      <c r="O16" s="28">
        <v>260</v>
      </c>
      <c r="P16" s="28">
        <v>210</v>
      </c>
      <c r="Q16" s="28">
        <v>200</v>
      </c>
      <c r="R16" s="28">
        <v>3.14</v>
      </c>
    </row>
    <row r="17" spans="1:19" ht="73.5" customHeight="1" x14ac:dyDescent="0.3">
      <c r="A17" s="10">
        <v>15</v>
      </c>
      <c r="B17" s="4"/>
      <c r="C17" s="5" t="s">
        <v>33</v>
      </c>
      <c r="D17" s="5" t="s">
        <v>15</v>
      </c>
      <c r="E17" s="6" t="s">
        <v>0</v>
      </c>
      <c r="F17" s="7">
        <v>8809745080177</v>
      </c>
      <c r="G17" s="7">
        <v>20</v>
      </c>
      <c r="H17" s="8">
        <v>6000</v>
      </c>
      <c r="I17" s="57">
        <v>1350</v>
      </c>
      <c r="J17" s="28" t="s">
        <v>134</v>
      </c>
      <c r="K17" s="28"/>
      <c r="L17" s="28" t="s">
        <v>124</v>
      </c>
      <c r="M17" s="28" t="s">
        <v>135</v>
      </c>
      <c r="N17" s="29">
        <f t="shared" si="0"/>
        <v>1.0920000000000001E-2</v>
      </c>
      <c r="O17" s="28">
        <v>260</v>
      </c>
      <c r="P17" s="28">
        <v>210</v>
      </c>
      <c r="Q17" s="28">
        <v>200</v>
      </c>
      <c r="R17" s="28">
        <v>3.14</v>
      </c>
    </row>
    <row r="18" spans="1:19" ht="73.5" customHeight="1" x14ac:dyDescent="0.3">
      <c r="A18" s="10">
        <v>16</v>
      </c>
      <c r="B18" s="4"/>
      <c r="C18" s="5" t="s">
        <v>30</v>
      </c>
      <c r="D18" s="5" t="s">
        <v>27</v>
      </c>
      <c r="E18" s="6" t="s">
        <v>3</v>
      </c>
      <c r="F18" s="7">
        <v>8809745080191</v>
      </c>
      <c r="G18" s="7">
        <v>20</v>
      </c>
      <c r="H18" s="8">
        <v>8000</v>
      </c>
      <c r="I18" s="57">
        <v>1800</v>
      </c>
      <c r="J18" s="31" t="s">
        <v>3</v>
      </c>
      <c r="K18" s="31"/>
      <c r="L18" s="31" t="s">
        <v>136</v>
      </c>
      <c r="M18" s="31" t="s">
        <v>137</v>
      </c>
      <c r="N18" s="29">
        <f t="shared" si="0"/>
        <v>1.6500000000000001E-2</v>
      </c>
      <c r="O18" s="31">
        <v>275</v>
      </c>
      <c r="P18" s="31">
        <v>250</v>
      </c>
      <c r="Q18" s="31">
        <v>240</v>
      </c>
      <c r="R18" s="31">
        <v>5.4</v>
      </c>
    </row>
    <row r="19" spans="1:19" ht="73.5" customHeight="1" x14ac:dyDescent="0.3">
      <c r="A19" s="10">
        <v>17</v>
      </c>
      <c r="B19" s="4"/>
      <c r="C19" s="5" t="s">
        <v>31</v>
      </c>
      <c r="D19" s="5" t="s">
        <v>10</v>
      </c>
      <c r="E19" s="6" t="s">
        <v>3</v>
      </c>
      <c r="F19" s="7">
        <v>8809745080207</v>
      </c>
      <c r="G19" s="7">
        <v>20</v>
      </c>
      <c r="H19" s="8">
        <v>8000</v>
      </c>
      <c r="I19" s="57">
        <v>1800</v>
      </c>
      <c r="J19" s="31" t="s">
        <v>3</v>
      </c>
      <c r="K19" s="31"/>
      <c r="L19" s="31" t="s">
        <v>136</v>
      </c>
      <c r="M19" s="31" t="s">
        <v>137</v>
      </c>
      <c r="N19" s="29">
        <f t="shared" si="0"/>
        <v>1.6500000000000001E-2</v>
      </c>
      <c r="O19" s="31">
        <v>275</v>
      </c>
      <c r="P19" s="31">
        <v>250</v>
      </c>
      <c r="Q19" s="31">
        <v>240</v>
      </c>
      <c r="R19" s="31">
        <v>5.4</v>
      </c>
    </row>
    <row r="20" spans="1:19" ht="73.5" customHeight="1" x14ac:dyDescent="0.3">
      <c r="A20" s="10">
        <v>18</v>
      </c>
      <c r="B20" s="4"/>
      <c r="C20" s="5" t="s">
        <v>32</v>
      </c>
      <c r="D20" s="5" t="s">
        <v>11</v>
      </c>
      <c r="E20" s="6" t="s">
        <v>3</v>
      </c>
      <c r="F20" s="7">
        <v>8809745080306</v>
      </c>
      <c r="G20" s="7">
        <v>20</v>
      </c>
      <c r="H20" s="8">
        <v>9000</v>
      </c>
      <c r="I20" s="57">
        <v>1800</v>
      </c>
      <c r="J20" s="31" t="s">
        <v>3</v>
      </c>
      <c r="K20" s="31"/>
      <c r="L20" s="31" t="s">
        <v>136</v>
      </c>
      <c r="M20" s="31" t="s">
        <v>137</v>
      </c>
      <c r="N20" s="29">
        <f t="shared" si="0"/>
        <v>1.6500000000000001E-2</v>
      </c>
      <c r="O20" s="31">
        <v>275</v>
      </c>
      <c r="P20" s="31">
        <v>250</v>
      </c>
      <c r="Q20" s="31">
        <v>240</v>
      </c>
      <c r="R20" s="31">
        <v>5.4</v>
      </c>
    </row>
    <row r="21" spans="1:19" ht="73.5" customHeight="1" x14ac:dyDescent="0.3">
      <c r="A21" s="10">
        <v>19</v>
      </c>
      <c r="B21" s="4"/>
      <c r="C21" s="5" t="s">
        <v>98</v>
      </c>
      <c r="D21" s="5" t="s">
        <v>95</v>
      </c>
      <c r="E21" s="6" t="s">
        <v>96</v>
      </c>
      <c r="F21" s="7">
        <v>8809745080795</v>
      </c>
      <c r="G21" s="7">
        <v>20</v>
      </c>
      <c r="H21" s="8">
        <v>8000</v>
      </c>
      <c r="I21" s="57">
        <v>1800</v>
      </c>
      <c r="J21" s="31" t="s">
        <v>3</v>
      </c>
      <c r="K21" s="31"/>
      <c r="L21" s="31" t="s">
        <v>136</v>
      </c>
      <c r="M21" s="31" t="s">
        <v>137</v>
      </c>
      <c r="N21" s="29">
        <f t="shared" si="0"/>
        <v>1.6500000000000001E-2</v>
      </c>
      <c r="O21" s="31">
        <v>275</v>
      </c>
      <c r="P21" s="31">
        <v>250</v>
      </c>
      <c r="Q21" s="31">
        <v>240</v>
      </c>
      <c r="R21" s="31">
        <v>5.4</v>
      </c>
    </row>
    <row r="22" spans="1:19" ht="73.5" customHeight="1" x14ac:dyDescent="0.3">
      <c r="A22" s="10">
        <v>20</v>
      </c>
      <c r="B22" s="4"/>
      <c r="C22" s="5" t="s">
        <v>76</v>
      </c>
      <c r="D22" s="5" t="s">
        <v>77</v>
      </c>
      <c r="E22" s="6" t="s">
        <v>3</v>
      </c>
      <c r="F22" s="7">
        <v>8809745080788</v>
      </c>
      <c r="G22" s="7">
        <v>20</v>
      </c>
      <c r="H22" s="8">
        <v>8000</v>
      </c>
      <c r="I22" s="57">
        <v>1800</v>
      </c>
      <c r="J22" s="31" t="s">
        <v>3</v>
      </c>
      <c r="K22" s="31"/>
      <c r="L22" s="31" t="s">
        <v>136</v>
      </c>
      <c r="M22" s="31" t="s">
        <v>137</v>
      </c>
      <c r="N22" s="29">
        <f t="shared" si="0"/>
        <v>1.6500000000000001E-2</v>
      </c>
      <c r="O22" s="31">
        <v>275</v>
      </c>
      <c r="P22" s="31">
        <v>250</v>
      </c>
      <c r="Q22" s="31">
        <v>240</v>
      </c>
      <c r="R22" s="31">
        <v>5.4</v>
      </c>
    </row>
    <row r="23" spans="1:19" ht="73.5" customHeight="1" x14ac:dyDescent="0.3">
      <c r="A23" s="10">
        <v>21</v>
      </c>
      <c r="B23" s="4"/>
      <c r="C23" s="5" t="s">
        <v>97</v>
      </c>
      <c r="D23" s="5" t="s">
        <v>28</v>
      </c>
      <c r="E23" s="6" t="s">
        <v>29</v>
      </c>
      <c r="F23" s="7">
        <v>8809745080504</v>
      </c>
      <c r="G23" s="7">
        <v>50</v>
      </c>
      <c r="H23" s="8">
        <v>2500</v>
      </c>
      <c r="I23" s="57">
        <v>640</v>
      </c>
      <c r="J23" s="28" t="s">
        <v>138</v>
      </c>
      <c r="K23" s="28"/>
      <c r="L23" s="28" t="s">
        <v>139</v>
      </c>
      <c r="M23" s="28" t="s">
        <v>140</v>
      </c>
      <c r="N23" s="29">
        <f t="shared" si="0"/>
        <v>1.038825E-2</v>
      </c>
      <c r="O23" s="28">
        <v>405</v>
      </c>
      <c r="P23" s="28">
        <v>190</v>
      </c>
      <c r="Q23" s="28">
        <v>135</v>
      </c>
      <c r="R23" s="28">
        <v>5.42</v>
      </c>
    </row>
    <row r="24" spans="1:19" ht="73.5" customHeight="1" x14ac:dyDescent="0.3">
      <c r="A24" s="10">
        <v>22</v>
      </c>
      <c r="B24" s="4"/>
      <c r="C24" s="5" t="s">
        <v>34</v>
      </c>
      <c r="D24" s="5" t="s">
        <v>12</v>
      </c>
      <c r="E24" s="6" t="s">
        <v>1</v>
      </c>
      <c r="F24" s="7">
        <v>8809745080290</v>
      </c>
      <c r="G24" s="7">
        <v>20</v>
      </c>
      <c r="H24" s="8">
        <v>15000</v>
      </c>
      <c r="I24" s="57">
        <v>3750</v>
      </c>
      <c r="J24" s="28" t="s">
        <v>141</v>
      </c>
      <c r="K24" s="28"/>
      <c r="L24" s="28" t="s">
        <v>124</v>
      </c>
      <c r="M24" s="28" t="s">
        <v>142</v>
      </c>
      <c r="N24" s="29">
        <f t="shared" si="0"/>
        <v>5.0623000000000001E-2</v>
      </c>
      <c r="O24" s="28">
        <v>620</v>
      </c>
      <c r="P24" s="28">
        <v>355</v>
      </c>
      <c r="Q24" s="28">
        <v>230</v>
      </c>
      <c r="R24" s="28">
        <v>12.25</v>
      </c>
    </row>
    <row r="25" spans="1:19" ht="73.5" customHeight="1" x14ac:dyDescent="0.3">
      <c r="A25" s="10">
        <v>23</v>
      </c>
      <c r="B25" s="10"/>
      <c r="C25" s="5" t="s">
        <v>50</v>
      </c>
      <c r="D25" s="5" t="s">
        <v>51</v>
      </c>
      <c r="E25" s="6" t="s">
        <v>7</v>
      </c>
      <c r="F25" s="7">
        <v>8809745080597</v>
      </c>
      <c r="G25" s="7">
        <v>20</v>
      </c>
      <c r="H25" s="8">
        <v>13000</v>
      </c>
      <c r="I25" s="57">
        <v>2940</v>
      </c>
      <c r="J25" s="28" t="s">
        <v>7</v>
      </c>
      <c r="K25" s="28"/>
      <c r="L25" s="28" t="s">
        <v>143</v>
      </c>
      <c r="M25" s="28">
        <v>48</v>
      </c>
      <c r="N25" s="29">
        <f t="shared" si="0"/>
        <v>1.980875E-2</v>
      </c>
      <c r="O25" s="28">
        <v>325</v>
      </c>
      <c r="P25" s="28">
        <v>265</v>
      </c>
      <c r="Q25" s="28">
        <v>230</v>
      </c>
      <c r="R25" s="28">
        <v>11.3</v>
      </c>
    </row>
    <row r="26" spans="1:19" ht="73.5" customHeight="1" x14ac:dyDescent="0.3">
      <c r="A26" s="10">
        <v>24</v>
      </c>
      <c r="B26" s="4"/>
      <c r="C26" s="5" t="s">
        <v>47</v>
      </c>
      <c r="D26" s="5" t="s">
        <v>48</v>
      </c>
      <c r="E26" s="6" t="s">
        <v>49</v>
      </c>
      <c r="F26" s="9">
        <v>8809745080672</v>
      </c>
      <c r="G26" s="7">
        <v>30</v>
      </c>
      <c r="H26" s="8">
        <v>18000</v>
      </c>
      <c r="I26" s="57">
        <v>4760</v>
      </c>
      <c r="J26" s="30" t="s">
        <v>49</v>
      </c>
      <c r="K26" s="30"/>
      <c r="L26" s="30" t="s">
        <v>144</v>
      </c>
      <c r="M26" s="30"/>
      <c r="N26" s="29">
        <f t="shared" si="0"/>
        <v>2.4082500000000003E-2</v>
      </c>
      <c r="O26" s="30">
        <v>390</v>
      </c>
      <c r="P26" s="30">
        <v>325</v>
      </c>
      <c r="Q26" s="30">
        <v>190</v>
      </c>
      <c r="R26" s="30"/>
    </row>
    <row r="27" spans="1:19" ht="73.5" customHeight="1" x14ac:dyDescent="0.3">
      <c r="A27" s="39">
        <v>25</v>
      </c>
      <c r="B27" s="40"/>
      <c r="C27" s="41" t="s">
        <v>35</v>
      </c>
      <c r="D27" s="41" t="s">
        <v>13</v>
      </c>
      <c r="E27" s="42" t="s">
        <v>4</v>
      </c>
      <c r="F27" s="43">
        <v>8809745080313</v>
      </c>
      <c r="G27" s="43">
        <v>36</v>
      </c>
      <c r="H27" s="44">
        <v>14000</v>
      </c>
      <c r="I27" s="59" t="s">
        <v>168</v>
      </c>
      <c r="J27" s="46" t="s">
        <v>145</v>
      </c>
      <c r="K27" s="46"/>
      <c r="L27" s="46" t="s">
        <v>146</v>
      </c>
      <c r="M27" s="46" t="s">
        <v>131</v>
      </c>
      <c r="N27" s="47">
        <f t="shared" si="0"/>
        <v>2.8066500000000001E-2</v>
      </c>
      <c r="O27" s="46">
        <v>630</v>
      </c>
      <c r="P27" s="46">
        <v>330</v>
      </c>
      <c r="Q27" s="46">
        <v>135</v>
      </c>
      <c r="R27" s="46">
        <v>13.8</v>
      </c>
      <c r="S27" s="54" t="s">
        <v>169</v>
      </c>
    </row>
    <row r="28" spans="1:19" ht="73.5" customHeight="1" x14ac:dyDescent="0.3">
      <c r="A28" s="10">
        <v>26</v>
      </c>
      <c r="B28" s="4"/>
      <c r="C28" s="11" t="s">
        <v>52</v>
      </c>
      <c r="D28" s="11" t="s">
        <v>53</v>
      </c>
      <c r="E28" s="12" t="s">
        <v>7</v>
      </c>
      <c r="F28" s="7">
        <v>8809745080863</v>
      </c>
      <c r="G28" s="7">
        <v>20</v>
      </c>
      <c r="H28" s="8">
        <v>22000</v>
      </c>
      <c r="I28" s="57">
        <v>5490</v>
      </c>
      <c r="J28" s="28" t="s">
        <v>7</v>
      </c>
      <c r="K28" s="28"/>
      <c r="L28" s="28" t="s">
        <v>143</v>
      </c>
      <c r="M28" s="28"/>
      <c r="N28" s="29">
        <f t="shared" si="0"/>
        <v>2.4979440000000002E-2</v>
      </c>
      <c r="O28" s="28">
        <v>555</v>
      </c>
      <c r="P28" s="28">
        <v>232</v>
      </c>
      <c r="Q28" s="28">
        <v>194</v>
      </c>
      <c r="R28" s="28">
        <v>12.923</v>
      </c>
    </row>
    <row r="29" spans="1:19" ht="73.5" customHeight="1" x14ac:dyDescent="0.3">
      <c r="A29" s="10">
        <v>27</v>
      </c>
      <c r="B29" s="4"/>
      <c r="C29" s="5" t="s">
        <v>56</v>
      </c>
      <c r="D29" s="5" t="s">
        <v>57</v>
      </c>
      <c r="E29" s="6" t="s">
        <v>8</v>
      </c>
      <c r="F29" s="9">
        <v>8809745080825</v>
      </c>
      <c r="G29" s="7">
        <v>12</v>
      </c>
      <c r="H29" s="8">
        <v>18000</v>
      </c>
      <c r="I29" s="57">
        <v>4430</v>
      </c>
      <c r="J29" s="32" t="s">
        <v>8</v>
      </c>
      <c r="K29" s="28">
        <f>12*9</f>
        <v>108</v>
      </c>
      <c r="L29" s="28" t="s">
        <v>147</v>
      </c>
      <c r="M29" s="28" t="s">
        <v>148</v>
      </c>
      <c r="N29" s="29">
        <f t="shared" si="0"/>
        <v>2.4909000000000001E-2</v>
      </c>
      <c r="O29" s="28">
        <v>380</v>
      </c>
      <c r="P29" s="28">
        <v>230</v>
      </c>
      <c r="Q29" s="28">
        <v>285</v>
      </c>
      <c r="R29" s="28">
        <v>14</v>
      </c>
    </row>
    <row r="30" spans="1:19" ht="73.5" customHeight="1" x14ac:dyDescent="0.3">
      <c r="A30" s="10">
        <v>28</v>
      </c>
      <c r="B30" s="4"/>
      <c r="C30" s="5" t="s">
        <v>54</v>
      </c>
      <c r="D30" s="5" t="s">
        <v>55</v>
      </c>
      <c r="E30" s="6" t="s">
        <v>8</v>
      </c>
      <c r="F30" s="7">
        <v>8809745080818</v>
      </c>
      <c r="G30" s="7">
        <v>12</v>
      </c>
      <c r="H30" s="8">
        <v>20000</v>
      </c>
      <c r="I30" s="57">
        <v>4600</v>
      </c>
      <c r="J30" s="32" t="s">
        <v>8</v>
      </c>
      <c r="K30" s="28"/>
      <c r="L30" s="28" t="s">
        <v>147</v>
      </c>
      <c r="M30" s="28" t="s">
        <v>148</v>
      </c>
      <c r="N30" s="29">
        <f t="shared" si="0"/>
        <v>2.4909000000000001E-2</v>
      </c>
      <c r="O30" s="28">
        <v>380</v>
      </c>
      <c r="P30" s="28">
        <v>230</v>
      </c>
      <c r="Q30" s="28">
        <v>285</v>
      </c>
      <c r="R30" s="28">
        <v>14</v>
      </c>
    </row>
    <row r="31" spans="1:19" ht="73.5" customHeight="1" x14ac:dyDescent="0.3">
      <c r="A31" s="10">
        <v>29</v>
      </c>
      <c r="B31" s="4"/>
      <c r="C31" s="5" t="s">
        <v>36</v>
      </c>
      <c r="D31" s="5" t="s">
        <v>16</v>
      </c>
      <c r="E31" s="6" t="s">
        <v>2</v>
      </c>
      <c r="F31" s="7">
        <v>8809745080092</v>
      </c>
      <c r="G31" s="7">
        <v>12</v>
      </c>
      <c r="H31" s="8">
        <v>18000</v>
      </c>
      <c r="I31" s="57">
        <v>4430</v>
      </c>
      <c r="J31" s="32" t="s">
        <v>149</v>
      </c>
      <c r="K31" s="28"/>
      <c r="L31" s="28" t="s">
        <v>147</v>
      </c>
      <c r="M31" s="28" t="s">
        <v>148</v>
      </c>
      <c r="N31" s="29">
        <f t="shared" si="0"/>
        <v>2.4909000000000001E-2</v>
      </c>
      <c r="O31" s="28">
        <v>380</v>
      </c>
      <c r="P31" s="28">
        <v>230</v>
      </c>
      <c r="Q31" s="28">
        <v>285</v>
      </c>
      <c r="R31" s="28">
        <v>14</v>
      </c>
    </row>
    <row r="32" spans="1:19" ht="73.5" customHeight="1" x14ac:dyDescent="0.3">
      <c r="A32" s="10">
        <v>30</v>
      </c>
      <c r="B32" s="4"/>
      <c r="C32" s="5" t="s">
        <v>37</v>
      </c>
      <c r="D32" s="5" t="s">
        <v>17</v>
      </c>
      <c r="E32" s="6" t="s">
        <v>2</v>
      </c>
      <c r="F32" s="7">
        <v>8809745080115</v>
      </c>
      <c r="G32" s="7">
        <v>12</v>
      </c>
      <c r="H32" s="8">
        <v>18000</v>
      </c>
      <c r="I32" s="57">
        <v>4430</v>
      </c>
      <c r="J32" s="32" t="s">
        <v>149</v>
      </c>
      <c r="K32" s="28"/>
      <c r="L32" s="28" t="s">
        <v>147</v>
      </c>
      <c r="M32" s="28" t="s">
        <v>148</v>
      </c>
      <c r="N32" s="29">
        <f t="shared" si="0"/>
        <v>2.4909000000000001E-2</v>
      </c>
      <c r="O32" s="28">
        <v>380</v>
      </c>
      <c r="P32" s="28">
        <v>230</v>
      </c>
      <c r="Q32" s="28">
        <v>285</v>
      </c>
      <c r="R32" s="28">
        <v>14</v>
      </c>
    </row>
    <row r="33" spans="1:20" ht="73.5" customHeight="1" x14ac:dyDescent="0.3">
      <c r="A33" s="10">
        <v>31</v>
      </c>
      <c r="B33" s="4"/>
      <c r="C33" s="5" t="s">
        <v>38</v>
      </c>
      <c r="D33" s="5" t="s">
        <v>18</v>
      </c>
      <c r="E33" s="6" t="s">
        <v>2</v>
      </c>
      <c r="F33" s="7">
        <v>8809745080108</v>
      </c>
      <c r="G33" s="7">
        <v>12</v>
      </c>
      <c r="H33" s="8">
        <v>18000</v>
      </c>
      <c r="I33" s="57">
        <v>4430</v>
      </c>
      <c r="J33" s="32" t="s">
        <v>149</v>
      </c>
      <c r="K33" s="28"/>
      <c r="L33" s="28" t="s">
        <v>147</v>
      </c>
      <c r="M33" s="28" t="s">
        <v>148</v>
      </c>
      <c r="N33" s="29">
        <f t="shared" si="0"/>
        <v>2.4909000000000001E-2</v>
      </c>
      <c r="O33" s="28">
        <v>380</v>
      </c>
      <c r="P33" s="28">
        <v>230</v>
      </c>
      <c r="Q33" s="28">
        <v>285</v>
      </c>
      <c r="R33" s="28">
        <v>14</v>
      </c>
    </row>
    <row r="34" spans="1:20" ht="73.5" customHeight="1" x14ac:dyDescent="0.3">
      <c r="A34" s="10">
        <v>32</v>
      </c>
      <c r="B34" s="4"/>
      <c r="C34" s="5" t="s">
        <v>39</v>
      </c>
      <c r="D34" s="5" t="s">
        <v>25</v>
      </c>
      <c r="E34" s="6" t="s">
        <v>8</v>
      </c>
      <c r="F34" s="7">
        <v>8809745080467</v>
      </c>
      <c r="G34" s="7">
        <v>12</v>
      </c>
      <c r="H34" s="8">
        <v>18000</v>
      </c>
      <c r="I34" s="57">
        <v>4430</v>
      </c>
      <c r="J34" s="30" t="s">
        <v>150</v>
      </c>
      <c r="K34" s="30"/>
      <c r="L34" s="30" t="s">
        <v>147</v>
      </c>
      <c r="M34" s="28" t="s">
        <v>148</v>
      </c>
      <c r="N34" s="29">
        <f t="shared" si="0"/>
        <v>2.4794E-2</v>
      </c>
      <c r="O34" s="30">
        <v>385</v>
      </c>
      <c r="P34" s="30">
        <v>230</v>
      </c>
      <c r="Q34" s="30">
        <v>280</v>
      </c>
      <c r="R34" s="30">
        <v>13.92</v>
      </c>
    </row>
    <row r="35" spans="1:20" ht="73.5" customHeight="1" x14ac:dyDescent="0.3">
      <c r="A35" s="10">
        <v>33</v>
      </c>
      <c r="B35" s="4"/>
      <c r="C35" s="5" t="s">
        <v>40</v>
      </c>
      <c r="D35" s="5" t="s">
        <v>19</v>
      </c>
      <c r="E35" s="6" t="s">
        <v>1</v>
      </c>
      <c r="F35" s="7">
        <v>8809745080085</v>
      </c>
      <c r="G35" s="7">
        <v>21</v>
      </c>
      <c r="H35" s="8">
        <v>12000</v>
      </c>
      <c r="I35" s="57">
        <v>3040</v>
      </c>
      <c r="J35" s="32" t="s">
        <v>151</v>
      </c>
      <c r="K35" s="28"/>
      <c r="L35" s="28" t="s">
        <v>152</v>
      </c>
      <c r="M35" s="28" t="s">
        <v>153</v>
      </c>
      <c r="N35" s="29">
        <f t="shared" si="0"/>
        <v>2.4786000000000002E-2</v>
      </c>
      <c r="O35" s="28">
        <v>360</v>
      </c>
      <c r="P35" s="28">
        <v>270</v>
      </c>
      <c r="Q35" s="28">
        <v>255</v>
      </c>
      <c r="R35" s="28">
        <v>13</v>
      </c>
    </row>
    <row r="36" spans="1:20" ht="73.5" customHeight="1" x14ac:dyDescent="0.3">
      <c r="A36" s="10">
        <v>34</v>
      </c>
      <c r="B36" s="4"/>
      <c r="C36" s="5" t="s">
        <v>58</v>
      </c>
      <c r="D36" s="5" t="s">
        <v>59</v>
      </c>
      <c r="E36" s="6" t="s">
        <v>1</v>
      </c>
      <c r="F36" s="9">
        <v>8809745080832</v>
      </c>
      <c r="G36" s="7">
        <v>21</v>
      </c>
      <c r="H36" s="8">
        <v>12000</v>
      </c>
      <c r="I36" s="57">
        <v>3040</v>
      </c>
      <c r="J36" s="32" t="s">
        <v>151</v>
      </c>
      <c r="K36" s="28"/>
      <c r="L36" s="28" t="s">
        <v>152</v>
      </c>
      <c r="M36" s="28" t="s">
        <v>154</v>
      </c>
      <c r="N36" s="29">
        <f t="shared" si="0"/>
        <v>2.4786000000000002E-2</v>
      </c>
      <c r="O36" s="28">
        <v>360</v>
      </c>
      <c r="P36" s="28">
        <v>270</v>
      </c>
      <c r="Q36" s="28">
        <v>255</v>
      </c>
      <c r="R36" s="28">
        <v>13</v>
      </c>
    </row>
    <row r="37" spans="1:20" ht="73.5" customHeight="1" x14ac:dyDescent="0.3">
      <c r="A37" s="10">
        <v>35</v>
      </c>
      <c r="B37" s="4"/>
      <c r="C37" s="5" t="s">
        <v>60</v>
      </c>
      <c r="D37" s="5" t="s">
        <v>59</v>
      </c>
      <c r="E37" s="6" t="s">
        <v>5</v>
      </c>
      <c r="F37" s="9">
        <v>8809745080849</v>
      </c>
      <c r="G37" s="7">
        <v>30</v>
      </c>
      <c r="H37" s="8">
        <v>3000</v>
      </c>
      <c r="I37" s="57">
        <v>680</v>
      </c>
      <c r="J37" s="27" t="s">
        <v>127</v>
      </c>
      <c r="K37" s="28"/>
      <c r="L37" s="28" t="s">
        <v>128</v>
      </c>
      <c r="M37" s="28" t="s">
        <v>155</v>
      </c>
      <c r="N37" s="29">
        <f t="shared" si="0"/>
        <v>6.4676000000000004E-3</v>
      </c>
      <c r="O37" s="28">
        <v>230</v>
      </c>
      <c r="P37" s="28">
        <v>185</v>
      </c>
      <c r="Q37" s="28">
        <v>152</v>
      </c>
      <c r="R37" s="28">
        <v>18.8</v>
      </c>
    </row>
    <row r="38" spans="1:20" ht="73.5" customHeight="1" x14ac:dyDescent="0.3">
      <c r="A38" s="10">
        <v>36</v>
      </c>
      <c r="B38" s="4"/>
      <c r="C38" s="5" t="s">
        <v>36</v>
      </c>
      <c r="D38" s="5" t="s">
        <v>16</v>
      </c>
      <c r="E38" s="6" t="s">
        <v>90</v>
      </c>
      <c r="F38" s="7">
        <v>8809745080733</v>
      </c>
      <c r="G38" s="7">
        <v>180</v>
      </c>
      <c r="H38" s="8">
        <v>4500</v>
      </c>
      <c r="I38" s="57">
        <v>740</v>
      </c>
      <c r="J38" s="32" t="s">
        <v>127</v>
      </c>
      <c r="K38" s="28" t="s">
        <v>128</v>
      </c>
      <c r="L38" s="28" t="s">
        <v>156</v>
      </c>
      <c r="M38" s="28" t="s">
        <v>126</v>
      </c>
      <c r="N38" s="29">
        <f t="shared" si="0"/>
        <v>4.7290500000000006E-2</v>
      </c>
      <c r="O38" s="28">
        <v>565</v>
      </c>
      <c r="P38" s="28">
        <v>465</v>
      </c>
      <c r="Q38" s="28">
        <v>180</v>
      </c>
      <c r="R38" s="28">
        <v>14.2</v>
      </c>
    </row>
    <row r="39" spans="1:20" ht="73.5" customHeight="1" x14ac:dyDescent="0.3">
      <c r="A39" s="10">
        <v>37</v>
      </c>
      <c r="B39" s="4"/>
      <c r="C39" s="5" t="s">
        <v>41</v>
      </c>
      <c r="D39" s="5" t="s">
        <v>19</v>
      </c>
      <c r="E39" s="6" t="s">
        <v>5</v>
      </c>
      <c r="F39" s="7">
        <v>8809745080122</v>
      </c>
      <c r="G39" s="7">
        <v>180</v>
      </c>
      <c r="H39" s="8">
        <v>3000</v>
      </c>
      <c r="I39" s="57">
        <v>680</v>
      </c>
      <c r="J39" s="32" t="s">
        <v>127</v>
      </c>
      <c r="K39" s="28" t="s">
        <v>128</v>
      </c>
      <c r="L39" s="28" t="s">
        <v>156</v>
      </c>
      <c r="M39" s="28" t="s">
        <v>126</v>
      </c>
      <c r="N39" s="29">
        <f t="shared" si="0"/>
        <v>4.7290500000000006E-2</v>
      </c>
      <c r="O39" s="28">
        <v>565</v>
      </c>
      <c r="P39" s="28">
        <v>465</v>
      </c>
      <c r="Q39" s="28">
        <v>180</v>
      </c>
      <c r="R39" s="28">
        <v>14.2</v>
      </c>
    </row>
    <row r="40" spans="1:20" ht="73.5" customHeight="1" x14ac:dyDescent="0.3">
      <c r="A40" s="10">
        <v>38</v>
      </c>
      <c r="B40" s="4"/>
      <c r="C40" s="5" t="s">
        <v>42</v>
      </c>
      <c r="D40" s="5" t="s">
        <v>20</v>
      </c>
      <c r="E40" s="6" t="s">
        <v>5</v>
      </c>
      <c r="F40" s="50">
        <v>8809745080368</v>
      </c>
      <c r="G40" s="7">
        <v>180</v>
      </c>
      <c r="H40" s="8">
        <v>3500</v>
      </c>
      <c r="I40" s="57">
        <v>740</v>
      </c>
      <c r="J40" s="30" t="s">
        <v>157</v>
      </c>
      <c r="K40" s="30" t="s">
        <v>128</v>
      </c>
      <c r="L40" s="30" t="s">
        <v>156</v>
      </c>
      <c r="M40" s="30" t="s">
        <v>126</v>
      </c>
      <c r="N40" s="29">
        <f t="shared" si="0"/>
        <v>4.3401000000000002E-2</v>
      </c>
      <c r="O40" s="30">
        <v>555</v>
      </c>
      <c r="P40" s="30">
        <v>460</v>
      </c>
      <c r="Q40" s="30">
        <v>170</v>
      </c>
      <c r="R40" s="30">
        <v>14.26</v>
      </c>
    </row>
    <row r="41" spans="1:20" ht="73.5" customHeight="1" x14ac:dyDescent="0.3">
      <c r="A41" s="10">
        <v>39</v>
      </c>
      <c r="B41" s="4"/>
      <c r="C41" s="5" t="s">
        <v>46</v>
      </c>
      <c r="D41" s="5" t="s">
        <v>24</v>
      </c>
      <c r="E41" s="6" t="s">
        <v>8</v>
      </c>
      <c r="F41" s="50">
        <v>8809079251076</v>
      </c>
      <c r="G41" s="7">
        <v>12</v>
      </c>
      <c r="H41" s="8">
        <v>13000</v>
      </c>
      <c r="I41" s="57">
        <v>3080</v>
      </c>
      <c r="J41" s="27" t="s">
        <v>149</v>
      </c>
      <c r="K41" s="28"/>
      <c r="L41" s="28" t="s">
        <v>158</v>
      </c>
      <c r="M41" s="28" t="s">
        <v>159</v>
      </c>
      <c r="N41" s="29">
        <f t="shared" si="0"/>
        <v>2.8250000000000001E-2</v>
      </c>
      <c r="O41" s="28">
        <v>565</v>
      </c>
      <c r="P41" s="28">
        <v>200</v>
      </c>
      <c r="Q41" s="28">
        <v>250</v>
      </c>
      <c r="R41" s="33"/>
    </row>
    <row r="42" spans="1:20" ht="73.5" customHeight="1" x14ac:dyDescent="0.3">
      <c r="A42" s="39">
        <v>40</v>
      </c>
      <c r="B42" s="40"/>
      <c r="C42" s="41" t="s">
        <v>83</v>
      </c>
      <c r="D42" s="41" t="s">
        <v>84</v>
      </c>
      <c r="E42" s="42" t="s">
        <v>49</v>
      </c>
      <c r="F42" s="51">
        <v>8809745080580</v>
      </c>
      <c r="G42" s="43">
        <v>48</v>
      </c>
      <c r="H42" s="44">
        <v>4500</v>
      </c>
      <c r="I42" s="59" t="s">
        <v>168</v>
      </c>
      <c r="J42" s="45" t="s">
        <v>49</v>
      </c>
      <c r="K42" s="46"/>
      <c r="L42" s="46" t="s">
        <v>160</v>
      </c>
      <c r="M42" s="46" t="s">
        <v>161</v>
      </c>
      <c r="N42" s="47">
        <f t="shared" si="0"/>
        <v>3.2927999999999999E-2</v>
      </c>
      <c r="O42" s="46">
        <v>420</v>
      </c>
      <c r="P42" s="46">
        <v>320</v>
      </c>
      <c r="Q42" s="46">
        <v>245</v>
      </c>
      <c r="R42" s="48"/>
      <c r="S42" s="54" t="s">
        <v>169</v>
      </c>
    </row>
    <row r="43" spans="1:20" ht="73.5" customHeight="1" x14ac:dyDescent="0.3">
      <c r="A43" s="10">
        <v>41</v>
      </c>
      <c r="B43" s="15"/>
      <c r="C43" s="16" t="s">
        <v>100</v>
      </c>
      <c r="D43" s="17" t="s">
        <v>99</v>
      </c>
      <c r="E43" s="18" t="s">
        <v>26</v>
      </c>
      <c r="F43" s="52">
        <v>8809745080931</v>
      </c>
      <c r="G43" s="19">
        <v>40</v>
      </c>
      <c r="H43" s="20">
        <v>14000</v>
      </c>
      <c r="I43" s="60">
        <v>3030</v>
      </c>
      <c r="J43" s="34" t="s">
        <v>26</v>
      </c>
      <c r="K43" s="15"/>
      <c r="L43" s="15"/>
      <c r="M43" s="15"/>
      <c r="N43" s="29">
        <f t="shared" si="0"/>
        <v>0</v>
      </c>
      <c r="O43" s="15"/>
      <c r="P43" s="15"/>
      <c r="Q43" s="15"/>
      <c r="R43" s="15"/>
    </row>
    <row r="44" spans="1:20" s="21" customFormat="1" ht="73.5" customHeight="1" x14ac:dyDescent="0.3">
      <c r="A44" s="10">
        <v>42</v>
      </c>
      <c r="B44" s="4"/>
      <c r="C44" s="5" t="s">
        <v>61</v>
      </c>
      <c r="D44" s="5" t="s">
        <v>62</v>
      </c>
      <c r="E44" s="6" t="s">
        <v>7</v>
      </c>
      <c r="F44" s="50">
        <v>8809745080603</v>
      </c>
      <c r="G44" s="7">
        <v>20</v>
      </c>
      <c r="H44" s="8">
        <v>10900</v>
      </c>
      <c r="I44" s="57">
        <v>3080</v>
      </c>
      <c r="J44" s="30" t="s">
        <v>7</v>
      </c>
      <c r="K44" s="30"/>
      <c r="L44" s="30" t="s">
        <v>143</v>
      </c>
      <c r="M44" s="30"/>
      <c r="N44" s="29">
        <f t="shared" si="0"/>
        <v>2.9828400000000001E-2</v>
      </c>
      <c r="O44" s="30">
        <v>420</v>
      </c>
      <c r="P44" s="30">
        <v>335</v>
      </c>
      <c r="Q44" s="30">
        <v>212</v>
      </c>
      <c r="R44" s="30"/>
      <c r="S44" s="2"/>
      <c r="T44" s="2"/>
    </row>
    <row r="45" spans="1:20" ht="73.5" customHeight="1" x14ac:dyDescent="0.3">
      <c r="A45" s="10">
        <v>43</v>
      </c>
      <c r="B45" s="4"/>
      <c r="C45" s="5" t="s">
        <v>43</v>
      </c>
      <c r="D45" s="5" t="s">
        <v>21</v>
      </c>
      <c r="E45" s="6" t="s">
        <v>1</v>
      </c>
      <c r="F45" s="50">
        <v>8809745080153</v>
      </c>
      <c r="G45" s="7">
        <v>21</v>
      </c>
      <c r="H45" s="8">
        <v>13000</v>
      </c>
      <c r="I45" s="57">
        <v>3040</v>
      </c>
      <c r="J45" s="32" t="s">
        <v>151</v>
      </c>
      <c r="K45" s="28"/>
      <c r="L45" s="28" t="s">
        <v>152</v>
      </c>
      <c r="M45" s="28" t="s">
        <v>154</v>
      </c>
      <c r="N45" s="29">
        <f t="shared" si="0"/>
        <v>2.4786000000000002E-2</v>
      </c>
      <c r="O45" s="28">
        <v>360</v>
      </c>
      <c r="P45" s="28">
        <v>270</v>
      </c>
      <c r="Q45" s="28">
        <v>255</v>
      </c>
      <c r="R45" s="28">
        <v>13</v>
      </c>
    </row>
    <row r="46" spans="1:20" ht="73.5" customHeight="1" x14ac:dyDescent="0.3">
      <c r="A46" s="10">
        <v>44</v>
      </c>
      <c r="B46" s="4"/>
      <c r="C46" s="13" t="s">
        <v>87</v>
      </c>
      <c r="D46" s="14" t="s">
        <v>88</v>
      </c>
      <c r="E46" s="6" t="s">
        <v>8</v>
      </c>
      <c r="F46" s="50">
        <v>8809745080764</v>
      </c>
      <c r="G46" s="7">
        <v>12</v>
      </c>
      <c r="H46" s="8">
        <v>25000</v>
      </c>
      <c r="I46" s="57">
        <v>6250</v>
      </c>
      <c r="J46" s="27" t="s">
        <v>149</v>
      </c>
      <c r="K46" s="28"/>
      <c r="L46" s="28" t="s">
        <v>158</v>
      </c>
      <c r="M46" s="28" t="s">
        <v>159</v>
      </c>
      <c r="N46" s="29">
        <f t="shared" si="0"/>
        <v>2.8250000000000001E-2</v>
      </c>
      <c r="O46" s="28">
        <v>565</v>
      </c>
      <c r="P46" s="28">
        <v>200</v>
      </c>
      <c r="Q46" s="28">
        <v>250</v>
      </c>
      <c r="R46" s="28">
        <v>14</v>
      </c>
    </row>
    <row r="47" spans="1:20" ht="73.5" customHeight="1" x14ac:dyDescent="0.3">
      <c r="A47" s="10">
        <v>45</v>
      </c>
      <c r="B47" s="4"/>
      <c r="C47" s="13" t="s">
        <v>87</v>
      </c>
      <c r="D47" s="14" t="s">
        <v>88</v>
      </c>
      <c r="E47" s="6" t="s">
        <v>26</v>
      </c>
      <c r="F47" s="50">
        <v>8809745080771</v>
      </c>
      <c r="G47" s="7">
        <v>20</v>
      </c>
      <c r="H47" s="8">
        <v>7000</v>
      </c>
      <c r="I47" s="57">
        <v>1960</v>
      </c>
      <c r="J47" s="27" t="s">
        <v>26</v>
      </c>
      <c r="K47" s="28"/>
      <c r="L47" s="28" t="s">
        <v>143</v>
      </c>
      <c r="M47" s="28" t="s">
        <v>162</v>
      </c>
      <c r="N47" s="29">
        <f t="shared" si="0"/>
        <v>1.5510000000000001E-2</v>
      </c>
      <c r="O47" s="28">
        <v>275</v>
      </c>
      <c r="P47" s="28">
        <v>240</v>
      </c>
      <c r="Q47" s="28">
        <v>235</v>
      </c>
      <c r="R47" s="28">
        <v>5</v>
      </c>
    </row>
    <row r="48" spans="1:20" ht="73.5" customHeight="1" x14ac:dyDescent="0.3">
      <c r="A48" s="10">
        <v>46</v>
      </c>
      <c r="B48" s="4"/>
      <c r="C48" s="13" t="s">
        <v>85</v>
      </c>
      <c r="D48" s="14" t="s">
        <v>86</v>
      </c>
      <c r="E48" s="6" t="s">
        <v>8</v>
      </c>
      <c r="F48" s="50">
        <v>8809745080740</v>
      </c>
      <c r="G48" s="7">
        <v>12</v>
      </c>
      <c r="H48" s="8">
        <v>25000</v>
      </c>
      <c r="I48" s="57">
        <v>6250</v>
      </c>
      <c r="J48" s="27" t="s">
        <v>149</v>
      </c>
      <c r="K48" s="28"/>
      <c r="L48" s="28" t="s">
        <v>158</v>
      </c>
      <c r="M48" s="28" t="s">
        <v>159</v>
      </c>
      <c r="N48" s="29">
        <f t="shared" si="0"/>
        <v>2.8250000000000001E-2</v>
      </c>
      <c r="O48" s="28">
        <v>565</v>
      </c>
      <c r="P48" s="28">
        <v>200</v>
      </c>
      <c r="Q48" s="28">
        <v>250</v>
      </c>
      <c r="R48" s="33"/>
    </row>
    <row r="49" spans="1:19" ht="73.5" customHeight="1" x14ac:dyDescent="0.3">
      <c r="A49" s="10">
        <v>47</v>
      </c>
      <c r="B49" s="4"/>
      <c r="C49" s="13" t="s">
        <v>85</v>
      </c>
      <c r="D49" s="14" t="s">
        <v>86</v>
      </c>
      <c r="E49" s="6" t="s">
        <v>26</v>
      </c>
      <c r="F49" s="50">
        <v>8809745080757</v>
      </c>
      <c r="G49" s="7">
        <v>20</v>
      </c>
      <c r="H49" s="8">
        <v>7000</v>
      </c>
      <c r="I49" s="57">
        <v>1960</v>
      </c>
      <c r="J49" s="27" t="s">
        <v>26</v>
      </c>
      <c r="K49" s="28"/>
      <c r="L49" s="28" t="s">
        <v>143</v>
      </c>
      <c r="M49" s="28" t="s">
        <v>162</v>
      </c>
      <c r="N49" s="29">
        <f t="shared" si="0"/>
        <v>1.5510000000000001E-2</v>
      </c>
      <c r="O49" s="28">
        <v>275</v>
      </c>
      <c r="P49" s="28">
        <v>240</v>
      </c>
      <c r="Q49" s="28">
        <v>235</v>
      </c>
      <c r="R49" s="28">
        <v>5</v>
      </c>
    </row>
    <row r="50" spans="1:19" ht="73.5" customHeight="1" x14ac:dyDescent="0.3">
      <c r="A50" s="10">
        <v>48</v>
      </c>
      <c r="B50" s="4"/>
      <c r="C50" s="5" t="s">
        <v>80</v>
      </c>
      <c r="D50" s="5" t="s">
        <v>101</v>
      </c>
      <c r="E50" s="6" t="s">
        <v>6</v>
      </c>
      <c r="F50" s="50">
        <v>8809745080320</v>
      </c>
      <c r="G50" s="7">
        <v>40</v>
      </c>
      <c r="H50" s="8">
        <v>13000</v>
      </c>
      <c r="I50" s="57">
        <v>3200</v>
      </c>
      <c r="J50" s="30" t="s">
        <v>104</v>
      </c>
      <c r="K50" s="30"/>
      <c r="L50" s="30" t="s">
        <v>163</v>
      </c>
      <c r="M50" s="30" t="s">
        <v>153</v>
      </c>
      <c r="N50" s="29">
        <f t="shared" si="0"/>
        <v>2.5547400000000001E-2</v>
      </c>
      <c r="O50" s="30">
        <v>415</v>
      </c>
      <c r="P50" s="30">
        <v>270</v>
      </c>
      <c r="Q50" s="30">
        <v>228</v>
      </c>
      <c r="R50" s="30">
        <v>10.46</v>
      </c>
    </row>
    <row r="51" spans="1:19" ht="73.5" customHeight="1" x14ac:dyDescent="0.3">
      <c r="A51" s="10">
        <v>49</v>
      </c>
      <c r="B51" s="4"/>
      <c r="C51" s="5" t="s">
        <v>102</v>
      </c>
      <c r="D51" s="5" t="s">
        <v>103</v>
      </c>
      <c r="E51" s="22" t="s">
        <v>104</v>
      </c>
      <c r="F51" s="50">
        <v>8809745080900</v>
      </c>
      <c r="G51" s="7">
        <v>30</v>
      </c>
      <c r="H51" s="8">
        <v>9000</v>
      </c>
      <c r="I51" s="57">
        <v>2240</v>
      </c>
      <c r="J51" s="30" t="s">
        <v>104</v>
      </c>
      <c r="K51" s="30"/>
      <c r="L51" s="30" t="s">
        <v>144</v>
      </c>
      <c r="M51" s="30" t="s">
        <v>164</v>
      </c>
      <c r="N51" s="29">
        <f t="shared" si="0"/>
        <v>2.2799400000000001E-2</v>
      </c>
      <c r="O51" s="30">
        <v>520</v>
      </c>
      <c r="P51" s="30">
        <v>185</v>
      </c>
      <c r="Q51" s="30">
        <v>237</v>
      </c>
      <c r="R51" s="30">
        <v>8.89</v>
      </c>
      <c r="S51" s="53" t="s">
        <v>167</v>
      </c>
    </row>
    <row r="52" spans="1:19" ht="73.5" customHeight="1" x14ac:dyDescent="0.3">
      <c r="A52" s="10">
        <v>50</v>
      </c>
      <c r="B52" s="4"/>
      <c r="C52" s="5" t="s">
        <v>105</v>
      </c>
      <c r="D52" s="5" t="s">
        <v>106</v>
      </c>
      <c r="E52" s="22" t="s">
        <v>104</v>
      </c>
      <c r="F52" s="50">
        <v>8809745080917</v>
      </c>
      <c r="G52" s="7">
        <v>30</v>
      </c>
      <c r="H52" s="8">
        <v>9000</v>
      </c>
      <c r="I52" s="57">
        <v>2360</v>
      </c>
      <c r="J52" s="30" t="s">
        <v>104</v>
      </c>
      <c r="K52" s="30"/>
      <c r="L52" s="30" t="s">
        <v>144</v>
      </c>
      <c r="M52" s="30" t="s">
        <v>164</v>
      </c>
      <c r="N52" s="29">
        <f t="shared" si="0"/>
        <v>2.2799400000000001E-2</v>
      </c>
      <c r="O52" s="30">
        <v>520</v>
      </c>
      <c r="P52" s="30">
        <v>185</v>
      </c>
      <c r="Q52" s="30">
        <v>237</v>
      </c>
      <c r="R52" s="30">
        <v>9.01</v>
      </c>
      <c r="S52" s="53" t="s">
        <v>167</v>
      </c>
    </row>
    <row r="53" spans="1:19" ht="73.5" customHeight="1" x14ac:dyDescent="0.3">
      <c r="A53" s="10">
        <v>51</v>
      </c>
      <c r="B53" s="4"/>
      <c r="C53" s="5" t="s">
        <v>107</v>
      </c>
      <c r="D53" s="5" t="s">
        <v>108</v>
      </c>
      <c r="E53" s="22" t="s">
        <v>104</v>
      </c>
      <c r="F53" s="50">
        <v>8809745080924</v>
      </c>
      <c r="G53" s="7">
        <v>30</v>
      </c>
      <c r="H53" s="8">
        <v>15000</v>
      </c>
      <c r="I53" s="57">
        <v>4150</v>
      </c>
      <c r="J53" s="30" t="s">
        <v>104</v>
      </c>
      <c r="K53" s="30"/>
      <c r="L53" s="30" t="s">
        <v>144</v>
      </c>
      <c r="M53" s="30" t="s">
        <v>165</v>
      </c>
      <c r="N53" s="29">
        <f t="shared" si="0"/>
        <v>3.5746920000000001E-2</v>
      </c>
      <c r="O53" s="30">
        <v>660</v>
      </c>
      <c r="P53" s="30">
        <v>306</v>
      </c>
      <c r="Q53" s="30">
        <v>177</v>
      </c>
      <c r="R53" s="30">
        <v>10.8</v>
      </c>
      <c r="S53" s="53" t="s">
        <v>167</v>
      </c>
    </row>
    <row r="54" spans="1:19" ht="73.5" customHeight="1" x14ac:dyDescent="0.3">
      <c r="A54" s="10">
        <v>52</v>
      </c>
      <c r="B54" s="4"/>
      <c r="C54" s="5" t="s">
        <v>109</v>
      </c>
      <c r="D54" s="5" t="s">
        <v>110</v>
      </c>
      <c r="E54" s="22" t="s">
        <v>111</v>
      </c>
      <c r="F54" s="50">
        <v>8809745081006</v>
      </c>
      <c r="G54" s="7">
        <v>70</v>
      </c>
      <c r="H54" s="8">
        <v>18000</v>
      </c>
      <c r="I54" s="57">
        <v>5040</v>
      </c>
      <c r="J54" s="30" t="s">
        <v>111</v>
      </c>
      <c r="K54" s="30"/>
      <c r="L54" s="30" t="s">
        <v>166</v>
      </c>
      <c r="M54" s="30" t="s">
        <v>165</v>
      </c>
      <c r="N54" s="29">
        <f t="shared" si="0"/>
        <v>4.3956000000000002E-2</v>
      </c>
      <c r="O54" s="30">
        <v>540</v>
      </c>
      <c r="P54" s="30">
        <v>440</v>
      </c>
      <c r="Q54" s="30">
        <v>185</v>
      </c>
      <c r="R54" s="30">
        <v>15.48</v>
      </c>
      <c r="S54" s="53" t="s">
        <v>167</v>
      </c>
    </row>
    <row r="55" spans="1:19" ht="73.5" customHeight="1" x14ac:dyDescent="0.3">
      <c r="A55" s="10">
        <v>53</v>
      </c>
      <c r="B55" s="4"/>
      <c r="C55" s="5" t="s">
        <v>112</v>
      </c>
      <c r="D55" s="5" t="s">
        <v>113</v>
      </c>
      <c r="E55" s="22" t="s">
        <v>111</v>
      </c>
      <c r="F55" s="50">
        <v>8809745081013</v>
      </c>
      <c r="G55" s="7">
        <v>70</v>
      </c>
      <c r="H55" s="8">
        <v>18000</v>
      </c>
      <c r="I55" s="57">
        <v>5040</v>
      </c>
      <c r="J55" s="30" t="s">
        <v>111</v>
      </c>
      <c r="K55" s="30"/>
      <c r="L55" s="30" t="s">
        <v>166</v>
      </c>
      <c r="M55" s="30" t="s">
        <v>165</v>
      </c>
      <c r="N55" s="29">
        <f t="shared" si="0"/>
        <v>4.3956000000000002E-2</v>
      </c>
      <c r="O55" s="30">
        <v>540</v>
      </c>
      <c r="P55" s="30">
        <v>440</v>
      </c>
      <c r="Q55" s="30">
        <v>185</v>
      </c>
      <c r="R55" s="30">
        <v>15.48</v>
      </c>
      <c r="S55" s="53" t="s">
        <v>167</v>
      </c>
    </row>
    <row r="56" spans="1:19" ht="73.5" customHeight="1" x14ac:dyDescent="0.3">
      <c r="A56" s="10">
        <v>54</v>
      </c>
      <c r="B56" s="4"/>
      <c r="C56" s="5" t="s">
        <v>114</v>
      </c>
      <c r="D56" s="5" t="s">
        <v>115</v>
      </c>
      <c r="E56" s="22" t="s">
        <v>111</v>
      </c>
      <c r="F56" s="50">
        <v>8809745081020</v>
      </c>
      <c r="G56" s="7">
        <v>70</v>
      </c>
      <c r="H56" s="8">
        <v>18000</v>
      </c>
      <c r="I56" s="57">
        <v>5040</v>
      </c>
      <c r="J56" s="30" t="s">
        <v>111</v>
      </c>
      <c r="K56" s="30"/>
      <c r="L56" s="30" t="s">
        <v>166</v>
      </c>
      <c r="M56" s="30" t="s">
        <v>165</v>
      </c>
      <c r="N56" s="29">
        <f t="shared" si="0"/>
        <v>4.3956000000000002E-2</v>
      </c>
      <c r="O56" s="30">
        <v>540</v>
      </c>
      <c r="P56" s="30">
        <v>440</v>
      </c>
      <c r="Q56" s="30">
        <v>185</v>
      </c>
      <c r="R56" s="30">
        <v>15.48</v>
      </c>
      <c r="S56" s="53" t="s">
        <v>167</v>
      </c>
    </row>
    <row r="57" spans="1:19" ht="73.5" customHeight="1" x14ac:dyDescent="0.3"/>
    <row r="58" spans="1:19" ht="73.5" customHeight="1" x14ac:dyDescent="0.3"/>
    <row r="59" spans="1:19" ht="73.5" customHeight="1" x14ac:dyDescent="0.3"/>
  </sheetData>
  <mergeCells count="2">
    <mergeCell ref="O2:Q2"/>
    <mergeCell ref="A1:R1"/>
  </mergeCells>
  <phoneticPr fontId="8" type="noConversion"/>
  <pageMargins left="0.70866141732283472" right="0.70866141732283472" top="0.74803149606299213" bottom="0.74803149606299213" header="0.31496062992125984" footer="0.31496062992125984"/>
  <pageSetup paperSize="8" scale="7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LIST</vt:lpstr>
      <vt:lpstr>LIST!Print_Titles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H.S Song</cp:lastModifiedBy>
  <cp:lastPrinted>2026-03-06T00:50:06Z</cp:lastPrinted>
  <dcterms:created xsi:type="dcterms:W3CDTF">2013-08-20T02:09:37Z</dcterms:created>
  <dcterms:modified xsi:type="dcterms:W3CDTF">2026-07-23T03:05:43Z</dcterms:modified>
</cp:coreProperties>
</file>