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D:\가격표\ISNTREE(CIS, 본사)\매출\"/>
    </mc:Choice>
  </mc:AlternateContent>
  <xr:revisionPtr revIDLastSave="0" documentId="8_{5B136C8E-49DE-429B-BFA2-C5C96FFACAFE}" xr6:coauthVersionLast="45" xr6:coauthVersionMax="45" xr10:uidLastSave="{00000000-0000-0000-0000-000000000000}"/>
  <bookViews>
    <workbookView xWindow="-120" yWindow="-120" windowWidth="29040" windowHeight="15720" xr2:uid="{00000000-000D-0000-FFFF-FFFF00000000}"/>
  </bookViews>
  <sheets>
    <sheet name="ISNTREE PRODUCT DETAILS" sheetId="7" r:id="rId1"/>
    <sheet name="ISNTREE SAMPLE LIST" sheetId="15" r:id="rId2"/>
  </sheets>
  <definedNames>
    <definedName name="_xlnm._FilterDatabase" localSheetId="0" hidden="1">'ISNTREE PRODUCT DETAILS'!$B$5:$H$69</definedName>
    <definedName name="_xlnm.Print_Area" localSheetId="0">'ISNTREE PRODUCT DETAILS'!$A$1:$T$69</definedName>
  </definedNames>
  <calcPr calcId="191029"/>
</workbook>
</file>

<file path=xl/calcChain.xml><?xml version="1.0" encoding="utf-8"?>
<calcChain xmlns="http://schemas.openxmlformats.org/spreadsheetml/2006/main">
  <c r="L32" i="7" l="1"/>
  <c r="L33" i="7"/>
  <c r="O33" i="7" l="1"/>
  <c r="O32" i="7"/>
  <c r="L16" i="7" l="1"/>
  <c r="O16" i="7"/>
  <c r="L62" i="7" l="1"/>
  <c r="O42" i="7" l="1"/>
  <c r="O41" i="7"/>
  <c r="O40" i="7"/>
  <c r="L42" i="7"/>
  <c r="L41" i="7"/>
  <c r="L40" i="7"/>
  <c r="L67" i="7" l="1"/>
  <c r="L66" i="7"/>
  <c r="L65" i="7"/>
  <c r="L64" i="7"/>
  <c r="L63" i="7"/>
  <c r="L61" i="7" l="1"/>
  <c r="L47" i="7" l="1"/>
  <c r="L6" i="7"/>
  <c r="L7" i="7"/>
  <c r="L60" i="7" l="1"/>
  <c r="L59" i="7"/>
  <c r="L58" i="7"/>
  <c r="L57" i="7"/>
  <c r="L56" i="7"/>
  <c r="L55" i="7"/>
  <c r="L54" i="7"/>
  <c r="L53" i="7"/>
  <c r="L52" i="7"/>
  <c r="L51" i="7"/>
  <c r="L50" i="7"/>
  <c r="L49" i="7"/>
  <c r="L48" i="7"/>
  <c r="L46" i="7"/>
  <c r="L45" i="7"/>
  <c r="L44" i="7"/>
  <c r="L43" i="7"/>
  <c r="L39" i="7"/>
  <c r="L38" i="7"/>
  <c r="L37" i="7"/>
  <c r="L36" i="7"/>
  <c r="L35" i="7"/>
  <c r="L34" i="7"/>
  <c r="L31" i="7"/>
  <c r="L28" i="7"/>
  <c r="L26" i="7"/>
  <c r="L25" i="7"/>
  <c r="L24" i="7"/>
  <c r="L23" i="7"/>
  <c r="L22" i="7"/>
  <c r="L21" i="7"/>
  <c r="L20" i="7"/>
  <c r="L19" i="7"/>
  <c r="L18" i="7"/>
  <c r="L17" i="7"/>
  <c r="L15" i="7"/>
  <c r="L14" i="7"/>
  <c r="L13" i="7"/>
  <c r="L12" i="7"/>
  <c r="L11" i="7"/>
  <c r="L10" i="7"/>
  <c r="L9" i="7"/>
  <c r="L8" i="7"/>
  <c r="K31" i="7" l="1"/>
  <c r="O48" i="7" l="1"/>
  <c r="O9" i="7" l="1"/>
  <c r="A6" i="7"/>
  <c r="A7" i="7" l="1"/>
  <c r="A8" i="7" s="1"/>
  <c r="A9" i="7" s="1"/>
  <c r="A10" i="7" l="1"/>
  <c r="A11" i="7" s="1"/>
  <c r="A12" i="7" l="1"/>
  <c r="A13" i="7" l="1"/>
  <c r="O36" i="7"/>
  <c r="O39" i="7"/>
  <c r="O38" i="7"/>
  <c r="O37" i="7"/>
  <c r="O35" i="7"/>
  <c r="O34" i="7"/>
  <c r="O31" i="7"/>
  <c r="O30" i="7"/>
  <c r="O29" i="7"/>
  <c r="O28" i="7"/>
  <c r="O27" i="7"/>
  <c r="O26" i="7"/>
  <c r="O25" i="7"/>
  <c r="O24" i="7"/>
  <c r="O23" i="7"/>
  <c r="O22" i="7"/>
  <c r="O21" i="7"/>
  <c r="O20" i="7"/>
  <c r="O19" i="7"/>
  <c r="O18" i="7"/>
  <c r="O17" i="7"/>
  <c r="O15" i="7"/>
  <c r="O14" i="7"/>
  <c r="O13" i="7"/>
  <c r="O12" i="7"/>
  <c r="O11" i="7"/>
  <c r="O10" i="7"/>
  <c r="O8" i="7"/>
  <c r="O7" i="7"/>
  <c r="O6" i="7"/>
  <c r="A14" i="7" l="1"/>
  <c r="A15" i="7" s="1"/>
  <c r="A16" i="7" l="1"/>
  <c r="A17" i="7" s="1"/>
  <c r="A18" i="7" l="1"/>
  <c r="A19" i="7" l="1"/>
  <c r="A20" i="7" s="1"/>
  <c r="A21" i="7" s="1"/>
  <c r="A22" i="7" s="1"/>
  <c r="A23" i="7" s="1"/>
  <c r="A24" i="7" s="1"/>
  <c r="A25" i="7" s="1"/>
  <c r="A26" i="7" s="1"/>
  <c r="A27" i="7" s="1"/>
  <c r="A28" i="7" s="1"/>
  <c r="A29" i="7" s="1"/>
  <c r="A30" i="7" s="1"/>
  <c r="A31" i="7" s="1"/>
  <c r="A32" i="7" s="1"/>
  <c r="A33" i="7" l="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3" i="15"/>
  <c r="A62" i="7" l="1"/>
  <c r="A63" i="7" s="1"/>
  <c r="A64" i="7" s="1"/>
  <c r="A65" i="7" s="1"/>
  <c r="A66" i="7" s="1"/>
  <c r="A67" i="7" s="1"/>
  <c r="A4" i="15"/>
</calcChain>
</file>

<file path=xl/sharedStrings.xml><?xml version="1.0" encoding="utf-8"?>
<sst xmlns="http://schemas.openxmlformats.org/spreadsheetml/2006/main" count="645" uniqueCount="430">
  <si>
    <t>ISNTREE PRODUCT DETAILS</t>
  </si>
  <si>
    <t>Product</t>
  </si>
  <si>
    <t>소비자판매가</t>
  </si>
  <si>
    <t>현지 권장소비자
판매가</t>
  </si>
  <si>
    <r>
      <rPr>
        <b/>
        <sz val="16"/>
        <color theme="1"/>
        <rFont val="맑은 고딕"/>
        <family val="3"/>
        <charset val="129"/>
        <scheme val="minor"/>
      </rPr>
      <t xml:space="preserve">FOB PRICE
</t>
    </r>
    <r>
      <rPr>
        <b/>
        <sz val="16"/>
        <color rgb="FFFF0000"/>
        <rFont val="맑은 고딕"/>
        <family val="3"/>
        <charset val="129"/>
        <scheme val="minor"/>
      </rPr>
      <t>(부가세 미포함)</t>
    </r>
  </si>
  <si>
    <t>CPNP REFERENCE</t>
  </si>
  <si>
    <t>UK SCPN</t>
  </si>
  <si>
    <t>REMARKS</t>
  </si>
  <si>
    <t>No</t>
  </si>
  <si>
    <t>Image</t>
  </si>
  <si>
    <t>ERP
CODE</t>
  </si>
  <si>
    <t xml:space="preserve">유럽용 제품
ERP CODE </t>
  </si>
  <si>
    <t>Barcode</t>
  </si>
  <si>
    <t>HS CODE</t>
  </si>
  <si>
    <t>Product Name (Eng)</t>
  </si>
  <si>
    <t>Product Name (Kor)</t>
  </si>
  <si>
    <t>Retail price in Korea 
(KRW)</t>
  </si>
  <si>
    <t>Recommended
Retail Price</t>
  </si>
  <si>
    <t>FOB PRICE
(KRW)</t>
  </si>
  <si>
    <t>W*L*H (mm)</t>
  </si>
  <si>
    <t>Net weight (g)</t>
  </si>
  <si>
    <t>Weight of package(g)</t>
  </si>
  <si>
    <t>Gross weight (g)</t>
  </si>
  <si>
    <t>Out Box Q'ty</t>
  </si>
  <si>
    <t>W*L*H(mm)</t>
  </si>
  <si>
    <t>Out Box Weight (kg)</t>
  </si>
  <si>
    <t>3304.99.1000</t>
  </si>
  <si>
    <t>48 * 48 * 167</t>
  </si>
  <si>
    <t>520*320*190</t>
  </si>
  <si>
    <t>π60 * 185</t>
  </si>
  <si>
    <t>470*301*238</t>
  </si>
  <si>
    <t>20109R</t>
  </si>
  <si>
    <t>41 * 44.5 * 120</t>
  </si>
  <si>
    <t>460*290*158</t>
  </si>
  <si>
    <t>45 * 46 *  157</t>
  </si>
  <si>
    <t>46 * 46 *  165</t>
  </si>
  <si>
    <t>3304.99.9000</t>
  </si>
  <si>
    <t>55 * 26 * 83</t>
  </si>
  <si>
    <t>65 * 30 * 130</t>
  </si>
  <si>
    <t>350*310*150</t>
  </si>
  <si>
    <t>3401.30.0000</t>
  </si>
  <si>
    <t>55 * 55 * 185</t>
  </si>
  <si>
    <t>62 * 62 * 148</t>
  </si>
  <si>
    <t>42 * 42 * 108</t>
  </si>
  <si>
    <t>3307.90.4000</t>
  </si>
  <si>
    <t>139 * 38 * 179.5</t>
  </si>
  <si>
    <t>435*405*200</t>
  </si>
  <si>
    <t>46 * 46 * 140</t>
  </si>
  <si>
    <t>50 * 50 * 170</t>
  </si>
  <si>
    <t>45 * 45 * 135</t>
  </si>
  <si>
    <t>50 * 50 * 165</t>
  </si>
  <si>
    <t>275*375*240</t>
  </si>
  <si>
    <t>29 * 29 * 158</t>
  </si>
  <si>
    <t>40 * 30 * 142</t>
  </si>
  <si>
    <t>3307.90.9000</t>
  </si>
  <si>
    <t>95 * 95 * 85</t>
  </si>
  <si>
    <t>45 * 45 * 178</t>
  </si>
  <si>
    <t>35 * 35 * 140</t>
  </si>
  <si>
    <t>52 * 52 * 182</t>
  </si>
  <si>
    <t>Before opening 36 months
After opening 12 months</t>
  </si>
  <si>
    <t>57*57*142</t>
  </si>
  <si>
    <t>53*53*120</t>
  </si>
  <si>
    <t>48*48*120</t>
  </si>
  <si>
    <t>ISNTREE SAMPLE LIST</t>
  </si>
  <si>
    <t>No.</t>
  </si>
  <si>
    <t>Out Box Weight
(kg)</t>
  </si>
  <si>
    <t>PRICE/EA
(KRW)</t>
  </si>
  <si>
    <t>HYALURONIC ACID WATERY SUN GEL_10ml</t>
  </si>
  <si>
    <t>이즈앤트리_히아루론산_워터리 선젤_미니어처_10ml</t>
  </si>
  <si>
    <t>3304.99.1000</t>
    <phoneticPr fontId="22" type="noConversion"/>
  </si>
  <si>
    <t>40.5 * 40.5 * 106</t>
    <phoneticPr fontId="22" type="noConversion"/>
  </si>
  <si>
    <t>460*290*158</t>
    <phoneticPr fontId="22" type="noConversion"/>
  </si>
  <si>
    <t>3304.99-9000</t>
    <phoneticPr fontId="21" type="noConversion"/>
  </si>
  <si>
    <t>110*180</t>
    <phoneticPr fontId="21" type="noConversion"/>
  </si>
  <si>
    <t>36 months from manufacture date</t>
    <phoneticPr fontId="21" type="noConversion"/>
  </si>
  <si>
    <t>270*135*195</t>
    <phoneticPr fontId="22" type="noConversion"/>
  </si>
  <si>
    <t>20113R</t>
    <phoneticPr fontId="21" type="noConversion"/>
  </si>
  <si>
    <t>20119R</t>
    <phoneticPr fontId="21" type="noConversion"/>
  </si>
  <si>
    <t>20804R</t>
    <phoneticPr fontId="21" type="noConversion"/>
  </si>
  <si>
    <t>20802R</t>
    <phoneticPr fontId="21" type="noConversion"/>
  </si>
  <si>
    <t>20116R</t>
    <phoneticPr fontId="21" type="noConversion"/>
  </si>
  <si>
    <t>20117R</t>
    <phoneticPr fontId="21" type="noConversion"/>
  </si>
  <si>
    <t>20106R</t>
    <phoneticPr fontId="21" type="noConversion"/>
  </si>
  <si>
    <r>
      <rPr>
        <sz val="12"/>
        <rFont val="Calibri"/>
        <family val="2"/>
      </rPr>
      <t>π</t>
    </r>
    <r>
      <rPr>
        <sz val="12"/>
        <rFont val="맑은 고딕"/>
        <family val="3"/>
        <charset val="129"/>
        <scheme val="minor"/>
      </rPr>
      <t>45 * 80</t>
    </r>
  </si>
  <si>
    <t>Before opening 30 months
After opening 6 months</t>
    <phoneticPr fontId="21" type="noConversion"/>
  </si>
  <si>
    <t>Before opening 30 months
After opening 6 months</t>
    <phoneticPr fontId="21" type="noConversion"/>
  </si>
  <si>
    <t>Before opening 30 months
After opening 3 months</t>
    <phoneticPr fontId="21" type="noConversion"/>
  </si>
  <si>
    <t>49.5*32.5*84</t>
  </si>
  <si>
    <t>20203R</t>
  </si>
  <si>
    <t>20311R</t>
    <phoneticPr fontId="21" type="noConversion"/>
  </si>
  <si>
    <t>3304.99.9000</t>
    <phoneticPr fontId="21" type="noConversion"/>
  </si>
  <si>
    <t>39.5*39.5*141</t>
  </si>
  <si>
    <t>87*87*79.5</t>
  </si>
  <si>
    <t>420*218*161</t>
  </si>
  <si>
    <t>455*280*190</t>
  </si>
  <si>
    <t>21400R</t>
    <phoneticPr fontId="21" type="noConversion"/>
  </si>
  <si>
    <t>420*218*161</t>
    <phoneticPr fontId="21" type="noConversion"/>
  </si>
  <si>
    <t>Before opening 36 months
After opening 12 months</t>
    <phoneticPr fontId="21" type="noConversion"/>
  </si>
  <si>
    <t>Before opening 36 months
After opening 12 months</t>
    <phoneticPr fontId="21" type="noConversion"/>
  </si>
  <si>
    <t>320*275*128</t>
    <phoneticPr fontId="21" type="noConversion"/>
  </si>
  <si>
    <t>60*25*118</t>
    <phoneticPr fontId="21" type="noConversion"/>
  </si>
  <si>
    <t>420*240*217</t>
    <phoneticPr fontId="21" type="noConversion"/>
  </si>
  <si>
    <t>320*280*215</t>
    <phoneticPr fontId="21" type="noConversion"/>
  </si>
  <si>
    <t>21021R</t>
    <phoneticPr fontId="21" type="noConversion"/>
  </si>
  <si>
    <t>11223R</t>
    <phoneticPr fontId="21" type="noConversion"/>
  </si>
  <si>
    <t>130 * 22 * 193</t>
    <phoneticPr fontId="21" type="noConversion"/>
  </si>
  <si>
    <t>21401R</t>
    <phoneticPr fontId="21" type="noConversion"/>
  </si>
  <si>
    <t>315*275*212</t>
    <phoneticPr fontId="21" type="noConversion"/>
  </si>
  <si>
    <t>Before opening 36 months
Immediate use after opening</t>
    <phoneticPr fontId="21" type="noConversion"/>
  </si>
  <si>
    <t>3307.90.4000</t>
    <phoneticPr fontId="21" type="noConversion"/>
  </si>
  <si>
    <t>3307.90.4000</t>
    <phoneticPr fontId="21" type="noConversion"/>
  </si>
  <si>
    <t>3307.90.4000</t>
    <phoneticPr fontId="21" type="noConversion"/>
  </si>
  <si>
    <t>20135R</t>
    <phoneticPr fontId="21" type="noConversion"/>
  </si>
  <si>
    <t>이즈앤트리 초저분자 히아루론산 
징크 수분 크림 80ml</t>
    <phoneticPr fontId="21" type="noConversion"/>
  </si>
  <si>
    <t>ISNTREE ULTRA-LOW MOLECULAR 
HYALURONIC ACID ZINC AQUA CREAM 80ml</t>
    <phoneticPr fontId="21" type="noConversion"/>
  </si>
  <si>
    <t>61*61*59</t>
    <phoneticPr fontId="21" type="noConversion"/>
  </si>
  <si>
    <t>325*263*161</t>
    <phoneticPr fontId="21" type="noConversion"/>
  </si>
  <si>
    <t>제조사</t>
    <phoneticPr fontId="21" type="noConversion"/>
  </si>
  <si>
    <t>Manufacturer</t>
    <phoneticPr fontId="21" type="noConversion"/>
  </si>
  <si>
    <t>한국콜마
(KOLMAR KOREA Co., LTD)</t>
    <phoneticPr fontId="21" type="noConversion"/>
  </si>
  <si>
    <t>아이큐어㈜
Icure</t>
  </si>
  <si>
    <t>아이큐어㈜
Icure</t>
    <phoneticPr fontId="21" type="noConversion"/>
  </si>
  <si>
    <t>한국콜마
KOLMAR KOREA Co., LTD</t>
  </si>
  <si>
    <t>한국콜마
KOLMAR KOREA Co., LTD</t>
    <phoneticPr fontId="21" type="noConversion"/>
  </si>
  <si>
    <t>한국콜마
KOLMAR KOREA Co., LTD</t>
    <phoneticPr fontId="21" type="noConversion"/>
  </si>
  <si>
    <t>에스겔코스메틱
EZEKIEL COSMETIC CO.,LTD.</t>
    <phoneticPr fontId="21" type="noConversion"/>
  </si>
  <si>
    <t>씨앤티드림
C&amp;T DEREM CO.,LTD</t>
    <phoneticPr fontId="21" type="noConversion"/>
  </si>
  <si>
    <t>주식회사 씨엔에프
cnf Co., Ltd.</t>
  </si>
  <si>
    <t>주식회사 씨엔에프
cnf Co., Ltd.</t>
    <phoneticPr fontId="21" type="noConversion"/>
  </si>
  <si>
    <t>씨앤텍㈜
C&amp;Tech Corporation</t>
    <phoneticPr fontId="21" type="noConversion"/>
  </si>
  <si>
    <t>웰메이드생활건강
WELLMADE HOUSEHOLD &amp; HEALTH CARE CO.,LTD.</t>
    <phoneticPr fontId="21" type="noConversion"/>
  </si>
  <si>
    <t>㈜뷰티스킨
BEAUTYSKIN CO., LTD.</t>
  </si>
  <si>
    <t>㈜뷰티스킨
BEAUTYSKIN CO., LTD.</t>
    <phoneticPr fontId="21" type="noConversion"/>
  </si>
  <si>
    <t>코스맥스
COSMAX CO.,LTD.</t>
    <phoneticPr fontId="21" type="noConversion"/>
  </si>
  <si>
    <t>나투젠
NATUZEN CO.,LTD</t>
    <phoneticPr fontId="21" type="noConversion"/>
  </si>
  <si>
    <t>코스메카코리아
COSMECCA KOREA Co., Ltd.</t>
  </si>
  <si>
    <t>코스메카코리아
COSMECCA KOREA Co., Ltd.</t>
    <phoneticPr fontId="21" type="noConversion"/>
  </si>
  <si>
    <t>㈜코바스
KOVAS CO., LTD.</t>
    <phoneticPr fontId="21" type="noConversion"/>
  </si>
  <si>
    <t>씨앤텍㈜
C&amp;Tech Corporation</t>
    <phoneticPr fontId="21" type="noConversion"/>
  </si>
  <si>
    <t>21308R</t>
    <phoneticPr fontId="21" type="noConversion"/>
  </si>
  <si>
    <t>413*378*125</t>
  </si>
  <si>
    <t>59*40*94</t>
    <phoneticPr fontId="21" type="noConversion"/>
  </si>
  <si>
    <t>Out Box Q'ty</t>
    <phoneticPr fontId="21" type="noConversion"/>
  </si>
  <si>
    <t>20102R</t>
    <phoneticPr fontId="21" type="noConversion"/>
  </si>
  <si>
    <t>20134R</t>
    <phoneticPr fontId="21" type="noConversion"/>
  </si>
  <si>
    <t>21001R</t>
    <phoneticPr fontId="21" type="noConversion"/>
  </si>
  <si>
    <t>ISNTREE HYALURONIC ACID TONER 200ml</t>
    <phoneticPr fontId="21" type="noConversion"/>
  </si>
  <si>
    <t>ISNTREE HYALURONIC ACID TONER 400ml</t>
    <phoneticPr fontId="21" type="noConversion"/>
  </si>
  <si>
    <t>ISNTREE HYALURONIC ACID TONER PLUS 200ml</t>
    <phoneticPr fontId="21" type="noConversion"/>
  </si>
  <si>
    <t>ISNTREE HYALURONIC ACID WATER MIST 100ml</t>
    <phoneticPr fontId="21" type="noConversion"/>
  </si>
  <si>
    <t>ISNTREE HYALURONIC ACID WATER ESSENCE 50ml</t>
    <phoneticPr fontId="21" type="noConversion"/>
  </si>
  <si>
    <t>ISNTREE HYALURONIC ACID AQUA GEL CREAM 100ml</t>
    <phoneticPr fontId="21" type="noConversion"/>
  </si>
  <si>
    <t>ISNTREE HYALURONIC ACID MOIST CREAM 100ml</t>
    <phoneticPr fontId="21" type="noConversion"/>
  </si>
  <si>
    <t>ISNTREE HYALURONIC ACID AIRY SUN STICK 22g</t>
    <phoneticPr fontId="21" type="noConversion"/>
  </si>
  <si>
    <t>ISNTREE HYALURONIC ACID WATERY SUN GEL 50ml</t>
    <phoneticPr fontId="21" type="noConversion"/>
  </si>
  <si>
    <t>ISNTREE HYALURONIC ACID NATURAL SUN CREAM 50ml</t>
    <phoneticPr fontId="21" type="noConversion"/>
  </si>
  <si>
    <t>ISNTREE HYALURONIC ACID LOW-pH CLEANSING FOAM 150ml</t>
    <phoneticPr fontId="21" type="noConversion"/>
  </si>
  <si>
    <t>ISNTREE ULTRA-LOW MOLECULAR HYALURONIC ACID TONER 300ml</t>
    <phoneticPr fontId="21" type="noConversion"/>
  </si>
  <si>
    <t>ISNTREE ULTRA-LOW MOLECULAR HYALURONIC ACID SERUM 50ml</t>
    <phoneticPr fontId="21" type="noConversion"/>
  </si>
  <si>
    <t>ISNTREE ULTRA-LOW MOLECULAR HYALURONIC ACID MASK 10ea</t>
    <phoneticPr fontId="21" type="noConversion"/>
  </si>
  <si>
    <t>ISNTREE GREEN TEA FRESH TONER 200ml</t>
    <phoneticPr fontId="21" type="noConversion"/>
  </si>
  <si>
    <t>ISNTREE GREEN TEA FRESH EMULSION 120ml</t>
    <phoneticPr fontId="21" type="noConversion"/>
  </si>
  <si>
    <t>ISNTREE GREEN TEA FRESH SERUM 50ml</t>
    <phoneticPr fontId="21" type="noConversion"/>
  </si>
  <si>
    <t>ISNTREE GREEN TEA FRESH CLEANSER 120ml</t>
    <phoneticPr fontId="21" type="noConversion"/>
  </si>
  <si>
    <t>ISNTREE TW-REAL BIFIDA AMPOULE 50ml</t>
    <phoneticPr fontId="21" type="noConversion"/>
  </si>
  <si>
    <t>ISNTREE TW-REAL EYE CREAM 30ml</t>
    <phoneticPr fontId="21" type="noConversion"/>
  </si>
  <si>
    <t>ISNTREE C-NIACIN TONING AMPOULE 50ml</t>
    <phoneticPr fontId="21" type="noConversion"/>
  </si>
  <si>
    <t>ISNTREE C-NIACIN TONING CREAM 50ml</t>
    <phoneticPr fontId="21" type="noConversion"/>
  </si>
  <si>
    <t>ISNTREE CHESTNUT_BHA0.9% CLEAR TONER 200ml</t>
    <phoneticPr fontId="21" type="noConversion"/>
  </si>
  <si>
    <t>ISNTREE MUGWORT CALMING CLAY MASK 100ml</t>
    <phoneticPr fontId="21" type="noConversion"/>
  </si>
  <si>
    <t>ISNTREE ONION NEWPAIR ESSENCE TONER 200ml</t>
    <phoneticPr fontId="21" type="noConversion"/>
  </si>
  <si>
    <t>ISNTREE ONION NEWPAIR CLEANSING FOAM 150ml</t>
    <phoneticPr fontId="21" type="noConversion"/>
  </si>
  <si>
    <t>ISNTREE YAM ROOT VEGAN MILK CLEANSER 220ml</t>
    <phoneticPr fontId="21" type="noConversion"/>
  </si>
  <si>
    <t>ISNTREE ONION NEWPAIR SPOT PATCH [SKIN FIT]
15 patches (12mmx15ea)</t>
    <phoneticPr fontId="21" type="noConversion"/>
  </si>
  <si>
    <t>ISNTREE HYPER NIACINAMIDE 20 SERUM 20ml</t>
    <phoneticPr fontId="21" type="noConversion"/>
  </si>
  <si>
    <t>ISNTREE HYPER RETINOL EX 1.0 SERUM 20ml</t>
    <phoneticPr fontId="21" type="noConversion"/>
  </si>
  <si>
    <t>ISNTREE HYPER VITAMIN C 23 SERUM 20ml</t>
    <phoneticPr fontId="21" type="noConversion"/>
  </si>
  <si>
    <t>ISNTREE HYALURONIC ACID DAILY SUN GEL 50ml</t>
    <phoneticPr fontId="21" type="noConversion"/>
  </si>
  <si>
    <t>ISNTREE ULTRA-LOW MOLECULAR HYALURONIC ACID ZINC COOLING PAD 150ml(60ea)</t>
    <phoneticPr fontId="21" type="noConversion"/>
  </si>
  <si>
    <t>ISNTREE ONION NEWPAIR CLEAR PAD 250ml(60ea)</t>
    <phoneticPr fontId="21" type="noConversion"/>
  </si>
  <si>
    <t>ISNTREE PLUM PEPTIDE BOOSTER 2000s 50ml</t>
    <phoneticPr fontId="21" type="noConversion"/>
  </si>
  <si>
    <t>ISNTREE PLUM PEPTIDE BOOSTER 2000s 2ml*10ea</t>
    <phoneticPr fontId="21" type="noConversion"/>
  </si>
  <si>
    <t>ISNTREE ONION NEWPAIR SOOTHING MASK 25g*5ea</t>
    <phoneticPr fontId="21" type="noConversion"/>
  </si>
  <si>
    <t>ISNTREE ONION NEWPAIR SOOTHING MASK 25g*1ea</t>
    <phoneticPr fontId="21" type="noConversion"/>
  </si>
  <si>
    <t>이즈앤트리 히아루론산 토너 400ml</t>
    <phoneticPr fontId="21" type="noConversion"/>
  </si>
  <si>
    <t>이즈앤트리 히아루론산 토너 200ml</t>
    <phoneticPr fontId="21" type="noConversion"/>
  </si>
  <si>
    <t>이즈앤트리 히아루론산 토너 플러스 200ml</t>
    <phoneticPr fontId="21" type="noConversion"/>
  </si>
  <si>
    <t>이즈앤트리 히아루론산 워터미스트 100ml</t>
    <phoneticPr fontId="21" type="noConversion"/>
  </si>
  <si>
    <t>이즈앤트리 히아루론산 워터에센스 50ml</t>
    <phoneticPr fontId="21" type="noConversion"/>
  </si>
  <si>
    <t>이즈앤트리 히아루론산 아쿠아젤크림 100ml</t>
    <phoneticPr fontId="21" type="noConversion"/>
  </si>
  <si>
    <t>이즈앤트리 히아루론산 모이스트 크림 100ml</t>
    <phoneticPr fontId="21" type="noConversion"/>
  </si>
  <si>
    <t>이즈앤트리 히아루론산 에어리 선스틱 22g</t>
    <phoneticPr fontId="21" type="noConversion"/>
  </si>
  <si>
    <t>이즈앤트리 히아루론산 워터리 선젤 50ml</t>
    <phoneticPr fontId="21" type="noConversion"/>
  </si>
  <si>
    <t>이즈앤트리 히아루론산 네추럴 선크림 50ml</t>
    <phoneticPr fontId="21" type="noConversion"/>
  </si>
  <si>
    <t>이즈앤트리 히아루론산 약산성 클렌징폼150ml</t>
    <phoneticPr fontId="21" type="noConversion"/>
  </si>
  <si>
    <t>이즈앤트리 초저분자 히아루론산 토너 300ml</t>
    <phoneticPr fontId="22" type="noConversion"/>
  </si>
  <si>
    <t>이즈앤트리 초저분자 히아루론산 세럼 50ml</t>
    <phoneticPr fontId="22" type="noConversion"/>
  </si>
  <si>
    <t>이즈앤트리 초저분자 히아루론산 마스크 10ea</t>
    <phoneticPr fontId="22" type="noConversion"/>
  </si>
  <si>
    <t>이즈앤트리 알로에수딩 젤 촉촉한타입 150ml</t>
    <phoneticPr fontId="22" type="noConversion"/>
  </si>
  <si>
    <t>이즈앤트리 그린티프레시 토너 200ml</t>
    <phoneticPr fontId="21" type="noConversion"/>
  </si>
  <si>
    <t>이즈앤트리 그린티프레시 에멀전 120ml</t>
    <phoneticPr fontId="21" type="noConversion"/>
  </si>
  <si>
    <t>이즈앤트리 그린티프레쉬 세럼 50ml</t>
    <phoneticPr fontId="21" type="noConversion"/>
  </si>
  <si>
    <t>이즈앤트리 그린티프레쉬 클렌저 120ml</t>
    <phoneticPr fontId="21" type="noConversion"/>
  </si>
  <si>
    <t>이즈앤트리 티더블유리얼 비피다 앰플_50ml</t>
    <phoneticPr fontId="21" type="noConversion"/>
  </si>
  <si>
    <t>이즈앤트리 티더블유리얼 아이크림 30ml</t>
    <phoneticPr fontId="21" type="noConversion"/>
  </si>
  <si>
    <t>이즈앤트리 씨-나이아신 토닝앰플 50ml</t>
    <phoneticPr fontId="21" type="noConversion"/>
  </si>
  <si>
    <t>이즈앤트리 씨-나이아신토닝 크림 50ml</t>
    <phoneticPr fontId="21" type="noConversion"/>
  </si>
  <si>
    <t>이즈앤트리 체스트넛 바하0.9% 클리어토너200ml</t>
    <phoneticPr fontId="21" type="noConversion"/>
  </si>
  <si>
    <t>이즈앤트리 머그워트 카밍 클레이마스크 100ml</t>
    <phoneticPr fontId="21" type="noConversion"/>
  </si>
  <si>
    <t>이즈앤트리 어니언 뉴페어 클리어패드 
250ml (60매)</t>
    <phoneticPr fontId="21" type="noConversion"/>
  </si>
  <si>
    <t>이즈앤트리 어니언 뉴페어 에센스 토너 200ml</t>
    <phoneticPr fontId="21" type="noConversion"/>
  </si>
  <si>
    <t>이즈앤트리 어니언 뉴페어 클렌징 폼 150ml</t>
    <phoneticPr fontId="21" type="noConversion"/>
  </si>
  <si>
    <t>이즈앤트리 참마 비건 밀크 클렌저 220ml</t>
    <phoneticPr fontId="21" type="noConversion"/>
  </si>
  <si>
    <t>ISNTREE ONION NEWPAIR SPOT PATCH [BASIC] 
24 patches(10mmx12ea/12mmx12ea)</t>
    <phoneticPr fontId="21" type="noConversion"/>
  </si>
  <si>
    <t>이즈앤트리 어니언 뉴페어 스팟 패치 [스킨 핏]
15패치(12mmx15ea)
* 온라인 낱장 판매 불가</t>
    <phoneticPr fontId="21" type="noConversion"/>
  </si>
  <si>
    <t>이즈앤트리 어니언 뉴페어 스팟 패치 [베이직]
24패치(10mmx12ea 12mmx12ea)
* 온라인 낱장 판매 불가</t>
    <phoneticPr fontId="21" type="noConversion"/>
  </si>
  <si>
    <t>이즈앤트리 하이퍼 나이아신아마이드 20 세럼 20ml</t>
    <phoneticPr fontId="21" type="noConversion"/>
  </si>
  <si>
    <t>이즈앤트리 하이퍼 레티놀 이엑스 1.0 세럼 20ml</t>
    <phoneticPr fontId="21" type="noConversion"/>
  </si>
  <si>
    <t>이즈앤트리 하이퍼 비타민 씨 23 세럼 20ml</t>
    <phoneticPr fontId="21" type="noConversion"/>
  </si>
  <si>
    <t>이즈앤트리 히아루론산 데일리 선 젤 50ml</t>
    <phoneticPr fontId="21" type="noConversion"/>
  </si>
  <si>
    <t>이즈애트리 초저분자 히아루론산 징크 쿨링 패드(150ml)60매</t>
    <phoneticPr fontId="21" type="noConversion"/>
  </si>
  <si>
    <t>이즈앤트리 플럼 펩타이드 부스터 2000에스 50ml</t>
    <phoneticPr fontId="21" type="noConversion"/>
  </si>
  <si>
    <t>이즈앤트리 플럼 펩타이드 부스터 2000에스 2ml*10ea</t>
    <phoneticPr fontId="21" type="noConversion"/>
  </si>
  <si>
    <t>이즈앤트리 어니언 뉴페어 수딩 마스크 25g*5ea</t>
    <phoneticPr fontId="21" type="noConversion"/>
  </si>
  <si>
    <t>이즈앤트리 어니언 뉴페어 수딩 마스크 25g*1ea</t>
    <phoneticPr fontId="21" type="noConversion"/>
  </si>
  <si>
    <t>UKCP-61683179</t>
    <phoneticPr fontId="21" type="noConversion"/>
  </si>
  <si>
    <t>UKCP-55601969</t>
    <phoneticPr fontId="21" type="noConversion"/>
  </si>
  <si>
    <t>UKCP-55869589</t>
  </si>
  <si>
    <t>UKCP-78060954</t>
  </si>
  <si>
    <t>UKCP-41666467</t>
    <phoneticPr fontId="21" type="noConversion"/>
  </si>
  <si>
    <t>UKCP-40835387</t>
    <phoneticPr fontId="21" type="noConversion"/>
  </si>
  <si>
    <t>UKCP-63354107</t>
    <phoneticPr fontId="21" type="noConversion"/>
  </si>
  <si>
    <t>UKCP-06178829</t>
    <phoneticPr fontId="21" type="noConversion"/>
  </si>
  <si>
    <t>UKCP-87294838</t>
    <phoneticPr fontId="21" type="noConversion"/>
  </si>
  <si>
    <t>UKCP-13877183</t>
    <phoneticPr fontId="21" type="noConversion"/>
  </si>
  <si>
    <t xml:space="preserve">UKCP-83949385 </t>
    <phoneticPr fontId="21" type="noConversion"/>
  </si>
  <si>
    <t>UKCP-69634485</t>
    <phoneticPr fontId="21" type="noConversion"/>
  </si>
  <si>
    <t>UKCP-03652594</t>
    <phoneticPr fontId="21" type="noConversion"/>
  </si>
  <si>
    <t>UKCP-39138816</t>
    <phoneticPr fontId="21" type="noConversion"/>
  </si>
  <si>
    <t>UKCP-30322716</t>
    <phoneticPr fontId="21" type="noConversion"/>
  </si>
  <si>
    <t>UKCP-82498316</t>
    <phoneticPr fontId="21" type="noConversion"/>
  </si>
  <si>
    <t>UKCP-97471045</t>
    <phoneticPr fontId="21" type="noConversion"/>
  </si>
  <si>
    <t>UKCP-47116217</t>
    <phoneticPr fontId="21" type="noConversion"/>
  </si>
  <si>
    <t>UKCP-21324817</t>
    <phoneticPr fontId="21" type="noConversion"/>
  </si>
  <si>
    <t>UKCP-05724697</t>
    <phoneticPr fontId="21" type="noConversion"/>
  </si>
  <si>
    <t>UKCP-38860566</t>
    <phoneticPr fontId="21" type="noConversion"/>
  </si>
  <si>
    <t>UKCP-82069374</t>
    <phoneticPr fontId="21" type="noConversion"/>
  </si>
  <si>
    <t>UKCP-32786046</t>
    <phoneticPr fontId="21" type="noConversion"/>
  </si>
  <si>
    <t>UKCP-86464616</t>
    <phoneticPr fontId="21" type="noConversion"/>
  </si>
  <si>
    <t>UKCP-32272246</t>
    <phoneticPr fontId="21" type="noConversion"/>
  </si>
  <si>
    <t>UKCP-18074923</t>
    <phoneticPr fontId="21" type="noConversion"/>
  </si>
  <si>
    <t>UKCP-66332233</t>
    <phoneticPr fontId="22" type="noConversion"/>
  </si>
  <si>
    <t>Before opening 36 months
After opening 12months</t>
    <phoneticPr fontId="21" type="noConversion"/>
  </si>
  <si>
    <t>Before opening 30 months
After opening 12months</t>
    <phoneticPr fontId="21" type="noConversion"/>
  </si>
  <si>
    <t>Before opening 36 months
Immediately use after opening</t>
    <phoneticPr fontId="21" type="noConversion"/>
  </si>
  <si>
    <t>Before opening 24 months
After opening 6 months</t>
    <phoneticPr fontId="21" type="noConversion"/>
  </si>
  <si>
    <t>ISNTREE ALOE SOOTHING GEL MOISTURE 150ml</t>
    <phoneticPr fontId="21" type="noConversion"/>
  </si>
  <si>
    <t>코스맥스
COSMAX CO.,LTD.</t>
  </si>
  <si>
    <t>20141R</t>
    <phoneticPr fontId="21" type="noConversion"/>
  </si>
  <si>
    <t>이즈앤트리 히아루론산 프레쉬 선 세럼 50ml</t>
    <phoneticPr fontId="21" type="noConversion"/>
  </si>
  <si>
    <t>20143R</t>
    <phoneticPr fontId="21" type="noConversion"/>
  </si>
  <si>
    <t>ISNTREE HYALURONIC ACID FRESH SUN SERUM 50ml</t>
    <phoneticPr fontId="21" type="noConversion"/>
  </si>
  <si>
    <t>60*30*125</t>
  </si>
  <si>
    <t>3307.90.4000</t>
    <phoneticPr fontId="21" type="noConversion"/>
  </si>
  <si>
    <t>470*350*260</t>
    <phoneticPr fontId="21" type="noConversion"/>
  </si>
  <si>
    <t>Before opening 36 months
Immediately use after opening</t>
    <phoneticPr fontId="21" type="noConversion"/>
  </si>
  <si>
    <t>330*270*208</t>
    <phoneticPr fontId="21" type="noConversion"/>
  </si>
  <si>
    <t>150*190</t>
    <phoneticPr fontId="21" type="noConversion"/>
  </si>
  <si>
    <t>152*25*192</t>
    <phoneticPr fontId="21" type="noConversion"/>
  </si>
  <si>
    <t>11238R</t>
    <phoneticPr fontId="21" type="noConversion"/>
  </si>
  <si>
    <t>21405R</t>
    <phoneticPr fontId="21" type="noConversion"/>
  </si>
  <si>
    <t>ISNTREE PLUM PEPTIDE PLUMPING GEL MASK 30g*1ea</t>
    <phoneticPr fontId="21" type="noConversion"/>
  </si>
  <si>
    <t>ISNTREE PLUM PEPTIDE PLUMPING GEL MASK 30g*4ea</t>
    <phoneticPr fontId="21" type="noConversion"/>
  </si>
  <si>
    <t>이즈앤트리 플럼 펩타이드 플럼핑 겔 마스크 30g*1ea</t>
    <phoneticPr fontId="21" type="noConversion"/>
  </si>
  <si>
    <t>이즈앤트리 플럼 펩타이드 플럼핑 겔 마스크 30g*4ea</t>
    <phoneticPr fontId="21" type="noConversion"/>
  </si>
  <si>
    <t>39.5*39.5*141</t>
    <phoneticPr fontId="21" type="noConversion"/>
  </si>
  <si>
    <t>435*315*210</t>
    <phoneticPr fontId="21" type="noConversion"/>
  </si>
  <si>
    <t>20136R</t>
    <phoneticPr fontId="21" type="noConversion"/>
  </si>
  <si>
    <t>3304.99.1000</t>
    <phoneticPr fontId="21" type="noConversion"/>
  </si>
  <si>
    <t>3304.99.1000</t>
    <phoneticPr fontId="21" type="noConversion"/>
  </si>
  <si>
    <t>21403R</t>
    <phoneticPr fontId="21" type="noConversion"/>
  </si>
  <si>
    <t>21404R</t>
    <phoneticPr fontId="21" type="noConversion"/>
  </si>
  <si>
    <t>ISNTREE GIM PDRN HYDRO BOUNCY AMPOULE 50ml</t>
    <phoneticPr fontId="21" type="noConversion"/>
  </si>
  <si>
    <t>이즈앤트리 김 피디알엔 하이드로 바운시 앰플 50ml</t>
    <phoneticPr fontId="21" type="noConversion"/>
  </si>
  <si>
    <t>345*276*121</t>
    <phoneticPr fontId="21" type="noConversion"/>
  </si>
  <si>
    <t>410*251*143</t>
    <phoneticPr fontId="21" type="noConversion"/>
  </si>
  <si>
    <t>ISNTREE GIM PDRN DEEP SLEEP MASK 80ml</t>
    <phoneticPr fontId="21" type="noConversion"/>
  </si>
  <si>
    <t>이즈앤트리 김 피디알엔 딥 슬립 마스크 80ml</t>
    <phoneticPr fontId="21" type="noConversion"/>
  </si>
  <si>
    <t>64*64*48</t>
    <phoneticPr fontId="21" type="noConversion"/>
  </si>
  <si>
    <t>38.5*38.5*117.5</t>
    <phoneticPr fontId="21" type="noConversion"/>
  </si>
  <si>
    <t>20107R</t>
    <phoneticPr fontId="21" type="noConversion"/>
  </si>
  <si>
    <t>ISNTREE ONION NEWPAIR BOOSTER 2000s 50ml</t>
    <phoneticPr fontId="21" type="noConversion"/>
  </si>
  <si>
    <t>21416R</t>
    <phoneticPr fontId="21" type="noConversion"/>
  </si>
  <si>
    <t>이즈앤트리 어니언 뉴페어 부스터 2000s 50ml</t>
    <phoneticPr fontId="21" type="noConversion"/>
  </si>
  <si>
    <t>21408R</t>
    <phoneticPr fontId="21" type="noConversion"/>
  </si>
  <si>
    <t>ISNTREE ONION NEWPAIR PURPLE TONE UP SUN CREAM</t>
    <phoneticPr fontId="21" type="noConversion"/>
  </si>
  <si>
    <t>이즈앤트리 어니언 뉴페어 퍼플 톤업 선크림 50ml</t>
    <phoneticPr fontId="21" type="noConversion"/>
  </si>
  <si>
    <t>385*308*173</t>
  </si>
  <si>
    <t>36*36*148</t>
    <phoneticPr fontId="21" type="noConversion"/>
  </si>
  <si>
    <t>UKCP-67203362</t>
  </si>
  <si>
    <t>UKCP-28004082</t>
  </si>
  <si>
    <t>UKCP-11005132</t>
  </si>
  <si>
    <t>UKCP-77135309</t>
  </si>
  <si>
    <t>UKCP-53891958</t>
  </si>
  <si>
    <t>UKCP-91543531</t>
  </si>
  <si>
    <t>UKCP-22654748</t>
  </si>
  <si>
    <t>OUT OF STOCK</t>
    <phoneticPr fontId="21" type="noConversion"/>
  </si>
  <si>
    <t>in progress
(Expected completion date : the end of Aug.)</t>
    <phoneticPr fontId="21" type="noConversion"/>
  </si>
  <si>
    <t>UKCP-8488760</t>
    <phoneticPr fontId="21" type="noConversion"/>
  </si>
  <si>
    <t>UKCP-71086253</t>
    <phoneticPr fontId="21" type="noConversion"/>
  </si>
  <si>
    <t>UKCP-43207700</t>
    <phoneticPr fontId="21" type="noConversion"/>
  </si>
  <si>
    <t>Supply Rate</t>
    <phoneticPr fontId="21" type="noConversion"/>
  </si>
  <si>
    <t>20104R</t>
    <phoneticPr fontId="21" type="noConversion"/>
  </si>
  <si>
    <t>20110R</t>
    <phoneticPr fontId="21" type="noConversion"/>
  </si>
  <si>
    <t>20101R</t>
    <phoneticPr fontId="21" type="noConversion"/>
  </si>
  <si>
    <t>20105R</t>
    <phoneticPr fontId="21" type="noConversion"/>
  </si>
  <si>
    <t>20126R</t>
    <phoneticPr fontId="21" type="noConversion"/>
  </si>
  <si>
    <t>20127R</t>
    <phoneticPr fontId="21" type="noConversion"/>
  </si>
  <si>
    <t>20408R</t>
    <phoneticPr fontId="21" type="noConversion"/>
  </si>
  <si>
    <t>20202R</t>
    <phoneticPr fontId="21" type="noConversion"/>
  </si>
  <si>
    <t>20204R</t>
    <phoneticPr fontId="21" type="noConversion"/>
  </si>
  <si>
    <t>20205R</t>
    <phoneticPr fontId="21" type="noConversion"/>
  </si>
  <si>
    <t>20206R</t>
    <phoneticPr fontId="21" type="noConversion"/>
  </si>
  <si>
    <t>20803R</t>
    <phoneticPr fontId="21" type="noConversion"/>
  </si>
  <si>
    <t>20801R</t>
    <phoneticPr fontId="21" type="noConversion"/>
  </si>
  <si>
    <t>20701R</t>
    <phoneticPr fontId="21" type="noConversion"/>
  </si>
  <si>
    <t>20703R</t>
    <phoneticPr fontId="21" type="noConversion"/>
  </si>
  <si>
    <t>20601R</t>
    <phoneticPr fontId="21" type="noConversion"/>
  </si>
  <si>
    <t>20310R</t>
    <phoneticPr fontId="21" type="noConversion"/>
  </si>
  <si>
    <t>21005R</t>
    <phoneticPr fontId="21" type="noConversion"/>
  </si>
  <si>
    <t>21002R</t>
    <phoneticPr fontId="21" type="noConversion"/>
  </si>
  <si>
    <t>21201R</t>
    <phoneticPr fontId="21" type="noConversion"/>
  </si>
  <si>
    <t>21009R</t>
    <phoneticPr fontId="21" type="noConversion"/>
  </si>
  <si>
    <t>21010R</t>
    <phoneticPr fontId="21" type="noConversion"/>
  </si>
  <si>
    <t>21301R</t>
    <phoneticPr fontId="21" type="noConversion"/>
  </si>
  <si>
    <t>21302R</t>
    <phoneticPr fontId="21" type="noConversion"/>
  </si>
  <si>
    <t>20132R</t>
    <phoneticPr fontId="21" type="noConversion"/>
  </si>
  <si>
    <t>20133R</t>
    <phoneticPr fontId="21" type="noConversion"/>
  </si>
  <si>
    <t>REMARKS</t>
    <phoneticPr fontId="21" type="noConversion"/>
  </si>
  <si>
    <t>10103R</t>
    <phoneticPr fontId="21" type="noConversion"/>
  </si>
  <si>
    <t>11233R</t>
    <phoneticPr fontId="21" type="noConversion"/>
  </si>
  <si>
    <t>ISNTREE HYALURONIC ACID FRESH SUN SERUM_10ml</t>
    <phoneticPr fontId="21" type="noConversion"/>
  </si>
  <si>
    <t>이즈앤트리_히아루론산_프레쉬_선 세럼_10ml</t>
    <phoneticPr fontId="21" type="noConversion"/>
  </si>
  <si>
    <t>470*360*265</t>
    <phoneticPr fontId="21" type="noConversion"/>
  </si>
  <si>
    <t>21407R</t>
    <phoneticPr fontId="21" type="noConversion"/>
  </si>
  <si>
    <t>ISNTREE GIM PDRN BOOSTING GLOW PAD (200ml)70ea</t>
    <phoneticPr fontId="21" type="noConversion"/>
  </si>
  <si>
    <t>이즈앤트리 김 피디알엔 부스팅 글로우 패드 (200ml)70매</t>
    <phoneticPr fontId="21" type="noConversion"/>
  </si>
  <si>
    <t>106*86*78</t>
    <phoneticPr fontId="21" type="noConversion"/>
  </si>
  <si>
    <t>455*338*180</t>
    <phoneticPr fontId="21" type="noConversion"/>
  </si>
  <si>
    <t>2026.Feb</t>
    <phoneticPr fontId="21" type="noConversion"/>
  </si>
  <si>
    <t>21486R</t>
    <phoneticPr fontId="21" type="noConversion"/>
  </si>
  <si>
    <t>21485R</t>
    <phoneticPr fontId="22" type="noConversion"/>
  </si>
  <si>
    <t>ISNTREE ONION NEWPAIR AMPOULE PLUS 50ml</t>
    <phoneticPr fontId="22" type="noConversion"/>
  </si>
  <si>
    <t>이즈앤트리 어니언 뉴페어 앰플 플러스 50ml</t>
    <phoneticPr fontId="22" type="noConversion"/>
  </si>
  <si>
    <t>ISNTREE ONION NEWPAIR GEL CREAM PLUS 50ml</t>
  </si>
  <si>
    <t>이즈앤트리 어니언 뉴페어 겔크림 플러스 50ml</t>
  </si>
  <si>
    <t>21484R</t>
    <phoneticPr fontId="21" type="noConversion"/>
  </si>
  <si>
    <t>Update soon</t>
    <phoneticPr fontId="21" type="noConversion"/>
  </si>
  <si>
    <t>To be confirmed</t>
    <phoneticPr fontId="21" type="noConversion"/>
  </si>
  <si>
    <t>ISNTREE ONION BLEMISH SOOTHING AMPOULE</t>
    <phoneticPr fontId="21" type="noConversion"/>
  </si>
  <si>
    <t>다이소_어니언 블레미쉬 수딩 앰플 50ml</t>
  </si>
  <si>
    <t>35*35*102</t>
    <phoneticPr fontId="21" type="noConversion"/>
  </si>
  <si>
    <t>ISNTREE ONION BLEMISH SOOTHING GEL CREAM</t>
    <phoneticPr fontId="21" type="noConversion"/>
  </si>
  <si>
    <t xml:space="preserve">	다이소_어니언 블레미쉬 수딩 겔 크림 50ml</t>
    <phoneticPr fontId="21" type="noConversion"/>
  </si>
  <si>
    <t>36*36*131</t>
    <phoneticPr fontId="21" type="noConversion"/>
  </si>
  <si>
    <t>ISNTREE ONION BLEMISH SPOT GEL</t>
    <phoneticPr fontId="21" type="noConversion"/>
  </si>
  <si>
    <t>다이소_어니언 블레미쉬 클리어링 스팟 젤 15ml</t>
  </si>
  <si>
    <t>주식회사 예그리나
YEGREENA CO.,LTD</t>
    <phoneticPr fontId="21" type="noConversion"/>
  </si>
  <si>
    <t>24*24*115.5</t>
    <phoneticPr fontId="21" type="noConversion"/>
  </si>
  <si>
    <t>ISNTREE ONION BLEMISH PURPLE LIGHT TONE-UP SUN CREAM</t>
    <phoneticPr fontId="21" type="noConversion"/>
  </si>
  <si>
    <t>다이소_어니언 블레미쉬 퍼플 라이트 톤업 선크림 40ml</t>
  </si>
  <si>
    <t>36*36*137</t>
    <phoneticPr fontId="21" type="noConversion"/>
  </si>
  <si>
    <t>21479R</t>
  </si>
  <si>
    <t>21418R</t>
    <phoneticPr fontId="21" type="noConversion"/>
  </si>
  <si>
    <t>21480R</t>
  </si>
  <si>
    <t>ISNTREE YAM ROOT VEGAN BARRIER CREAM 80ml</t>
    <phoneticPr fontId="21" type="noConversion"/>
  </si>
  <si>
    <t>이즈앤트리 참마 비건 베리어 크림 80ml</t>
    <phoneticPr fontId="21" type="noConversion"/>
  </si>
  <si>
    <t>ISNTREE YAM ROOT VEGAN BARRIER MILKY TONER 200ml</t>
    <phoneticPr fontId="21" type="noConversion"/>
  </si>
  <si>
    <t>이즈앤트리 참마 비건 베리어 밀키 토너 200ml</t>
    <phoneticPr fontId="21" type="noConversion"/>
  </si>
  <si>
    <t>ISNTREE YAM ROOT pH-BALANCING CLEANSER 120ml</t>
    <phoneticPr fontId="21" type="noConversion"/>
  </si>
  <si>
    <t>이즈앤트리 참마 비건 약산성 클렌저 120ml</t>
    <phoneticPr fontId="21" type="noConversion"/>
  </si>
  <si>
    <t>UKCP-33134729</t>
    <phoneticPr fontId="21" type="noConversion"/>
  </si>
  <si>
    <t>UKCP-22299817</t>
    <phoneticPr fontId="21" type="noConversion"/>
  </si>
  <si>
    <t>52*52*159</t>
  </si>
  <si>
    <t>445*280*179</t>
    <phoneticPr fontId="21" type="noConversion"/>
  </si>
  <si>
    <t>UKCP-31806217</t>
    <phoneticPr fontId="21" type="noConversion"/>
  </si>
  <si>
    <t>21483R</t>
  </si>
  <si>
    <t>ISNTREE GIM PDRN HYDRO FIRMING CREAM_50ml</t>
  </si>
  <si>
    <t>이즈앤트리 김 피디알엔 하이드로 퍼밍 크림_50ml</t>
  </si>
  <si>
    <t>35.5*35.5*138.5</t>
  </si>
  <si>
    <t>380*233*163</t>
  </si>
  <si>
    <t>Will be registered</t>
  </si>
  <si>
    <t>2026. 07 유럽 우선 리뉴얼 진행
The renewal will be carried out in Europe first in July 2026.</t>
    <phoneticPr fontId="21" type="noConversion"/>
  </si>
  <si>
    <t>ONLY OTC AVAILABLE, ONLY USA</t>
    <phoneticPr fontId="21" type="noConversion"/>
  </si>
  <si>
    <t>417*265*188</t>
    <phoneticPr fontId="21" type="noConversion"/>
  </si>
  <si>
    <t>21488R</t>
    <phoneticPr fontId="21" type="noConversion"/>
  </si>
  <si>
    <t>히아루론산 에어리 바디 선크림 150ml</t>
    <phoneticPr fontId="21" type="noConversion"/>
  </si>
  <si>
    <t>ISNTREE HYALURONIC ACID AIRY BODY SUN CREAM 150ml</t>
    <phoneticPr fontId="21" type="noConversion"/>
  </si>
  <si>
    <t>57*57*167.5</t>
  </si>
  <si>
    <t>485*310*200</t>
    <phoneticPr fontId="21" type="noConversion"/>
  </si>
  <si>
    <t>21492R</t>
  </si>
  <si>
    <t>21493R</t>
  </si>
  <si>
    <t>21494R</t>
  </si>
  <si>
    <t>21496R</t>
  </si>
  <si>
    <t>21498R</t>
    <phoneticPr fontId="21" type="noConversion"/>
  </si>
  <si>
    <t>2026.Q4 리뉴얼 예정
Scheduled for renewal in Q4 2026.</t>
    <phoneticPr fontId="21" type="noConversion"/>
  </si>
  <si>
    <t>2026.8 단종 예정, 히아루론산 라인 내 출시 예정
Scheduled to be discontinued in August 2026
A new product is planned to be launched within the Hyaluronic Acid line</t>
    <phoneticPr fontId="21" type="noConversion"/>
  </si>
  <si>
    <t>20309R</t>
  </si>
  <si>
    <t>20313R</t>
  </si>
  <si>
    <t xml:space="preserve"> 3401.20.0000</t>
  </si>
  <si>
    <t>ISNTREE MUGWORT CALMING POWDER WASH 1g*25ea</t>
    <phoneticPr fontId="21" type="noConversion"/>
  </si>
  <si>
    <t>이즈앤트리 머그워트 카밍 파우더워시 
25매(1g/매)</t>
    <phoneticPr fontId="21" type="noConversion"/>
  </si>
  <si>
    <t>웰메이드생활건강
WELLMADE HOUSEHOLD &amp; HEALTH CARE CO.,LTD.</t>
  </si>
  <si>
    <t>75 * 75* 95</t>
  </si>
  <si>
    <t>433*430*240</t>
  </si>
  <si>
    <t>UKCP-36296569</t>
    <phoneticPr fontId="21" type="noConversion"/>
  </si>
  <si>
    <t>ISNTREE MUGWORT CALMING POWDER WASH 15g</t>
    <phoneticPr fontId="21" type="noConversion"/>
  </si>
  <si>
    <t>이즈앤트리 머그워트 카밍 파우더워시 15g</t>
    <phoneticPr fontId="21" type="noConversion"/>
  </si>
  <si>
    <t>41 * 41 * 82</t>
  </si>
  <si>
    <t>2027.Q1 용기 리뉴얼 예정
Scheduled for container renewal in2027.Q1</t>
    <phoneticPr fontId="21" type="noConversion"/>
  </si>
  <si>
    <t>2026.Q4 리뉴얼 예정
Scheduled for renewal in 2026.Q4</t>
    <phoneticPr fontId="21" type="noConversion"/>
  </si>
  <si>
    <t>2026.07 리뉴얼 예정
Scheduled for renewal in July 2026.</t>
    <phoneticPr fontId="21" type="noConversion"/>
  </si>
  <si>
    <t>2026.Q4 디자인 리뉴얼 예정
Scheduled for design renewal in 2026.Q4</t>
    <phoneticPr fontId="21" type="noConversion"/>
  </si>
  <si>
    <t>2027.02 리뉴얼 예정
Scheduled for renewal in February 2027</t>
    <phoneticPr fontId="21" type="noConversion"/>
  </si>
  <si>
    <t xml:space="preserve">※Recommended Retail Price
Please keep the Recommended Retail Price as the above to keep our partners' profit.
If the Recommended Retail Price is not kept, we might not to supply our products.
If you need to discount the selling price for sale or event, please inform ISNTREE in advanced.
Thank you for your cooperation and keeping it confidential.
※All Prices quoted are valid for 3 months from the date of receipt of this price list.
※The price could be adjusted depands on the exchage fluctuations.
</t>
    <phoneticPr fontId="21" type="noConversion"/>
  </si>
  <si>
    <t>DISCONTINUED</t>
    <phoneticPr fontId="21" type="noConversion"/>
  </si>
  <si>
    <t>PRODUCT</t>
    <phoneticPr fontId="21" type="noConversion"/>
  </si>
  <si>
    <t>BOX</t>
    <phoneticPr fontId="21" type="noConversion"/>
  </si>
  <si>
    <t>SHELF LIFE</t>
    <phoneticPr fontId="21" type="noConversion"/>
  </si>
  <si>
    <t>NEW</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</si>
</sst>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_-&quot;$&quot;* #,##0.00_ ;_-&quot;$&quot;* \-#,##0.00\ ;_-&quot;$&quot;* &quot;-&quot;??_ ;_-@_ "/>
    <numFmt numFmtId="177" formatCode="0_);[Red]\(0\)"/>
    <numFmt numFmtId="178" formatCode="0_ "/>
    <numFmt numFmtId="179" formatCode="_-[$₩-412]* #,##0_-;\-[$₩-412]* #,##0_-;_-[$₩-412]* &quot;-&quot;??_-;_-@_-"/>
    <numFmt numFmtId="180" formatCode="0.0"/>
    <numFmt numFmtId="181" formatCode="_-[$$-409]* #,##0.00_ ;_-[$$-409]* \-#,##0.00\ ;_-[$$-409]* &quot;-&quot;??_ ;_-@_ "/>
    <numFmt numFmtId="182" formatCode="0.0_);[Red]\(0.0\)"/>
  </numFmts>
  <fonts count="34" x14ac:knownFonts="1">
    <font>
      <sz val="11"/>
      <color theme="1"/>
      <name val="맑은 고딕"/>
      <charset val="129"/>
      <scheme val="minor"/>
    </font>
    <font>
      <sz val="12"/>
      <name val="맑은 고딕"/>
      <family val="3"/>
      <charset val="129"/>
      <scheme val="minor"/>
    </font>
    <font>
      <b/>
      <sz val="12"/>
      <name val="맑은 고딕"/>
      <family val="3"/>
      <charset val="129"/>
      <scheme val="minor"/>
    </font>
    <font>
      <b/>
      <sz val="12"/>
      <color theme="1"/>
      <name val="맑은 고딕"/>
      <family val="3"/>
      <charset val="129"/>
      <scheme val="minor"/>
    </font>
    <font>
      <b/>
      <sz val="18"/>
      <color theme="1"/>
      <name val="맑은 고딕"/>
      <family val="3"/>
      <charset val="129"/>
      <scheme val="minor"/>
    </font>
    <font>
      <b/>
      <sz val="14"/>
      <color theme="1"/>
      <name val="맑은 고딕"/>
      <family val="3"/>
      <charset val="129"/>
      <scheme val="minor"/>
    </font>
    <font>
      <sz val="11"/>
      <name val="맑은 고딕"/>
      <family val="3"/>
      <charset val="129"/>
      <scheme val="minor"/>
    </font>
    <font>
      <sz val="12"/>
      <color theme="1"/>
      <name val="맑은 고딕"/>
      <family val="3"/>
      <charset val="129"/>
      <scheme val="minor"/>
    </font>
    <font>
      <b/>
      <sz val="36"/>
      <color theme="1"/>
      <name val="맑은 고딕"/>
      <family val="3"/>
      <charset val="129"/>
      <scheme val="minor"/>
    </font>
    <font>
      <b/>
      <sz val="16"/>
      <color theme="1"/>
      <name val="맑은 고딕"/>
      <family val="3"/>
      <charset val="129"/>
      <scheme val="minor"/>
    </font>
    <font>
      <b/>
      <sz val="16"/>
      <color rgb="FF0066FF"/>
      <name val="맑은 고딕"/>
      <family val="3"/>
      <charset val="129"/>
      <scheme val="minor"/>
    </font>
    <font>
      <sz val="12"/>
      <name val="맑은 고딕"/>
      <family val="3"/>
      <charset val="129"/>
      <scheme val="minor"/>
    </font>
    <font>
      <b/>
      <sz val="18"/>
      <color rgb="FF0066FF"/>
      <name val="맑은 고딕"/>
      <family val="3"/>
      <charset val="129"/>
      <scheme val="minor"/>
    </font>
    <font>
      <b/>
      <sz val="18"/>
      <color rgb="FF00B050"/>
      <name val="맑은 고딕"/>
      <family val="3"/>
      <charset val="129"/>
      <scheme val="minor"/>
    </font>
    <font>
      <b/>
      <sz val="12"/>
      <color rgb="FF0000FF"/>
      <name val="맑은 고딕"/>
      <family val="3"/>
      <charset val="129"/>
      <scheme val="minor"/>
    </font>
    <font>
      <b/>
      <sz val="12"/>
      <color rgb="FF00B050"/>
      <name val="맑은 고딕"/>
      <family val="3"/>
      <charset val="129"/>
      <scheme val="minor"/>
    </font>
    <font>
      <sz val="11"/>
      <color theme="1"/>
      <name val="맑은 고딕"/>
      <family val="3"/>
      <charset val="129"/>
      <scheme val="minor"/>
    </font>
    <font>
      <sz val="11"/>
      <name val="돋움"/>
      <family val="3"/>
      <charset val="129"/>
    </font>
    <font>
      <sz val="11"/>
      <color rgb="FFFF0000"/>
      <name val="맑은 고딕"/>
      <family val="3"/>
      <charset val="129"/>
      <scheme val="minor"/>
    </font>
    <font>
      <b/>
      <sz val="16"/>
      <color rgb="FFFF0000"/>
      <name val="맑은 고딕"/>
      <family val="3"/>
      <charset val="129"/>
      <scheme val="minor"/>
    </font>
    <font>
      <sz val="12"/>
      <name val="Calibri"/>
      <family val="2"/>
    </font>
    <font>
      <sz val="8"/>
      <name val="맑은 고딕"/>
      <family val="3"/>
      <charset val="129"/>
      <scheme val="minor"/>
    </font>
    <font>
      <sz val="8"/>
      <name val="맑은 고딕"/>
      <family val="2"/>
      <charset val="129"/>
      <scheme val="minor"/>
    </font>
    <font>
      <b/>
      <sz val="12"/>
      <color rgb="FFFF0000"/>
      <name val="맑은 고딕"/>
      <family val="3"/>
      <charset val="129"/>
      <scheme val="minor"/>
    </font>
    <font>
      <sz val="14"/>
      <color theme="1"/>
      <name val="맑은 고딕"/>
      <family val="3"/>
      <charset val="129"/>
      <scheme val="minor"/>
    </font>
    <font>
      <sz val="16"/>
      <color theme="1"/>
      <name val="맑은 고딕"/>
      <family val="3"/>
      <charset val="129"/>
      <scheme val="minor"/>
    </font>
    <font>
      <b/>
      <sz val="16"/>
      <name val="맑은 고딕"/>
      <family val="3"/>
      <charset val="129"/>
      <scheme val="minor"/>
    </font>
    <font>
      <b/>
      <sz val="24"/>
      <color theme="1"/>
      <name val="맑은 고딕"/>
      <family val="3"/>
      <charset val="129"/>
      <scheme val="minor"/>
    </font>
    <font>
      <sz val="11"/>
      <color theme="1"/>
      <name val="맑은 고딕"/>
      <family val="2"/>
      <charset val="129"/>
      <scheme val="minor"/>
    </font>
    <font>
      <sz val="11"/>
      <color rgb="FF000000"/>
      <name val="맑은 고딕"/>
      <family val="2"/>
      <charset val="129"/>
      <scheme val="minor"/>
    </font>
    <font>
      <b/>
      <sz val="16"/>
      <color theme="1"/>
      <name val="맑은 고딕"/>
      <family val="2"/>
      <charset val="129"/>
      <scheme val="minor"/>
    </font>
    <font>
      <b/>
      <sz val="16"/>
      <color rgb="FF000000"/>
      <name val="맑은 고딕"/>
      <family val="2"/>
      <charset val="129"/>
      <scheme val="minor"/>
    </font>
    <font>
      <b/>
      <sz val="16"/>
      <name val="맑은 고딕"/>
      <family val="2"/>
      <charset val="129"/>
      <scheme val="minor"/>
    </font>
    <font>
      <b/>
      <sz val="16"/>
      <color rgb="FFFF0000"/>
      <name val="맑은 고딕"/>
      <family val="2"/>
      <charset val="129"/>
      <scheme val="minor"/>
    </font>
  </fonts>
  <fills count="8">
    <fill>
      <patternFill patternType="none"/>
    </fill>
    <fill>
      <patternFill patternType="gray125"/>
    </fill>
    <fill>
      <patternFill patternType="solid">
        <fgColor theme="6" tint="0.79995117038483843"/>
        <bgColor indexed="64"/>
      </patternFill>
    </fill>
    <fill>
      <patternFill patternType="solid">
        <fgColor theme="8" tint="0.79995117038483843"/>
        <bgColor indexed="64"/>
      </patternFill>
    </fill>
    <fill>
      <patternFill patternType="solid">
        <fgColor theme="7" tint="0.79995117038483843"/>
        <bgColor indexed="64"/>
      </patternFill>
    </fill>
    <fill>
      <patternFill patternType="solid">
        <fgColor theme="0"/>
        <bgColor indexed="64"/>
      </patternFill>
    </fill>
    <fill>
      <patternFill patternType="solid">
        <fgColor rgb="FFFFFFCC"/>
        <bgColor indexed="64"/>
      </patternFill>
    </fill>
    <fill>
      <patternFill patternType="solid">
        <fgColor theme="9" tint="0.79998168889431442"/>
        <bgColor indexed="64"/>
      </patternFill>
    </fill>
  </fills>
  <borders count="29">
    <border>
      <left/>
      <right/>
      <top/>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auto="1"/>
      </left>
      <right style="medium">
        <color indexed="64"/>
      </right>
      <top style="thin">
        <color auto="1"/>
      </top>
      <bottom style="medium">
        <color indexed="64"/>
      </bottom>
      <diagonal/>
    </border>
    <border>
      <left style="medium">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right/>
      <top/>
      <bottom style="medium">
        <color auto="1"/>
      </bottom>
      <diagonal/>
    </border>
    <border>
      <left/>
      <right style="medium">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medium">
        <color auto="1"/>
      </right>
      <top style="medium">
        <color indexed="64"/>
      </top>
      <bottom style="medium">
        <color indexed="64"/>
      </bottom>
      <diagonal/>
    </border>
    <border>
      <left style="thin">
        <color auto="1"/>
      </left>
      <right/>
      <top style="medium">
        <color indexed="64"/>
      </top>
      <bottom style="medium">
        <color indexed="64"/>
      </bottom>
      <diagonal/>
    </border>
  </borders>
  <cellStyleXfs count="10">
    <xf numFmtId="0" fontId="0" fillId="0" borderId="0">
      <alignment vertical="center"/>
    </xf>
    <xf numFmtId="41" fontId="16" fillId="0" borderId="0" applyFont="0" applyFill="0" applyBorder="0" applyAlignment="0" applyProtection="0">
      <alignment vertical="center"/>
    </xf>
    <xf numFmtId="0" fontId="17" fillId="6" borderId="19" applyNumberFormat="0" applyFont="0" applyAlignment="0" applyProtection="0">
      <alignment vertical="center"/>
    </xf>
    <xf numFmtId="0" fontId="18" fillId="0" borderId="0" applyNumberFormat="0" applyFill="0" applyBorder="0" applyAlignment="0" applyProtection="0">
      <alignment vertical="center"/>
    </xf>
    <xf numFmtId="41" fontId="16" fillId="0" borderId="0" applyFont="0" applyFill="0" applyBorder="0" applyAlignment="0" applyProtection="0">
      <alignment vertical="center"/>
    </xf>
    <xf numFmtId="0" fontId="17" fillId="0" borderId="0"/>
    <xf numFmtId="0" fontId="16" fillId="0" borderId="0">
      <alignment vertical="center"/>
    </xf>
    <xf numFmtId="0" fontId="16" fillId="0" borderId="0">
      <alignment vertical="center"/>
    </xf>
    <xf numFmtId="41" fontId="16" fillId="0" borderId="0" applyFont="0" applyFill="0" applyBorder="0" applyAlignment="0" applyProtection="0">
      <alignment vertical="center"/>
    </xf>
    <xf numFmtId="41" fontId="16" fillId="0" borderId="0" applyFont="0" applyFill="0" applyBorder="0" applyAlignment="0" applyProtection="0">
      <alignment vertical="center"/>
    </xf>
  </cellStyleXfs>
  <cellXfs count="127">
    <xf numFmtId="0" fontId="0" fillId="0" borderId="0" xfId="0">
      <alignment vertical="center"/>
    </xf>
    <xf numFmtId="0" fontId="3" fillId="0" borderId="2" xfId="0" applyFont="1" applyBorder="1" applyAlignment="1">
      <alignment horizontal="center" vertical="center"/>
    </xf>
    <xf numFmtId="0" fontId="1" fillId="0" borderId="2" xfId="0" applyFont="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5" fillId="4" borderId="10" xfId="0" applyFont="1" applyFill="1" applyBorder="1" applyAlignment="1">
      <alignment horizontal="center" vertical="center"/>
    </xf>
    <xf numFmtId="0" fontId="5" fillId="4" borderId="13" xfId="0" applyFont="1" applyFill="1" applyBorder="1" applyAlignment="1">
      <alignment horizontal="center" vertical="center"/>
    </xf>
    <xf numFmtId="0" fontId="0" fillId="0" borderId="3" xfId="0" applyBorder="1" applyAlignment="1">
      <alignment horizontal="center" vertical="center"/>
    </xf>
    <xf numFmtId="0" fontId="0" fillId="0" borderId="2" xfId="0" applyBorder="1">
      <alignment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1" fillId="0" borderId="2" xfId="0" applyFont="1" applyBorder="1" applyAlignment="1">
      <alignment horizontal="center" vertical="center" wrapText="1"/>
    </xf>
    <xf numFmtId="0" fontId="5" fillId="4" borderId="1" xfId="0" applyFont="1" applyFill="1" applyBorder="1" applyAlignment="1">
      <alignment horizontal="center" vertical="center" wrapText="1"/>
    </xf>
    <xf numFmtId="179" fontId="1" fillId="0" borderId="5" xfId="0" applyNumberFormat="1" applyFont="1" applyBorder="1" applyAlignment="1">
      <alignment horizontal="center" vertical="center"/>
    </xf>
    <xf numFmtId="176" fontId="0" fillId="0" borderId="17" xfId="0" applyNumberFormat="1" applyBorder="1" applyAlignment="1">
      <alignment horizontal="center" vertical="center"/>
    </xf>
    <xf numFmtId="0" fontId="7" fillId="0" borderId="0" xfId="0" applyFont="1" applyAlignment="1">
      <alignment horizontal="center" vertical="center"/>
    </xf>
    <xf numFmtId="0" fontId="8" fillId="0" borderId="0" xfId="0" applyFont="1" applyAlignment="1">
      <alignment horizontal="left" vertical="center"/>
    </xf>
    <xf numFmtId="0" fontId="5"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0" borderId="3" xfId="0" applyFont="1" applyBorder="1" applyAlignment="1">
      <alignment horizontal="center" vertical="center"/>
    </xf>
    <xf numFmtId="178" fontId="1" fillId="0" borderId="2" xfId="0" applyNumberFormat="1" applyFont="1" applyBorder="1" applyAlignment="1">
      <alignment horizontal="center" vertical="center"/>
    </xf>
    <xf numFmtId="0" fontId="7" fillId="0" borderId="0" xfId="0" applyFont="1" applyAlignment="1">
      <alignment horizontal="center" vertical="center" wrapText="1"/>
    </xf>
    <xf numFmtId="0" fontId="9" fillId="3" borderId="15" xfId="0" applyFont="1" applyFill="1" applyBorder="1" applyAlignment="1">
      <alignment horizontal="center" vertical="center" wrapText="1"/>
    </xf>
    <xf numFmtId="177" fontId="1" fillId="0" borderId="2" xfId="0" applyNumberFormat="1" applyFont="1" applyBorder="1" applyAlignment="1">
      <alignment horizontal="center" vertical="center" wrapText="1"/>
    </xf>
    <xf numFmtId="0" fontId="7" fillId="0" borderId="2" xfId="0" applyFont="1" applyBorder="1" applyAlignment="1">
      <alignment horizontal="center" vertical="center"/>
    </xf>
    <xf numFmtId="0" fontId="1" fillId="0" borderId="2" xfId="3" applyFont="1" applyFill="1" applyBorder="1" applyAlignment="1">
      <alignment horizontal="center" vertical="center" wrapText="1"/>
    </xf>
    <xf numFmtId="0" fontId="7" fillId="0" borderId="0" xfId="0" applyFont="1" applyAlignment="1">
      <alignment horizontal="right" vertical="center" wrapText="1"/>
    </xf>
    <xf numFmtId="0" fontId="1" fillId="0" borderId="2" xfId="7" applyFont="1" applyBorder="1" applyAlignment="1">
      <alignment horizontal="center" vertical="center" wrapText="1"/>
    </xf>
    <xf numFmtId="178" fontId="14" fillId="0" borderId="2" xfId="0" applyNumberFormat="1" applyFont="1" applyBorder="1" applyAlignment="1">
      <alignment horizontal="center" vertical="center"/>
    </xf>
    <xf numFmtId="0" fontId="7" fillId="0" borderId="17" xfId="0" applyFont="1" applyBorder="1" applyAlignment="1">
      <alignment horizontal="center" vertical="center"/>
    </xf>
    <xf numFmtId="0" fontId="1" fillId="0" borderId="2" xfId="3" applyFont="1" applyFill="1" applyBorder="1" applyAlignment="1">
      <alignment horizontal="center" vertical="center"/>
    </xf>
    <xf numFmtId="41" fontId="7" fillId="0" borderId="0" xfId="1" applyFont="1" applyFill="1" applyAlignment="1">
      <alignment horizontal="center" vertical="center"/>
    </xf>
    <xf numFmtId="41" fontId="7" fillId="0" borderId="0" xfId="0" applyNumberFormat="1" applyFont="1" applyAlignment="1">
      <alignment horizontal="center" vertical="center"/>
    </xf>
    <xf numFmtId="181" fontId="7" fillId="0" borderId="2" xfId="0" applyNumberFormat="1" applyFont="1" applyBorder="1" applyAlignment="1">
      <alignment horizontal="center" vertical="center"/>
    </xf>
    <xf numFmtId="179" fontId="1" fillId="0" borderId="2" xfId="0" applyNumberFormat="1" applyFont="1" applyBorder="1" applyAlignment="1">
      <alignment horizontal="center" vertical="center"/>
    </xf>
    <xf numFmtId="2" fontId="7" fillId="0" borderId="2" xfId="0" applyNumberFormat="1" applyFont="1" applyBorder="1" applyAlignment="1">
      <alignment horizontal="center" vertical="center"/>
    </xf>
    <xf numFmtId="182" fontId="1" fillId="0" borderId="2" xfId="0" applyNumberFormat="1" applyFont="1" applyBorder="1" applyAlignment="1">
      <alignment horizontal="center" vertical="center" wrapText="1"/>
    </xf>
    <xf numFmtId="177" fontId="7" fillId="0" borderId="2" xfId="0" applyNumberFormat="1" applyFont="1" applyBorder="1" applyAlignment="1">
      <alignment horizontal="center" vertical="center"/>
    </xf>
    <xf numFmtId="0" fontId="9" fillId="3" borderId="15" xfId="0" applyFont="1" applyFill="1" applyBorder="1" applyAlignment="1">
      <alignment horizontal="center" vertical="center"/>
    </xf>
    <xf numFmtId="181" fontId="7" fillId="0" borderId="0" xfId="0" applyNumberFormat="1" applyFont="1" applyAlignment="1">
      <alignment horizontal="center" vertical="center"/>
    </xf>
    <xf numFmtId="0" fontId="7" fillId="0" borderId="2" xfId="0" applyFont="1" applyBorder="1" applyAlignment="1">
      <alignment horizontal="center" vertical="center" wrapText="1"/>
    </xf>
    <xf numFmtId="179" fontId="7" fillId="0" borderId="2" xfId="0" applyNumberFormat="1" applyFont="1" applyBorder="1" applyAlignment="1">
      <alignment horizontal="center" vertical="center"/>
    </xf>
    <xf numFmtId="0" fontId="11" fillId="0" borderId="2" xfId="0" applyFont="1" applyBorder="1" applyAlignment="1">
      <alignment horizontal="center" vertical="center" wrapText="1"/>
    </xf>
    <xf numFmtId="176" fontId="1" fillId="0" borderId="2" xfId="0" applyNumberFormat="1" applyFont="1" applyBorder="1" applyAlignment="1">
      <alignment horizontal="center" vertical="center"/>
    </xf>
    <xf numFmtId="178" fontId="14" fillId="0" borderId="2" xfId="0" applyNumberFormat="1" applyFont="1" applyBorder="1" applyAlignment="1">
      <alignment horizontal="center" vertical="center" wrapText="1"/>
    </xf>
    <xf numFmtId="178" fontId="15" fillId="0" borderId="2" xfId="0" applyNumberFormat="1" applyFont="1" applyBorder="1" applyAlignment="1">
      <alignment horizontal="center" vertical="center" wrapText="1"/>
    </xf>
    <xf numFmtId="0" fontId="7" fillId="0" borderId="17" xfId="0" applyFont="1" applyBorder="1" applyAlignment="1">
      <alignment horizontal="center" vertical="center" wrapText="1"/>
    </xf>
    <xf numFmtId="180" fontId="1" fillId="0" borderId="2" xfId="0" applyNumberFormat="1" applyFont="1" applyBorder="1" applyAlignment="1">
      <alignment horizontal="center" vertical="center"/>
    </xf>
    <xf numFmtId="178" fontId="1" fillId="0" borderId="2" xfId="0" applyNumberFormat="1" applyFont="1" applyBorder="1" applyAlignment="1">
      <alignment horizontal="center" vertical="center" wrapText="1"/>
    </xf>
    <xf numFmtId="181" fontId="1" fillId="0" borderId="2" xfId="0" applyNumberFormat="1" applyFont="1" applyBorder="1" applyAlignment="1">
      <alignment horizontal="center" vertical="center"/>
    </xf>
    <xf numFmtId="0" fontId="1" fillId="0" borderId="0" xfId="0" applyFont="1" applyAlignment="1">
      <alignment horizontal="center" vertical="center"/>
    </xf>
    <xf numFmtId="178" fontId="1" fillId="0" borderId="22" xfId="0" applyNumberFormat="1" applyFont="1" applyBorder="1" applyAlignment="1">
      <alignment horizontal="center" vertical="center"/>
    </xf>
    <xf numFmtId="178" fontId="15" fillId="0" borderId="2" xfId="0" applyNumberFormat="1" applyFont="1" applyBorder="1" applyAlignment="1">
      <alignment horizontal="center"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2" fillId="0" borderId="2" xfId="0" applyFont="1" applyBorder="1" applyAlignment="1">
      <alignment horizontal="center" vertical="center"/>
    </xf>
    <xf numFmtId="0" fontId="1" fillId="0" borderId="2" xfId="0" quotePrefix="1" applyFont="1" applyBorder="1" applyAlignment="1">
      <alignment horizontal="center" vertical="center"/>
    </xf>
    <xf numFmtId="177" fontId="1" fillId="0" borderId="2" xfId="0" applyNumberFormat="1" applyFont="1" applyBorder="1" applyAlignment="1">
      <alignment horizontal="center" vertical="center"/>
    </xf>
    <xf numFmtId="0" fontId="1" fillId="0" borderId="17" xfId="0" applyFont="1" applyBorder="1" applyAlignment="1">
      <alignment horizontal="center" vertical="center"/>
    </xf>
    <xf numFmtId="179" fontId="7" fillId="0" borderId="18" xfId="0" applyNumberFormat="1" applyFont="1" applyBorder="1" applyAlignment="1">
      <alignment horizontal="center" vertical="center"/>
    </xf>
    <xf numFmtId="181" fontId="7" fillId="0" borderId="18" xfId="0" applyNumberFormat="1" applyFont="1" applyBorder="1" applyAlignment="1">
      <alignment horizontal="center" vertical="center"/>
    </xf>
    <xf numFmtId="0" fontId="7" fillId="0" borderId="18" xfId="0" applyFont="1" applyBorder="1" applyAlignment="1">
      <alignment horizontal="center" vertical="center"/>
    </xf>
    <xf numFmtId="177" fontId="7" fillId="0" borderId="18" xfId="0" applyNumberFormat="1"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1" fillId="0" borderId="18" xfId="0" applyFont="1" applyBorder="1" applyAlignment="1">
      <alignment horizontal="center" vertical="center"/>
    </xf>
    <xf numFmtId="178" fontId="1" fillId="0" borderId="18" xfId="0" applyNumberFormat="1" applyFont="1" applyBorder="1" applyAlignment="1">
      <alignment horizontal="center" vertical="center"/>
    </xf>
    <xf numFmtId="0" fontId="7" fillId="0" borderId="18" xfId="0" applyFont="1" applyBorder="1" applyAlignment="1">
      <alignment horizontal="center" vertical="center" wrapText="1"/>
    </xf>
    <xf numFmtId="0" fontId="1" fillId="0" borderId="18" xfId="3" applyFont="1" applyFill="1" applyBorder="1" applyAlignment="1">
      <alignment horizontal="center" vertical="center" wrapText="1"/>
    </xf>
    <xf numFmtId="178" fontId="14" fillId="0" borderId="18" xfId="0" applyNumberFormat="1" applyFont="1" applyBorder="1" applyAlignment="1">
      <alignment horizontal="center" vertical="center"/>
    </xf>
    <xf numFmtId="0" fontId="5" fillId="0" borderId="21" xfId="0" applyFont="1" applyBorder="1" applyAlignment="1">
      <alignment horizontal="center" vertical="center"/>
    </xf>
    <xf numFmtId="0" fontId="24" fillId="0" borderId="18" xfId="0" applyFont="1" applyBorder="1" applyAlignment="1">
      <alignment horizontal="center" vertical="center" wrapText="1"/>
    </xf>
    <xf numFmtId="0" fontId="23" fillId="0" borderId="17" xfId="0" applyFont="1" applyBorder="1" applyAlignment="1">
      <alignment horizontal="center" vertical="center"/>
    </xf>
    <xf numFmtId="0" fontId="25" fillId="0" borderId="23" xfId="0" applyFont="1" applyBorder="1">
      <alignment vertical="center"/>
    </xf>
    <xf numFmtId="0" fontId="27" fillId="7" borderId="0" xfId="0" applyFont="1" applyFill="1" applyAlignment="1">
      <alignment horizontal="center" vertical="center"/>
    </xf>
    <xf numFmtId="9" fontId="27" fillId="7" borderId="0" xfId="0" applyNumberFormat="1" applyFont="1" applyFill="1" applyAlignment="1">
      <alignment horizontal="center" vertical="center"/>
    </xf>
    <xf numFmtId="179" fontId="1" fillId="0" borderId="2" xfId="1" applyNumberFormat="1" applyFont="1" applyBorder="1" applyAlignment="1">
      <alignment horizontal="center" vertical="center"/>
    </xf>
    <xf numFmtId="179" fontId="1" fillId="0" borderId="18" xfId="1" applyNumberFormat="1" applyFont="1" applyBorder="1" applyAlignment="1">
      <alignment horizontal="center" vertical="center"/>
    </xf>
    <xf numFmtId="177" fontId="1" fillId="0" borderId="2" xfId="0" quotePrefix="1" applyNumberFormat="1" applyFont="1" applyBorder="1" applyAlignment="1">
      <alignment horizontal="center" vertical="center"/>
    </xf>
    <xf numFmtId="179" fontId="1" fillId="0" borderId="18" xfId="1" applyNumberFormat="1" applyFont="1" applyFill="1" applyBorder="1" applyAlignment="1">
      <alignment horizontal="center" vertical="center"/>
    </xf>
    <xf numFmtId="0" fontId="1" fillId="0" borderId="18" xfId="0" applyFont="1" applyBorder="1" applyAlignment="1">
      <alignment horizontal="center" vertical="center" wrapText="1"/>
    </xf>
    <xf numFmtId="0" fontId="15" fillId="0" borderId="2" xfId="0" applyFont="1" applyBorder="1" applyAlignment="1">
      <alignment horizontal="center" vertical="center" wrapText="1"/>
    </xf>
    <xf numFmtId="0" fontId="28" fillId="0" borderId="2" xfId="0" applyFont="1" applyBorder="1" applyAlignment="1">
      <alignment horizontal="center" vertical="center"/>
    </xf>
    <xf numFmtId="0" fontId="5" fillId="4" borderId="26" xfId="0" applyFont="1" applyFill="1" applyBorder="1" applyAlignment="1">
      <alignment horizontal="center" vertical="center"/>
    </xf>
    <xf numFmtId="0" fontId="5" fillId="4" borderId="27"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28" fillId="0" borderId="2" xfId="0" applyFont="1" applyBorder="1" applyAlignment="1">
      <alignment horizontal="center" vertical="center" wrapText="1"/>
    </xf>
    <xf numFmtId="0" fontId="29" fillId="0" borderId="2" xfId="0" applyFont="1" applyBorder="1" applyAlignment="1">
      <alignment horizontal="center" vertical="center"/>
    </xf>
    <xf numFmtId="176" fontId="0" fillId="0" borderId="23" xfId="0" applyNumberFormat="1" applyBorder="1" applyAlignment="1">
      <alignment horizontal="center" vertical="center"/>
    </xf>
    <xf numFmtId="179" fontId="1" fillId="0" borderId="2" xfId="1" applyNumberFormat="1" applyFont="1" applyFill="1" applyBorder="1" applyAlignment="1">
      <alignment horizontal="center" vertical="center"/>
    </xf>
    <xf numFmtId="177" fontId="1" fillId="0" borderId="18" xfId="0" quotePrefix="1" applyNumberFormat="1" applyFont="1" applyBorder="1" applyAlignment="1">
      <alignment horizontal="center" vertical="center"/>
    </xf>
    <xf numFmtId="0" fontId="1" fillId="0" borderId="18" xfId="7" applyFont="1" applyBorder="1" applyAlignment="1">
      <alignment horizontal="center" vertical="center" wrapText="1"/>
    </xf>
    <xf numFmtId="0" fontId="15" fillId="0" borderId="18" xfId="0" applyFont="1" applyBorder="1" applyAlignment="1">
      <alignment horizontal="center" vertical="center"/>
    </xf>
    <xf numFmtId="0" fontId="25" fillId="0" borderId="25" xfId="0" applyFont="1" applyBorder="1">
      <alignment vertical="center"/>
    </xf>
    <xf numFmtId="0" fontId="26" fillId="0" borderId="17" xfId="0" applyFont="1" applyBorder="1" applyAlignment="1">
      <alignment horizontal="center" vertical="center" wrapText="1"/>
    </xf>
    <xf numFmtId="178" fontId="14" fillId="0" borderId="18" xfId="0" applyNumberFormat="1" applyFont="1" applyBorder="1" applyAlignment="1">
      <alignment horizontal="center" vertical="center" wrapText="1"/>
    </xf>
    <xf numFmtId="0" fontId="15" fillId="0" borderId="18" xfId="0" applyFont="1" applyBorder="1" applyAlignment="1">
      <alignment horizontal="center" vertical="center" wrapText="1"/>
    </xf>
    <xf numFmtId="0" fontId="30" fillId="0" borderId="17" xfId="0" applyFont="1" applyBorder="1" applyAlignment="1">
      <alignment horizontal="center" vertical="center"/>
    </xf>
    <xf numFmtId="0" fontId="31" fillId="0" borderId="17" xfId="0" applyFont="1" applyBorder="1" applyAlignment="1">
      <alignment horizontal="center" vertical="center"/>
    </xf>
    <xf numFmtId="0" fontId="30" fillId="0" borderId="17" xfId="0" applyFont="1" applyBorder="1" applyAlignment="1">
      <alignment horizontal="center" vertical="center" wrapText="1"/>
    </xf>
    <xf numFmtId="0" fontId="31" fillId="0" borderId="17" xfId="0" applyFont="1" applyBorder="1" applyAlignment="1">
      <alignment horizontal="center" vertical="center" wrapText="1"/>
    </xf>
    <xf numFmtId="0" fontId="32" fillId="0" borderId="17" xfId="0" applyFont="1" applyBorder="1" applyAlignment="1">
      <alignment horizontal="center" vertical="center" wrapText="1"/>
    </xf>
    <xf numFmtId="0" fontId="1" fillId="5" borderId="18" xfId="0" applyFont="1" applyFill="1" applyBorder="1" applyAlignment="1">
      <alignment horizontal="center" vertical="center" wrapText="1"/>
    </xf>
    <xf numFmtId="0" fontId="33" fillId="0" borderId="17" xfId="0" applyFont="1" applyBorder="1" applyAlignment="1">
      <alignment horizontal="center" vertical="center" wrapText="1"/>
    </xf>
    <xf numFmtId="0" fontId="19" fillId="5" borderId="17" xfId="0" applyFont="1" applyFill="1" applyBorder="1" applyAlignment="1">
      <alignment horizontal="center" vertical="center"/>
    </xf>
    <xf numFmtId="0" fontId="8" fillId="0" borderId="0" xfId="0" applyFont="1" applyAlignment="1">
      <alignment horizontal="left" vertical="center"/>
    </xf>
    <xf numFmtId="0" fontId="7" fillId="0" borderId="24" xfId="0" applyFont="1" applyBorder="1" applyAlignment="1">
      <alignment horizontal="right" vertical="center" wrapText="1"/>
    </xf>
    <xf numFmtId="0" fontId="9" fillId="3" borderId="14" xfId="0" applyFont="1" applyFill="1" applyBorder="1" applyAlignment="1">
      <alignment horizontal="center" vertical="center"/>
    </xf>
    <xf numFmtId="0" fontId="9" fillId="3" borderId="15" xfId="0" applyFont="1" applyFill="1" applyBorder="1" applyAlignment="1">
      <alignment horizontal="center" vertical="center"/>
    </xf>
    <xf numFmtId="0" fontId="10" fillId="3" borderId="7"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9" fillId="3" borderId="2" xfId="0" applyFont="1" applyFill="1" applyBorder="1" applyAlignment="1">
      <alignment horizontal="center" vertical="center"/>
    </xf>
    <xf numFmtId="0" fontId="12" fillId="3" borderId="15" xfId="0" applyFont="1" applyFill="1" applyBorder="1" applyAlignment="1">
      <alignment horizontal="center" vertical="center" wrapText="1"/>
    </xf>
    <xf numFmtId="0" fontId="12" fillId="3" borderId="2" xfId="0" applyFont="1" applyFill="1" applyBorder="1" applyAlignment="1">
      <alignment horizontal="center" vertical="center"/>
    </xf>
    <xf numFmtId="0" fontId="13" fillId="3" borderId="15" xfId="0" applyFont="1" applyFill="1" applyBorder="1" applyAlignment="1">
      <alignment horizontal="center" vertical="center" wrapText="1"/>
    </xf>
    <xf numFmtId="0" fontId="9" fillId="3" borderId="16" xfId="0" applyFont="1" applyFill="1" applyBorder="1" applyAlignment="1">
      <alignment horizontal="center" vertical="center"/>
    </xf>
    <xf numFmtId="0" fontId="9" fillId="3" borderId="1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6" xfId="0" applyFont="1" applyFill="1" applyBorder="1" applyAlignment="1">
      <alignment horizontal="center" vertical="center"/>
    </xf>
    <xf numFmtId="177" fontId="1" fillId="0" borderId="18" xfId="0" applyNumberFormat="1" applyFont="1" applyBorder="1" applyAlignment="1">
      <alignment horizontal="center" vertical="center"/>
    </xf>
    <xf numFmtId="177" fontId="6" fillId="0" borderId="2" xfId="0" quotePrefix="1" applyNumberFormat="1" applyFont="1" applyBorder="1" applyAlignment="1">
      <alignment horizontal="center" vertical="center"/>
    </xf>
    <xf numFmtId="41" fontId="7" fillId="0" borderId="0" xfId="1" applyFont="1" applyAlignment="1">
      <alignment horizontal="center" vertical="center"/>
    </xf>
  </cellXfs>
  <cellStyles count="10">
    <cellStyle name="경고문" xfId="3" builtinId="11"/>
    <cellStyle name="메모 4" xfId="2" xr:uid="{00000000-0005-0000-0000-000001000000}"/>
    <cellStyle name="쉼표 [0]" xfId="1" builtinId="6"/>
    <cellStyle name="쉼표 [0] 2" xfId="4" xr:uid="{00000000-0005-0000-0000-000003000000}"/>
    <cellStyle name="쉼표 [0] 2 2" xfId="9" xr:uid="{00000000-0005-0000-0000-000004000000}"/>
    <cellStyle name="쉼표 [0] 3" xfId="8" xr:uid="{00000000-0005-0000-0000-000005000000}"/>
    <cellStyle name="표준" xfId="0" builtinId="0"/>
    <cellStyle name="표준 14" xfId="5" xr:uid="{00000000-0005-0000-0000-000007000000}"/>
    <cellStyle name="표준 2" xfId="6" xr:uid="{00000000-0005-0000-0000-000008000000}"/>
    <cellStyle name="표준 3" xfId="7" xr:uid="{00000000-0005-0000-0000-000009000000}"/>
  </cellStyles>
  <dxfs count="1">
    <dxf>
      <font>
        <strike val="0"/>
      </font>
      <fill>
        <patternFill>
          <bgColor theme="5" tint="0.39994506668294322"/>
        </patternFill>
      </fill>
    </dxf>
  </dxfs>
  <tableStyles count="0" defaultTableStyle="TableStyleMedium2" defaultPivotStyle="PivotStyleLight16"/>
  <colors>
    <mruColors>
      <color rgb="FF808080"/>
      <color rgb="FF666666"/>
      <color rgb="FF0066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6.png"/><Relationship Id="rId50" Type="http://schemas.openxmlformats.org/officeDocument/2006/relationships/image" Target="../media/image49.png"/><Relationship Id="rId55" Type="http://schemas.openxmlformats.org/officeDocument/2006/relationships/image" Target="../media/image54.jpeg"/><Relationship Id="rId63" Type="http://schemas.openxmlformats.org/officeDocument/2006/relationships/image" Target="../media/image6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2.png"/><Relationship Id="rId58" Type="http://schemas.openxmlformats.org/officeDocument/2006/relationships/image" Target="../media/image57.png"/><Relationship Id="rId5" Type="http://schemas.openxmlformats.org/officeDocument/2006/relationships/image" Target="../media/image5.png"/><Relationship Id="rId61" Type="http://schemas.openxmlformats.org/officeDocument/2006/relationships/image" Target="../media/image60.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7.png"/><Relationship Id="rId56" Type="http://schemas.openxmlformats.org/officeDocument/2006/relationships/image" Target="../media/image55.jpeg"/><Relationship Id="rId64" Type="http://schemas.openxmlformats.org/officeDocument/2006/relationships/image" Target="../media/image63.png"/><Relationship Id="rId8" Type="http://schemas.openxmlformats.org/officeDocument/2006/relationships/image" Target="../media/image8.png"/><Relationship Id="rId51" Type="http://schemas.openxmlformats.org/officeDocument/2006/relationships/image" Target="../media/image50.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microsoft.com/office/2007/relationships/hdphoto" Target="../media/hdphoto1.wdp"/><Relationship Id="rId59" Type="http://schemas.openxmlformats.org/officeDocument/2006/relationships/image" Target="../media/image58.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3.jpeg"/><Relationship Id="rId62" Type="http://schemas.openxmlformats.org/officeDocument/2006/relationships/image" Target="../media/image61.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8.png"/><Relationship Id="rId57" Type="http://schemas.openxmlformats.org/officeDocument/2006/relationships/image" Target="../media/image56.jpe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1.png"/><Relationship Id="rId60" Type="http://schemas.openxmlformats.org/officeDocument/2006/relationships/image" Target="../media/image59.png"/><Relationship Id="rId65" Type="http://schemas.openxmlformats.org/officeDocument/2006/relationships/image" Target="../media/image64.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3" Type="http://schemas.openxmlformats.org/officeDocument/2006/relationships/image" Target="../media/image67.png"/><Relationship Id="rId2" Type="http://schemas.openxmlformats.org/officeDocument/2006/relationships/image" Target="../media/image66.png"/><Relationship Id="rId1"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dr:twoCellAnchor editAs="oneCell">
    <xdr:from>
      <xdr:col>22</xdr:col>
      <xdr:colOff>5592866</xdr:colOff>
      <xdr:row>1</xdr:row>
      <xdr:rowOff>13472</xdr:rowOff>
    </xdr:from>
    <xdr:to>
      <xdr:col>22</xdr:col>
      <xdr:colOff>7193082</xdr:colOff>
      <xdr:row>1</xdr:row>
      <xdr:rowOff>525960</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579174" y="247934"/>
          <a:ext cx="1590691" cy="502963"/>
        </a:xfrm>
        <a:prstGeom prst="rect">
          <a:avLst/>
        </a:prstGeom>
      </xdr:spPr>
    </xdr:pic>
    <xdr:clientData/>
  </xdr:twoCellAnchor>
  <xdr:twoCellAnchor editAs="oneCell">
    <xdr:from>
      <xdr:col>1</xdr:col>
      <xdr:colOff>695975</xdr:colOff>
      <xdr:row>25</xdr:row>
      <xdr:rowOff>138852</xdr:rowOff>
    </xdr:from>
    <xdr:to>
      <xdr:col>1</xdr:col>
      <xdr:colOff>1019096</xdr:colOff>
      <xdr:row>25</xdr:row>
      <xdr:rowOff>1067857</xdr:rowOff>
    </xdr:to>
    <xdr:pic>
      <xdr:nvPicPr>
        <xdr:cNvPr id="12" name="그림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82129" y="38004390"/>
          <a:ext cx="311691" cy="929005"/>
        </a:xfrm>
        <a:prstGeom prst="rect">
          <a:avLst/>
        </a:prstGeom>
      </xdr:spPr>
    </xdr:pic>
    <xdr:clientData/>
  </xdr:twoCellAnchor>
  <xdr:twoCellAnchor editAs="oneCell">
    <xdr:from>
      <xdr:col>1</xdr:col>
      <xdr:colOff>728383</xdr:colOff>
      <xdr:row>38</xdr:row>
      <xdr:rowOff>92521</xdr:rowOff>
    </xdr:from>
    <xdr:to>
      <xdr:col>1</xdr:col>
      <xdr:colOff>1173818</xdr:colOff>
      <xdr:row>38</xdr:row>
      <xdr:rowOff>1097800</xdr:rowOff>
    </xdr:to>
    <xdr:pic>
      <xdr:nvPicPr>
        <xdr:cNvPr id="50" name="그림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14537" y="57652829"/>
          <a:ext cx="434005" cy="993849"/>
        </a:xfrm>
        <a:prstGeom prst="rect">
          <a:avLst/>
        </a:prstGeom>
      </xdr:spPr>
    </xdr:pic>
    <xdr:clientData/>
  </xdr:twoCellAnchor>
  <xdr:twoCellAnchor editAs="oneCell">
    <xdr:from>
      <xdr:col>1</xdr:col>
      <xdr:colOff>628402</xdr:colOff>
      <xdr:row>12</xdr:row>
      <xdr:rowOff>163539</xdr:rowOff>
    </xdr:from>
    <xdr:to>
      <xdr:col>1</xdr:col>
      <xdr:colOff>1211331</xdr:colOff>
      <xdr:row>12</xdr:row>
      <xdr:rowOff>1102344</xdr:rowOff>
    </xdr:to>
    <xdr:pic>
      <xdr:nvPicPr>
        <xdr:cNvPr id="95" name="그림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4"/>
        <a:stretch>
          <a:fillRect/>
        </a:stretch>
      </xdr:blipFill>
      <xdr:spPr>
        <a:xfrm>
          <a:off x="1214556" y="14250770"/>
          <a:ext cx="571499" cy="938805"/>
        </a:xfrm>
        <a:prstGeom prst="rect">
          <a:avLst/>
        </a:prstGeom>
      </xdr:spPr>
    </xdr:pic>
    <xdr:clientData/>
  </xdr:twoCellAnchor>
  <xdr:twoCellAnchor editAs="oneCell">
    <xdr:from>
      <xdr:col>1</xdr:col>
      <xdr:colOff>639608</xdr:colOff>
      <xdr:row>13</xdr:row>
      <xdr:rowOff>129921</xdr:rowOff>
    </xdr:from>
    <xdr:to>
      <xdr:col>1</xdr:col>
      <xdr:colOff>1173909</xdr:colOff>
      <xdr:row>13</xdr:row>
      <xdr:rowOff>1140461</xdr:rowOff>
    </xdr:to>
    <xdr:pic>
      <xdr:nvPicPr>
        <xdr:cNvPr id="96" name="그림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5"/>
        <a:stretch>
          <a:fillRect/>
        </a:stretch>
      </xdr:blipFill>
      <xdr:spPr>
        <a:xfrm>
          <a:off x="1225762" y="15604383"/>
          <a:ext cx="524776" cy="1010540"/>
        </a:xfrm>
        <a:prstGeom prst="rect">
          <a:avLst/>
        </a:prstGeom>
      </xdr:spPr>
    </xdr:pic>
    <xdr:clientData/>
  </xdr:twoCellAnchor>
  <xdr:twoCellAnchor editAs="oneCell">
    <xdr:from>
      <xdr:col>1</xdr:col>
      <xdr:colOff>479625</xdr:colOff>
      <xdr:row>33</xdr:row>
      <xdr:rowOff>213750</xdr:rowOff>
    </xdr:from>
    <xdr:to>
      <xdr:col>1</xdr:col>
      <xdr:colOff>1362450</xdr:colOff>
      <xdr:row>33</xdr:row>
      <xdr:rowOff>1029827</xdr:rowOff>
    </xdr:to>
    <xdr:pic>
      <xdr:nvPicPr>
        <xdr:cNvPr id="5" name="그림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65779" y="51619442"/>
          <a:ext cx="871395" cy="816077"/>
        </a:xfrm>
        <a:prstGeom prst="rect">
          <a:avLst/>
        </a:prstGeom>
      </xdr:spPr>
    </xdr:pic>
    <xdr:clientData/>
  </xdr:twoCellAnchor>
  <xdr:twoCellAnchor editAs="oneCell">
    <xdr:from>
      <xdr:col>1</xdr:col>
      <xdr:colOff>727365</xdr:colOff>
      <xdr:row>5</xdr:row>
      <xdr:rowOff>84372</xdr:rowOff>
    </xdr:from>
    <xdr:to>
      <xdr:col>1</xdr:col>
      <xdr:colOff>1067425</xdr:colOff>
      <xdr:row>5</xdr:row>
      <xdr:rowOff>1253579</xdr:rowOff>
    </xdr:to>
    <xdr:pic>
      <xdr:nvPicPr>
        <xdr:cNvPr id="14" name="그림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13519" y="3933449"/>
          <a:ext cx="340060" cy="1169207"/>
        </a:xfrm>
        <a:prstGeom prst="rect">
          <a:avLst/>
        </a:prstGeom>
      </xdr:spPr>
    </xdr:pic>
    <xdr:clientData/>
  </xdr:twoCellAnchor>
  <xdr:twoCellAnchor editAs="oneCell">
    <xdr:from>
      <xdr:col>1</xdr:col>
      <xdr:colOff>710047</xdr:colOff>
      <xdr:row>6</xdr:row>
      <xdr:rowOff>15096</xdr:rowOff>
    </xdr:from>
    <xdr:to>
      <xdr:col>1</xdr:col>
      <xdr:colOff>1095954</xdr:colOff>
      <xdr:row>6</xdr:row>
      <xdr:rowOff>1297635</xdr:rowOff>
    </xdr:to>
    <xdr:pic>
      <xdr:nvPicPr>
        <xdr:cNvPr id="17" name="그림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96201" y="5192788"/>
          <a:ext cx="372572" cy="1282539"/>
        </a:xfrm>
        <a:prstGeom prst="rect">
          <a:avLst/>
        </a:prstGeom>
      </xdr:spPr>
    </xdr:pic>
    <xdr:clientData/>
  </xdr:twoCellAnchor>
  <xdr:twoCellAnchor editAs="oneCell">
    <xdr:from>
      <xdr:col>1</xdr:col>
      <xdr:colOff>710046</xdr:colOff>
      <xdr:row>7</xdr:row>
      <xdr:rowOff>101689</xdr:rowOff>
    </xdr:from>
    <xdr:to>
      <xdr:col>1</xdr:col>
      <xdr:colOff>1059139</xdr:colOff>
      <xdr:row>7</xdr:row>
      <xdr:rowOff>1292025</xdr:rowOff>
    </xdr:to>
    <xdr:pic>
      <xdr:nvPicPr>
        <xdr:cNvPr id="19" name="그림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96200" y="6607997"/>
          <a:ext cx="337663" cy="1190336"/>
        </a:xfrm>
        <a:prstGeom prst="rect">
          <a:avLst/>
        </a:prstGeom>
      </xdr:spPr>
    </xdr:pic>
    <xdr:clientData/>
  </xdr:twoCellAnchor>
  <xdr:twoCellAnchor editAs="oneCell">
    <xdr:from>
      <xdr:col>1</xdr:col>
      <xdr:colOff>710048</xdr:colOff>
      <xdr:row>9</xdr:row>
      <xdr:rowOff>122082</xdr:rowOff>
    </xdr:from>
    <xdr:to>
      <xdr:col>1</xdr:col>
      <xdr:colOff>1094472</xdr:colOff>
      <xdr:row>9</xdr:row>
      <xdr:rowOff>1145398</xdr:rowOff>
    </xdr:to>
    <xdr:pic>
      <xdr:nvPicPr>
        <xdr:cNvPr id="23" name="그림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96202" y="9285620"/>
          <a:ext cx="372994" cy="1023316"/>
        </a:xfrm>
        <a:prstGeom prst="rect">
          <a:avLst/>
        </a:prstGeom>
      </xdr:spPr>
    </xdr:pic>
    <xdr:clientData/>
  </xdr:twoCellAnchor>
  <xdr:twoCellAnchor editAs="oneCell">
    <xdr:from>
      <xdr:col>1</xdr:col>
      <xdr:colOff>744683</xdr:colOff>
      <xdr:row>10</xdr:row>
      <xdr:rowOff>197834</xdr:rowOff>
    </xdr:from>
    <xdr:to>
      <xdr:col>1</xdr:col>
      <xdr:colOff>1134400</xdr:colOff>
      <xdr:row>10</xdr:row>
      <xdr:rowOff>1139429</xdr:rowOff>
    </xdr:to>
    <xdr:pic>
      <xdr:nvPicPr>
        <xdr:cNvPr id="25" name="그림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30837" y="10592296"/>
          <a:ext cx="376382" cy="941595"/>
        </a:xfrm>
        <a:prstGeom prst="rect">
          <a:avLst/>
        </a:prstGeom>
      </xdr:spPr>
    </xdr:pic>
    <xdr:clientData/>
  </xdr:twoCellAnchor>
  <xdr:twoCellAnchor editAs="oneCell">
    <xdr:from>
      <xdr:col>1</xdr:col>
      <xdr:colOff>710047</xdr:colOff>
      <xdr:row>11</xdr:row>
      <xdr:rowOff>101688</xdr:rowOff>
    </xdr:from>
    <xdr:to>
      <xdr:col>1</xdr:col>
      <xdr:colOff>1135208</xdr:colOff>
      <xdr:row>11</xdr:row>
      <xdr:rowOff>1177795</xdr:rowOff>
    </xdr:to>
    <xdr:pic>
      <xdr:nvPicPr>
        <xdr:cNvPr id="27" name="그림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96201" y="11727073"/>
          <a:ext cx="415636" cy="1076107"/>
        </a:xfrm>
        <a:prstGeom prst="rect">
          <a:avLst/>
        </a:prstGeom>
      </xdr:spPr>
    </xdr:pic>
    <xdr:clientData/>
  </xdr:twoCellAnchor>
  <xdr:twoCellAnchor editAs="oneCell">
    <xdr:from>
      <xdr:col>1</xdr:col>
      <xdr:colOff>571502</xdr:colOff>
      <xdr:row>20</xdr:row>
      <xdr:rowOff>119007</xdr:rowOff>
    </xdr:from>
    <xdr:to>
      <xdr:col>1</xdr:col>
      <xdr:colOff>1019699</xdr:colOff>
      <xdr:row>20</xdr:row>
      <xdr:rowOff>1183844</xdr:rowOff>
    </xdr:to>
    <xdr:pic>
      <xdr:nvPicPr>
        <xdr:cNvPr id="33" name="그림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57656" y="26378699"/>
          <a:ext cx="434862" cy="1064837"/>
        </a:xfrm>
        <a:prstGeom prst="rect">
          <a:avLst/>
        </a:prstGeom>
      </xdr:spPr>
    </xdr:pic>
    <xdr:clientData/>
  </xdr:twoCellAnchor>
  <xdr:twoCellAnchor editAs="oneCell">
    <xdr:from>
      <xdr:col>1</xdr:col>
      <xdr:colOff>658091</xdr:colOff>
      <xdr:row>21</xdr:row>
      <xdr:rowOff>137375</xdr:rowOff>
    </xdr:from>
    <xdr:to>
      <xdr:col>1</xdr:col>
      <xdr:colOff>984244</xdr:colOff>
      <xdr:row>21</xdr:row>
      <xdr:rowOff>1331281</xdr:rowOff>
    </xdr:to>
    <xdr:pic>
      <xdr:nvPicPr>
        <xdr:cNvPr id="35" name="그림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44245" y="29171529"/>
          <a:ext cx="316628" cy="1193906"/>
        </a:xfrm>
        <a:prstGeom prst="rect">
          <a:avLst/>
        </a:prstGeom>
      </xdr:spPr>
    </xdr:pic>
    <xdr:clientData/>
  </xdr:twoCellAnchor>
  <xdr:twoCellAnchor editAs="oneCell">
    <xdr:from>
      <xdr:col>1</xdr:col>
      <xdr:colOff>658093</xdr:colOff>
      <xdr:row>22</xdr:row>
      <xdr:rowOff>211709</xdr:rowOff>
    </xdr:from>
    <xdr:to>
      <xdr:col>1</xdr:col>
      <xdr:colOff>983962</xdr:colOff>
      <xdr:row>22</xdr:row>
      <xdr:rowOff>1256790</xdr:rowOff>
    </xdr:to>
    <xdr:pic>
      <xdr:nvPicPr>
        <xdr:cNvPr id="37" name="그림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4247" y="30750324"/>
          <a:ext cx="316344" cy="1045081"/>
        </a:xfrm>
        <a:prstGeom prst="rect">
          <a:avLst/>
        </a:prstGeom>
      </xdr:spPr>
    </xdr:pic>
    <xdr:clientData/>
  </xdr:twoCellAnchor>
  <xdr:twoCellAnchor editAs="oneCell">
    <xdr:from>
      <xdr:col>1</xdr:col>
      <xdr:colOff>588819</xdr:colOff>
      <xdr:row>23</xdr:row>
      <xdr:rowOff>258654</xdr:rowOff>
    </xdr:from>
    <xdr:to>
      <xdr:col>1</xdr:col>
      <xdr:colOff>952501</xdr:colOff>
      <xdr:row>23</xdr:row>
      <xdr:rowOff>1368509</xdr:rowOff>
    </xdr:to>
    <xdr:pic>
      <xdr:nvPicPr>
        <xdr:cNvPr id="39" name="그림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74973" y="32282192"/>
          <a:ext cx="363682" cy="1109855"/>
        </a:xfrm>
        <a:prstGeom prst="rect">
          <a:avLst/>
        </a:prstGeom>
      </xdr:spPr>
    </xdr:pic>
    <xdr:clientData/>
  </xdr:twoCellAnchor>
  <xdr:twoCellAnchor editAs="oneCell">
    <xdr:from>
      <xdr:col>1</xdr:col>
      <xdr:colOff>675412</xdr:colOff>
      <xdr:row>27</xdr:row>
      <xdr:rowOff>116443</xdr:rowOff>
    </xdr:from>
    <xdr:to>
      <xdr:col>1</xdr:col>
      <xdr:colOff>983963</xdr:colOff>
      <xdr:row>27</xdr:row>
      <xdr:rowOff>1063618</xdr:rowOff>
    </xdr:to>
    <xdr:pic>
      <xdr:nvPicPr>
        <xdr:cNvPr id="41" name="그림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61566" y="40443828"/>
          <a:ext cx="299026" cy="947175"/>
        </a:xfrm>
        <a:prstGeom prst="rect">
          <a:avLst/>
        </a:prstGeom>
      </xdr:spPr>
    </xdr:pic>
    <xdr:clientData/>
  </xdr:twoCellAnchor>
  <xdr:twoCellAnchor editAs="oneCell">
    <xdr:from>
      <xdr:col>1</xdr:col>
      <xdr:colOff>727365</xdr:colOff>
      <xdr:row>26</xdr:row>
      <xdr:rowOff>222916</xdr:rowOff>
    </xdr:from>
    <xdr:to>
      <xdr:col>1</xdr:col>
      <xdr:colOff>981249</xdr:colOff>
      <xdr:row>26</xdr:row>
      <xdr:rowOff>1177225</xdr:rowOff>
    </xdr:to>
    <xdr:pic>
      <xdr:nvPicPr>
        <xdr:cNvPr id="43" name="그림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313519" y="39319378"/>
          <a:ext cx="242454" cy="954309"/>
        </a:xfrm>
        <a:prstGeom prst="rect">
          <a:avLst/>
        </a:prstGeom>
      </xdr:spPr>
    </xdr:pic>
    <xdr:clientData/>
  </xdr:twoCellAnchor>
  <xdr:twoCellAnchor editAs="oneCell">
    <xdr:from>
      <xdr:col>1</xdr:col>
      <xdr:colOff>658091</xdr:colOff>
      <xdr:row>30</xdr:row>
      <xdr:rowOff>74882</xdr:rowOff>
    </xdr:from>
    <xdr:to>
      <xdr:col>1</xdr:col>
      <xdr:colOff>1058142</xdr:colOff>
      <xdr:row>30</xdr:row>
      <xdr:rowOff>1140160</xdr:rowOff>
    </xdr:to>
    <xdr:pic>
      <xdr:nvPicPr>
        <xdr:cNvPr id="53" name="그림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44245" y="47787805"/>
          <a:ext cx="386716" cy="1065278"/>
        </a:xfrm>
        <a:prstGeom prst="rect">
          <a:avLst/>
        </a:prstGeom>
      </xdr:spPr>
    </xdr:pic>
    <xdr:clientData/>
  </xdr:twoCellAnchor>
  <xdr:twoCellAnchor editAs="oneCell">
    <xdr:from>
      <xdr:col>1</xdr:col>
      <xdr:colOff>692725</xdr:colOff>
      <xdr:row>28</xdr:row>
      <xdr:rowOff>222916</xdr:rowOff>
    </xdr:from>
    <xdr:to>
      <xdr:col>1</xdr:col>
      <xdr:colOff>983960</xdr:colOff>
      <xdr:row>28</xdr:row>
      <xdr:rowOff>1139599</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78879" y="41781224"/>
          <a:ext cx="281710" cy="916683"/>
        </a:xfrm>
        <a:prstGeom prst="rect">
          <a:avLst/>
        </a:prstGeom>
      </xdr:spPr>
    </xdr:pic>
    <xdr:clientData/>
  </xdr:twoCellAnchor>
  <xdr:twoCellAnchor editAs="oneCell">
    <xdr:from>
      <xdr:col>1</xdr:col>
      <xdr:colOff>675409</xdr:colOff>
      <xdr:row>29</xdr:row>
      <xdr:rowOff>119008</xdr:rowOff>
    </xdr:from>
    <xdr:to>
      <xdr:col>1</xdr:col>
      <xdr:colOff>953485</xdr:colOff>
      <xdr:row>29</xdr:row>
      <xdr:rowOff>1101526</xdr:rowOff>
    </xdr:to>
    <xdr:pic>
      <xdr:nvPicPr>
        <xdr:cNvPr id="8" name="그림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261563" y="42908239"/>
          <a:ext cx="278076" cy="982518"/>
        </a:xfrm>
        <a:prstGeom prst="rect">
          <a:avLst/>
        </a:prstGeom>
      </xdr:spPr>
    </xdr:pic>
    <xdr:clientData/>
  </xdr:twoCellAnchor>
  <xdr:twoCellAnchor editAs="oneCell">
    <xdr:from>
      <xdr:col>1</xdr:col>
      <xdr:colOff>462243</xdr:colOff>
      <xdr:row>16</xdr:row>
      <xdr:rowOff>0</xdr:rowOff>
    </xdr:from>
    <xdr:to>
      <xdr:col>1</xdr:col>
      <xdr:colOff>1289313</xdr:colOff>
      <xdr:row>16</xdr:row>
      <xdr:rowOff>1364858</xdr:rowOff>
    </xdr:to>
    <xdr:pic>
      <xdr:nvPicPr>
        <xdr:cNvPr id="18" name="그림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48397" y="19789012"/>
          <a:ext cx="817545" cy="1353428"/>
        </a:xfrm>
        <a:prstGeom prst="rect">
          <a:avLst/>
        </a:prstGeom>
      </xdr:spPr>
    </xdr:pic>
    <xdr:clientData/>
  </xdr:twoCellAnchor>
  <xdr:twoCellAnchor editAs="oneCell">
    <xdr:from>
      <xdr:col>1</xdr:col>
      <xdr:colOff>714375</xdr:colOff>
      <xdr:row>37</xdr:row>
      <xdr:rowOff>78514</xdr:rowOff>
    </xdr:from>
    <xdr:to>
      <xdr:col>1</xdr:col>
      <xdr:colOff>1135231</xdr:colOff>
      <xdr:row>37</xdr:row>
      <xdr:rowOff>1145523</xdr:rowOff>
    </xdr:to>
    <xdr:pic>
      <xdr:nvPicPr>
        <xdr:cNvPr id="26" name="그림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300529" y="56407899"/>
          <a:ext cx="409426" cy="1067009"/>
        </a:xfrm>
        <a:prstGeom prst="rect">
          <a:avLst/>
        </a:prstGeom>
      </xdr:spPr>
    </xdr:pic>
    <xdr:clientData/>
  </xdr:twoCellAnchor>
  <xdr:twoCellAnchor editAs="oneCell">
    <xdr:from>
      <xdr:col>1</xdr:col>
      <xdr:colOff>588310</xdr:colOff>
      <xdr:row>24</xdr:row>
      <xdr:rowOff>176567</xdr:rowOff>
    </xdr:from>
    <xdr:to>
      <xdr:col>1</xdr:col>
      <xdr:colOff>1134559</xdr:colOff>
      <xdr:row>24</xdr:row>
      <xdr:rowOff>1402223</xdr:rowOff>
    </xdr:to>
    <xdr:pic>
      <xdr:nvPicPr>
        <xdr:cNvPr id="13" name="그림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174464" y="33685029"/>
          <a:ext cx="536724" cy="1216131"/>
        </a:xfrm>
        <a:prstGeom prst="rect">
          <a:avLst/>
        </a:prstGeom>
      </xdr:spPr>
    </xdr:pic>
    <xdr:clientData/>
  </xdr:twoCellAnchor>
  <xdr:twoCellAnchor editAs="oneCell">
    <xdr:from>
      <xdr:col>1</xdr:col>
      <xdr:colOff>644338</xdr:colOff>
      <xdr:row>18</xdr:row>
      <xdr:rowOff>109541</xdr:rowOff>
    </xdr:from>
    <xdr:to>
      <xdr:col>1</xdr:col>
      <xdr:colOff>1095749</xdr:colOff>
      <xdr:row>18</xdr:row>
      <xdr:rowOff>1221780</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5"/>
        <a:stretch>
          <a:fillRect/>
        </a:stretch>
      </xdr:blipFill>
      <xdr:spPr>
        <a:xfrm>
          <a:off x="1230492" y="21132926"/>
          <a:ext cx="439981" cy="1112239"/>
        </a:xfrm>
        <a:prstGeom prst="rect">
          <a:avLst/>
        </a:prstGeom>
      </xdr:spPr>
    </xdr:pic>
    <xdr:clientData/>
  </xdr:twoCellAnchor>
  <xdr:twoCellAnchor editAs="oneCell">
    <xdr:from>
      <xdr:col>1</xdr:col>
      <xdr:colOff>620031</xdr:colOff>
      <xdr:row>17</xdr:row>
      <xdr:rowOff>162556</xdr:rowOff>
    </xdr:from>
    <xdr:to>
      <xdr:col>1</xdr:col>
      <xdr:colOff>1133641</xdr:colOff>
      <xdr:row>17</xdr:row>
      <xdr:rowOff>1255548</xdr:rowOff>
    </xdr:to>
    <xdr:pic>
      <xdr:nvPicPr>
        <xdr:cNvPr id="36" name="그림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6"/>
        <a:stretch>
          <a:fillRect/>
        </a:stretch>
      </xdr:blipFill>
      <xdr:spPr>
        <a:xfrm flipH="1">
          <a:off x="1206185" y="19798710"/>
          <a:ext cx="500275" cy="1092992"/>
        </a:xfrm>
        <a:prstGeom prst="rect">
          <a:avLst/>
        </a:prstGeom>
      </xdr:spPr>
    </xdr:pic>
    <xdr:clientData/>
  </xdr:twoCellAnchor>
  <xdr:twoCellAnchor>
    <xdr:from>
      <xdr:col>1</xdr:col>
      <xdr:colOff>557892</xdr:colOff>
      <xdr:row>42</xdr:row>
      <xdr:rowOff>116533</xdr:rowOff>
    </xdr:from>
    <xdr:to>
      <xdr:col>1</xdr:col>
      <xdr:colOff>1286540</xdr:colOff>
      <xdr:row>42</xdr:row>
      <xdr:rowOff>1096258</xdr:rowOff>
    </xdr:to>
    <xdr:grpSp>
      <xdr:nvGrpSpPr>
        <xdr:cNvPr id="55" name="그룹 54">
          <a:extLst>
            <a:ext uri="{FF2B5EF4-FFF2-40B4-BE49-F238E27FC236}">
              <a16:creationId xmlns:a16="http://schemas.microsoft.com/office/drawing/2014/main" id="{00000000-0008-0000-0000-000037000000}"/>
            </a:ext>
          </a:extLst>
        </xdr:cNvPr>
        <xdr:cNvGrpSpPr/>
      </xdr:nvGrpSpPr>
      <xdr:grpSpPr>
        <a:xfrm>
          <a:off x="1153205" y="52480221"/>
          <a:ext cx="728648" cy="979725"/>
          <a:chOff x="1146710" y="69478071"/>
          <a:chExt cx="728648" cy="979725"/>
        </a:xfrm>
      </xdr:grpSpPr>
      <xdr:pic>
        <xdr:nvPicPr>
          <xdr:cNvPr id="44" name="그림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27"/>
          <a:stretch>
            <a:fillRect/>
          </a:stretch>
        </xdr:blipFill>
        <xdr:spPr>
          <a:xfrm>
            <a:off x="1146710" y="69478071"/>
            <a:ext cx="595900" cy="979725"/>
          </a:xfrm>
          <a:prstGeom prst="rect">
            <a:avLst/>
          </a:prstGeom>
        </xdr:spPr>
      </xdr:pic>
      <xdr:pic>
        <xdr:nvPicPr>
          <xdr:cNvPr id="46" name="그림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8"/>
          <a:stretch>
            <a:fillRect/>
          </a:stretch>
        </xdr:blipFill>
        <xdr:spPr>
          <a:xfrm>
            <a:off x="1396228" y="69777056"/>
            <a:ext cx="479130" cy="676489"/>
          </a:xfrm>
          <a:prstGeom prst="rect">
            <a:avLst/>
          </a:prstGeom>
        </xdr:spPr>
      </xdr:pic>
    </xdr:grpSp>
    <xdr:clientData/>
  </xdr:twoCellAnchor>
  <xdr:twoCellAnchor>
    <xdr:from>
      <xdr:col>1</xdr:col>
      <xdr:colOff>557893</xdr:colOff>
      <xdr:row>43</xdr:row>
      <xdr:rowOff>102926</xdr:rowOff>
    </xdr:from>
    <xdr:to>
      <xdr:col>1</xdr:col>
      <xdr:colOff>1314485</xdr:colOff>
      <xdr:row>43</xdr:row>
      <xdr:rowOff>1055979</xdr:rowOff>
    </xdr:to>
    <xdr:grpSp>
      <xdr:nvGrpSpPr>
        <xdr:cNvPr id="58" name="그룹 57">
          <a:extLst>
            <a:ext uri="{FF2B5EF4-FFF2-40B4-BE49-F238E27FC236}">
              <a16:creationId xmlns:a16="http://schemas.microsoft.com/office/drawing/2014/main" id="{00000000-0008-0000-0000-00003A000000}"/>
            </a:ext>
          </a:extLst>
        </xdr:cNvPr>
        <xdr:cNvGrpSpPr/>
      </xdr:nvGrpSpPr>
      <xdr:grpSpPr>
        <a:xfrm>
          <a:off x="1153206" y="53704864"/>
          <a:ext cx="756592" cy="953053"/>
          <a:chOff x="1146711" y="70711373"/>
          <a:chExt cx="756592" cy="953053"/>
        </a:xfrm>
      </xdr:grpSpPr>
      <xdr:pic>
        <xdr:nvPicPr>
          <xdr:cNvPr id="49" name="그림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9"/>
          <a:stretch>
            <a:fillRect/>
          </a:stretch>
        </xdr:blipFill>
        <xdr:spPr>
          <a:xfrm>
            <a:off x="1146711" y="70711373"/>
            <a:ext cx="578315" cy="953053"/>
          </a:xfrm>
          <a:prstGeom prst="rect">
            <a:avLst/>
          </a:prstGeom>
        </xdr:spPr>
      </xdr:pic>
      <xdr:pic>
        <xdr:nvPicPr>
          <xdr:cNvPr id="51" name="그림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0"/>
          <a:stretch>
            <a:fillRect/>
          </a:stretch>
        </xdr:blipFill>
        <xdr:spPr>
          <a:xfrm>
            <a:off x="1478437" y="71032937"/>
            <a:ext cx="424866" cy="610339"/>
          </a:xfrm>
          <a:prstGeom prst="rect">
            <a:avLst/>
          </a:prstGeom>
        </xdr:spPr>
      </xdr:pic>
    </xdr:grpSp>
    <xdr:clientData/>
  </xdr:twoCellAnchor>
  <xdr:twoCellAnchor editAs="oneCell">
    <xdr:from>
      <xdr:col>1</xdr:col>
      <xdr:colOff>727364</xdr:colOff>
      <xdr:row>8</xdr:row>
      <xdr:rowOff>67054</xdr:rowOff>
    </xdr:from>
    <xdr:to>
      <xdr:col>1</xdr:col>
      <xdr:colOff>1032476</xdr:colOff>
      <xdr:row>8</xdr:row>
      <xdr:rowOff>1301457</xdr:rowOff>
    </xdr:to>
    <xdr:pic>
      <xdr:nvPicPr>
        <xdr:cNvPr id="57" name="그림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313518" y="7901977"/>
          <a:ext cx="305112" cy="1242023"/>
        </a:xfrm>
        <a:prstGeom prst="rect">
          <a:avLst/>
        </a:prstGeom>
      </xdr:spPr>
    </xdr:pic>
    <xdr:clientData/>
  </xdr:twoCellAnchor>
  <xdr:twoCellAnchor editAs="oneCell">
    <xdr:from>
      <xdr:col>1</xdr:col>
      <xdr:colOff>632529</xdr:colOff>
      <xdr:row>44</xdr:row>
      <xdr:rowOff>55212</xdr:rowOff>
    </xdr:from>
    <xdr:to>
      <xdr:col>1</xdr:col>
      <xdr:colOff>1098232</xdr:colOff>
      <xdr:row>44</xdr:row>
      <xdr:rowOff>1179232</xdr:rowOff>
    </xdr:to>
    <xdr:pic>
      <xdr:nvPicPr>
        <xdr:cNvPr id="21" name="그림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218683" y="63770135"/>
          <a:ext cx="454273" cy="1124020"/>
        </a:xfrm>
        <a:prstGeom prst="rect">
          <a:avLst/>
        </a:prstGeom>
      </xdr:spPr>
    </xdr:pic>
    <xdr:clientData/>
  </xdr:twoCellAnchor>
  <xdr:twoCellAnchor editAs="oneCell">
    <xdr:from>
      <xdr:col>1</xdr:col>
      <xdr:colOff>625929</xdr:colOff>
      <xdr:row>45</xdr:row>
      <xdr:rowOff>13297</xdr:rowOff>
    </xdr:from>
    <xdr:to>
      <xdr:col>1</xdr:col>
      <xdr:colOff>1099184</xdr:colOff>
      <xdr:row>45</xdr:row>
      <xdr:rowOff>1216249</xdr:rowOff>
    </xdr:to>
    <xdr:pic>
      <xdr:nvPicPr>
        <xdr:cNvPr id="52" name="그림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212083" y="64959143"/>
          <a:ext cx="463730" cy="1201047"/>
        </a:xfrm>
        <a:prstGeom prst="rect">
          <a:avLst/>
        </a:prstGeom>
      </xdr:spPr>
    </xdr:pic>
    <xdr:clientData/>
  </xdr:twoCellAnchor>
  <xdr:twoCellAnchor editAs="oneCell">
    <xdr:from>
      <xdr:col>1</xdr:col>
      <xdr:colOff>638121</xdr:colOff>
      <xdr:row>46</xdr:row>
      <xdr:rowOff>17557</xdr:rowOff>
    </xdr:from>
    <xdr:to>
      <xdr:col>1</xdr:col>
      <xdr:colOff>1099184</xdr:colOff>
      <xdr:row>46</xdr:row>
      <xdr:rowOff>1180605</xdr:rowOff>
    </xdr:to>
    <xdr:pic>
      <xdr:nvPicPr>
        <xdr:cNvPr id="54" name="그림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224275" y="66194326"/>
          <a:ext cx="451538" cy="1163048"/>
        </a:xfrm>
        <a:prstGeom prst="rect">
          <a:avLst/>
        </a:prstGeom>
      </xdr:spPr>
    </xdr:pic>
    <xdr:clientData/>
  </xdr:twoCellAnchor>
  <xdr:twoCellAnchor editAs="oneCell">
    <xdr:from>
      <xdr:col>1</xdr:col>
      <xdr:colOff>582937</xdr:colOff>
      <xdr:row>47</xdr:row>
      <xdr:rowOff>26646</xdr:rowOff>
    </xdr:from>
    <xdr:to>
      <xdr:col>1</xdr:col>
      <xdr:colOff>1248641</xdr:colOff>
      <xdr:row>47</xdr:row>
      <xdr:rowOff>1223061</xdr:rowOff>
    </xdr:to>
    <xdr:pic>
      <xdr:nvPicPr>
        <xdr:cNvPr id="60" name="그림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169091" y="68665261"/>
          <a:ext cx="652369" cy="1200225"/>
        </a:xfrm>
        <a:prstGeom prst="rect">
          <a:avLst/>
        </a:prstGeom>
      </xdr:spPr>
    </xdr:pic>
    <xdr:clientData/>
  </xdr:twoCellAnchor>
  <xdr:twoCellAnchor editAs="oneCell">
    <xdr:from>
      <xdr:col>1</xdr:col>
      <xdr:colOff>762001</xdr:colOff>
      <xdr:row>34</xdr:row>
      <xdr:rowOff>59837</xdr:rowOff>
    </xdr:from>
    <xdr:to>
      <xdr:col>1</xdr:col>
      <xdr:colOff>1059180</xdr:colOff>
      <xdr:row>34</xdr:row>
      <xdr:rowOff>1096835</xdr:rowOff>
    </xdr:to>
    <xdr:pic>
      <xdr:nvPicPr>
        <xdr:cNvPr id="62" name="그림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348155" y="52696452"/>
          <a:ext cx="285749" cy="1027473"/>
        </a:xfrm>
        <a:prstGeom prst="rect">
          <a:avLst/>
        </a:prstGeom>
      </xdr:spPr>
    </xdr:pic>
    <xdr:clientData/>
  </xdr:twoCellAnchor>
  <xdr:twoCellAnchor editAs="oneCell">
    <xdr:from>
      <xdr:col>1</xdr:col>
      <xdr:colOff>591910</xdr:colOff>
      <xdr:row>51</xdr:row>
      <xdr:rowOff>48498</xdr:rowOff>
    </xdr:from>
    <xdr:to>
      <xdr:col>1</xdr:col>
      <xdr:colOff>1171527</xdr:colOff>
      <xdr:row>51</xdr:row>
      <xdr:rowOff>1214258</xdr:rowOff>
    </xdr:to>
    <xdr:pic>
      <xdr:nvPicPr>
        <xdr:cNvPr id="65" name="그림 64">
          <a:extLst>
            <a:ext uri="{FF2B5EF4-FFF2-40B4-BE49-F238E27FC236}">
              <a16:creationId xmlns:a16="http://schemas.microsoft.com/office/drawing/2014/main" id="{00000000-0008-0000-0000-000041000000}"/>
            </a:ext>
          </a:extLst>
        </xdr:cNvPr>
        <xdr:cNvPicPr>
          <a:picLocks noChangeAspect="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l="22280" t="11160" r="23684" b="9531"/>
        <a:stretch/>
      </xdr:blipFill>
      <xdr:spPr>
        <a:xfrm>
          <a:off x="1178064" y="78534498"/>
          <a:ext cx="568187" cy="1158140"/>
        </a:xfrm>
        <a:prstGeom prst="rect">
          <a:avLst/>
        </a:prstGeom>
      </xdr:spPr>
    </xdr:pic>
    <xdr:clientData/>
  </xdr:twoCellAnchor>
  <xdr:twoCellAnchor editAs="oneCell">
    <xdr:from>
      <xdr:col>1</xdr:col>
      <xdr:colOff>536863</xdr:colOff>
      <xdr:row>54</xdr:row>
      <xdr:rowOff>32416</xdr:rowOff>
    </xdr:from>
    <xdr:to>
      <xdr:col>1</xdr:col>
      <xdr:colOff>1285355</xdr:colOff>
      <xdr:row>54</xdr:row>
      <xdr:rowOff>1214633</xdr:rowOff>
    </xdr:to>
    <xdr:pic>
      <xdr:nvPicPr>
        <xdr:cNvPr id="64" name="그림 63">
          <a:extLst>
            <a:ext uri="{FF2B5EF4-FFF2-40B4-BE49-F238E27FC236}">
              <a16:creationId xmlns:a16="http://schemas.microsoft.com/office/drawing/2014/main" id="{00000000-0008-0000-0000-000040000000}"/>
            </a:ext>
          </a:extLst>
        </xdr:cNvPr>
        <xdr:cNvPicPr>
          <a:picLocks noChangeAspect="1"/>
        </xdr:cNvPicPr>
      </xdr:nvPicPr>
      <xdr:blipFill rotWithShape="1">
        <a:blip xmlns:r="http://schemas.openxmlformats.org/officeDocument/2006/relationships" r:embed="rId38" cstate="print">
          <a:extLst>
            <a:ext uri="{28A0092B-C50C-407E-A947-70E740481C1C}">
              <a14:useLocalDpi xmlns:a14="http://schemas.microsoft.com/office/drawing/2010/main" val="0"/>
            </a:ext>
          </a:extLst>
        </a:blip>
        <a:srcRect l="16391" t="12052" r="16600" b="12190"/>
        <a:stretch/>
      </xdr:blipFill>
      <xdr:spPr>
        <a:xfrm>
          <a:off x="1123017" y="82211185"/>
          <a:ext cx="737062" cy="1182217"/>
        </a:xfrm>
        <a:prstGeom prst="rect">
          <a:avLst/>
        </a:prstGeom>
      </xdr:spPr>
    </xdr:pic>
    <xdr:clientData/>
  </xdr:twoCellAnchor>
  <xdr:twoCellAnchor editAs="oneCell">
    <xdr:from>
      <xdr:col>1</xdr:col>
      <xdr:colOff>554184</xdr:colOff>
      <xdr:row>53</xdr:row>
      <xdr:rowOff>84371</xdr:rowOff>
    </xdr:from>
    <xdr:to>
      <xdr:col>1</xdr:col>
      <xdr:colOff>1298864</xdr:colOff>
      <xdr:row>53</xdr:row>
      <xdr:rowOff>1140206</xdr:rowOff>
    </xdr:to>
    <xdr:pic>
      <xdr:nvPicPr>
        <xdr:cNvPr id="68" name="그림 67">
          <a:extLst>
            <a:ext uri="{FF2B5EF4-FFF2-40B4-BE49-F238E27FC236}">
              <a16:creationId xmlns:a16="http://schemas.microsoft.com/office/drawing/2014/main" id="{00000000-0008-0000-0000-000044000000}"/>
            </a:ext>
          </a:extLst>
        </xdr:cNvPr>
        <xdr:cNvPicPr>
          <a:picLocks noChangeAspect="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l="15668" t="16012" r="15636" b="13912"/>
        <a:stretch/>
      </xdr:blipFill>
      <xdr:spPr>
        <a:xfrm>
          <a:off x="1140338" y="81032217"/>
          <a:ext cx="744680" cy="1055835"/>
        </a:xfrm>
        <a:prstGeom prst="rect">
          <a:avLst/>
        </a:prstGeom>
      </xdr:spPr>
    </xdr:pic>
    <xdr:clientData/>
  </xdr:twoCellAnchor>
  <xdr:twoCellAnchor editAs="oneCell">
    <xdr:from>
      <xdr:col>1</xdr:col>
      <xdr:colOff>796638</xdr:colOff>
      <xdr:row>52</xdr:row>
      <xdr:rowOff>81708</xdr:rowOff>
    </xdr:from>
    <xdr:to>
      <xdr:col>1</xdr:col>
      <xdr:colOff>1021772</xdr:colOff>
      <xdr:row>52</xdr:row>
      <xdr:rowOff>1146039</xdr:rowOff>
    </xdr:to>
    <xdr:pic>
      <xdr:nvPicPr>
        <xdr:cNvPr id="76" name="그림 75" descr="https://isntree.daouoffice.com/resources/images/mail/inline/20241125/kristen_cho@isntree.com_attach_img_E32D6EF7931B466D9B30ACD96C69A179.png">
          <a:extLst>
            <a:ext uri="{FF2B5EF4-FFF2-40B4-BE49-F238E27FC236}">
              <a16:creationId xmlns:a16="http://schemas.microsoft.com/office/drawing/2014/main" id="{00000000-0008-0000-0000-00004C000000}"/>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1382792" y="79798631"/>
          <a:ext cx="215609" cy="1064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363681</xdr:colOff>
      <xdr:row>50</xdr:row>
      <xdr:rowOff>188279</xdr:rowOff>
    </xdr:from>
    <xdr:to>
      <xdr:col>1</xdr:col>
      <xdr:colOff>1250719</xdr:colOff>
      <xdr:row>50</xdr:row>
      <xdr:rowOff>955389</xdr:rowOff>
    </xdr:to>
    <xdr:pic>
      <xdr:nvPicPr>
        <xdr:cNvPr id="75" name="그림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41"/>
        <a:stretch>
          <a:fillRect/>
        </a:stretch>
      </xdr:blipFill>
      <xdr:spPr>
        <a:xfrm>
          <a:off x="949835" y="77443356"/>
          <a:ext cx="877513" cy="767110"/>
        </a:xfrm>
        <a:prstGeom prst="rect">
          <a:avLst/>
        </a:prstGeom>
      </xdr:spPr>
    </xdr:pic>
    <xdr:clientData/>
  </xdr:twoCellAnchor>
  <xdr:twoCellAnchor editAs="oneCell">
    <xdr:from>
      <xdr:col>1</xdr:col>
      <xdr:colOff>380998</xdr:colOff>
      <xdr:row>49</xdr:row>
      <xdr:rowOff>188281</xdr:rowOff>
    </xdr:from>
    <xdr:to>
      <xdr:col>1</xdr:col>
      <xdr:colOff>1325480</xdr:colOff>
      <xdr:row>49</xdr:row>
      <xdr:rowOff>1063889</xdr:rowOff>
    </xdr:to>
    <xdr:pic>
      <xdr:nvPicPr>
        <xdr:cNvPr id="77" name="그림 76" descr="텍스트, 세면용품, 로션이(가) 표시된 사진&#10;&#10;자동 생성된 설명">
          <a:extLst>
            <a:ext uri="{FF2B5EF4-FFF2-40B4-BE49-F238E27FC236}">
              <a16:creationId xmlns:a16="http://schemas.microsoft.com/office/drawing/2014/main" id="{00000000-0008-0000-0000-00004D000000}"/>
            </a:ext>
          </a:extLst>
        </xdr:cNvPr>
        <xdr:cNvPicPr>
          <a:picLocks noChangeAspect="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l="18407" t="23946" r="18725" b="27755"/>
        <a:stretch/>
      </xdr:blipFill>
      <xdr:spPr>
        <a:xfrm>
          <a:off x="967152" y="76212435"/>
          <a:ext cx="934957" cy="875608"/>
        </a:xfrm>
        <a:prstGeom prst="rect">
          <a:avLst/>
        </a:prstGeom>
      </xdr:spPr>
    </xdr:pic>
    <xdr:clientData/>
  </xdr:twoCellAnchor>
  <xdr:twoCellAnchor editAs="oneCell">
    <xdr:from>
      <xdr:col>1</xdr:col>
      <xdr:colOff>155865</xdr:colOff>
      <xdr:row>13</xdr:row>
      <xdr:rowOff>1036871</xdr:rowOff>
    </xdr:from>
    <xdr:to>
      <xdr:col>1</xdr:col>
      <xdr:colOff>1589811</xdr:colOff>
      <xdr:row>15</xdr:row>
      <xdr:rowOff>263268</xdr:rowOff>
    </xdr:to>
    <xdr:pic>
      <xdr:nvPicPr>
        <xdr:cNvPr id="63" name="그림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742019" y="16511333"/>
          <a:ext cx="1422516" cy="2000859"/>
        </a:xfrm>
        <a:prstGeom prst="rect">
          <a:avLst/>
        </a:prstGeom>
      </xdr:spPr>
    </xdr:pic>
    <xdr:clientData/>
  </xdr:twoCellAnchor>
  <xdr:twoCellAnchor editAs="oneCell">
    <xdr:from>
      <xdr:col>1</xdr:col>
      <xdr:colOff>225137</xdr:colOff>
      <xdr:row>54</xdr:row>
      <xdr:rowOff>1088825</xdr:rowOff>
    </xdr:from>
    <xdr:to>
      <xdr:col>1</xdr:col>
      <xdr:colOff>1475856</xdr:colOff>
      <xdr:row>56</xdr:row>
      <xdr:rowOff>153490</xdr:rowOff>
    </xdr:to>
    <xdr:pic>
      <xdr:nvPicPr>
        <xdr:cNvPr id="70" name="그림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811291" y="83267594"/>
          <a:ext cx="1239289" cy="1526512"/>
        </a:xfrm>
        <a:prstGeom prst="rect">
          <a:avLst/>
        </a:prstGeom>
      </xdr:spPr>
    </xdr:pic>
    <xdr:clientData/>
  </xdr:twoCellAnchor>
  <xdr:twoCellAnchor editAs="oneCell">
    <xdr:from>
      <xdr:col>1</xdr:col>
      <xdr:colOff>363682</xdr:colOff>
      <xdr:row>56</xdr:row>
      <xdr:rowOff>101689</xdr:rowOff>
    </xdr:from>
    <xdr:to>
      <xdr:col>1</xdr:col>
      <xdr:colOff>1298863</xdr:colOff>
      <xdr:row>56</xdr:row>
      <xdr:rowOff>1182762</xdr:rowOff>
    </xdr:to>
    <xdr:pic>
      <xdr:nvPicPr>
        <xdr:cNvPr id="81" name="그림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45">
          <a:extLst>
            <a:ext uri="{BEBA8EAE-BF5A-486C-A8C5-ECC9F3942E4B}">
              <a14:imgProps xmlns:a14="http://schemas.microsoft.com/office/drawing/2010/main">
                <a14:imgLayer r:embed="rId46">
                  <a14:imgEffect>
                    <a14:colorTemperature colorTemp="6600"/>
                  </a14:imgEffect>
                  <a14:imgEffect>
                    <a14:saturation sat="130000"/>
                  </a14:imgEffect>
                </a14:imgLayer>
              </a14:imgProps>
            </a:ext>
          </a:extLst>
        </a:blip>
        <a:stretch>
          <a:fillRect/>
        </a:stretch>
      </xdr:blipFill>
      <xdr:spPr>
        <a:xfrm>
          <a:off x="949836" y="84742304"/>
          <a:ext cx="935181" cy="1081073"/>
        </a:xfrm>
        <a:prstGeom prst="rect">
          <a:avLst/>
        </a:prstGeom>
      </xdr:spPr>
    </xdr:pic>
    <xdr:clientData/>
  </xdr:twoCellAnchor>
  <xdr:oneCellAnchor>
    <xdr:from>
      <xdr:col>1</xdr:col>
      <xdr:colOff>398318</xdr:colOff>
      <xdr:row>57</xdr:row>
      <xdr:rowOff>49734</xdr:rowOff>
    </xdr:from>
    <xdr:ext cx="935181" cy="1086788"/>
    <xdr:pic>
      <xdr:nvPicPr>
        <xdr:cNvPr id="83" name="그림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45">
          <a:extLst>
            <a:ext uri="{BEBA8EAE-BF5A-486C-A8C5-ECC9F3942E4B}">
              <a14:imgProps xmlns:a14="http://schemas.microsoft.com/office/drawing/2010/main">
                <a14:imgLayer r:embed="rId46">
                  <a14:imgEffect>
                    <a14:colorTemperature colorTemp="6600"/>
                  </a14:imgEffect>
                  <a14:imgEffect>
                    <a14:saturation sat="130000"/>
                  </a14:imgEffect>
                </a14:imgLayer>
              </a14:imgProps>
            </a:ext>
          </a:extLst>
        </a:blip>
        <a:stretch>
          <a:fillRect/>
        </a:stretch>
      </xdr:blipFill>
      <xdr:spPr>
        <a:xfrm>
          <a:off x="984472" y="85921272"/>
          <a:ext cx="935181" cy="1086788"/>
        </a:xfrm>
        <a:prstGeom prst="rect">
          <a:avLst/>
        </a:prstGeom>
      </xdr:spPr>
    </xdr:pic>
    <xdr:clientData/>
  </xdr:oneCellAnchor>
  <xdr:twoCellAnchor editAs="oneCell">
    <xdr:from>
      <xdr:col>1</xdr:col>
      <xdr:colOff>121227</xdr:colOff>
      <xdr:row>58</xdr:row>
      <xdr:rowOff>32417</xdr:rowOff>
    </xdr:from>
    <xdr:to>
      <xdr:col>1</xdr:col>
      <xdr:colOff>1630214</xdr:colOff>
      <xdr:row>59</xdr:row>
      <xdr:rowOff>40210</xdr:rowOff>
    </xdr:to>
    <xdr:pic>
      <xdr:nvPicPr>
        <xdr:cNvPr id="69" name="그림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707381" y="87134879"/>
          <a:ext cx="1497557" cy="1238716"/>
        </a:xfrm>
        <a:prstGeom prst="rect">
          <a:avLst/>
        </a:prstGeom>
      </xdr:spPr>
    </xdr:pic>
    <xdr:clientData/>
  </xdr:twoCellAnchor>
  <xdr:twoCellAnchor editAs="oneCell">
    <xdr:from>
      <xdr:col>1</xdr:col>
      <xdr:colOff>571501</xdr:colOff>
      <xdr:row>58</xdr:row>
      <xdr:rowOff>1210055</xdr:rowOff>
    </xdr:from>
    <xdr:to>
      <xdr:col>1</xdr:col>
      <xdr:colOff>1135207</xdr:colOff>
      <xdr:row>60</xdr:row>
      <xdr:rowOff>187</xdr:rowOff>
    </xdr:to>
    <xdr:pic>
      <xdr:nvPicPr>
        <xdr:cNvPr id="74" name="그림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1157655" y="88312517"/>
          <a:ext cx="554181" cy="1251978"/>
        </a:xfrm>
        <a:prstGeom prst="rect">
          <a:avLst/>
        </a:prstGeom>
      </xdr:spPr>
    </xdr:pic>
    <xdr:clientData/>
  </xdr:twoCellAnchor>
  <xdr:twoCellAnchor editAs="oneCell">
    <xdr:from>
      <xdr:col>1</xdr:col>
      <xdr:colOff>675410</xdr:colOff>
      <xdr:row>48</xdr:row>
      <xdr:rowOff>67053</xdr:rowOff>
    </xdr:from>
    <xdr:to>
      <xdr:col>1</xdr:col>
      <xdr:colOff>957826</xdr:colOff>
      <xdr:row>48</xdr:row>
      <xdr:rowOff>1140780</xdr:rowOff>
    </xdr:to>
    <xdr:pic>
      <xdr:nvPicPr>
        <xdr:cNvPr id="84" name="그림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49"/>
        <a:stretch>
          <a:fillRect/>
        </a:stretch>
      </xdr:blipFill>
      <xdr:spPr>
        <a:xfrm>
          <a:off x="1261564" y="74860284"/>
          <a:ext cx="290036" cy="1073727"/>
        </a:xfrm>
        <a:prstGeom prst="rect">
          <a:avLst/>
        </a:prstGeom>
      </xdr:spPr>
    </xdr:pic>
    <xdr:clientData/>
  </xdr:twoCellAnchor>
  <xdr:twoCellAnchor editAs="oneCell">
    <xdr:from>
      <xdr:col>1</xdr:col>
      <xdr:colOff>571501</xdr:colOff>
      <xdr:row>58</xdr:row>
      <xdr:rowOff>1210055</xdr:rowOff>
    </xdr:from>
    <xdr:to>
      <xdr:col>1</xdr:col>
      <xdr:colOff>1135207</xdr:colOff>
      <xdr:row>60</xdr:row>
      <xdr:rowOff>187</xdr:rowOff>
    </xdr:to>
    <xdr:pic>
      <xdr:nvPicPr>
        <xdr:cNvPr id="9" name="그림 8">
          <a:extLst>
            <a:ext uri="{FF2B5EF4-FFF2-40B4-BE49-F238E27FC236}">
              <a16:creationId xmlns:a16="http://schemas.microsoft.com/office/drawing/2014/main" id="{30576252-E92D-9E4F-8019-814EECD90A15}"/>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1157655" y="88312517"/>
          <a:ext cx="554181" cy="1251978"/>
        </a:xfrm>
        <a:prstGeom prst="rect">
          <a:avLst/>
        </a:prstGeom>
      </xdr:spPr>
    </xdr:pic>
    <xdr:clientData/>
  </xdr:twoCellAnchor>
  <xdr:twoCellAnchor editAs="oneCell">
    <xdr:from>
      <xdr:col>0</xdr:col>
      <xdr:colOff>571500</xdr:colOff>
      <xdr:row>59</xdr:row>
      <xdr:rowOff>742462</xdr:rowOff>
    </xdr:from>
    <xdr:to>
      <xdr:col>2</xdr:col>
      <xdr:colOff>31494</xdr:colOff>
      <xdr:row>61</xdr:row>
      <xdr:rowOff>423116</xdr:rowOff>
    </xdr:to>
    <xdr:pic>
      <xdr:nvPicPr>
        <xdr:cNvPr id="16" name="그림 15">
          <a:extLst>
            <a:ext uri="{FF2B5EF4-FFF2-40B4-BE49-F238E27FC236}">
              <a16:creationId xmlns:a16="http://schemas.microsoft.com/office/drawing/2014/main" id="{384126F6-08DE-B042-AC26-C07ED95AA169}"/>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571500" y="89075847"/>
          <a:ext cx="1816528" cy="2150120"/>
        </a:xfrm>
        <a:prstGeom prst="rect">
          <a:avLst/>
        </a:prstGeom>
      </xdr:spPr>
    </xdr:pic>
    <xdr:clientData/>
  </xdr:twoCellAnchor>
  <xdr:oneCellAnchor>
    <xdr:from>
      <xdr:col>1</xdr:col>
      <xdr:colOff>722923</xdr:colOff>
      <xdr:row>35</xdr:row>
      <xdr:rowOff>73874</xdr:rowOff>
    </xdr:from>
    <xdr:ext cx="351692" cy="1098435"/>
    <xdr:pic>
      <xdr:nvPicPr>
        <xdr:cNvPr id="7" name="그림 6">
          <a:extLst>
            <a:ext uri="{FF2B5EF4-FFF2-40B4-BE49-F238E27FC236}">
              <a16:creationId xmlns:a16="http://schemas.microsoft.com/office/drawing/2014/main" id="{4D3F71BD-B51A-C545-AAB2-5B8FA44279D1}"/>
            </a:ext>
          </a:extLst>
        </xdr:cNvPr>
        <xdr:cNvPicPr>
          <a:picLocks noChangeAspect="1"/>
        </xdr:cNvPicPr>
      </xdr:nvPicPr>
      <xdr:blipFill>
        <a:blip xmlns:r="http://schemas.openxmlformats.org/officeDocument/2006/relationships" r:embed="rId51"/>
        <a:stretch>
          <a:fillRect/>
        </a:stretch>
      </xdr:blipFill>
      <xdr:spPr>
        <a:xfrm>
          <a:off x="1309077" y="52710489"/>
          <a:ext cx="351692" cy="1098435"/>
        </a:xfrm>
        <a:prstGeom prst="rect">
          <a:avLst/>
        </a:prstGeom>
      </xdr:spPr>
    </xdr:pic>
    <xdr:clientData/>
  </xdr:oneCellAnchor>
  <xdr:oneCellAnchor>
    <xdr:from>
      <xdr:col>1</xdr:col>
      <xdr:colOff>703386</xdr:colOff>
      <xdr:row>36</xdr:row>
      <xdr:rowOff>97473</xdr:rowOff>
    </xdr:from>
    <xdr:ext cx="371230" cy="1096180"/>
    <xdr:pic>
      <xdr:nvPicPr>
        <xdr:cNvPr id="29" name="그림 28">
          <a:extLst>
            <a:ext uri="{FF2B5EF4-FFF2-40B4-BE49-F238E27FC236}">
              <a16:creationId xmlns:a16="http://schemas.microsoft.com/office/drawing/2014/main" id="{2B4AA409-AD2D-A548-B54F-73640AA09427}"/>
            </a:ext>
          </a:extLst>
        </xdr:cNvPr>
        <xdr:cNvPicPr>
          <a:picLocks noChangeAspect="1"/>
        </xdr:cNvPicPr>
      </xdr:nvPicPr>
      <xdr:blipFill>
        <a:blip xmlns:r="http://schemas.openxmlformats.org/officeDocument/2006/relationships" r:embed="rId52"/>
        <a:stretch>
          <a:fillRect/>
        </a:stretch>
      </xdr:blipFill>
      <xdr:spPr>
        <a:xfrm>
          <a:off x="1289540" y="53965011"/>
          <a:ext cx="371230" cy="1096180"/>
        </a:xfrm>
        <a:prstGeom prst="rect">
          <a:avLst/>
        </a:prstGeom>
      </xdr:spPr>
    </xdr:pic>
    <xdr:clientData/>
  </xdr:oneCellAnchor>
  <xdr:oneCellAnchor>
    <xdr:from>
      <xdr:col>1</xdr:col>
      <xdr:colOff>640772</xdr:colOff>
      <xdr:row>62</xdr:row>
      <xdr:rowOff>49735</xdr:rowOff>
    </xdr:from>
    <xdr:ext cx="358933" cy="1091046"/>
    <xdr:pic>
      <xdr:nvPicPr>
        <xdr:cNvPr id="6" name="그림 5">
          <a:extLst>
            <a:ext uri="{FF2B5EF4-FFF2-40B4-BE49-F238E27FC236}">
              <a16:creationId xmlns:a16="http://schemas.microsoft.com/office/drawing/2014/main" id="{371836DF-7975-BB43-BE60-77EA59038696}"/>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1226926" y="96999581"/>
          <a:ext cx="358933" cy="1091046"/>
        </a:xfrm>
        <a:prstGeom prst="rect">
          <a:avLst/>
        </a:prstGeom>
      </xdr:spPr>
    </xdr:pic>
    <xdr:clientData/>
  </xdr:oneCellAnchor>
  <xdr:twoCellAnchor editAs="oneCell">
    <xdr:from>
      <xdr:col>1</xdr:col>
      <xdr:colOff>506092</xdr:colOff>
      <xdr:row>63</xdr:row>
      <xdr:rowOff>29385</xdr:rowOff>
    </xdr:from>
    <xdr:to>
      <xdr:col>1</xdr:col>
      <xdr:colOff>1174489</xdr:colOff>
      <xdr:row>63</xdr:row>
      <xdr:rowOff>1217034</xdr:rowOff>
    </xdr:to>
    <xdr:pic>
      <xdr:nvPicPr>
        <xdr:cNvPr id="30" name="그림 29">
          <a:extLst>
            <a:ext uri="{FF2B5EF4-FFF2-40B4-BE49-F238E27FC236}">
              <a16:creationId xmlns:a16="http://schemas.microsoft.com/office/drawing/2014/main" id="{4605D7CC-B8BF-1841-8527-319A5B5000BD}"/>
            </a:ext>
          </a:extLst>
        </xdr:cNvPr>
        <xdr:cNvPicPr>
          <a:picLocks noChangeAspect="1"/>
        </xdr:cNvPicPr>
      </xdr:nvPicPr>
      <xdr:blipFill rotWithShape="1">
        <a:blip xmlns:r="http://schemas.openxmlformats.org/officeDocument/2006/relationships" r:embed="rId54" cstate="print">
          <a:extLst>
            <a:ext uri="{28A0092B-C50C-407E-A947-70E740481C1C}">
              <a14:useLocalDpi xmlns:a14="http://schemas.microsoft.com/office/drawing/2010/main" val="0"/>
            </a:ext>
          </a:extLst>
        </a:blip>
        <a:srcRect l="39216" t="13072" r="38149" b="14392"/>
        <a:stretch>
          <a:fillRect/>
        </a:stretch>
      </xdr:blipFill>
      <xdr:spPr>
        <a:xfrm>
          <a:off x="1088573" y="92118708"/>
          <a:ext cx="658872" cy="1187649"/>
        </a:xfrm>
        <a:prstGeom prst="rect">
          <a:avLst/>
        </a:prstGeom>
      </xdr:spPr>
    </xdr:pic>
    <xdr:clientData/>
  </xdr:twoCellAnchor>
  <xdr:twoCellAnchor editAs="oneCell">
    <xdr:from>
      <xdr:col>1</xdr:col>
      <xdr:colOff>563384</xdr:colOff>
      <xdr:row>64</xdr:row>
      <xdr:rowOff>28646</xdr:rowOff>
    </xdr:from>
    <xdr:to>
      <xdr:col>1</xdr:col>
      <xdr:colOff>1100172</xdr:colOff>
      <xdr:row>64</xdr:row>
      <xdr:rowOff>1215885</xdr:rowOff>
    </xdr:to>
    <xdr:pic>
      <xdr:nvPicPr>
        <xdr:cNvPr id="34" name="그림 33">
          <a:extLst>
            <a:ext uri="{FF2B5EF4-FFF2-40B4-BE49-F238E27FC236}">
              <a16:creationId xmlns:a16="http://schemas.microsoft.com/office/drawing/2014/main" id="{136467F5-9CE5-C146-9F37-16DBF72F6888}"/>
            </a:ext>
          </a:extLst>
        </xdr:cNvPr>
        <xdr:cNvPicPr>
          <a:picLocks noChangeAspect="1"/>
        </xdr:cNvPicPr>
      </xdr:nvPicPr>
      <xdr:blipFill rotWithShape="1">
        <a:blip xmlns:r="http://schemas.openxmlformats.org/officeDocument/2006/relationships" r:embed="rId55" cstate="print">
          <a:extLst>
            <a:ext uri="{28A0092B-C50C-407E-A947-70E740481C1C}">
              <a14:useLocalDpi xmlns:a14="http://schemas.microsoft.com/office/drawing/2010/main" val="0"/>
            </a:ext>
          </a:extLst>
        </a:blip>
        <a:srcRect l="38351" t="6470" r="37165" b="6886"/>
        <a:stretch>
          <a:fillRect/>
        </a:stretch>
      </xdr:blipFill>
      <xdr:spPr>
        <a:xfrm>
          <a:off x="1145865" y="93349774"/>
          <a:ext cx="536788" cy="1185334"/>
        </a:xfrm>
        <a:prstGeom prst="rect">
          <a:avLst/>
        </a:prstGeom>
      </xdr:spPr>
    </xdr:pic>
    <xdr:clientData/>
  </xdr:twoCellAnchor>
  <xdr:twoCellAnchor editAs="oneCell">
    <xdr:from>
      <xdr:col>1</xdr:col>
      <xdr:colOff>630227</xdr:colOff>
      <xdr:row>65</xdr:row>
      <xdr:rowOff>38196</xdr:rowOff>
    </xdr:from>
    <xdr:to>
      <xdr:col>1</xdr:col>
      <xdr:colOff>1025407</xdr:colOff>
      <xdr:row>65</xdr:row>
      <xdr:rowOff>1209392</xdr:rowOff>
    </xdr:to>
    <xdr:pic>
      <xdr:nvPicPr>
        <xdr:cNvPr id="42" name="그림 41">
          <a:extLst>
            <a:ext uri="{FF2B5EF4-FFF2-40B4-BE49-F238E27FC236}">
              <a16:creationId xmlns:a16="http://schemas.microsoft.com/office/drawing/2014/main" id="{C8D8DC3E-599A-A442-85D4-23F0463274EF}"/>
            </a:ext>
          </a:extLst>
        </xdr:cNvPr>
        <xdr:cNvPicPr>
          <a:picLocks noChangeAspect="1"/>
        </xdr:cNvPicPr>
      </xdr:nvPicPr>
      <xdr:blipFill rotWithShape="1">
        <a:blip xmlns:r="http://schemas.openxmlformats.org/officeDocument/2006/relationships" r:embed="rId56" cstate="print">
          <a:extLst>
            <a:ext uri="{28A0092B-C50C-407E-A947-70E740481C1C}">
              <a14:useLocalDpi xmlns:a14="http://schemas.microsoft.com/office/drawing/2010/main" val="0"/>
            </a:ext>
          </a:extLst>
        </a:blip>
        <a:srcRect l="43397" t="16174" r="42330" b="15712"/>
        <a:stretch>
          <a:fillRect/>
        </a:stretch>
      </xdr:blipFill>
      <xdr:spPr>
        <a:xfrm>
          <a:off x="1212708" y="94591128"/>
          <a:ext cx="389465" cy="1159766"/>
        </a:xfrm>
        <a:prstGeom prst="rect">
          <a:avLst/>
        </a:prstGeom>
      </xdr:spPr>
    </xdr:pic>
    <xdr:clientData/>
  </xdr:twoCellAnchor>
  <xdr:twoCellAnchor editAs="oneCell">
    <xdr:from>
      <xdr:col>1</xdr:col>
      <xdr:colOff>582483</xdr:colOff>
      <xdr:row>66</xdr:row>
      <xdr:rowOff>85940</xdr:rowOff>
    </xdr:from>
    <xdr:to>
      <xdr:col>1</xdr:col>
      <xdr:colOff>1069739</xdr:colOff>
      <xdr:row>66</xdr:row>
      <xdr:rowOff>1179490</xdr:rowOff>
    </xdr:to>
    <xdr:pic>
      <xdr:nvPicPr>
        <xdr:cNvPr id="45" name="그림 44">
          <a:extLst>
            <a:ext uri="{FF2B5EF4-FFF2-40B4-BE49-F238E27FC236}">
              <a16:creationId xmlns:a16="http://schemas.microsoft.com/office/drawing/2014/main" id="{F1D37C40-A2DF-F346-8DF9-211588EFFE05}"/>
            </a:ext>
          </a:extLst>
        </xdr:cNvPr>
        <xdr:cNvPicPr>
          <a:picLocks noChangeAspect="1"/>
        </xdr:cNvPicPr>
      </xdr:nvPicPr>
      <xdr:blipFill rotWithShape="1">
        <a:blip xmlns:r="http://schemas.openxmlformats.org/officeDocument/2006/relationships" r:embed="rId57" cstate="print">
          <a:extLst>
            <a:ext uri="{28A0092B-C50C-407E-A947-70E740481C1C}">
              <a14:useLocalDpi xmlns:a14="http://schemas.microsoft.com/office/drawing/2010/main" val="0"/>
            </a:ext>
          </a:extLst>
        </a:blip>
        <a:srcRect l="39936" t="10628" r="38582" b="12707"/>
        <a:stretch>
          <a:fillRect/>
        </a:stretch>
      </xdr:blipFill>
      <xdr:spPr>
        <a:xfrm>
          <a:off x="1164964" y="95870677"/>
          <a:ext cx="491066" cy="1093550"/>
        </a:xfrm>
        <a:prstGeom prst="rect">
          <a:avLst/>
        </a:prstGeom>
      </xdr:spPr>
    </xdr:pic>
    <xdr:clientData/>
  </xdr:twoCellAnchor>
  <xdr:twoCellAnchor editAs="oneCell">
    <xdr:from>
      <xdr:col>1</xdr:col>
      <xdr:colOff>731131</xdr:colOff>
      <xdr:row>40</xdr:row>
      <xdr:rowOff>110772</xdr:rowOff>
    </xdr:from>
    <xdr:to>
      <xdr:col>1</xdr:col>
      <xdr:colOff>1210152</xdr:colOff>
      <xdr:row>40</xdr:row>
      <xdr:rowOff>1147338</xdr:rowOff>
    </xdr:to>
    <xdr:pic>
      <xdr:nvPicPr>
        <xdr:cNvPr id="56" name="그림 55">
          <a:extLst>
            <a:ext uri="{FF2B5EF4-FFF2-40B4-BE49-F238E27FC236}">
              <a16:creationId xmlns:a16="http://schemas.microsoft.com/office/drawing/2014/main" id="{A6D50191-2B3D-8646-B874-A937F867BA0F}"/>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1306600" y="60296866"/>
          <a:ext cx="467591" cy="1038471"/>
        </a:xfrm>
        <a:prstGeom prst="rect">
          <a:avLst/>
        </a:prstGeom>
      </xdr:spPr>
    </xdr:pic>
    <xdr:clientData/>
  </xdr:twoCellAnchor>
  <xdr:twoCellAnchor editAs="oneCell">
    <xdr:from>
      <xdr:col>1</xdr:col>
      <xdr:colOff>759353</xdr:colOff>
      <xdr:row>39</xdr:row>
      <xdr:rowOff>119063</xdr:rowOff>
    </xdr:from>
    <xdr:to>
      <xdr:col>1</xdr:col>
      <xdr:colOff>1175346</xdr:colOff>
      <xdr:row>39</xdr:row>
      <xdr:rowOff>1025323</xdr:rowOff>
    </xdr:to>
    <xdr:pic>
      <xdr:nvPicPr>
        <xdr:cNvPr id="71" name="그림 70">
          <a:extLst>
            <a:ext uri="{FF2B5EF4-FFF2-40B4-BE49-F238E27FC236}">
              <a16:creationId xmlns:a16="http://schemas.microsoft.com/office/drawing/2014/main" id="{89A75889-162A-AE41-B77E-DACA128B9CA1}"/>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1334822" y="59074844"/>
          <a:ext cx="406468" cy="900545"/>
        </a:xfrm>
        <a:prstGeom prst="rect">
          <a:avLst/>
        </a:prstGeom>
      </xdr:spPr>
    </xdr:pic>
    <xdr:clientData/>
  </xdr:twoCellAnchor>
  <xdr:twoCellAnchor editAs="oneCell">
    <xdr:from>
      <xdr:col>1</xdr:col>
      <xdr:colOff>714374</xdr:colOff>
      <xdr:row>41</xdr:row>
      <xdr:rowOff>65881</xdr:rowOff>
    </xdr:from>
    <xdr:to>
      <xdr:col>1</xdr:col>
      <xdr:colOff>1215270</xdr:colOff>
      <xdr:row>41</xdr:row>
      <xdr:rowOff>1172825</xdr:rowOff>
    </xdr:to>
    <xdr:pic>
      <xdr:nvPicPr>
        <xdr:cNvPr id="73" name="그림 72">
          <a:extLst>
            <a:ext uri="{FF2B5EF4-FFF2-40B4-BE49-F238E27FC236}">
              <a16:creationId xmlns:a16="http://schemas.microsoft.com/office/drawing/2014/main" id="{8AE54013-CF63-C048-A0E8-D871480A0B49}"/>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1289843" y="61482287"/>
          <a:ext cx="493276" cy="1095514"/>
        </a:xfrm>
        <a:prstGeom prst="rect">
          <a:avLst/>
        </a:prstGeom>
      </xdr:spPr>
    </xdr:pic>
    <xdr:clientData/>
  </xdr:twoCellAnchor>
  <xdr:twoCellAnchor editAs="oneCell">
    <xdr:from>
      <xdr:col>1</xdr:col>
      <xdr:colOff>625230</xdr:colOff>
      <xdr:row>61</xdr:row>
      <xdr:rowOff>58615</xdr:rowOff>
    </xdr:from>
    <xdr:to>
      <xdr:col>1</xdr:col>
      <xdr:colOff>1018580</xdr:colOff>
      <xdr:row>61</xdr:row>
      <xdr:rowOff>1177297</xdr:rowOff>
    </xdr:to>
    <xdr:pic>
      <xdr:nvPicPr>
        <xdr:cNvPr id="20" name="그림 19">
          <a:extLst>
            <a:ext uri="{FF2B5EF4-FFF2-40B4-BE49-F238E27FC236}">
              <a16:creationId xmlns:a16="http://schemas.microsoft.com/office/drawing/2014/main" id="{AFC9D6A5-1E73-7A49-A7F2-C86C0727D4CD}"/>
            </a:ext>
          </a:extLst>
        </xdr:cNvPr>
        <xdr:cNvPicPr>
          <a:picLocks noChangeAspect="1"/>
        </xdr:cNvPicPr>
      </xdr:nvPicPr>
      <xdr:blipFill>
        <a:blip xmlns:r="http://schemas.openxmlformats.org/officeDocument/2006/relationships" r:embed="rId61"/>
        <a:stretch>
          <a:fillRect/>
        </a:stretch>
      </xdr:blipFill>
      <xdr:spPr>
        <a:xfrm>
          <a:off x="1211384" y="92241077"/>
          <a:ext cx="381920" cy="1111062"/>
        </a:xfrm>
        <a:prstGeom prst="rect">
          <a:avLst/>
        </a:prstGeom>
      </xdr:spPr>
    </xdr:pic>
    <xdr:clientData/>
  </xdr:twoCellAnchor>
  <xdr:oneCellAnchor>
    <xdr:from>
      <xdr:col>1</xdr:col>
      <xdr:colOff>527540</xdr:colOff>
      <xdr:row>15</xdr:row>
      <xdr:rowOff>58615</xdr:rowOff>
    </xdr:from>
    <xdr:ext cx="692068" cy="1309782"/>
    <xdr:pic>
      <xdr:nvPicPr>
        <xdr:cNvPr id="10" name="그림 9">
          <a:extLst>
            <a:ext uri="{FF2B5EF4-FFF2-40B4-BE49-F238E27FC236}">
              <a16:creationId xmlns:a16="http://schemas.microsoft.com/office/drawing/2014/main" id="{B65788E7-1849-EA4C-8E5D-A6417512B014}"/>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1113694" y="17076615"/>
          <a:ext cx="692068" cy="1309782"/>
        </a:xfrm>
        <a:prstGeom prst="rect">
          <a:avLst/>
        </a:prstGeom>
      </xdr:spPr>
    </xdr:pic>
    <xdr:clientData/>
  </xdr:oneCellAnchor>
  <xdr:twoCellAnchor editAs="oneCell">
    <xdr:from>
      <xdr:col>1</xdr:col>
      <xdr:colOff>342854</xdr:colOff>
      <xdr:row>19</xdr:row>
      <xdr:rowOff>39077</xdr:rowOff>
    </xdr:from>
    <xdr:to>
      <xdr:col>1</xdr:col>
      <xdr:colOff>1366473</xdr:colOff>
      <xdr:row>19</xdr:row>
      <xdr:rowOff>1365254</xdr:rowOff>
    </xdr:to>
    <xdr:pic>
      <xdr:nvPicPr>
        <xdr:cNvPr id="15" name="그림 14">
          <a:extLst>
            <a:ext uri="{FF2B5EF4-FFF2-40B4-BE49-F238E27FC236}">
              <a16:creationId xmlns:a16="http://schemas.microsoft.com/office/drawing/2014/main" id="{F133816C-96A5-A1B4-D419-F0F8AED33BBE}"/>
            </a:ext>
          </a:extLst>
        </xdr:cNvPr>
        <xdr:cNvPicPr>
          <a:picLocks noChangeAspect="1"/>
        </xdr:cNvPicPr>
      </xdr:nvPicPr>
      <xdr:blipFill>
        <a:blip xmlns:r="http://schemas.openxmlformats.org/officeDocument/2006/relationships" r:embed="rId63"/>
        <a:stretch>
          <a:fillRect/>
        </a:stretch>
      </xdr:blipFill>
      <xdr:spPr>
        <a:xfrm>
          <a:off x="932497" y="22596696"/>
          <a:ext cx="1015999" cy="1316652"/>
        </a:xfrm>
        <a:prstGeom prst="rect">
          <a:avLst/>
        </a:prstGeom>
      </xdr:spPr>
    </xdr:pic>
    <xdr:clientData/>
  </xdr:twoCellAnchor>
  <xdr:twoCellAnchor editAs="oneCell">
    <xdr:from>
      <xdr:col>1</xdr:col>
      <xdr:colOff>664633</xdr:colOff>
      <xdr:row>32</xdr:row>
      <xdr:rowOff>107588</xdr:rowOff>
    </xdr:from>
    <xdr:to>
      <xdr:col>1</xdr:col>
      <xdr:colOff>1147656</xdr:colOff>
      <xdr:row>32</xdr:row>
      <xdr:rowOff>1139598</xdr:rowOff>
    </xdr:to>
    <xdr:pic>
      <xdr:nvPicPr>
        <xdr:cNvPr id="22" name="그림 21">
          <a:extLst>
            <a:ext uri="{FF2B5EF4-FFF2-40B4-BE49-F238E27FC236}">
              <a16:creationId xmlns:a16="http://schemas.microsoft.com/office/drawing/2014/main" id="{A5D5743C-B5F8-2649-B455-68D3B29E0577}"/>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1257300" y="41526521"/>
          <a:ext cx="486833" cy="1028200"/>
        </a:xfrm>
        <a:prstGeom prst="rect">
          <a:avLst/>
        </a:prstGeom>
      </xdr:spPr>
    </xdr:pic>
    <xdr:clientData/>
  </xdr:twoCellAnchor>
  <xdr:twoCellAnchor editAs="oneCell">
    <xdr:from>
      <xdr:col>1</xdr:col>
      <xdr:colOff>491066</xdr:colOff>
      <xdr:row>31</xdr:row>
      <xdr:rowOff>118533</xdr:rowOff>
    </xdr:from>
    <xdr:to>
      <xdr:col>1</xdr:col>
      <xdr:colOff>1291839</xdr:colOff>
      <xdr:row>31</xdr:row>
      <xdr:rowOff>1137289</xdr:rowOff>
    </xdr:to>
    <xdr:pic>
      <xdr:nvPicPr>
        <xdr:cNvPr id="24" name="그림 23">
          <a:extLst>
            <a:ext uri="{FF2B5EF4-FFF2-40B4-BE49-F238E27FC236}">
              <a16:creationId xmlns:a16="http://schemas.microsoft.com/office/drawing/2014/main" id="{FCF3C590-F276-B249-B5A9-F6372D4F1108}"/>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1083733" y="40301333"/>
          <a:ext cx="796963" cy="10111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949298</xdr:colOff>
      <xdr:row>0</xdr:row>
      <xdr:rowOff>17609</xdr:rowOff>
    </xdr:from>
    <xdr:to>
      <xdr:col>10</xdr:col>
      <xdr:colOff>1125718</xdr:colOff>
      <xdr:row>0</xdr:row>
      <xdr:rowOff>597033</xdr:rowOff>
    </xdr:to>
    <xdr:pic>
      <xdr:nvPicPr>
        <xdr:cNvPr id="19" name="그림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69765" y="17145"/>
          <a:ext cx="1431925" cy="583565"/>
        </a:xfrm>
        <a:prstGeom prst="rect">
          <a:avLst/>
        </a:prstGeom>
      </xdr:spPr>
    </xdr:pic>
    <xdr:clientData/>
  </xdr:twoCellAnchor>
  <xdr:twoCellAnchor editAs="oneCell">
    <xdr:from>
      <xdr:col>1</xdr:col>
      <xdr:colOff>326571</xdr:colOff>
      <xdr:row>2</xdr:row>
      <xdr:rowOff>0</xdr:rowOff>
    </xdr:from>
    <xdr:to>
      <xdr:col>1</xdr:col>
      <xdr:colOff>938621</xdr:colOff>
      <xdr:row>2</xdr:row>
      <xdr:rowOff>914501</xdr:rowOff>
    </xdr:to>
    <xdr:pic>
      <xdr:nvPicPr>
        <xdr:cNvPr id="18" name="그림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6915" y="7058025"/>
          <a:ext cx="598805" cy="914400"/>
        </a:xfrm>
        <a:prstGeom prst="rect">
          <a:avLst/>
        </a:prstGeom>
      </xdr:spPr>
    </xdr:pic>
    <xdr:clientData/>
  </xdr:twoCellAnchor>
  <xdr:twoCellAnchor editAs="oneCell">
    <xdr:from>
      <xdr:col>1</xdr:col>
      <xdr:colOff>270933</xdr:colOff>
      <xdr:row>2</xdr:row>
      <xdr:rowOff>812800</xdr:rowOff>
    </xdr:from>
    <xdr:to>
      <xdr:col>1</xdr:col>
      <xdr:colOff>958457</xdr:colOff>
      <xdr:row>4</xdr:row>
      <xdr:rowOff>159783</xdr:rowOff>
    </xdr:to>
    <xdr:pic>
      <xdr:nvPicPr>
        <xdr:cNvPr id="32" name="그림 31">
          <a:extLst>
            <a:ext uri="{FF2B5EF4-FFF2-40B4-BE49-F238E27FC236}">
              <a16:creationId xmlns:a16="http://schemas.microsoft.com/office/drawing/2014/main" id="{C5EA6902-410F-844E-A173-C8DF94C26B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0400" y="7907867"/>
          <a:ext cx="689429" cy="124542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2:Y75"/>
  <sheetViews>
    <sheetView tabSelected="1" zoomScale="40" zoomScaleNormal="40" zoomScaleSheetLayoutView="25" workbookViewId="0">
      <pane xSplit="8" ySplit="5" topLeftCell="M6" activePane="bottomRight" state="frozen"/>
      <selection pane="topRight" activeCell="I1" sqref="I1"/>
      <selection pane="bottomLeft" activeCell="A6" sqref="A6"/>
      <selection pane="bottomRight" activeCell="W30" sqref="W30"/>
    </sheetView>
  </sheetViews>
  <sheetFormatPr defaultColWidth="9" defaultRowHeight="17.25" x14ac:dyDescent="0.3"/>
  <cols>
    <col min="1" max="1" width="7.75" style="17" customWidth="1"/>
    <col min="2" max="2" width="23.25" style="17" customWidth="1"/>
    <col min="3" max="3" width="13.75" style="17" customWidth="1"/>
    <col min="4" max="4" width="17.25" style="17" customWidth="1"/>
    <col min="5" max="6" width="20" style="17" customWidth="1"/>
    <col min="7" max="7" width="57.75" style="17" customWidth="1"/>
    <col min="8" max="8" width="45.75" style="17" customWidth="1"/>
    <col min="9" max="9" width="31" style="17" customWidth="1"/>
    <col min="10" max="10" width="20.25" style="17" customWidth="1"/>
    <col min="11" max="12" width="23" style="17" customWidth="1"/>
    <col min="13" max="16" width="22.25" style="17" customWidth="1"/>
    <col min="17" max="18" width="18.75" style="17" customWidth="1"/>
    <col min="19" max="19" width="25.75" style="17" customWidth="1"/>
    <col min="20" max="22" width="34.25" style="17" customWidth="1"/>
    <col min="23" max="23" width="94.75" style="17" customWidth="1"/>
    <col min="24" max="24" width="22" style="17" customWidth="1"/>
    <col min="25" max="25" width="11.25" style="17" customWidth="1"/>
    <col min="26" max="16384" width="9" style="17"/>
  </cols>
  <sheetData>
    <row r="2" spans="1:25" ht="44.25" customHeight="1" x14ac:dyDescent="0.3">
      <c r="A2" s="108" t="s">
        <v>0</v>
      </c>
      <c r="B2" s="108"/>
      <c r="C2" s="108"/>
      <c r="D2" s="108"/>
      <c r="E2" s="108"/>
      <c r="F2" s="108"/>
      <c r="G2" s="108"/>
      <c r="H2" s="108"/>
      <c r="I2" s="108"/>
      <c r="J2" s="108"/>
      <c r="K2" s="108"/>
      <c r="L2" s="108"/>
      <c r="M2" s="108"/>
      <c r="N2" s="108"/>
      <c r="O2" s="108"/>
      <c r="P2" s="108"/>
      <c r="Q2" s="108"/>
      <c r="R2" s="108"/>
      <c r="S2" s="108"/>
      <c r="T2" s="108"/>
      <c r="U2" s="18"/>
      <c r="V2" s="18"/>
    </row>
    <row r="3" spans="1:25" ht="97.5" customHeight="1" thickBot="1" x14ac:dyDescent="0.35">
      <c r="I3" s="77" t="s">
        <v>311</v>
      </c>
      <c r="J3" s="78">
        <v>0.42</v>
      </c>
      <c r="K3" s="42"/>
      <c r="M3" s="24"/>
      <c r="N3" s="24"/>
      <c r="O3" s="24"/>
      <c r="P3" s="24"/>
      <c r="R3" s="109"/>
      <c r="S3" s="109"/>
      <c r="T3" s="109"/>
      <c r="U3" s="29"/>
      <c r="V3" s="29"/>
      <c r="W3" s="29"/>
    </row>
    <row r="4" spans="1:25" ht="80.25" customHeight="1" x14ac:dyDescent="0.3">
      <c r="A4" s="110" t="s">
        <v>1</v>
      </c>
      <c r="B4" s="111"/>
      <c r="C4" s="111"/>
      <c r="D4" s="111"/>
      <c r="E4" s="111"/>
      <c r="F4" s="111"/>
      <c r="G4" s="111"/>
      <c r="H4" s="41"/>
      <c r="I4" s="41" t="s">
        <v>117</v>
      </c>
      <c r="J4" s="41" t="s">
        <v>2</v>
      </c>
      <c r="K4" s="25" t="s">
        <v>3</v>
      </c>
      <c r="L4" s="25" t="s">
        <v>4</v>
      </c>
      <c r="M4" s="111" t="s">
        <v>426</v>
      </c>
      <c r="N4" s="111"/>
      <c r="O4" s="111"/>
      <c r="P4" s="111"/>
      <c r="Q4" s="111" t="s">
        <v>427</v>
      </c>
      <c r="R4" s="111"/>
      <c r="S4" s="111"/>
      <c r="T4" s="111" t="s">
        <v>428</v>
      </c>
      <c r="U4" s="116" t="s">
        <v>5</v>
      </c>
      <c r="V4" s="118" t="s">
        <v>6</v>
      </c>
      <c r="W4" s="119" t="s">
        <v>7</v>
      </c>
    </row>
    <row r="5" spans="1:25" ht="60.75" x14ac:dyDescent="0.3">
      <c r="A5" s="19" t="s">
        <v>8</v>
      </c>
      <c r="B5" s="20" t="s">
        <v>9</v>
      </c>
      <c r="C5" s="21" t="s">
        <v>10</v>
      </c>
      <c r="D5" s="21" t="s">
        <v>11</v>
      </c>
      <c r="E5" s="20" t="s">
        <v>12</v>
      </c>
      <c r="F5" s="20" t="s">
        <v>13</v>
      </c>
      <c r="G5" s="20" t="s">
        <v>14</v>
      </c>
      <c r="H5" s="20" t="s">
        <v>15</v>
      </c>
      <c r="I5" s="21" t="s">
        <v>118</v>
      </c>
      <c r="J5" s="21" t="s">
        <v>16</v>
      </c>
      <c r="K5" s="21" t="s">
        <v>17</v>
      </c>
      <c r="L5" s="21" t="s">
        <v>18</v>
      </c>
      <c r="M5" s="21" t="s">
        <v>19</v>
      </c>
      <c r="N5" s="21" t="s">
        <v>20</v>
      </c>
      <c r="O5" s="21" t="s">
        <v>21</v>
      </c>
      <c r="P5" s="21" t="s">
        <v>22</v>
      </c>
      <c r="Q5" s="20" t="s">
        <v>23</v>
      </c>
      <c r="R5" s="21" t="s">
        <v>24</v>
      </c>
      <c r="S5" s="21" t="s">
        <v>25</v>
      </c>
      <c r="T5" s="115"/>
      <c r="U5" s="117"/>
      <c r="V5" s="117"/>
      <c r="W5" s="120"/>
    </row>
    <row r="6" spans="1:25" ht="105.75" customHeight="1" x14ac:dyDescent="0.3">
      <c r="A6" s="22">
        <f>MAX($A$5:A5)+1</f>
        <v>1</v>
      </c>
      <c r="B6" s="1"/>
      <c r="C6" s="2" t="s">
        <v>82</v>
      </c>
      <c r="D6" s="2"/>
      <c r="E6" s="23">
        <v>8809540517533</v>
      </c>
      <c r="F6" s="23" t="s">
        <v>26</v>
      </c>
      <c r="G6" s="13" t="s">
        <v>146</v>
      </c>
      <c r="H6" s="43" t="s">
        <v>185</v>
      </c>
      <c r="I6" s="51" t="s">
        <v>125</v>
      </c>
      <c r="J6" s="44">
        <v>16000</v>
      </c>
      <c r="K6" s="36">
        <v>17.8</v>
      </c>
      <c r="L6" s="79">
        <f t="shared" ref="L6:L30" si="0">ROUND(J6*$J$3,-1)</f>
        <v>6720</v>
      </c>
      <c r="M6" s="13" t="s">
        <v>27</v>
      </c>
      <c r="N6" s="26">
        <v>235</v>
      </c>
      <c r="O6" s="26">
        <f t="shared" ref="O6:O42" si="1">P6-N6</f>
        <v>15</v>
      </c>
      <c r="P6" s="2">
        <v>250</v>
      </c>
      <c r="Q6" s="2">
        <v>60</v>
      </c>
      <c r="R6" s="2" t="s">
        <v>28</v>
      </c>
      <c r="S6" s="2">
        <v>15.5</v>
      </c>
      <c r="T6" s="30" t="s">
        <v>252</v>
      </c>
      <c r="U6" s="31">
        <v>4518074</v>
      </c>
      <c r="V6" s="55" t="s">
        <v>227</v>
      </c>
      <c r="W6" s="32"/>
      <c r="X6" s="126"/>
      <c r="Y6" s="126"/>
    </row>
    <row r="7" spans="1:25" ht="105.75" customHeight="1" x14ac:dyDescent="0.3">
      <c r="A7" s="22">
        <f>MAX($A$5:A6)+1</f>
        <v>2</v>
      </c>
      <c r="B7" s="1"/>
      <c r="C7" s="2" t="s">
        <v>290</v>
      </c>
      <c r="D7" s="2"/>
      <c r="E7" s="23">
        <v>8809540517540</v>
      </c>
      <c r="F7" s="23" t="s">
        <v>26</v>
      </c>
      <c r="G7" s="13" t="s">
        <v>147</v>
      </c>
      <c r="H7" s="43" t="s">
        <v>184</v>
      </c>
      <c r="I7" s="51" t="s">
        <v>125</v>
      </c>
      <c r="J7" s="44">
        <v>29000</v>
      </c>
      <c r="K7" s="36">
        <v>32.200000000000003</v>
      </c>
      <c r="L7" s="79">
        <f t="shared" si="0"/>
        <v>12180</v>
      </c>
      <c r="M7" s="45" t="s">
        <v>29</v>
      </c>
      <c r="N7" s="26">
        <v>451</v>
      </c>
      <c r="O7" s="26">
        <f t="shared" si="1"/>
        <v>0</v>
      </c>
      <c r="P7" s="2">
        <v>451</v>
      </c>
      <c r="Q7" s="2">
        <v>35</v>
      </c>
      <c r="R7" s="2" t="s">
        <v>276</v>
      </c>
      <c r="S7" s="2">
        <v>16</v>
      </c>
      <c r="T7" s="30" t="s">
        <v>252</v>
      </c>
      <c r="U7" s="31">
        <v>4518074</v>
      </c>
      <c r="V7" s="55" t="s">
        <v>227</v>
      </c>
      <c r="W7" s="32"/>
      <c r="X7" s="126"/>
      <c r="Y7" s="126"/>
    </row>
    <row r="8" spans="1:25" ht="105.75" customHeight="1" x14ac:dyDescent="0.3">
      <c r="A8" s="22">
        <f>MAX($A$5:A7)+1</f>
        <v>3</v>
      </c>
      <c r="B8" s="1"/>
      <c r="C8" s="2" t="s">
        <v>31</v>
      </c>
      <c r="D8" s="2"/>
      <c r="E8" s="23">
        <v>8809540517557</v>
      </c>
      <c r="F8" s="23" t="s">
        <v>26</v>
      </c>
      <c r="G8" s="13" t="s">
        <v>148</v>
      </c>
      <c r="H8" s="43" t="s">
        <v>186</v>
      </c>
      <c r="I8" s="51" t="s">
        <v>125</v>
      </c>
      <c r="J8" s="44">
        <v>20000</v>
      </c>
      <c r="K8" s="36">
        <v>22.2</v>
      </c>
      <c r="L8" s="79">
        <f t="shared" si="0"/>
        <v>8400</v>
      </c>
      <c r="M8" s="13" t="s">
        <v>27</v>
      </c>
      <c r="N8" s="26">
        <v>235</v>
      </c>
      <c r="O8" s="26">
        <f t="shared" si="1"/>
        <v>15</v>
      </c>
      <c r="P8" s="2">
        <v>250</v>
      </c>
      <c r="Q8" s="2">
        <v>60</v>
      </c>
      <c r="R8" s="2" t="s">
        <v>28</v>
      </c>
      <c r="S8" s="2">
        <v>15.5</v>
      </c>
      <c r="T8" s="30" t="s">
        <v>252</v>
      </c>
      <c r="U8" s="31">
        <v>4518083</v>
      </c>
      <c r="V8" s="55" t="s">
        <v>235</v>
      </c>
      <c r="W8" s="32"/>
      <c r="X8" s="126"/>
      <c r="Y8" s="126"/>
    </row>
    <row r="9" spans="1:25" ht="105.75" customHeight="1" x14ac:dyDescent="0.3">
      <c r="A9" s="22">
        <f>MAX($A$5:A8)+1</f>
        <v>4</v>
      </c>
      <c r="B9" s="1"/>
      <c r="C9" s="2" t="s">
        <v>312</v>
      </c>
      <c r="D9" s="2"/>
      <c r="E9" s="23">
        <v>8809474498151</v>
      </c>
      <c r="F9" s="23" t="s">
        <v>26</v>
      </c>
      <c r="G9" s="13" t="s">
        <v>149</v>
      </c>
      <c r="H9" s="13" t="s">
        <v>187</v>
      </c>
      <c r="I9" s="13" t="s">
        <v>126</v>
      </c>
      <c r="J9" s="37">
        <v>16500</v>
      </c>
      <c r="K9" s="46">
        <v>18.3</v>
      </c>
      <c r="L9" s="79">
        <f t="shared" si="0"/>
        <v>6930</v>
      </c>
      <c r="M9" s="13" t="s">
        <v>83</v>
      </c>
      <c r="N9" s="26">
        <v>149</v>
      </c>
      <c r="O9" s="26">
        <f t="shared" si="1"/>
        <v>0</v>
      </c>
      <c r="P9" s="2">
        <v>149</v>
      </c>
      <c r="Q9" s="2">
        <v>67</v>
      </c>
      <c r="R9" s="2" t="s">
        <v>30</v>
      </c>
      <c r="S9" s="2">
        <v>10.7</v>
      </c>
      <c r="T9" s="30" t="s">
        <v>252</v>
      </c>
      <c r="U9" s="31">
        <v>4620548</v>
      </c>
      <c r="V9" s="55" t="s">
        <v>234</v>
      </c>
      <c r="W9" s="32"/>
      <c r="X9" s="126"/>
      <c r="Y9" s="126"/>
    </row>
    <row r="10" spans="1:25" ht="97.5" customHeight="1" x14ac:dyDescent="0.3">
      <c r="A10" s="22">
        <f>MAX($A$5:A9)+1</f>
        <v>5</v>
      </c>
      <c r="B10" s="1"/>
      <c r="C10" s="2" t="s">
        <v>313</v>
      </c>
      <c r="D10" s="2" t="s">
        <v>76</v>
      </c>
      <c r="E10" s="23">
        <v>8809626566431</v>
      </c>
      <c r="F10" s="23" t="s">
        <v>26</v>
      </c>
      <c r="G10" s="13" t="s">
        <v>150</v>
      </c>
      <c r="H10" s="43" t="s">
        <v>188</v>
      </c>
      <c r="I10" s="43" t="s">
        <v>124</v>
      </c>
      <c r="J10" s="44">
        <v>26000</v>
      </c>
      <c r="K10" s="36">
        <v>28.9</v>
      </c>
      <c r="L10" s="79">
        <f t="shared" si="0"/>
        <v>10920</v>
      </c>
      <c r="M10" s="2" t="s">
        <v>32</v>
      </c>
      <c r="N10" s="26">
        <v>186</v>
      </c>
      <c r="O10" s="26">
        <f t="shared" si="1"/>
        <v>17</v>
      </c>
      <c r="P10" s="2">
        <v>203</v>
      </c>
      <c r="Q10" s="2">
        <v>60</v>
      </c>
      <c r="R10" s="2" t="s">
        <v>33</v>
      </c>
      <c r="S10" s="2">
        <v>16.3</v>
      </c>
      <c r="T10" s="30" t="s">
        <v>252</v>
      </c>
      <c r="U10" s="47">
        <v>3548704</v>
      </c>
      <c r="V10" s="48" t="s">
        <v>228</v>
      </c>
      <c r="W10" s="97" t="s">
        <v>405</v>
      </c>
      <c r="X10" s="126"/>
      <c r="Y10" s="126"/>
    </row>
    <row r="11" spans="1:25" ht="97.5" customHeight="1" x14ac:dyDescent="0.3">
      <c r="A11" s="22">
        <f>MAX($A$5:A10)+1</f>
        <v>6</v>
      </c>
      <c r="B11" s="1"/>
      <c r="C11" s="2" t="s">
        <v>81</v>
      </c>
      <c r="D11" s="2" t="s">
        <v>77</v>
      </c>
      <c r="E11" s="23">
        <v>8809686383566</v>
      </c>
      <c r="F11" s="23" t="s">
        <v>26</v>
      </c>
      <c r="G11" s="13" t="s">
        <v>151</v>
      </c>
      <c r="H11" s="43" t="s">
        <v>189</v>
      </c>
      <c r="I11" s="43" t="s">
        <v>124</v>
      </c>
      <c r="J11" s="44">
        <v>20000</v>
      </c>
      <c r="K11" s="36">
        <v>22.2</v>
      </c>
      <c r="L11" s="79">
        <f t="shared" si="0"/>
        <v>8400</v>
      </c>
      <c r="M11" s="13" t="s">
        <v>34</v>
      </c>
      <c r="N11" s="26">
        <v>120</v>
      </c>
      <c r="O11" s="26">
        <f t="shared" si="1"/>
        <v>15</v>
      </c>
      <c r="P11" s="2">
        <v>135</v>
      </c>
      <c r="Q11" s="2">
        <v>60</v>
      </c>
      <c r="R11" s="2" t="s">
        <v>28</v>
      </c>
      <c r="S11" s="2">
        <v>8.6999999999999993</v>
      </c>
      <c r="T11" s="30" t="s">
        <v>252</v>
      </c>
      <c r="U11" s="47">
        <v>3548709</v>
      </c>
      <c r="V11" s="48" t="s">
        <v>226</v>
      </c>
      <c r="W11" s="49"/>
      <c r="X11" s="126"/>
      <c r="Y11" s="126"/>
    </row>
    <row r="12" spans="1:25" ht="97.5" customHeight="1" x14ac:dyDescent="0.3">
      <c r="A12" s="22">
        <f>MAX($A$5:A11)+1</f>
        <v>7</v>
      </c>
      <c r="B12" s="1"/>
      <c r="C12" s="2" t="s">
        <v>314</v>
      </c>
      <c r="D12" s="2" t="s">
        <v>143</v>
      </c>
      <c r="E12" s="23">
        <v>8809686383559</v>
      </c>
      <c r="F12" s="23" t="s">
        <v>26</v>
      </c>
      <c r="G12" s="13" t="s">
        <v>152</v>
      </c>
      <c r="H12" s="43" t="s">
        <v>190</v>
      </c>
      <c r="I12" s="43" t="s">
        <v>119</v>
      </c>
      <c r="J12" s="44">
        <v>20000</v>
      </c>
      <c r="K12" s="36">
        <v>22.2</v>
      </c>
      <c r="L12" s="79">
        <f t="shared" si="0"/>
        <v>8400</v>
      </c>
      <c r="M12" s="13" t="s">
        <v>34</v>
      </c>
      <c r="N12" s="26">
        <v>120</v>
      </c>
      <c r="O12" s="26">
        <f t="shared" si="1"/>
        <v>15</v>
      </c>
      <c r="P12" s="2">
        <v>135</v>
      </c>
      <c r="Q12" s="2">
        <v>60</v>
      </c>
      <c r="R12" s="2" t="s">
        <v>28</v>
      </c>
      <c r="S12" s="2">
        <v>8.6999999999999993</v>
      </c>
      <c r="T12" s="30" t="s">
        <v>252</v>
      </c>
      <c r="U12" s="47">
        <v>4234710</v>
      </c>
      <c r="V12" s="48" t="s">
        <v>233</v>
      </c>
      <c r="W12" s="97" t="s">
        <v>420</v>
      </c>
      <c r="X12" s="126"/>
      <c r="Y12" s="126"/>
    </row>
    <row r="13" spans="1:25" ht="109.5" customHeight="1" x14ac:dyDescent="0.3">
      <c r="A13" s="22">
        <f>MAX($A$5:A12)+1</f>
        <v>8</v>
      </c>
      <c r="B13" s="1"/>
      <c r="C13" s="2" t="s">
        <v>350</v>
      </c>
      <c r="D13" s="2" t="s">
        <v>277</v>
      </c>
      <c r="E13" s="23">
        <v>8809800942587</v>
      </c>
      <c r="F13" s="23" t="s">
        <v>36</v>
      </c>
      <c r="G13" s="13" t="s">
        <v>153</v>
      </c>
      <c r="H13" s="43" t="s">
        <v>191</v>
      </c>
      <c r="I13" s="43" t="s">
        <v>124</v>
      </c>
      <c r="J13" s="44">
        <v>26000</v>
      </c>
      <c r="K13" s="36">
        <v>26.5</v>
      </c>
      <c r="L13" s="79">
        <f t="shared" si="0"/>
        <v>10920</v>
      </c>
      <c r="M13" s="2" t="s">
        <v>37</v>
      </c>
      <c r="N13" s="26">
        <v>51</v>
      </c>
      <c r="O13" s="26">
        <f t="shared" si="1"/>
        <v>7</v>
      </c>
      <c r="P13" s="2">
        <v>58</v>
      </c>
      <c r="Q13" s="2">
        <v>72</v>
      </c>
      <c r="R13" s="2" t="s">
        <v>33</v>
      </c>
      <c r="S13" s="2">
        <v>5.3</v>
      </c>
      <c r="T13" s="30" t="s">
        <v>253</v>
      </c>
      <c r="U13" s="47">
        <v>5288374</v>
      </c>
      <c r="V13" s="48" t="s">
        <v>299</v>
      </c>
      <c r="W13" s="104" t="s">
        <v>419</v>
      </c>
      <c r="X13" s="126"/>
      <c r="Y13" s="126"/>
    </row>
    <row r="14" spans="1:25" ht="109.5" customHeight="1" x14ac:dyDescent="0.3">
      <c r="A14" s="22">
        <f>MAX($A$5:A13)+1</f>
        <v>9</v>
      </c>
      <c r="B14" s="1"/>
      <c r="C14" s="2" t="s">
        <v>80</v>
      </c>
      <c r="D14" s="2" t="s">
        <v>144</v>
      </c>
      <c r="E14" s="23">
        <v>8809686384204</v>
      </c>
      <c r="F14" s="23" t="s">
        <v>36</v>
      </c>
      <c r="G14" s="13" t="s">
        <v>154</v>
      </c>
      <c r="H14" s="43" t="s">
        <v>192</v>
      </c>
      <c r="I14" s="43" t="s">
        <v>124</v>
      </c>
      <c r="J14" s="44">
        <v>22000</v>
      </c>
      <c r="K14" s="36">
        <v>24.4</v>
      </c>
      <c r="L14" s="79">
        <f t="shared" si="0"/>
        <v>9240</v>
      </c>
      <c r="M14" s="2" t="s">
        <v>38</v>
      </c>
      <c r="N14" s="26">
        <v>66</v>
      </c>
      <c r="O14" s="26">
        <f t="shared" si="1"/>
        <v>13</v>
      </c>
      <c r="P14" s="2">
        <v>79</v>
      </c>
      <c r="Q14" s="2">
        <v>50</v>
      </c>
      <c r="R14" s="2" t="s">
        <v>39</v>
      </c>
      <c r="S14" s="50">
        <v>4.8</v>
      </c>
      <c r="T14" s="30" t="s">
        <v>252</v>
      </c>
      <c r="U14" s="31">
        <v>4145534</v>
      </c>
      <c r="V14" s="48" t="s">
        <v>251</v>
      </c>
      <c r="W14" s="97" t="s">
        <v>392</v>
      </c>
      <c r="X14" s="126"/>
      <c r="Y14" s="126"/>
    </row>
    <row r="15" spans="1:25" ht="109.5" customHeight="1" x14ac:dyDescent="0.3">
      <c r="A15" s="22">
        <f>MAX($A$5:A14)+1</f>
        <v>10</v>
      </c>
      <c r="B15" s="1"/>
      <c r="C15" s="2" t="s">
        <v>258</v>
      </c>
      <c r="D15" s="2"/>
      <c r="E15" s="23">
        <v>8809800941672</v>
      </c>
      <c r="F15" s="23" t="s">
        <v>36</v>
      </c>
      <c r="G15" s="13" t="s">
        <v>155</v>
      </c>
      <c r="H15" s="43" t="s">
        <v>193</v>
      </c>
      <c r="I15" s="43" t="s">
        <v>257</v>
      </c>
      <c r="J15" s="44">
        <v>22000</v>
      </c>
      <c r="K15" s="36">
        <v>24.4</v>
      </c>
      <c r="L15" s="92">
        <f t="shared" si="0"/>
        <v>9240</v>
      </c>
      <c r="M15" s="2" t="s">
        <v>38</v>
      </c>
      <c r="N15" s="43">
        <v>74</v>
      </c>
      <c r="O15" s="26">
        <f t="shared" si="1"/>
        <v>12</v>
      </c>
      <c r="P15" s="43">
        <v>86</v>
      </c>
      <c r="Q15" s="43">
        <v>50</v>
      </c>
      <c r="R15" s="43" t="s">
        <v>39</v>
      </c>
      <c r="S15" s="43">
        <v>5.7</v>
      </c>
      <c r="T15" s="30" t="s">
        <v>252</v>
      </c>
      <c r="U15" s="31">
        <v>5288382</v>
      </c>
      <c r="V15" s="55" t="s">
        <v>300</v>
      </c>
      <c r="W15" s="97"/>
      <c r="X15" s="126"/>
      <c r="Y15" s="126"/>
    </row>
    <row r="16" spans="1:25" ht="109.5" customHeight="1" x14ac:dyDescent="0.3">
      <c r="A16" s="22">
        <f>MAX($A$5:A15)+1</f>
        <v>11</v>
      </c>
      <c r="B16" s="1"/>
      <c r="C16" s="2" t="s">
        <v>395</v>
      </c>
      <c r="D16" s="2"/>
      <c r="E16" s="23">
        <v>8809800942617</v>
      </c>
      <c r="F16" s="23" t="s">
        <v>36</v>
      </c>
      <c r="G16" s="13" t="s">
        <v>397</v>
      </c>
      <c r="H16" s="43" t="s">
        <v>396</v>
      </c>
      <c r="I16" s="43" t="s">
        <v>257</v>
      </c>
      <c r="J16" s="44">
        <v>28000</v>
      </c>
      <c r="K16" s="36">
        <v>25.9</v>
      </c>
      <c r="L16" s="92">
        <f t="shared" si="0"/>
        <v>11760</v>
      </c>
      <c r="M16" s="2" t="s">
        <v>398</v>
      </c>
      <c r="N16" s="43">
        <v>200</v>
      </c>
      <c r="O16" s="26">
        <f t="shared" si="1"/>
        <v>18</v>
      </c>
      <c r="P16" s="43">
        <v>218</v>
      </c>
      <c r="Q16" s="43">
        <v>40</v>
      </c>
      <c r="R16" s="43" t="s">
        <v>399</v>
      </c>
      <c r="S16" s="43">
        <v>8.7100000000000009</v>
      </c>
      <c r="T16" s="30" t="s">
        <v>252</v>
      </c>
      <c r="U16" s="31"/>
      <c r="V16" s="55"/>
      <c r="W16" s="97"/>
      <c r="X16" s="126"/>
      <c r="Y16" s="126"/>
    </row>
    <row r="17" spans="1:25" ht="109.5" customHeight="1" x14ac:dyDescent="0.3">
      <c r="A17" s="22">
        <f>MAX($A$5:A16)+1</f>
        <v>12</v>
      </c>
      <c r="B17" s="1"/>
      <c r="C17" s="2" t="s">
        <v>315</v>
      </c>
      <c r="D17" s="2"/>
      <c r="E17" s="23">
        <v>8809686389391</v>
      </c>
      <c r="F17" s="23" t="s">
        <v>40</v>
      </c>
      <c r="G17" s="13" t="s">
        <v>156</v>
      </c>
      <c r="H17" s="43" t="s">
        <v>194</v>
      </c>
      <c r="I17" s="43" t="s">
        <v>123</v>
      </c>
      <c r="J17" s="44">
        <v>18000</v>
      </c>
      <c r="K17" s="36">
        <v>20</v>
      </c>
      <c r="L17" s="79">
        <f t="shared" si="0"/>
        <v>7560</v>
      </c>
      <c r="M17" s="13" t="s">
        <v>41</v>
      </c>
      <c r="N17" s="26">
        <v>188</v>
      </c>
      <c r="O17" s="26">
        <f t="shared" si="1"/>
        <v>19</v>
      </c>
      <c r="P17" s="27">
        <v>207</v>
      </c>
      <c r="Q17" s="27">
        <v>40</v>
      </c>
      <c r="R17" s="27" t="s">
        <v>30</v>
      </c>
      <c r="S17" s="27">
        <v>9.1999999999999993</v>
      </c>
      <c r="T17" s="30" t="s">
        <v>252</v>
      </c>
      <c r="U17" s="31">
        <v>4527293</v>
      </c>
      <c r="V17" s="55" t="s">
        <v>232</v>
      </c>
      <c r="W17" s="32"/>
      <c r="X17" s="126"/>
      <c r="Y17" s="126"/>
    </row>
    <row r="18" spans="1:25" ht="109.5" customHeight="1" x14ac:dyDescent="0.3">
      <c r="A18" s="22">
        <f>MAX($A$5:A17)+1</f>
        <v>13</v>
      </c>
      <c r="B18" s="1"/>
      <c r="C18" s="13" t="s">
        <v>316</v>
      </c>
      <c r="D18" s="2"/>
      <c r="E18" s="23">
        <v>8809800940637</v>
      </c>
      <c r="F18" s="23" t="s">
        <v>26</v>
      </c>
      <c r="G18" s="13" t="s">
        <v>157</v>
      </c>
      <c r="H18" s="43" t="s">
        <v>195</v>
      </c>
      <c r="I18" s="43" t="s">
        <v>121</v>
      </c>
      <c r="J18" s="44">
        <v>21000</v>
      </c>
      <c r="K18" s="36">
        <v>23.3</v>
      </c>
      <c r="L18" s="79">
        <f t="shared" si="0"/>
        <v>8820</v>
      </c>
      <c r="M18" s="13" t="s">
        <v>42</v>
      </c>
      <c r="N18" s="26">
        <v>338</v>
      </c>
      <c r="O18" s="26">
        <f t="shared" si="1"/>
        <v>19</v>
      </c>
      <c r="P18" s="27">
        <v>357</v>
      </c>
      <c r="Q18" s="27">
        <v>32</v>
      </c>
      <c r="R18" s="27" t="s">
        <v>28</v>
      </c>
      <c r="S18" s="27">
        <v>12.3</v>
      </c>
      <c r="T18" s="30" t="s">
        <v>252</v>
      </c>
      <c r="U18" s="31">
        <v>4620513</v>
      </c>
      <c r="V18" s="55" t="s">
        <v>236</v>
      </c>
      <c r="W18" s="32"/>
      <c r="X18" s="126"/>
      <c r="Y18" s="126"/>
    </row>
    <row r="19" spans="1:25" ht="109.5" customHeight="1" x14ac:dyDescent="0.3">
      <c r="A19" s="22">
        <f>MAX($A$5:A18)+1</f>
        <v>14</v>
      </c>
      <c r="B19" s="1"/>
      <c r="C19" s="2" t="s">
        <v>317</v>
      </c>
      <c r="D19" s="2"/>
      <c r="E19" s="23">
        <v>8809800940644</v>
      </c>
      <c r="F19" s="23" t="s">
        <v>26</v>
      </c>
      <c r="G19" s="13" t="s">
        <v>158</v>
      </c>
      <c r="H19" s="43" t="s">
        <v>196</v>
      </c>
      <c r="I19" s="43" t="s">
        <v>121</v>
      </c>
      <c r="J19" s="44">
        <v>22000</v>
      </c>
      <c r="K19" s="36">
        <v>24.4</v>
      </c>
      <c r="L19" s="79">
        <f t="shared" si="0"/>
        <v>9240</v>
      </c>
      <c r="M19" s="13" t="s">
        <v>43</v>
      </c>
      <c r="N19" s="26">
        <v>102</v>
      </c>
      <c r="O19" s="26">
        <f t="shared" si="1"/>
        <v>9</v>
      </c>
      <c r="P19" s="27">
        <v>111</v>
      </c>
      <c r="Q19" s="27">
        <v>60</v>
      </c>
      <c r="R19" s="27" t="s">
        <v>33</v>
      </c>
      <c r="S19" s="27">
        <v>7.3</v>
      </c>
      <c r="T19" s="30" t="s">
        <v>252</v>
      </c>
      <c r="U19" s="31">
        <v>4620523</v>
      </c>
      <c r="V19" s="55" t="s">
        <v>237</v>
      </c>
      <c r="W19" s="32"/>
      <c r="X19" s="126"/>
      <c r="Y19" s="126"/>
    </row>
    <row r="20" spans="1:25" ht="109.5" customHeight="1" x14ac:dyDescent="0.3">
      <c r="A20" s="22">
        <f>MAX($A$5:A19)+1</f>
        <v>15</v>
      </c>
      <c r="B20" s="1"/>
      <c r="C20" s="13" t="s">
        <v>404</v>
      </c>
      <c r="D20" s="2"/>
      <c r="E20" s="23">
        <v>8809800940675</v>
      </c>
      <c r="F20" s="23" t="s">
        <v>44</v>
      </c>
      <c r="G20" s="13" t="s">
        <v>159</v>
      </c>
      <c r="H20" s="43" t="s">
        <v>197</v>
      </c>
      <c r="I20" s="43" t="s">
        <v>128</v>
      </c>
      <c r="J20" s="44">
        <v>30000</v>
      </c>
      <c r="K20" s="36">
        <v>30.6</v>
      </c>
      <c r="L20" s="92">
        <f t="shared" si="0"/>
        <v>12600</v>
      </c>
      <c r="M20" s="13" t="s">
        <v>45</v>
      </c>
      <c r="N20" s="26">
        <v>329</v>
      </c>
      <c r="O20" s="26">
        <f t="shared" si="1"/>
        <v>28</v>
      </c>
      <c r="P20" s="27">
        <v>357</v>
      </c>
      <c r="Q20" s="27">
        <v>30</v>
      </c>
      <c r="R20" s="27" t="s">
        <v>46</v>
      </c>
      <c r="S20" s="27">
        <v>15.5</v>
      </c>
      <c r="T20" s="30" t="s">
        <v>252</v>
      </c>
      <c r="U20" s="31">
        <v>4620572</v>
      </c>
      <c r="V20" s="55" t="s">
        <v>238</v>
      </c>
      <c r="W20" s="102"/>
      <c r="X20" s="126"/>
      <c r="Y20" s="126"/>
    </row>
    <row r="21" spans="1:25" ht="109.5" customHeight="1" x14ac:dyDescent="0.3">
      <c r="A21" s="22">
        <f>MAX($A$5:A20)+1</f>
        <v>16</v>
      </c>
      <c r="B21" s="1"/>
      <c r="C21" s="2" t="s">
        <v>318</v>
      </c>
      <c r="D21" s="2"/>
      <c r="E21" s="23">
        <v>8809236798093</v>
      </c>
      <c r="F21" s="23" t="s">
        <v>26</v>
      </c>
      <c r="G21" s="13" t="s">
        <v>256</v>
      </c>
      <c r="H21" s="43" t="s">
        <v>198</v>
      </c>
      <c r="I21" s="43" t="s">
        <v>130</v>
      </c>
      <c r="J21" s="44">
        <v>11000</v>
      </c>
      <c r="K21" s="36">
        <v>13.2</v>
      </c>
      <c r="L21" s="92">
        <f t="shared" si="0"/>
        <v>4620</v>
      </c>
      <c r="M21" s="43" t="s">
        <v>48</v>
      </c>
      <c r="N21" s="26">
        <v>175</v>
      </c>
      <c r="O21" s="26">
        <f t="shared" si="1"/>
        <v>17</v>
      </c>
      <c r="P21" s="27">
        <v>192</v>
      </c>
      <c r="Q21" s="27">
        <v>40</v>
      </c>
      <c r="R21" s="27" t="s">
        <v>30</v>
      </c>
      <c r="S21" s="27">
        <v>8.1999999999999993</v>
      </c>
      <c r="T21" s="30" t="s">
        <v>252</v>
      </c>
      <c r="U21" s="31">
        <v>4539864</v>
      </c>
      <c r="V21" s="55" t="s">
        <v>301</v>
      </c>
      <c r="W21" s="103"/>
      <c r="X21" s="126"/>
      <c r="Y21" s="126"/>
    </row>
    <row r="22" spans="1:25" ht="119.25" customHeight="1" x14ac:dyDescent="0.3">
      <c r="A22" s="22">
        <f>MAX($A$5:A21)+1</f>
        <v>17</v>
      </c>
      <c r="B22" s="1"/>
      <c r="C22" s="2" t="s">
        <v>319</v>
      </c>
      <c r="D22" s="2" t="s">
        <v>88</v>
      </c>
      <c r="E22" s="23">
        <v>8809541190421</v>
      </c>
      <c r="F22" s="23" t="s">
        <v>26</v>
      </c>
      <c r="G22" s="13" t="s">
        <v>160</v>
      </c>
      <c r="H22" s="43" t="s">
        <v>199</v>
      </c>
      <c r="I22" s="43" t="s">
        <v>129</v>
      </c>
      <c r="J22" s="44">
        <v>16500</v>
      </c>
      <c r="K22" s="36">
        <v>19.899999999999999</v>
      </c>
      <c r="L22" s="92">
        <f t="shared" si="0"/>
        <v>6930</v>
      </c>
      <c r="M22" s="43" t="s">
        <v>27</v>
      </c>
      <c r="N22" s="26">
        <v>235</v>
      </c>
      <c r="O22" s="26">
        <f t="shared" si="1"/>
        <v>14</v>
      </c>
      <c r="P22" s="27">
        <v>249</v>
      </c>
      <c r="Q22" s="27">
        <v>60</v>
      </c>
      <c r="R22" s="27" t="s">
        <v>28</v>
      </c>
      <c r="S22" s="27">
        <v>16</v>
      </c>
      <c r="T22" s="30" t="s">
        <v>252</v>
      </c>
      <c r="U22" s="47">
        <v>3548703</v>
      </c>
      <c r="V22" s="48" t="s">
        <v>225</v>
      </c>
      <c r="W22" s="32"/>
      <c r="X22" s="126"/>
      <c r="Y22" s="126"/>
    </row>
    <row r="23" spans="1:25" ht="117.75" customHeight="1" x14ac:dyDescent="0.3">
      <c r="A23" s="22">
        <f>MAX($A$5:A22)+1</f>
        <v>18</v>
      </c>
      <c r="B23" s="1"/>
      <c r="C23" s="2" t="s">
        <v>320</v>
      </c>
      <c r="D23" s="2"/>
      <c r="E23" s="23">
        <v>8809541190254</v>
      </c>
      <c r="F23" s="23" t="s">
        <v>26</v>
      </c>
      <c r="G23" s="13" t="s">
        <v>161</v>
      </c>
      <c r="H23" s="43" t="s">
        <v>200</v>
      </c>
      <c r="I23" s="43" t="s">
        <v>129</v>
      </c>
      <c r="J23" s="44">
        <v>15500</v>
      </c>
      <c r="K23" s="36">
        <v>18.7</v>
      </c>
      <c r="L23" s="92">
        <f t="shared" si="0"/>
        <v>6510</v>
      </c>
      <c r="M23" s="43" t="s">
        <v>47</v>
      </c>
      <c r="N23" s="26">
        <v>145</v>
      </c>
      <c r="O23" s="26">
        <f t="shared" si="1"/>
        <v>12</v>
      </c>
      <c r="P23" s="27">
        <v>157</v>
      </c>
      <c r="Q23" s="27">
        <v>72</v>
      </c>
      <c r="R23" s="27" t="s">
        <v>30</v>
      </c>
      <c r="S23" s="27">
        <v>12.3</v>
      </c>
      <c r="T23" s="30" t="s">
        <v>252</v>
      </c>
      <c r="U23" s="31">
        <v>4531041</v>
      </c>
      <c r="V23" s="55" t="s">
        <v>239</v>
      </c>
      <c r="W23" s="32"/>
      <c r="X23" s="126"/>
      <c r="Y23" s="126"/>
    </row>
    <row r="24" spans="1:25" ht="117.75" customHeight="1" x14ac:dyDescent="0.3">
      <c r="A24" s="22">
        <f>MAX($A$5:A23)+1</f>
        <v>19</v>
      </c>
      <c r="B24" s="1"/>
      <c r="C24" s="2" t="s">
        <v>321</v>
      </c>
      <c r="D24" s="2"/>
      <c r="E24" s="23">
        <v>8809738322154</v>
      </c>
      <c r="F24" s="23" t="s">
        <v>26</v>
      </c>
      <c r="G24" s="13" t="s">
        <v>162</v>
      </c>
      <c r="H24" s="43" t="s">
        <v>201</v>
      </c>
      <c r="I24" s="43" t="s">
        <v>129</v>
      </c>
      <c r="J24" s="44">
        <v>26000</v>
      </c>
      <c r="K24" s="36">
        <v>28.9</v>
      </c>
      <c r="L24" s="92">
        <f t="shared" si="0"/>
        <v>10920</v>
      </c>
      <c r="M24" s="43" t="s">
        <v>49</v>
      </c>
      <c r="N24" s="26">
        <v>188</v>
      </c>
      <c r="O24" s="26">
        <f t="shared" si="1"/>
        <v>17</v>
      </c>
      <c r="P24" s="27">
        <v>205</v>
      </c>
      <c r="Q24" s="27">
        <v>60</v>
      </c>
      <c r="R24" s="27" t="s">
        <v>33</v>
      </c>
      <c r="S24" s="27">
        <v>12.9</v>
      </c>
      <c r="T24" s="30" t="s">
        <v>252</v>
      </c>
      <c r="U24" s="31">
        <v>4455935</v>
      </c>
      <c r="V24" s="55" t="s">
        <v>240</v>
      </c>
      <c r="W24" s="100"/>
      <c r="X24" s="126"/>
      <c r="Y24" s="126"/>
    </row>
    <row r="25" spans="1:25" ht="117.75" customHeight="1" x14ac:dyDescent="0.3">
      <c r="A25" s="22">
        <f>MAX($A$5:A24)+1</f>
        <v>20</v>
      </c>
      <c r="B25" s="1"/>
      <c r="C25" s="2" t="s">
        <v>322</v>
      </c>
      <c r="D25" s="2"/>
      <c r="E25" s="23">
        <v>8809738592236</v>
      </c>
      <c r="F25" s="23" t="s">
        <v>40</v>
      </c>
      <c r="G25" s="13" t="s">
        <v>163</v>
      </c>
      <c r="H25" s="43" t="s">
        <v>202</v>
      </c>
      <c r="I25" s="43" t="s">
        <v>133</v>
      </c>
      <c r="J25" s="44">
        <v>16000</v>
      </c>
      <c r="K25" s="36">
        <v>17.8</v>
      </c>
      <c r="L25" s="92">
        <f t="shared" si="0"/>
        <v>6720</v>
      </c>
      <c r="M25" s="43" t="s">
        <v>50</v>
      </c>
      <c r="N25" s="43">
        <v>149</v>
      </c>
      <c r="O25" s="26">
        <f t="shared" si="1"/>
        <v>17</v>
      </c>
      <c r="P25" s="43">
        <v>166</v>
      </c>
      <c r="Q25" s="27">
        <v>40</v>
      </c>
      <c r="R25" s="27" t="s">
        <v>30</v>
      </c>
      <c r="S25" s="27">
        <v>8.1999999999999993</v>
      </c>
      <c r="T25" s="30" t="s">
        <v>252</v>
      </c>
      <c r="U25" s="31"/>
      <c r="V25" s="31"/>
      <c r="W25" s="32"/>
      <c r="X25" s="126"/>
      <c r="Y25" s="126"/>
    </row>
    <row r="26" spans="1:25" ht="97.5" customHeight="1" x14ac:dyDescent="0.3">
      <c r="A26" s="22">
        <f>MAX($A$5:A25)+1</f>
        <v>21</v>
      </c>
      <c r="B26" s="1"/>
      <c r="C26" s="2" t="s">
        <v>323</v>
      </c>
      <c r="D26" s="2" t="s">
        <v>78</v>
      </c>
      <c r="E26" s="23">
        <v>8806135245765</v>
      </c>
      <c r="F26" s="23" t="s">
        <v>26</v>
      </c>
      <c r="G26" s="13" t="s">
        <v>164</v>
      </c>
      <c r="H26" s="43" t="s">
        <v>203</v>
      </c>
      <c r="I26" s="43" t="s">
        <v>121</v>
      </c>
      <c r="J26" s="44">
        <v>24500</v>
      </c>
      <c r="K26" s="36">
        <v>27.2</v>
      </c>
      <c r="L26" s="92">
        <f t="shared" si="0"/>
        <v>10290</v>
      </c>
      <c r="M26" s="27" t="s">
        <v>32</v>
      </c>
      <c r="N26" s="26">
        <v>150</v>
      </c>
      <c r="O26" s="26">
        <f t="shared" si="1"/>
        <v>24</v>
      </c>
      <c r="P26" s="27">
        <v>174</v>
      </c>
      <c r="Q26" s="27">
        <v>48</v>
      </c>
      <c r="R26" s="27" t="s">
        <v>51</v>
      </c>
      <c r="S26" s="27">
        <v>10.199999999999999</v>
      </c>
      <c r="T26" s="30" t="s">
        <v>252</v>
      </c>
      <c r="U26" s="47">
        <v>3548698</v>
      </c>
      <c r="V26" s="48" t="s">
        <v>230</v>
      </c>
      <c r="W26" s="32"/>
      <c r="X26" s="126"/>
      <c r="Y26" s="126"/>
    </row>
    <row r="27" spans="1:25" ht="97.5" customHeight="1" x14ac:dyDescent="0.3">
      <c r="A27" s="22">
        <f>MAX($A$5:A26)+1</f>
        <v>22</v>
      </c>
      <c r="B27" s="1"/>
      <c r="C27" s="2" t="s">
        <v>324</v>
      </c>
      <c r="D27" s="2" t="s">
        <v>79</v>
      </c>
      <c r="E27" s="23">
        <v>8806135244911</v>
      </c>
      <c r="F27" s="23" t="s">
        <v>26</v>
      </c>
      <c r="G27" s="13" t="s">
        <v>165</v>
      </c>
      <c r="H27" s="43" t="s">
        <v>204</v>
      </c>
      <c r="I27" s="43" t="s">
        <v>121</v>
      </c>
      <c r="J27" s="44">
        <v>16800</v>
      </c>
      <c r="K27" s="36">
        <v>18.7</v>
      </c>
      <c r="L27" s="92" t="s">
        <v>425</v>
      </c>
      <c r="M27" s="27" t="s">
        <v>52</v>
      </c>
      <c r="N27" s="26">
        <v>41</v>
      </c>
      <c r="O27" s="26">
        <f t="shared" si="1"/>
        <v>9</v>
      </c>
      <c r="P27" s="27">
        <v>50</v>
      </c>
      <c r="Q27" s="27">
        <v>150</v>
      </c>
      <c r="R27" s="27" t="s">
        <v>30</v>
      </c>
      <c r="S27" s="27">
        <v>8</v>
      </c>
      <c r="T27" s="30" t="s">
        <v>252</v>
      </c>
      <c r="U27" s="47">
        <v>3548699</v>
      </c>
      <c r="V27" s="48" t="s">
        <v>231</v>
      </c>
      <c r="W27" s="106" t="s">
        <v>406</v>
      </c>
      <c r="X27" s="126"/>
      <c r="Y27" s="126"/>
    </row>
    <row r="28" spans="1:25" s="53" customFormat="1" ht="97.5" customHeight="1" x14ac:dyDescent="0.3">
      <c r="A28" s="22">
        <f>MAX($A$5:A27)+1</f>
        <v>23</v>
      </c>
      <c r="B28" s="2"/>
      <c r="C28" s="2" t="s">
        <v>325</v>
      </c>
      <c r="D28" s="2"/>
      <c r="E28" s="23">
        <v>8809187049350</v>
      </c>
      <c r="F28" s="23" t="s">
        <v>26</v>
      </c>
      <c r="G28" s="13" t="s">
        <v>166</v>
      </c>
      <c r="H28" s="43" t="s">
        <v>205</v>
      </c>
      <c r="I28" s="43" t="s">
        <v>134</v>
      </c>
      <c r="J28" s="44">
        <v>20500</v>
      </c>
      <c r="K28" s="52">
        <v>22.8</v>
      </c>
      <c r="L28" s="92">
        <f t="shared" si="0"/>
        <v>8610</v>
      </c>
      <c r="M28" s="13" t="s">
        <v>32</v>
      </c>
      <c r="N28" s="26">
        <v>149</v>
      </c>
      <c r="O28" s="26">
        <f t="shared" si="1"/>
        <v>15</v>
      </c>
      <c r="P28" s="27">
        <v>164</v>
      </c>
      <c r="Q28" s="2">
        <v>100</v>
      </c>
      <c r="R28" s="33" t="s">
        <v>30</v>
      </c>
      <c r="S28" s="2">
        <v>17.5</v>
      </c>
      <c r="T28" s="30" t="s">
        <v>252</v>
      </c>
      <c r="U28" s="31">
        <v>4531151</v>
      </c>
      <c r="V28" s="55" t="s">
        <v>241</v>
      </c>
      <c r="W28" s="32"/>
      <c r="X28" s="126"/>
      <c r="Y28" s="126"/>
    </row>
    <row r="29" spans="1:25" ht="97.5" customHeight="1" x14ac:dyDescent="0.3">
      <c r="A29" s="22">
        <f>MAX($A$5:A28)+1</f>
        <v>24</v>
      </c>
      <c r="B29" s="1"/>
      <c r="C29" s="2" t="s">
        <v>326</v>
      </c>
      <c r="D29" s="2"/>
      <c r="E29" s="23">
        <v>8809187049428</v>
      </c>
      <c r="F29" s="23" t="s">
        <v>26</v>
      </c>
      <c r="G29" s="13" t="s">
        <v>167</v>
      </c>
      <c r="H29" s="43" t="s">
        <v>206</v>
      </c>
      <c r="I29" s="43" t="s">
        <v>134</v>
      </c>
      <c r="J29" s="44">
        <v>16800</v>
      </c>
      <c r="K29" s="36">
        <v>18.7</v>
      </c>
      <c r="L29" s="92">
        <v>7056</v>
      </c>
      <c r="M29" s="43" t="s">
        <v>53</v>
      </c>
      <c r="N29" s="26">
        <v>59</v>
      </c>
      <c r="O29" s="26">
        <f t="shared" si="1"/>
        <v>9</v>
      </c>
      <c r="P29" s="27">
        <v>68</v>
      </c>
      <c r="Q29" s="27">
        <v>108</v>
      </c>
      <c r="R29" s="27" t="s">
        <v>28</v>
      </c>
      <c r="S29" s="27">
        <v>8.4</v>
      </c>
      <c r="T29" s="30" t="s">
        <v>252</v>
      </c>
      <c r="U29" s="31">
        <v>4531193</v>
      </c>
      <c r="V29" s="55" t="s">
        <v>242</v>
      </c>
      <c r="W29" s="32"/>
      <c r="X29" s="126"/>
      <c r="Y29" s="126"/>
    </row>
    <row r="30" spans="1:25" ht="97.5" customHeight="1" x14ac:dyDescent="0.3">
      <c r="A30" s="22">
        <f>MAX($A$5:A29)+1</f>
        <v>25</v>
      </c>
      <c r="B30" s="1"/>
      <c r="C30" s="2" t="s">
        <v>327</v>
      </c>
      <c r="D30" s="2"/>
      <c r="E30" s="23">
        <v>8809800940156</v>
      </c>
      <c r="F30" s="23" t="s">
        <v>26</v>
      </c>
      <c r="G30" s="13" t="s">
        <v>168</v>
      </c>
      <c r="H30" s="43" t="s">
        <v>207</v>
      </c>
      <c r="I30" s="43" t="s">
        <v>132</v>
      </c>
      <c r="J30" s="44">
        <v>16800</v>
      </c>
      <c r="K30" s="36">
        <v>18.7</v>
      </c>
      <c r="L30" s="92">
        <v>7056</v>
      </c>
      <c r="M30" s="27" t="s">
        <v>27</v>
      </c>
      <c r="N30" s="26">
        <v>236</v>
      </c>
      <c r="O30" s="26">
        <f t="shared" si="1"/>
        <v>16</v>
      </c>
      <c r="P30" s="27">
        <v>252</v>
      </c>
      <c r="Q30" s="27">
        <v>60</v>
      </c>
      <c r="R30" s="27" t="s">
        <v>28</v>
      </c>
      <c r="S30" s="27">
        <v>15.2</v>
      </c>
      <c r="T30" s="30" t="s">
        <v>252</v>
      </c>
      <c r="U30" s="31"/>
      <c r="V30" s="55"/>
      <c r="W30" s="32"/>
      <c r="X30" s="126"/>
      <c r="Y30" s="126"/>
    </row>
    <row r="31" spans="1:25" ht="97.5" customHeight="1" x14ac:dyDescent="0.3">
      <c r="A31" s="22">
        <f>MAX($A$5:A30)+1</f>
        <v>26</v>
      </c>
      <c r="B31" s="1"/>
      <c r="C31" s="2" t="s">
        <v>328</v>
      </c>
      <c r="D31" s="2" t="s">
        <v>89</v>
      </c>
      <c r="E31" s="23">
        <v>8809800940200</v>
      </c>
      <c r="F31" s="23" t="s">
        <v>26</v>
      </c>
      <c r="G31" s="13" t="s">
        <v>169</v>
      </c>
      <c r="H31" s="43" t="s">
        <v>208</v>
      </c>
      <c r="I31" s="43" t="s">
        <v>122</v>
      </c>
      <c r="J31" s="44">
        <v>20000</v>
      </c>
      <c r="K31" s="36">
        <f>ROUNDUP((J31*1.2)/1080,1)</f>
        <v>22.3</v>
      </c>
      <c r="L31" s="92">
        <f t="shared" ref="L31:L48" si="2">ROUND(J31*$J$3,-1)</f>
        <v>8400</v>
      </c>
      <c r="M31" s="43" t="s">
        <v>35</v>
      </c>
      <c r="N31" s="26">
        <v>135</v>
      </c>
      <c r="O31" s="26">
        <f t="shared" si="1"/>
        <v>15</v>
      </c>
      <c r="P31" s="27">
        <v>150</v>
      </c>
      <c r="Q31" s="27">
        <v>66</v>
      </c>
      <c r="R31" s="27" t="s">
        <v>28</v>
      </c>
      <c r="S31" s="27">
        <v>11</v>
      </c>
      <c r="T31" s="30" t="s">
        <v>252</v>
      </c>
      <c r="U31" s="47">
        <v>3548700</v>
      </c>
      <c r="V31" s="48" t="s">
        <v>229</v>
      </c>
      <c r="W31" s="32"/>
      <c r="X31" s="126"/>
      <c r="Y31" s="126"/>
    </row>
    <row r="32" spans="1:25" ht="97.5" customHeight="1" x14ac:dyDescent="0.3">
      <c r="A32" s="22">
        <f>MAX($A$5:A31)+1</f>
        <v>27</v>
      </c>
      <c r="B32" s="1"/>
      <c r="C32" s="2" t="s">
        <v>407</v>
      </c>
      <c r="D32" s="2"/>
      <c r="E32" s="60">
        <v>8809800940163</v>
      </c>
      <c r="F32" s="23" t="s">
        <v>409</v>
      </c>
      <c r="G32" s="13" t="s">
        <v>410</v>
      </c>
      <c r="H32" s="43" t="s">
        <v>411</v>
      </c>
      <c r="I32" s="43" t="s">
        <v>412</v>
      </c>
      <c r="J32" s="44">
        <v>23000</v>
      </c>
      <c r="K32" s="36">
        <v>25.6</v>
      </c>
      <c r="L32" s="92">
        <f t="shared" si="2"/>
        <v>9660</v>
      </c>
      <c r="M32" s="27" t="s">
        <v>413</v>
      </c>
      <c r="N32" s="26">
        <v>41</v>
      </c>
      <c r="O32" s="26">
        <f t="shared" si="1"/>
        <v>20</v>
      </c>
      <c r="P32" s="27">
        <v>61</v>
      </c>
      <c r="Q32" s="27">
        <v>50</v>
      </c>
      <c r="R32" s="27" t="s">
        <v>414</v>
      </c>
      <c r="S32" s="27">
        <v>4.5</v>
      </c>
      <c r="T32" s="30" t="s">
        <v>254</v>
      </c>
      <c r="U32" s="31">
        <v>4539885</v>
      </c>
      <c r="V32" s="55" t="s">
        <v>415</v>
      </c>
      <c r="W32" s="101"/>
      <c r="X32" s="126"/>
      <c r="Y32" s="126"/>
    </row>
    <row r="33" spans="1:25" ht="97.5" customHeight="1" x14ac:dyDescent="0.3">
      <c r="A33" s="22">
        <f>MAX($A$5:A32)+1</f>
        <v>28</v>
      </c>
      <c r="B33" s="1"/>
      <c r="C33" s="2" t="s">
        <v>408</v>
      </c>
      <c r="D33" s="2"/>
      <c r="E33" s="26">
        <v>8809800940217</v>
      </c>
      <c r="F33" s="23" t="s">
        <v>409</v>
      </c>
      <c r="G33" s="13" t="s">
        <v>416</v>
      </c>
      <c r="H33" s="43" t="s">
        <v>417</v>
      </c>
      <c r="I33" s="43" t="s">
        <v>412</v>
      </c>
      <c r="J33" s="44">
        <v>14500</v>
      </c>
      <c r="K33" s="36">
        <v>16.100000000000001</v>
      </c>
      <c r="L33" s="92">
        <f t="shared" si="2"/>
        <v>6090</v>
      </c>
      <c r="M33" s="27" t="s">
        <v>418</v>
      </c>
      <c r="N33" s="26">
        <v>60</v>
      </c>
      <c r="O33" s="26">
        <f t="shared" si="1"/>
        <v>7</v>
      </c>
      <c r="P33" s="27">
        <v>67</v>
      </c>
      <c r="Q33" s="27">
        <v>60</v>
      </c>
      <c r="R33" s="27" t="s">
        <v>33</v>
      </c>
      <c r="S33" s="27">
        <v>4.7</v>
      </c>
      <c r="T33" s="30" t="s">
        <v>252</v>
      </c>
      <c r="U33" s="31">
        <v>4539885</v>
      </c>
      <c r="V33" s="55" t="s">
        <v>415</v>
      </c>
      <c r="W33" s="102" t="s">
        <v>429</v>
      </c>
      <c r="X33" s="126"/>
      <c r="Y33" s="126"/>
    </row>
    <row r="34" spans="1:25" ht="97.5" customHeight="1" x14ac:dyDescent="0.3">
      <c r="A34" s="22">
        <f>MAX($A$5:A33)+1</f>
        <v>29</v>
      </c>
      <c r="B34" s="1"/>
      <c r="C34" s="2" t="s">
        <v>329</v>
      </c>
      <c r="D34" s="2"/>
      <c r="E34" s="60">
        <v>8809800940460</v>
      </c>
      <c r="F34" s="23" t="s">
        <v>54</v>
      </c>
      <c r="G34" s="13" t="s">
        <v>179</v>
      </c>
      <c r="H34" s="43" t="s">
        <v>209</v>
      </c>
      <c r="I34" s="43" t="s">
        <v>131</v>
      </c>
      <c r="J34" s="44">
        <v>28000</v>
      </c>
      <c r="K34" s="36">
        <v>28.5</v>
      </c>
      <c r="L34" s="92">
        <f t="shared" si="2"/>
        <v>11760</v>
      </c>
      <c r="M34" s="43" t="s">
        <v>55</v>
      </c>
      <c r="N34" s="26">
        <v>369</v>
      </c>
      <c r="O34" s="26">
        <f t="shared" si="1"/>
        <v>24</v>
      </c>
      <c r="P34" s="27">
        <v>393</v>
      </c>
      <c r="Q34" s="27">
        <v>30</v>
      </c>
      <c r="R34" s="27" t="s">
        <v>28</v>
      </c>
      <c r="S34" s="27">
        <v>12.6</v>
      </c>
      <c r="T34" s="30" t="s">
        <v>252</v>
      </c>
      <c r="U34" s="31">
        <v>4620577</v>
      </c>
      <c r="V34" s="55" t="s">
        <v>243</v>
      </c>
      <c r="W34" s="102" t="s">
        <v>429</v>
      </c>
      <c r="X34" s="126"/>
      <c r="Y34" s="126"/>
    </row>
    <row r="35" spans="1:25" ht="97.5" customHeight="1" x14ac:dyDescent="0.3">
      <c r="A35" s="22">
        <f>MAX($A$5:A34)+1</f>
        <v>30</v>
      </c>
      <c r="B35" s="1"/>
      <c r="C35" s="2" t="s">
        <v>145</v>
      </c>
      <c r="D35" s="2"/>
      <c r="E35" s="60">
        <v>8809783322642</v>
      </c>
      <c r="F35" s="23" t="s">
        <v>26</v>
      </c>
      <c r="G35" s="13" t="s">
        <v>170</v>
      </c>
      <c r="H35" s="43" t="s">
        <v>210</v>
      </c>
      <c r="I35" s="43" t="s">
        <v>135</v>
      </c>
      <c r="J35" s="44">
        <v>23000</v>
      </c>
      <c r="K35" s="36">
        <v>25.6</v>
      </c>
      <c r="L35" s="92">
        <f t="shared" si="2"/>
        <v>9660</v>
      </c>
      <c r="M35" s="43" t="s">
        <v>56</v>
      </c>
      <c r="N35" s="26">
        <v>250</v>
      </c>
      <c r="O35" s="26">
        <f t="shared" si="1"/>
        <v>16</v>
      </c>
      <c r="P35" s="27">
        <v>266</v>
      </c>
      <c r="Q35" s="27">
        <v>54</v>
      </c>
      <c r="R35" s="27" t="s">
        <v>30</v>
      </c>
      <c r="S35" s="27">
        <v>15</v>
      </c>
      <c r="T35" s="30" t="s">
        <v>252</v>
      </c>
      <c r="U35" s="31">
        <v>4620505</v>
      </c>
      <c r="V35" s="55" t="s">
        <v>244</v>
      </c>
      <c r="W35" s="32"/>
      <c r="X35" s="126"/>
      <c r="Y35" s="126"/>
    </row>
    <row r="36" spans="1:25" ht="97.5" customHeight="1" x14ac:dyDescent="0.3">
      <c r="A36" s="22">
        <f>MAX($A$5:A35)+1</f>
        <v>31</v>
      </c>
      <c r="B36" s="1"/>
      <c r="C36" s="2" t="s">
        <v>351</v>
      </c>
      <c r="D36" s="2"/>
      <c r="E36" s="60">
        <v>8809800942204</v>
      </c>
      <c r="F36" s="23" t="s">
        <v>69</v>
      </c>
      <c r="G36" s="13" t="s">
        <v>352</v>
      </c>
      <c r="H36" s="43" t="s">
        <v>353</v>
      </c>
      <c r="I36" s="43" t="s">
        <v>131</v>
      </c>
      <c r="J36" s="44">
        <v>24000</v>
      </c>
      <c r="K36" s="36">
        <v>26.7</v>
      </c>
      <c r="L36" s="92">
        <f t="shared" si="2"/>
        <v>10080</v>
      </c>
      <c r="M36" s="43" t="s">
        <v>70</v>
      </c>
      <c r="N36" s="26">
        <v>93</v>
      </c>
      <c r="O36" s="26">
        <f t="shared" si="1"/>
        <v>9</v>
      </c>
      <c r="P36" s="27">
        <v>102</v>
      </c>
      <c r="Q36" s="27">
        <v>60</v>
      </c>
      <c r="R36" s="27" t="s">
        <v>71</v>
      </c>
      <c r="S36" s="27">
        <v>6.7</v>
      </c>
      <c r="T36" s="30" t="s">
        <v>252</v>
      </c>
      <c r="U36" s="31">
        <v>4620518</v>
      </c>
      <c r="V36" s="55" t="s">
        <v>245</v>
      </c>
      <c r="W36" s="100"/>
      <c r="X36" s="126"/>
      <c r="Y36" s="126"/>
    </row>
    <row r="37" spans="1:25" ht="97.5" customHeight="1" x14ac:dyDescent="0.3">
      <c r="A37" s="22">
        <f>MAX($A$5:A36)+1</f>
        <v>32</v>
      </c>
      <c r="B37" s="1"/>
      <c r="C37" s="2" t="s">
        <v>356</v>
      </c>
      <c r="D37" s="2"/>
      <c r="E37" s="60">
        <v>8809800942334</v>
      </c>
      <c r="F37" s="23" t="s">
        <v>26</v>
      </c>
      <c r="G37" s="13" t="s">
        <v>354</v>
      </c>
      <c r="H37" s="43" t="s">
        <v>355</v>
      </c>
      <c r="I37" s="43" t="s">
        <v>135</v>
      </c>
      <c r="J37" s="44">
        <v>32000</v>
      </c>
      <c r="K37" s="36">
        <v>32.6</v>
      </c>
      <c r="L37" s="92">
        <f t="shared" si="2"/>
        <v>13440</v>
      </c>
      <c r="M37" s="43" t="s">
        <v>57</v>
      </c>
      <c r="N37" s="26">
        <v>60</v>
      </c>
      <c r="O37" s="26">
        <f t="shared" si="1"/>
        <v>9</v>
      </c>
      <c r="P37" s="27">
        <v>69</v>
      </c>
      <c r="Q37" s="27">
        <v>120</v>
      </c>
      <c r="R37" s="27" t="s">
        <v>28</v>
      </c>
      <c r="S37" s="27">
        <v>7.5</v>
      </c>
      <c r="T37" s="30" t="s">
        <v>252</v>
      </c>
      <c r="U37" s="31">
        <v>4455917</v>
      </c>
      <c r="V37" s="55" t="s">
        <v>246</v>
      </c>
      <c r="W37" s="100"/>
      <c r="X37" s="126"/>
      <c r="Y37" s="126"/>
    </row>
    <row r="38" spans="1:25" ht="97.5" customHeight="1" x14ac:dyDescent="0.3">
      <c r="A38" s="22">
        <f>MAX($A$5:A37)+1</f>
        <v>33</v>
      </c>
      <c r="B38" s="1"/>
      <c r="C38" s="2" t="s">
        <v>330</v>
      </c>
      <c r="D38" s="2"/>
      <c r="E38" s="60">
        <v>8809783322659</v>
      </c>
      <c r="F38" s="23" t="s">
        <v>40</v>
      </c>
      <c r="G38" s="13" t="s">
        <v>171</v>
      </c>
      <c r="H38" s="43" t="s">
        <v>211</v>
      </c>
      <c r="I38" s="43" t="s">
        <v>135</v>
      </c>
      <c r="J38" s="44">
        <v>18000</v>
      </c>
      <c r="K38" s="36">
        <v>20</v>
      </c>
      <c r="L38" s="92">
        <f t="shared" si="2"/>
        <v>7560</v>
      </c>
      <c r="M38" s="43" t="s">
        <v>58</v>
      </c>
      <c r="N38" s="26">
        <v>185</v>
      </c>
      <c r="O38" s="26">
        <f t="shared" si="1"/>
        <v>20</v>
      </c>
      <c r="P38" s="27">
        <v>205</v>
      </c>
      <c r="Q38" s="27">
        <v>40</v>
      </c>
      <c r="R38" s="27" t="s">
        <v>30</v>
      </c>
      <c r="S38" s="27">
        <v>8.8000000000000007</v>
      </c>
      <c r="T38" s="30" t="s">
        <v>252</v>
      </c>
      <c r="U38" s="31"/>
      <c r="V38" s="55"/>
      <c r="W38" s="102" t="s">
        <v>421</v>
      </c>
      <c r="X38" s="126"/>
      <c r="Y38" s="126"/>
    </row>
    <row r="39" spans="1:25" ht="97.5" customHeight="1" x14ac:dyDescent="0.3">
      <c r="A39" s="22">
        <f>MAX($A$5:A38)+1</f>
        <v>34</v>
      </c>
      <c r="B39" s="1"/>
      <c r="C39" s="2" t="s">
        <v>331</v>
      </c>
      <c r="D39" s="2"/>
      <c r="E39" s="60">
        <v>8809800940125</v>
      </c>
      <c r="F39" s="23" t="s">
        <v>26</v>
      </c>
      <c r="G39" s="13" t="s">
        <v>172</v>
      </c>
      <c r="H39" s="43" t="s">
        <v>212</v>
      </c>
      <c r="I39" s="43" t="s">
        <v>131</v>
      </c>
      <c r="J39" s="44">
        <v>25000</v>
      </c>
      <c r="K39" s="36">
        <v>27.8</v>
      </c>
      <c r="L39" s="92">
        <f t="shared" si="2"/>
        <v>10500</v>
      </c>
      <c r="M39" s="26" t="s">
        <v>60</v>
      </c>
      <c r="N39" s="26">
        <v>248</v>
      </c>
      <c r="O39" s="26">
        <f t="shared" si="1"/>
        <v>16</v>
      </c>
      <c r="P39" s="27">
        <v>264</v>
      </c>
      <c r="Q39" s="27">
        <v>40</v>
      </c>
      <c r="R39" s="27" t="s">
        <v>28</v>
      </c>
      <c r="S39" s="27">
        <v>11.2</v>
      </c>
      <c r="T39" s="30" t="s">
        <v>252</v>
      </c>
      <c r="U39" s="31">
        <v>4455954</v>
      </c>
      <c r="V39" s="56" t="s">
        <v>247</v>
      </c>
      <c r="W39" s="32"/>
      <c r="X39" s="126"/>
      <c r="Y39" s="126"/>
    </row>
    <row r="40" spans="1:25" ht="97.5" customHeight="1" x14ac:dyDescent="0.3">
      <c r="A40" s="22">
        <f>MAX($A$5:A39)+1</f>
        <v>35</v>
      </c>
      <c r="B40" s="1"/>
      <c r="C40" s="2" t="s">
        <v>373</v>
      </c>
      <c r="D40" s="2"/>
      <c r="E40" s="60">
        <v>8809800942419</v>
      </c>
      <c r="F40" s="23" t="s">
        <v>26</v>
      </c>
      <c r="G40" s="83" t="s">
        <v>377</v>
      </c>
      <c r="H40" s="70" t="s">
        <v>378</v>
      </c>
      <c r="I40" s="43" t="s">
        <v>122</v>
      </c>
      <c r="J40" s="44">
        <v>22000</v>
      </c>
      <c r="K40" s="36">
        <v>22.2</v>
      </c>
      <c r="L40" s="92">
        <f t="shared" si="2"/>
        <v>9240</v>
      </c>
      <c r="M40" s="26" t="s">
        <v>61</v>
      </c>
      <c r="N40" s="26">
        <v>239</v>
      </c>
      <c r="O40" s="26">
        <f t="shared" si="1"/>
        <v>16</v>
      </c>
      <c r="P40" s="26">
        <v>255</v>
      </c>
      <c r="Q40" s="27">
        <v>28</v>
      </c>
      <c r="R40" s="27" t="s">
        <v>33</v>
      </c>
      <c r="S40" s="27">
        <v>7.7</v>
      </c>
      <c r="T40" s="30" t="s">
        <v>252</v>
      </c>
      <c r="U40" s="72">
        <v>5708774</v>
      </c>
      <c r="V40" s="95" t="s">
        <v>381</v>
      </c>
      <c r="W40" s="32"/>
      <c r="X40" s="126"/>
      <c r="Y40" s="126"/>
    </row>
    <row r="41" spans="1:25" ht="97.5" customHeight="1" x14ac:dyDescent="0.3">
      <c r="A41" s="22">
        <f>MAX($A$5:A40)+1</f>
        <v>36</v>
      </c>
      <c r="B41" s="1"/>
      <c r="C41" s="2" t="s">
        <v>372</v>
      </c>
      <c r="D41" s="2"/>
      <c r="E41" s="60">
        <v>8809800942396</v>
      </c>
      <c r="F41" s="23" t="s">
        <v>26</v>
      </c>
      <c r="G41" s="105" t="s">
        <v>375</v>
      </c>
      <c r="H41" s="70" t="s">
        <v>376</v>
      </c>
      <c r="I41" s="43" t="s">
        <v>133</v>
      </c>
      <c r="J41" s="44">
        <v>28000</v>
      </c>
      <c r="K41" s="36">
        <v>28.5</v>
      </c>
      <c r="L41" s="92">
        <f t="shared" si="2"/>
        <v>11760</v>
      </c>
      <c r="M41" s="26" t="s">
        <v>62</v>
      </c>
      <c r="N41" s="26">
        <v>100</v>
      </c>
      <c r="O41" s="26">
        <f t="shared" si="1"/>
        <v>14</v>
      </c>
      <c r="P41" s="26">
        <v>114</v>
      </c>
      <c r="Q41" s="27">
        <v>40</v>
      </c>
      <c r="R41" s="27" t="s">
        <v>33</v>
      </c>
      <c r="S41" s="27">
        <v>5.2</v>
      </c>
      <c r="T41" s="30" t="s">
        <v>252</v>
      </c>
      <c r="U41" s="72">
        <v>5708762</v>
      </c>
      <c r="V41" s="95" t="s">
        <v>382</v>
      </c>
      <c r="W41" s="32"/>
      <c r="X41" s="126"/>
      <c r="Y41" s="126"/>
    </row>
    <row r="42" spans="1:25" ht="97.5" customHeight="1" x14ac:dyDescent="0.3">
      <c r="A42" s="22">
        <f>MAX($A$5:A41)+1</f>
        <v>37</v>
      </c>
      <c r="B42" s="1"/>
      <c r="C42" s="2" t="s">
        <v>374</v>
      </c>
      <c r="D42" s="2"/>
      <c r="E42" s="60">
        <v>8809800942402</v>
      </c>
      <c r="F42" s="23" t="s">
        <v>40</v>
      </c>
      <c r="G42" s="83" t="s">
        <v>379</v>
      </c>
      <c r="H42" s="70" t="s">
        <v>380</v>
      </c>
      <c r="I42" s="43" t="s">
        <v>133</v>
      </c>
      <c r="J42" s="44">
        <v>20000</v>
      </c>
      <c r="K42" s="36">
        <v>22.2</v>
      </c>
      <c r="L42" s="92">
        <f t="shared" si="2"/>
        <v>8400</v>
      </c>
      <c r="M42" s="26" t="s">
        <v>383</v>
      </c>
      <c r="N42" s="26">
        <v>146</v>
      </c>
      <c r="O42" s="26">
        <f t="shared" si="1"/>
        <v>38</v>
      </c>
      <c r="P42" s="26">
        <v>184</v>
      </c>
      <c r="Q42" s="27">
        <v>40</v>
      </c>
      <c r="R42" s="27" t="s">
        <v>384</v>
      </c>
      <c r="S42" s="27">
        <v>7.35</v>
      </c>
      <c r="T42" s="30" t="s">
        <v>252</v>
      </c>
      <c r="U42" s="72">
        <v>5708783</v>
      </c>
      <c r="V42" s="95" t="s">
        <v>385</v>
      </c>
      <c r="W42" s="32"/>
      <c r="X42" s="126"/>
      <c r="Y42" s="126"/>
    </row>
    <row r="43" spans="1:25" ht="97.5" customHeight="1" x14ac:dyDescent="0.3">
      <c r="A43" s="22">
        <f>MAX($A$5:A42)+1</f>
        <v>38</v>
      </c>
      <c r="B43" s="1"/>
      <c r="C43" s="2" t="s">
        <v>332</v>
      </c>
      <c r="D43" s="2"/>
      <c r="E43" s="60">
        <v>8809800940736</v>
      </c>
      <c r="F43" s="23" t="s">
        <v>72</v>
      </c>
      <c r="G43" s="13" t="s">
        <v>213</v>
      </c>
      <c r="H43" s="43" t="s">
        <v>215</v>
      </c>
      <c r="I43" s="43" t="s">
        <v>137</v>
      </c>
      <c r="J43" s="44">
        <v>4000</v>
      </c>
      <c r="K43" s="36">
        <v>4.8</v>
      </c>
      <c r="L43" s="92">
        <f t="shared" si="2"/>
        <v>1680</v>
      </c>
      <c r="M43" s="13" t="s">
        <v>73</v>
      </c>
      <c r="N43" s="26">
        <v>2</v>
      </c>
      <c r="O43" s="26">
        <v>13</v>
      </c>
      <c r="P43" s="27">
        <v>15</v>
      </c>
      <c r="Q43" s="27">
        <v>100</v>
      </c>
      <c r="R43" s="27" t="s">
        <v>75</v>
      </c>
      <c r="S43" s="27">
        <v>1.08</v>
      </c>
      <c r="T43" s="30" t="s">
        <v>74</v>
      </c>
      <c r="U43" s="31">
        <v>4455963</v>
      </c>
      <c r="V43" s="56" t="s">
        <v>248</v>
      </c>
      <c r="W43" s="32"/>
      <c r="X43" s="126"/>
      <c r="Y43" s="126"/>
    </row>
    <row r="44" spans="1:25" ht="97.5" customHeight="1" x14ac:dyDescent="0.3">
      <c r="A44" s="22">
        <f>MAX($A$5:A43)+1</f>
        <v>39</v>
      </c>
      <c r="B44" s="1"/>
      <c r="C44" s="2" t="s">
        <v>333</v>
      </c>
      <c r="D44" s="2"/>
      <c r="E44" s="60">
        <v>8809800940729</v>
      </c>
      <c r="F44" s="23" t="s">
        <v>72</v>
      </c>
      <c r="G44" s="13" t="s">
        <v>173</v>
      </c>
      <c r="H44" s="43" t="s">
        <v>214</v>
      </c>
      <c r="I44" s="43" t="s">
        <v>137</v>
      </c>
      <c r="J44" s="44">
        <v>4000</v>
      </c>
      <c r="K44" s="36">
        <v>4.8</v>
      </c>
      <c r="L44" s="92">
        <f t="shared" si="2"/>
        <v>1680</v>
      </c>
      <c r="M44" s="13" t="s">
        <v>73</v>
      </c>
      <c r="N44" s="26">
        <v>1</v>
      </c>
      <c r="O44" s="26">
        <v>9</v>
      </c>
      <c r="P44" s="27">
        <v>10</v>
      </c>
      <c r="Q44" s="27">
        <v>100</v>
      </c>
      <c r="R44" s="27" t="s">
        <v>75</v>
      </c>
      <c r="S44" s="38">
        <v>0.9</v>
      </c>
      <c r="T44" s="30" t="s">
        <v>74</v>
      </c>
      <c r="U44" s="31"/>
      <c r="V44" s="56"/>
      <c r="W44" s="32"/>
      <c r="X44" s="126"/>
      <c r="Y44" s="126"/>
    </row>
    <row r="45" spans="1:25" ht="97.5" customHeight="1" x14ac:dyDescent="0.3">
      <c r="A45" s="22">
        <f>MAX($A$5:A44)+1</f>
        <v>40</v>
      </c>
      <c r="B45" s="1"/>
      <c r="C45" s="2" t="s">
        <v>334</v>
      </c>
      <c r="D45" s="2"/>
      <c r="E45" s="60">
        <v>8809800940774</v>
      </c>
      <c r="F45" s="23" t="s">
        <v>26</v>
      </c>
      <c r="G45" s="13" t="s">
        <v>174</v>
      </c>
      <c r="H45" s="43" t="s">
        <v>216</v>
      </c>
      <c r="I45" s="43" t="s">
        <v>138</v>
      </c>
      <c r="J45" s="44">
        <v>18000</v>
      </c>
      <c r="K45" s="36">
        <v>18.3</v>
      </c>
      <c r="L45" s="92">
        <f t="shared" si="2"/>
        <v>7560</v>
      </c>
      <c r="M45" s="13" t="s">
        <v>87</v>
      </c>
      <c r="N45" s="26">
        <v>30</v>
      </c>
      <c r="O45" s="26">
        <v>8</v>
      </c>
      <c r="P45" s="27">
        <v>38</v>
      </c>
      <c r="Q45" s="27">
        <v>180</v>
      </c>
      <c r="R45" s="27" t="s">
        <v>28</v>
      </c>
      <c r="S45" s="38">
        <v>11.65</v>
      </c>
      <c r="T45" s="28" t="s">
        <v>84</v>
      </c>
      <c r="U45" s="31">
        <v>4455937</v>
      </c>
      <c r="V45" s="56" t="s">
        <v>249</v>
      </c>
      <c r="W45" s="102" t="s">
        <v>422</v>
      </c>
      <c r="X45" s="126"/>
      <c r="Y45" s="126"/>
    </row>
    <row r="46" spans="1:25" ht="97.5" customHeight="1" x14ac:dyDescent="0.3">
      <c r="A46" s="22">
        <f>MAX($A$5:A45)+1</f>
        <v>41</v>
      </c>
      <c r="B46" s="1"/>
      <c r="C46" s="2" t="s">
        <v>335</v>
      </c>
      <c r="D46" s="2"/>
      <c r="E46" s="60">
        <v>8809800940798</v>
      </c>
      <c r="F46" s="23" t="s">
        <v>26</v>
      </c>
      <c r="G46" s="13" t="s">
        <v>175</v>
      </c>
      <c r="H46" s="43" t="s">
        <v>217</v>
      </c>
      <c r="I46" s="43" t="s">
        <v>120</v>
      </c>
      <c r="J46" s="44">
        <v>18000</v>
      </c>
      <c r="K46" s="36">
        <v>18.3</v>
      </c>
      <c r="L46" s="92">
        <f t="shared" si="2"/>
        <v>7560</v>
      </c>
      <c r="M46" s="13" t="s">
        <v>87</v>
      </c>
      <c r="N46" s="26">
        <v>30</v>
      </c>
      <c r="O46" s="26">
        <v>8</v>
      </c>
      <c r="P46" s="27">
        <v>38</v>
      </c>
      <c r="Q46" s="27">
        <v>180</v>
      </c>
      <c r="R46" s="27" t="s">
        <v>28</v>
      </c>
      <c r="S46" s="38">
        <v>11.65</v>
      </c>
      <c r="T46" s="28" t="s">
        <v>85</v>
      </c>
      <c r="U46" s="31">
        <v>4455939</v>
      </c>
      <c r="V46" s="56" t="s">
        <v>250</v>
      </c>
      <c r="W46" s="102" t="s">
        <v>422</v>
      </c>
      <c r="X46" s="126"/>
      <c r="Y46" s="126"/>
    </row>
    <row r="47" spans="1:25" ht="97.5" customHeight="1" x14ac:dyDescent="0.3">
      <c r="A47" s="22">
        <f>MAX($A$5:A46)+1</f>
        <v>42</v>
      </c>
      <c r="B47" s="1"/>
      <c r="C47" s="2" t="s">
        <v>139</v>
      </c>
      <c r="D47" s="2"/>
      <c r="E47" s="60">
        <v>8809800940781</v>
      </c>
      <c r="F47" s="23" t="s">
        <v>26</v>
      </c>
      <c r="G47" s="13" t="s">
        <v>176</v>
      </c>
      <c r="H47" s="13" t="s">
        <v>218</v>
      </c>
      <c r="I47" s="13" t="s">
        <v>138</v>
      </c>
      <c r="J47" s="37">
        <v>20000</v>
      </c>
      <c r="K47" s="52">
        <v>20.399999999999999</v>
      </c>
      <c r="L47" s="92">
        <f t="shared" si="2"/>
        <v>8400</v>
      </c>
      <c r="M47" s="13" t="s">
        <v>141</v>
      </c>
      <c r="N47" s="26">
        <v>30</v>
      </c>
      <c r="O47" s="26">
        <v>8</v>
      </c>
      <c r="P47" s="2">
        <v>38</v>
      </c>
      <c r="Q47" s="2">
        <v>60</v>
      </c>
      <c r="R47" s="2" t="s">
        <v>140</v>
      </c>
      <c r="S47" s="57">
        <v>5.0999999999999996</v>
      </c>
      <c r="T47" s="28" t="s">
        <v>86</v>
      </c>
      <c r="U47" s="31"/>
      <c r="V47" s="56"/>
      <c r="W47" s="102" t="s">
        <v>422</v>
      </c>
      <c r="X47" s="126"/>
      <c r="Y47" s="126"/>
    </row>
    <row r="48" spans="1:25" ht="97.5" customHeight="1" x14ac:dyDescent="0.3">
      <c r="A48" s="22">
        <f>MAX($A$5:A47)+1</f>
        <v>43</v>
      </c>
      <c r="B48" s="1"/>
      <c r="C48" s="2" t="s">
        <v>336</v>
      </c>
      <c r="D48" s="2"/>
      <c r="E48" s="60">
        <v>8809800940743</v>
      </c>
      <c r="F48" s="23" t="s">
        <v>90</v>
      </c>
      <c r="G48" s="13" t="s">
        <v>177</v>
      </c>
      <c r="H48" s="43" t="s">
        <v>219</v>
      </c>
      <c r="I48" s="43" t="s">
        <v>122</v>
      </c>
      <c r="J48" s="44">
        <v>18000</v>
      </c>
      <c r="K48" s="36">
        <v>20</v>
      </c>
      <c r="L48" s="92">
        <f t="shared" si="2"/>
        <v>7560</v>
      </c>
      <c r="M48" s="2" t="s">
        <v>38</v>
      </c>
      <c r="N48" s="39">
        <v>65.5</v>
      </c>
      <c r="O48" s="26">
        <f>P48-N48</f>
        <v>13</v>
      </c>
      <c r="P48" s="27">
        <v>78.5</v>
      </c>
      <c r="Q48" s="27">
        <v>50</v>
      </c>
      <c r="R48" s="27" t="s">
        <v>39</v>
      </c>
      <c r="S48" s="38">
        <v>4.5</v>
      </c>
      <c r="T48" s="28" t="s">
        <v>255</v>
      </c>
      <c r="U48" s="31"/>
      <c r="V48" s="27"/>
      <c r="W48" s="107" t="s">
        <v>393</v>
      </c>
      <c r="X48" s="126"/>
      <c r="Y48" s="126"/>
    </row>
    <row r="49" spans="1:25" ht="97.5" customHeight="1" x14ac:dyDescent="0.3">
      <c r="A49" s="22">
        <f>MAX($A$5:A48)+1</f>
        <v>44</v>
      </c>
      <c r="B49" s="1"/>
      <c r="C49" s="2" t="s">
        <v>292</v>
      </c>
      <c r="D49" s="2"/>
      <c r="E49" s="60">
        <v>8809800941634</v>
      </c>
      <c r="F49" s="23" t="s">
        <v>26</v>
      </c>
      <c r="G49" s="13" t="s">
        <v>291</v>
      </c>
      <c r="H49" s="43" t="s">
        <v>293</v>
      </c>
      <c r="I49" s="43" t="s">
        <v>135</v>
      </c>
      <c r="J49" s="44">
        <v>28000</v>
      </c>
      <c r="K49" s="36">
        <v>28.5</v>
      </c>
      <c r="L49" s="92">
        <f t="shared" ref="L49:L62" si="3">ROUND(J49*$J$3,-1)</f>
        <v>11760</v>
      </c>
      <c r="M49" s="27" t="s">
        <v>91</v>
      </c>
      <c r="N49" s="27">
        <v>137</v>
      </c>
      <c r="O49" s="27">
        <v>12</v>
      </c>
      <c r="P49" s="40">
        <v>149</v>
      </c>
      <c r="Q49" s="27">
        <v>50</v>
      </c>
      <c r="R49" s="27" t="s">
        <v>93</v>
      </c>
      <c r="S49" s="27">
        <v>7.7</v>
      </c>
      <c r="T49" s="28" t="s">
        <v>59</v>
      </c>
      <c r="U49" s="31">
        <v>5220700</v>
      </c>
      <c r="V49" s="56" t="s">
        <v>308</v>
      </c>
      <c r="W49" s="32"/>
      <c r="X49" s="126"/>
      <c r="Y49" s="126"/>
    </row>
    <row r="50" spans="1:25" ht="97.5" customHeight="1" x14ac:dyDescent="0.3">
      <c r="A50" s="22">
        <f>MAX($A$5:A49)+1</f>
        <v>45</v>
      </c>
      <c r="B50" s="1"/>
      <c r="C50" s="2" t="s">
        <v>337</v>
      </c>
      <c r="D50" s="2"/>
      <c r="E50" s="60">
        <v>8809800941252</v>
      </c>
      <c r="F50" s="54" t="s">
        <v>279</v>
      </c>
      <c r="G50" s="13" t="s">
        <v>178</v>
      </c>
      <c r="H50" s="43" t="s">
        <v>220</v>
      </c>
      <c r="I50" s="43" t="s">
        <v>127</v>
      </c>
      <c r="J50" s="44">
        <v>24000</v>
      </c>
      <c r="K50" s="36">
        <v>26.5</v>
      </c>
      <c r="L50" s="92">
        <f t="shared" si="3"/>
        <v>10080</v>
      </c>
      <c r="M50" s="27" t="s">
        <v>92</v>
      </c>
      <c r="N50" s="27">
        <v>241</v>
      </c>
      <c r="O50" s="27">
        <v>19</v>
      </c>
      <c r="P50" s="40">
        <v>260</v>
      </c>
      <c r="Q50" s="27">
        <v>30</v>
      </c>
      <c r="R50" s="27" t="s">
        <v>94</v>
      </c>
      <c r="S50" s="27">
        <v>8.5</v>
      </c>
      <c r="T50" s="28" t="s">
        <v>98</v>
      </c>
      <c r="U50" s="31">
        <v>4809204</v>
      </c>
      <c r="V50" s="56" t="s">
        <v>304</v>
      </c>
      <c r="W50" s="102" t="s">
        <v>423</v>
      </c>
      <c r="X50" s="126"/>
      <c r="Y50" s="126"/>
    </row>
    <row r="51" spans="1:25" s="53" customFormat="1" ht="97.5" customHeight="1" x14ac:dyDescent="0.3">
      <c r="A51" s="22">
        <f>MAX($A$5:A50)+1</f>
        <v>46</v>
      </c>
      <c r="B51" s="58"/>
      <c r="C51" s="2" t="s">
        <v>112</v>
      </c>
      <c r="D51" s="2"/>
      <c r="E51" s="60">
        <v>8809800941429</v>
      </c>
      <c r="F51" s="23" t="s">
        <v>279</v>
      </c>
      <c r="G51" s="13" t="s">
        <v>114</v>
      </c>
      <c r="H51" s="13" t="s">
        <v>113</v>
      </c>
      <c r="I51" s="13" t="s">
        <v>127</v>
      </c>
      <c r="J51" s="37">
        <v>22000</v>
      </c>
      <c r="K51" s="52">
        <v>26.7</v>
      </c>
      <c r="L51" s="79">
        <f t="shared" si="3"/>
        <v>9240</v>
      </c>
      <c r="M51" s="59" t="s">
        <v>115</v>
      </c>
      <c r="N51" s="2">
        <v>152</v>
      </c>
      <c r="O51" s="2">
        <v>14</v>
      </c>
      <c r="P51" s="60">
        <v>166</v>
      </c>
      <c r="Q51" s="2">
        <v>40</v>
      </c>
      <c r="R51" s="2" t="s">
        <v>116</v>
      </c>
      <c r="S51" s="2">
        <v>8.1</v>
      </c>
      <c r="T51" s="28" t="s">
        <v>97</v>
      </c>
      <c r="U51" s="31">
        <v>5362165</v>
      </c>
      <c r="V51" s="56" t="s">
        <v>303</v>
      </c>
      <c r="W51" s="61"/>
      <c r="X51" s="126"/>
      <c r="Y51" s="126"/>
    </row>
    <row r="52" spans="1:25" ht="97.5" customHeight="1" x14ac:dyDescent="0.3">
      <c r="A52" s="22">
        <f>MAX($A$5:A51)+1</f>
        <v>47</v>
      </c>
      <c r="B52" s="1"/>
      <c r="C52" s="2" t="s">
        <v>95</v>
      </c>
      <c r="D52" s="2"/>
      <c r="E52" s="60">
        <v>8809800941597</v>
      </c>
      <c r="F52" s="23" t="s">
        <v>279</v>
      </c>
      <c r="G52" s="13" t="s">
        <v>180</v>
      </c>
      <c r="H52" s="43" t="s">
        <v>221</v>
      </c>
      <c r="I52" s="43" t="s">
        <v>136</v>
      </c>
      <c r="J52" s="44">
        <v>28000</v>
      </c>
      <c r="K52" s="36">
        <v>28.6</v>
      </c>
      <c r="L52" s="79">
        <f t="shared" si="3"/>
        <v>11760</v>
      </c>
      <c r="M52" s="27" t="s">
        <v>275</v>
      </c>
      <c r="N52" s="27">
        <v>144</v>
      </c>
      <c r="O52" s="27">
        <v>12</v>
      </c>
      <c r="P52" s="40">
        <v>154</v>
      </c>
      <c r="Q52" s="27">
        <v>50</v>
      </c>
      <c r="R52" s="27" t="s">
        <v>96</v>
      </c>
      <c r="S52" s="27">
        <v>7.7</v>
      </c>
      <c r="T52" s="28" t="s">
        <v>97</v>
      </c>
      <c r="U52" s="31">
        <v>5220746</v>
      </c>
      <c r="V52" s="56" t="s">
        <v>302</v>
      </c>
      <c r="W52" s="75"/>
      <c r="X52" s="126"/>
      <c r="Y52" s="126"/>
    </row>
    <row r="53" spans="1:25" ht="97.5" customHeight="1" x14ac:dyDescent="0.3">
      <c r="A53" s="22">
        <f>MAX($A$5:A52)+1</f>
        <v>48</v>
      </c>
      <c r="B53" s="67"/>
      <c r="C53" s="68" t="s">
        <v>106</v>
      </c>
      <c r="D53" s="68"/>
      <c r="E53" s="124">
        <v>8809800941665</v>
      </c>
      <c r="F53" s="69" t="s">
        <v>279</v>
      </c>
      <c r="G53" s="13" t="s">
        <v>181</v>
      </c>
      <c r="H53" s="43" t="s">
        <v>222</v>
      </c>
      <c r="I53" s="43" t="s">
        <v>136</v>
      </c>
      <c r="J53" s="62">
        <v>10000</v>
      </c>
      <c r="K53" s="63">
        <v>9.5</v>
      </c>
      <c r="L53" s="79">
        <f t="shared" si="3"/>
        <v>4200</v>
      </c>
      <c r="M53" s="64" t="s">
        <v>100</v>
      </c>
      <c r="N53" s="64">
        <v>21</v>
      </c>
      <c r="O53" s="64">
        <v>10</v>
      </c>
      <c r="P53" s="65">
        <v>41</v>
      </c>
      <c r="Q53" s="64">
        <v>40</v>
      </c>
      <c r="R53" s="64" t="s">
        <v>99</v>
      </c>
      <c r="S53" s="64">
        <v>2</v>
      </c>
      <c r="T53" s="30" t="s">
        <v>254</v>
      </c>
      <c r="U53" s="31"/>
      <c r="V53" s="64"/>
      <c r="W53" s="75"/>
      <c r="X53" s="126"/>
      <c r="Y53" s="126"/>
    </row>
    <row r="54" spans="1:25" ht="97.5" customHeight="1" x14ac:dyDescent="0.3">
      <c r="A54" s="22">
        <f>MAX($A$5:A53)+1</f>
        <v>49</v>
      </c>
      <c r="B54" s="67"/>
      <c r="C54" s="68" t="s">
        <v>104</v>
      </c>
      <c r="D54" s="68"/>
      <c r="E54" s="124">
        <v>8809800941344</v>
      </c>
      <c r="F54" s="69" t="s">
        <v>110</v>
      </c>
      <c r="G54" s="70" t="s">
        <v>183</v>
      </c>
      <c r="H54" s="70" t="s">
        <v>224</v>
      </c>
      <c r="I54" s="43" t="s">
        <v>127</v>
      </c>
      <c r="J54" s="62">
        <v>2500</v>
      </c>
      <c r="K54" s="63">
        <v>2.78</v>
      </c>
      <c r="L54" s="79">
        <f t="shared" si="3"/>
        <v>1050</v>
      </c>
      <c r="M54" s="64" t="s">
        <v>107</v>
      </c>
      <c r="N54" s="64">
        <v>15</v>
      </c>
      <c r="O54" s="64">
        <v>5</v>
      </c>
      <c r="P54" s="65">
        <v>40</v>
      </c>
      <c r="Q54" s="64">
        <v>200</v>
      </c>
      <c r="R54" s="64" t="s">
        <v>102</v>
      </c>
      <c r="S54" s="64">
        <v>7.14</v>
      </c>
      <c r="T54" s="71" t="s">
        <v>108</v>
      </c>
      <c r="U54" s="72"/>
      <c r="V54" s="64"/>
      <c r="W54" s="75" t="s">
        <v>306</v>
      </c>
      <c r="X54" s="126"/>
      <c r="Y54" s="126"/>
    </row>
    <row r="55" spans="1:25" ht="97.5" customHeight="1" x14ac:dyDescent="0.3">
      <c r="A55" s="22">
        <f>MAX($A$5:A54)+1</f>
        <v>50</v>
      </c>
      <c r="B55" s="67"/>
      <c r="C55" s="68" t="s">
        <v>103</v>
      </c>
      <c r="D55" s="68"/>
      <c r="E55" s="124">
        <v>8809800941542</v>
      </c>
      <c r="F55" s="69" t="s">
        <v>111</v>
      </c>
      <c r="G55" s="70" t="s">
        <v>182</v>
      </c>
      <c r="H55" s="70" t="s">
        <v>223</v>
      </c>
      <c r="I55" s="43" t="s">
        <v>127</v>
      </c>
      <c r="J55" s="62">
        <v>12500</v>
      </c>
      <c r="K55" s="63">
        <v>13.89</v>
      </c>
      <c r="L55" s="79">
        <f t="shared" si="3"/>
        <v>5250</v>
      </c>
      <c r="M55" s="64" t="s">
        <v>105</v>
      </c>
      <c r="N55" s="64">
        <v>85</v>
      </c>
      <c r="O55" s="64">
        <v>31</v>
      </c>
      <c r="P55" s="65">
        <v>210</v>
      </c>
      <c r="Q55" s="64">
        <v>30</v>
      </c>
      <c r="R55" s="64" t="s">
        <v>101</v>
      </c>
      <c r="S55" s="64">
        <v>6.42</v>
      </c>
      <c r="T55" s="71" t="s">
        <v>108</v>
      </c>
      <c r="U55" s="72"/>
      <c r="V55" s="64"/>
      <c r="W55" s="75" t="s">
        <v>306</v>
      </c>
      <c r="X55" s="126"/>
      <c r="Y55" s="126"/>
    </row>
    <row r="56" spans="1:25" ht="97.5" customHeight="1" x14ac:dyDescent="0.3">
      <c r="A56" s="22">
        <f>MAX($A$5:A55)+1</f>
        <v>51</v>
      </c>
      <c r="B56" s="67"/>
      <c r="C56" s="68" t="s">
        <v>260</v>
      </c>
      <c r="D56" s="68"/>
      <c r="E56" s="124">
        <v>8809800941832</v>
      </c>
      <c r="F56" s="69" t="s">
        <v>90</v>
      </c>
      <c r="G56" s="74" t="s">
        <v>261</v>
      </c>
      <c r="H56" s="70" t="s">
        <v>259</v>
      </c>
      <c r="I56" s="70" t="s">
        <v>122</v>
      </c>
      <c r="J56" s="62">
        <v>22000</v>
      </c>
      <c r="K56" s="63">
        <v>22.5</v>
      </c>
      <c r="L56" s="80">
        <f t="shared" si="3"/>
        <v>9240</v>
      </c>
      <c r="M56" s="64" t="s">
        <v>262</v>
      </c>
      <c r="N56" s="64">
        <v>87</v>
      </c>
      <c r="O56" s="64">
        <v>13</v>
      </c>
      <c r="P56" s="65">
        <v>100</v>
      </c>
      <c r="Q56" s="64">
        <v>50</v>
      </c>
      <c r="R56" s="64" t="s">
        <v>39</v>
      </c>
      <c r="S56" s="64">
        <v>4.53</v>
      </c>
      <c r="T56" s="28" t="s">
        <v>98</v>
      </c>
      <c r="U56" s="31">
        <v>5383428</v>
      </c>
      <c r="V56" s="56" t="s">
        <v>305</v>
      </c>
      <c r="W56" s="66"/>
      <c r="X56" s="126"/>
      <c r="Y56" s="126"/>
    </row>
    <row r="57" spans="1:25" ht="97.5" customHeight="1" x14ac:dyDescent="0.3">
      <c r="A57" s="22">
        <f>MAX($A$5:A56)+1</f>
        <v>52</v>
      </c>
      <c r="B57" s="67"/>
      <c r="C57" s="68" t="s">
        <v>269</v>
      </c>
      <c r="D57" s="68"/>
      <c r="E57" s="81">
        <v>8809800941887</v>
      </c>
      <c r="F57" s="69" t="s">
        <v>263</v>
      </c>
      <c r="G57" s="74" t="s">
        <v>271</v>
      </c>
      <c r="H57" s="70" t="s">
        <v>273</v>
      </c>
      <c r="I57" s="43" t="s">
        <v>133</v>
      </c>
      <c r="J57" s="62">
        <v>5500</v>
      </c>
      <c r="K57" s="63">
        <v>5.0999999999999996</v>
      </c>
      <c r="L57" s="80">
        <f t="shared" si="3"/>
        <v>2310</v>
      </c>
      <c r="M57" s="64" t="s">
        <v>267</v>
      </c>
      <c r="N57" s="64">
        <v>39</v>
      </c>
      <c r="O57" s="64">
        <v>5</v>
      </c>
      <c r="P57" s="65">
        <v>44</v>
      </c>
      <c r="Q57" s="64">
        <v>300</v>
      </c>
      <c r="R57" s="64" t="s">
        <v>264</v>
      </c>
      <c r="S57" s="64">
        <v>14.2</v>
      </c>
      <c r="T57" s="30" t="s">
        <v>265</v>
      </c>
      <c r="U57" s="47" t="s">
        <v>307</v>
      </c>
      <c r="V57" s="84" t="s">
        <v>307</v>
      </c>
      <c r="W57" s="76"/>
      <c r="X57" s="126"/>
      <c r="Y57" s="126"/>
    </row>
    <row r="58" spans="1:25" ht="97.5" customHeight="1" x14ac:dyDescent="0.3">
      <c r="A58" s="22">
        <f>MAX($A$5:A57)+1</f>
        <v>53</v>
      </c>
      <c r="B58" s="67"/>
      <c r="C58" s="68" t="s">
        <v>270</v>
      </c>
      <c r="D58" s="68"/>
      <c r="E58" s="81">
        <v>8809800941900</v>
      </c>
      <c r="F58" s="69" t="s">
        <v>109</v>
      </c>
      <c r="G58" s="74" t="s">
        <v>272</v>
      </c>
      <c r="H58" s="70" t="s">
        <v>274</v>
      </c>
      <c r="I58" s="43" t="s">
        <v>133</v>
      </c>
      <c r="J58" s="62">
        <v>22000</v>
      </c>
      <c r="K58" s="63">
        <v>20.399999999999999</v>
      </c>
      <c r="L58" s="80">
        <f t="shared" si="3"/>
        <v>9240</v>
      </c>
      <c r="M58" s="64" t="s">
        <v>268</v>
      </c>
      <c r="N58" s="65">
        <v>192</v>
      </c>
      <c r="O58" s="64">
        <v>13</v>
      </c>
      <c r="P58" s="65">
        <v>205</v>
      </c>
      <c r="Q58" s="64">
        <v>20</v>
      </c>
      <c r="R58" s="64" t="s">
        <v>266</v>
      </c>
      <c r="S58" s="64">
        <v>4.72</v>
      </c>
      <c r="T58" s="30" t="s">
        <v>254</v>
      </c>
      <c r="U58" s="47" t="s">
        <v>307</v>
      </c>
      <c r="V58" s="84" t="s">
        <v>307</v>
      </c>
      <c r="W58" s="76"/>
      <c r="X58" s="126"/>
      <c r="Y58" s="126"/>
    </row>
    <row r="59" spans="1:25" ht="97.5" customHeight="1" x14ac:dyDescent="0.3">
      <c r="A59" s="22">
        <f>MAX($A$5:A58)+1</f>
        <v>54</v>
      </c>
      <c r="B59" s="67"/>
      <c r="C59" s="68" t="s">
        <v>281</v>
      </c>
      <c r="D59" s="68"/>
      <c r="E59" s="81">
        <v>8809800941924</v>
      </c>
      <c r="F59" s="69" t="s">
        <v>278</v>
      </c>
      <c r="G59" s="74" t="s">
        <v>286</v>
      </c>
      <c r="H59" s="70" t="s">
        <v>287</v>
      </c>
      <c r="I59" s="70" t="s">
        <v>122</v>
      </c>
      <c r="J59" s="62">
        <v>26000</v>
      </c>
      <c r="K59" s="63">
        <v>26.99</v>
      </c>
      <c r="L59" s="82">
        <f t="shared" si="3"/>
        <v>10920</v>
      </c>
      <c r="M59" s="64" t="s">
        <v>288</v>
      </c>
      <c r="N59" s="65">
        <v>159</v>
      </c>
      <c r="O59" s="64">
        <v>10</v>
      </c>
      <c r="P59" s="65">
        <v>169</v>
      </c>
      <c r="Q59" s="64">
        <v>40</v>
      </c>
      <c r="R59" s="64" t="s">
        <v>284</v>
      </c>
      <c r="S59" s="64">
        <v>6.75</v>
      </c>
      <c r="T59" s="30" t="s">
        <v>59</v>
      </c>
      <c r="U59" s="47">
        <v>5370108</v>
      </c>
      <c r="V59" s="84" t="s">
        <v>309</v>
      </c>
      <c r="W59" s="102" t="s">
        <v>422</v>
      </c>
      <c r="X59" s="126"/>
      <c r="Y59" s="126"/>
    </row>
    <row r="60" spans="1:25" ht="97.5" customHeight="1" x14ac:dyDescent="0.3">
      <c r="A60" s="22">
        <f>MAX($A$5:A59)+1</f>
        <v>55</v>
      </c>
      <c r="B60" s="67"/>
      <c r="C60" s="68" t="s">
        <v>280</v>
      </c>
      <c r="D60" s="68"/>
      <c r="E60" s="81">
        <v>8809800941917</v>
      </c>
      <c r="F60" s="69" t="s">
        <v>278</v>
      </c>
      <c r="G60" s="74" t="s">
        <v>282</v>
      </c>
      <c r="H60" s="70" t="s">
        <v>283</v>
      </c>
      <c r="I60" s="70" t="s">
        <v>122</v>
      </c>
      <c r="J60" s="62">
        <v>24000</v>
      </c>
      <c r="K60" s="63">
        <v>24.99</v>
      </c>
      <c r="L60" s="82">
        <f t="shared" si="3"/>
        <v>10080</v>
      </c>
      <c r="M60" s="64" t="s">
        <v>289</v>
      </c>
      <c r="N60" s="65">
        <v>124</v>
      </c>
      <c r="O60" s="64">
        <v>10</v>
      </c>
      <c r="P60" s="65">
        <v>134</v>
      </c>
      <c r="Q60" s="64">
        <v>60</v>
      </c>
      <c r="R60" s="64" t="s">
        <v>285</v>
      </c>
      <c r="S60" s="64">
        <v>8</v>
      </c>
      <c r="T60" s="30" t="s">
        <v>59</v>
      </c>
      <c r="U60" s="47">
        <v>5370110</v>
      </c>
      <c r="V60" s="84" t="s">
        <v>310</v>
      </c>
      <c r="W60" s="102" t="s">
        <v>422</v>
      </c>
      <c r="X60" s="126"/>
      <c r="Y60" s="126"/>
    </row>
    <row r="61" spans="1:25" ht="97.5" customHeight="1" x14ac:dyDescent="0.3">
      <c r="A61" s="22">
        <f>MAX($A$5:A60)+1</f>
        <v>56</v>
      </c>
      <c r="B61" s="67"/>
      <c r="C61" s="68" t="s">
        <v>344</v>
      </c>
      <c r="D61" s="68"/>
      <c r="E61" s="93">
        <v>8809800942440</v>
      </c>
      <c r="F61" s="23" t="s">
        <v>54</v>
      </c>
      <c r="G61" s="74" t="s">
        <v>345</v>
      </c>
      <c r="H61" s="70" t="s">
        <v>346</v>
      </c>
      <c r="I61" s="43" t="s">
        <v>127</v>
      </c>
      <c r="J61" s="62">
        <v>28000</v>
      </c>
      <c r="K61" s="63">
        <v>28.5</v>
      </c>
      <c r="L61" s="82">
        <f t="shared" si="3"/>
        <v>11760</v>
      </c>
      <c r="M61" s="64" t="s">
        <v>347</v>
      </c>
      <c r="N61" s="65">
        <v>354</v>
      </c>
      <c r="O61" s="64">
        <v>23</v>
      </c>
      <c r="P61" s="65">
        <v>377</v>
      </c>
      <c r="Q61" s="64">
        <v>30</v>
      </c>
      <c r="R61" s="64" t="s">
        <v>348</v>
      </c>
      <c r="S61" s="64">
        <v>11.3</v>
      </c>
      <c r="T61" s="30" t="s">
        <v>59</v>
      </c>
      <c r="U61" s="98" t="s">
        <v>349</v>
      </c>
      <c r="V61" s="99" t="s">
        <v>349</v>
      </c>
      <c r="W61" s="102" t="s">
        <v>422</v>
      </c>
      <c r="X61" s="126"/>
      <c r="Y61" s="126"/>
    </row>
    <row r="62" spans="1:25" ht="97.5" customHeight="1" x14ac:dyDescent="0.3">
      <c r="A62" s="22">
        <f>MAX($A$5:A61)+1</f>
        <v>57</v>
      </c>
      <c r="B62" s="67"/>
      <c r="C62" s="68" t="s">
        <v>386</v>
      </c>
      <c r="D62" s="68"/>
      <c r="E62" s="93">
        <v>8809800942457</v>
      </c>
      <c r="F62" s="69" t="s">
        <v>26</v>
      </c>
      <c r="G62" s="74" t="s">
        <v>387</v>
      </c>
      <c r="H62" s="70" t="s">
        <v>388</v>
      </c>
      <c r="I62" s="70" t="s">
        <v>122</v>
      </c>
      <c r="J62" s="62">
        <v>32000</v>
      </c>
      <c r="K62" s="63">
        <v>29.6</v>
      </c>
      <c r="L62" s="82">
        <f t="shared" si="3"/>
        <v>13440</v>
      </c>
      <c r="M62" s="64" t="s">
        <v>389</v>
      </c>
      <c r="N62" s="65">
        <v>66</v>
      </c>
      <c r="O62" s="64">
        <v>10</v>
      </c>
      <c r="P62" s="65">
        <v>76</v>
      </c>
      <c r="Q62" s="64">
        <v>60</v>
      </c>
      <c r="R62" s="64" t="s">
        <v>390</v>
      </c>
      <c r="S62" s="64">
        <v>11.3</v>
      </c>
      <c r="T62" s="94" t="s">
        <v>59</v>
      </c>
      <c r="U62" s="98" t="s">
        <v>391</v>
      </c>
      <c r="V62" s="99" t="s">
        <v>391</v>
      </c>
      <c r="W62" s="102" t="s">
        <v>422</v>
      </c>
      <c r="X62" s="126"/>
      <c r="Y62" s="126"/>
    </row>
    <row r="63" spans="1:25" ht="97.5" customHeight="1" x14ac:dyDescent="0.3">
      <c r="A63" s="22">
        <f>MAX($A$5:A62)+1</f>
        <v>58</v>
      </c>
      <c r="B63" s="67"/>
      <c r="C63" s="68" t="s">
        <v>294</v>
      </c>
      <c r="D63" s="68"/>
      <c r="E63" s="93">
        <v>8809800942006</v>
      </c>
      <c r="F63" s="69" t="s">
        <v>36</v>
      </c>
      <c r="G63" s="74" t="s">
        <v>295</v>
      </c>
      <c r="H63" s="70" t="s">
        <v>296</v>
      </c>
      <c r="I63" s="70" t="s">
        <v>133</v>
      </c>
      <c r="J63" s="62">
        <v>24000</v>
      </c>
      <c r="K63" s="63">
        <v>24.5</v>
      </c>
      <c r="L63" s="82">
        <f>ROUND(J63*$J$3,-1)</f>
        <v>10080</v>
      </c>
      <c r="M63" s="64" t="s">
        <v>298</v>
      </c>
      <c r="N63" s="65">
        <v>61</v>
      </c>
      <c r="O63" s="64">
        <v>13</v>
      </c>
      <c r="P63" s="65">
        <v>74</v>
      </c>
      <c r="Q63" s="64">
        <v>80</v>
      </c>
      <c r="R63" s="64" t="s">
        <v>297</v>
      </c>
      <c r="S63" s="64">
        <v>6.65</v>
      </c>
      <c r="T63" s="94" t="s">
        <v>59</v>
      </c>
      <c r="U63" s="72"/>
      <c r="V63" s="95"/>
      <c r="W63" s="96"/>
      <c r="X63" s="126"/>
      <c r="Y63" s="126"/>
    </row>
    <row r="64" spans="1:25" ht="97.5" customHeight="1" x14ac:dyDescent="0.3">
      <c r="A64" s="22">
        <f>MAX($A$5:A63)+1</f>
        <v>59</v>
      </c>
      <c r="B64" s="67"/>
      <c r="C64" s="2" t="s">
        <v>400</v>
      </c>
      <c r="D64" s="2"/>
      <c r="E64" s="60">
        <v>8809800942648</v>
      </c>
      <c r="F64" s="23" t="s">
        <v>26</v>
      </c>
      <c r="G64" s="13" t="s">
        <v>359</v>
      </c>
      <c r="H64" s="13" t="s">
        <v>360</v>
      </c>
      <c r="I64" s="51" t="s">
        <v>128</v>
      </c>
      <c r="J64" s="44">
        <v>10000</v>
      </c>
      <c r="K64" s="36">
        <v>11.111111111111111</v>
      </c>
      <c r="L64" s="79">
        <f t="shared" ref="L64:L67" si="4">ROUND(J64*$J$3,-1)</f>
        <v>4200</v>
      </c>
      <c r="M64" s="13" t="s">
        <v>361</v>
      </c>
      <c r="N64" s="26" t="s">
        <v>357</v>
      </c>
      <c r="O64" s="26" t="s">
        <v>357</v>
      </c>
      <c r="P64" s="2">
        <v>73</v>
      </c>
      <c r="Q64" s="2">
        <v>77</v>
      </c>
      <c r="R64" s="2" t="s">
        <v>394</v>
      </c>
      <c r="S64" s="2">
        <v>6.14</v>
      </c>
      <c r="T64" s="30" t="s">
        <v>252</v>
      </c>
      <c r="U64" s="31" t="s">
        <v>358</v>
      </c>
      <c r="V64" s="55" t="s">
        <v>358</v>
      </c>
      <c r="W64" s="49"/>
      <c r="X64" s="126"/>
      <c r="Y64" s="126"/>
    </row>
    <row r="65" spans="1:25" ht="97.5" customHeight="1" x14ac:dyDescent="0.3">
      <c r="A65" s="22">
        <f>MAX($A$5:A64)+1</f>
        <v>60</v>
      </c>
      <c r="B65" s="67"/>
      <c r="C65" s="2" t="s">
        <v>401</v>
      </c>
      <c r="D65" s="2"/>
      <c r="E65" s="60">
        <v>8809800942655</v>
      </c>
      <c r="F65" s="23" t="s">
        <v>26</v>
      </c>
      <c r="G65" s="13" t="s">
        <v>362</v>
      </c>
      <c r="H65" s="13" t="s">
        <v>363</v>
      </c>
      <c r="I65" s="51" t="s">
        <v>128</v>
      </c>
      <c r="J65" s="44">
        <v>10000</v>
      </c>
      <c r="K65" s="36">
        <v>11.111111111111111</v>
      </c>
      <c r="L65" s="79">
        <f t="shared" si="4"/>
        <v>4200</v>
      </c>
      <c r="M65" s="13" t="s">
        <v>364</v>
      </c>
      <c r="N65" s="26" t="s">
        <v>357</v>
      </c>
      <c r="O65" s="26" t="s">
        <v>357</v>
      </c>
      <c r="P65" s="2">
        <v>67</v>
      </c>
      <c r="Q65" s="2">
        <v>77</v>
      </c>
      <c r="R65" s="2" t="s">
        <v>394</v>
      </c>
      <c r="S65" s="2">
        <v>4.49</v>
      </c>
      <c r="T65" s="30" t="s">
        <v>252</v>
      </c>
      <c r="U65" s="31" t="s">
        <v>358</v>
      </c>
      <c r="V65" s="55" t="s">
        <v>358</v>
      </c>
      <c r="W65" s="49"/>
      <c r="X65" s="126"/>
      <c r="Y65" s="126"/>
    </row>
    <row r="66" spans="1:25" ht="97.5" customHeight="1" x14ac:dyDescent="0.3">
      <c r="A66" s="22">
        <f>MAX($A$5:A65)+1</f>
        <v>61</v>
      </c>
      <c r="B66" s="67"/>
      <c r="C66" s="2" t="s">
        <v>402</v>
      </c>
      <c r="D66" s="2"/>
      <c r="E66" s="60">
        <v>8809800942679</v>
      </c>
      <c r="F66" s="23" t="s">
        <v>26</v>
      </c>
      <c r="G66" s="13" t="s">
        <v>365</v>
      </c>
      <c r="H66" s="13" t="s">
        <v>366</v>
      </c>
      <c r="I66" s="13" t="s">
        <v>367</v>
      </c>
      <c r="J66" s="37">
        <v>6000</v>
      </c>
      <c r="K66" s="36">
        <v>6.666666666666667</v>
      </c>
      <c r="L66" s="79">
        <f t="shared" si="4"/>
        <v>2520</v>
      </c>
      <c r="M66" s="13" t="s">
        <v>368</v>
      </c>
      <c r="N66" s="26" t="s">
        <v>357</v>
      </c>
      <c r="O66" s="26" t="s">
        <v>357</v>
      </c>
      <c r="P66" s="2">
        <v>25</v>
      </c>
      <c r="Q66" s="2">
        <v>160</v>
      </c>
      <c r="R66" s="2" t="s">
        <v>394</v>
      </c>
      <c r="S66" s="2">
        <v>5.18</v>
      </c>
      <c r="T66" s="30" t="s">
        <v>252</v>
      </c>
      <c r="U66" s="31" t="s">
        <v>358</v>
      </c>
      <c r="V66" s="55" t="s">
        <v>358</v>
      </c>
      <c r="W66" s="49"/>
      <c r="X66" s="126"/>
      <c r="Y66" s="126"/>
    </row>
    <row r="67" spans="1:25" ht="97.5" customHeight="1" x14ac:dyDescent="0.3">
      <c r="A67" s="22">
        <f>MAX($A$5:A66)+1</f>
        <v>62</v>
      </c>
      <c r="B67" s="67"/>
      <c r="C67" s="2" t="s">
        <v>403</v>
      </c>
      <c r="D67" s="2"/>
      <c r="E67" s="60">
        <v>8809800942686</v>
      </c>
      <c r="F67" s="23" t="s">
        <v>26</v>
      </c>
      <c r="G67" s="13" t="s">
        <v>369</v>
      </c>
      <c r="H67" s="13" t="s">
        <v>370</v>
      </c>
      <c r="I67" s="43" t="s">
        <v>133</v>
      </c>
      <c r="J67" s="44">
        <v>10000</v>
      </c>
      <c r="K67" s="36">
        <v>11.111111111111111</v>
      </c>
      <c r="L67" s="79">
        <f t="shared" si="4"/>
        <v>4200</v>
      </c>
      <c r="M67" s="13" t="s">
        <v>371</v>
      </c>
      <c r="N67" s="26" t="s">
        <v>357</v>
      </c>
      <c r="O67" s="26" t="s">
        <v>357</v>
      </c>
      <c r="P67" s="2">
        <v>61</v>
      </c>
      <c r="Q67" s="2">
        <v>77</v>
      </c>
      <c r="R67" s="2" t="s">
        <v>394</v>
      </c>
      <c r="S67" s="2">
        <v>5.76</v>
      </c>
      <c r="T67" s="30" t="s">
        <v>252</v>
      </c>
      <c r="U67" s="31" t="s">
        <v>358</v>
      </c>
      <c r="V67" s="55" t="s">
        <v>358</v>
      </c>
      <c r="W67" s="49"/>
      <c r="X67" s="126"/>
      <c r="Y67" s="126"/>
    </row>
    <row r="68" spans="1:25" ht="97.15" customHeight="1" x14ac:dyDescent="0.3">
      <c r="A68" s="73"/>
      <c r="B68" s="67"/>
      <c r="C68" s="68"/>
      <c r="D68" s="68"/>
      <c r="E68" s="93"/>
      <c r="F68" s="69"/>
      <c r="G68" s="74"/>
      <c r="H68" s="70"/>
      <c r="I68" s="70"/>
      <c r="J68" s="62"/>
      <c r="K68" s="63"/>
      <c r="L68" s="82"/>
      <c r="M68" s="64"/>
      <c r="N68" s="65"/>
      <c r="O68" s="64"/>
      <c r="P68" s="65"/>
      <c r="Q68" s="64"/>
      <c r="R68" s="64"/>
      <c r="S68" s="64"/>
      <c r="T68" s="94"/>
      <c r="U68" s="72"/>
      <c r="V68" s="95"/>
      <c r="W68" s="96"/>
    </row>
    <row r="69" spans="1:25" ht="312.75" customHeight="1" thickBot="1" x14ac:dyDescent="0.35">
      <c r="A69" s="112" t="s">
        <v>424</v>
      </c>
      <c r="B69" s="113"/>
      <c r="C69" s="113"/>
      <c r="D69" s="113"/>
      <c r="E69" s="113"/>
      <c r="F69" s="113"/>
      <c r="G69" s="113"/>
      <c r="H69" s="113"/>
      <c r="I69" s="113"/>
      <c r="J69" s="113"/>
      <c r="K69" s="113"/>
      <c r="L69" s="113"/>
      <c r="M69" s="113"/>
      <c r="N69" s="113"/>
      <c r="O69" s="113"/>
      <c r="P69" s="113"/>
      <c r="Q69" s="113"/>
      <c r="R69" s="113"/>
      <c r="S69" s="113"/>
      <c r="T69" s="113"/>
      <c r="U69" s="113"/>
      <c r="V69" s="113"/>
      <c r="W69" s="114"/>
    </row>
    <row r="73" spans="1:25" x14ac:dyDescent="0.3">
      <c r="S73" s="34"/>
    </row>
    <row r="75" spans="1:25" x14ac:dyDescent="0.3">
      <c r="R75" s="35"/>
    </row>
  </sheetData>
  <mergeCells count="10">
    <mergeCell ref="A69:W69"/>
    <mergeCell ref="T4:T5"/>
    <mergeCell ref="U4:U5"/>
    <mergeCell ref="V4:V5"/>
    <mergeCell ref="W4:W5"/>
    <mergeCell ref="A2:T2"/>
    <mergeCell ref="R3:T3"/>
    <mergeCell ref="A4:G4"/>
    <mergeCell ref="M4:P4"/>
    <mergeCell ref="Q4:S4"/>
  </mergeCells>
  <phoneticPr fontId="21" type="noConversion"/>
  <conditionalFormatting sqref="E36:E67">
    <cfRule type="duplicateValues" dxfId="0" priority="1"/>
  </conditionalFormatting>
  <printOptions horizontalCentered="1"/>
  <pageMargins left="0" right="0" top="0" bottom="0" header="0" footer="0"/>
  <pageSetup paperSize="9" scale="16" fitToWidth="3" fitToHeight="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
  <sheetViews>
    <sheetView zoomScale="75" zoomScaleNormal="70" workbookViewId="0">
      <selection activeCell="J14" sqref="J14"/>
    </sheetView>
  </sheetViews>
  <sheetFormatPr defaultColWidth="9" defaultRowHeight="16.5" x14ac:dyDescent="0.3"/>
  <cols>
    <col min="1" max="1" width="5.25" customWidth="1"/>
    <col min="2" max="2" width="16.25" customWidth="1"/>
    <col min="3" max="3" width="12.25" customWidth="1"/>
    <col min="4" max="4" width="20.75" customWidth="1"/>
    <col min="5" max="5" width="53.75" customWidth="1"/>
    <col min="6" max="6" width="51.25" customWidth="1"/>
    <col min="7" max="7" width="17.25" customWidth="1"/>
    <col min="8" max="8" width="15" customWidth="1"/>
    <col min="9" max="9" width="21.5" customWidth="1"/>
    <col min="10" max="10" width="16.75" customWidth="1"/>
    <col min="11" max="11" width="15.75" customWidth="1"/>
    <col min="12" max="12" width="14.5" customWidth="1"/>
  </cols>
  <sheetData>
    <row r="1" spans="1:11" ht="57" customHeight="1" thickBot="1" x14ac:dyDescent="0.35">
      <c r="A1" s="121" t="s">
        <v>63</v>
      </c>
      <c r="B1" s="122"/>
      <c r="C1" s="122"/>
      <c r="D1" s="122"/>
      <c r="E1" s="122"/>
      <c r="F1" s="122"/>
      <c r="G1" s="122"/>
      <c r="H1" s="122"/>
      <c r="I1" s="122"/>
      <c r="J1" s="122"/>
      <c r="K1" s="123"/>
    </row>
    <row r="2" spans="1:11" ht="53.25" customHeight="1" thickBot="1" x14ac:dyDescent="0.35">
      <c r="A2" s="3" t="s">
        <v>64</v>
      </c>
      <c r="B2" s="4" t="s">
        <v>9</v>
      </c>
      <c r="C2" s="5" t="s">
        <v>10</v>
      </c>
      <c r="D2" s="6" t="s">
        <v>12</v>
      </c>
      <c r="E2" s="7" t="s">
        <v>14</v>
      </c>
      <c r="F2" s="8" t="s">
        <v>15</v>
      </c>
      <c r="G2" s="86" t="s">
        <v>142</v>
      </c>
      <c r="H2" s="14" t="s">
        <v>19</v>
      </c>
      <c r="I2" s="14" t="s">
        <v>65</v>
      </c>
      <c r="J2" s="88" t="s">
        <v>66</v>
      </c>
      <c r="K2" s="87" t="s">
        <v>338</v>
      </c>
    </row>
    <row r="3" spans="1:11" ht="74.25" customHeight="1" x14ac:dyDescent="0.3">
      <c r="A3" s="9">
        <f>MAX($A$2:A2)+1</f>
        <v>1</v>
      </c>
      <c r="B3" s="10"/>
      <c r="C3" s="85" t="s">
        <v>339</v>
      </c>
      <c r="D3" s="125">
        <v>8809800940408</v>
      </c>
      <c r="E3" s="12" t="s">
        <v>67</v>
      </c>
      <c r="F3" s="12" t="s">
        <v>68</v>
      </c>
      <c r="G3" s="11">
        <v>600</v>
      </c>
      <c r="H3" s="11" t="s">
        <v>30</v>
      </c>
      <c r="I3" s="11">
        <v>9</v>
      </c>
      <c r="J3" s="15">
        <v>1650</v>
      </c>
      <c r="K3" s="16"/>
    </row>
    <row r="4" spans="1:11" ht="74.25" customHeight="1" x14ac:dyDescent="0.3">
      <c r="A4" s="9">
        <f>MAX($A$2:A3)+1</f>
        <v>2</v>
      </c>
      <c r="B4" s="10"/>
      <c r="C4" s="85" t="s">
        <v>340</v>
      </c>
      <c r="D4" s="125">
        <v>8809800941849</v>
      </c>
      <c r="E4" s="89" t="s">
        <v>341</v>
      </c>
      <c r="F4" s="89" t="s">
        <v>342</v>
      </c>
      <c r="G4" s="11">
        <v>600</v>
      </c>
      <c r="H4" s="85" t="s">
        <v>343</v>
      </c>
      <c r="I4" s="90">
        <v>9.2899999999999991</v>
      </c>
      <c r="J4" s="15">
        <v>1650</v>
      </c>
      <c r="K4" s="91"/>
    </row>
  </sheetData>
  <mergeCells count="1">
    <mergeCell ref="A1:K1"/>
  </mergeCells>
  <phoneticPr fontId="2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ISNTREE PRODUCT DETAILS</vt:lpstr>
      <vt:lpstr>ISNTREE SAMPLE LIST</vt:lpstr>
      <vt:lpstr>'ISNTREE PRODUCT DETAILS'!Print_Area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H.S Song</cp:lastModifiedBy>
  <cp:lastPrinted>2019-05-17T11:29:00Z</cp:lastPrinted>
  <dcterms:created xsi:type="dcterms:W3CDTF">2018-12-18T03:23:00Z</dcterms:created>
  <dcterms:modified xsi:type="dcterms:W3CDTF">2026-08-11T05:58:30Z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3024A3FDF7D44A8290B91DA44DB68431</vt:lpwstr>
  </property>
  <property fmtid="{D5CDD505-2E9C-101B-9397-08002B2CF9AE}" pid="3" name="KSOProductBuildVer">
    <vt:lpwstr>2052-11.1.0.13703</vt:lpwstr>
  </property>
</Properties>
</file>