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8_{6F510B96-89FE-4C28-8456-1A5D021799A8}" xr6:coauthVersionLast="47" xr6:coauthVersionMax="47" xr10:uidLastSave="{00000000-0000-0000-0000-000000000000}"/>
  <bookViews>
    <workbookView xWindow="2565" yWindow="1035" windowWidth="20970" windowHeight="13875" xr2:uid="{4A226BA7-0E30-4CB4-93DB-6FA4132782E6}"/>
  </bookViews>
  <sheets>
    <sheet name="Sheet1" sheetId="1" r:id="rId1"/>
  </sheets>
  <definedNames>
    <definedName name="_xlnm._FilterDatabase" localSheetId="0" hidden="1">Sheet1!$A$5:$O$51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6" i="1"/>
  <c r="N46" i="1"/>
  <c r="J46" i="1"/>
  <c r="N45" i="1"/>
  <c r="J45" i="1"/>
  <c r="N44" i="1"/>
  <c r="J44" i="1"/>
  <c r="N43" i="1"/>
  <c r="J43" i="1"/>
  <c r="N42" i="1"/>
  <c r="J42" i="1"/>
  <c r="N41" i="1"/>
  <c r="J41" i="1"/>
  <c r="N40" i="1"/>
  <c r="J40" i="1"/>
  <c r="N39" i="1"/>
  <c r="J39" i="1"/>
  <c r="N38" i="1"/>
  <c r="J38" i="1"/>
  <c r="N37" i="1"/>
  <c r="J37" i="1"/>
  <c r="N36" i="1"/>
  <c r="J36" i="1"/>
  <c r="N35" i="1"/>
  <c r="J35" i="1"/>
  <c r="N34" i="1"/>
  <c r="J34" i="1"/>
  <c r="N33" i="1"/>
  <c r="J33" i="1"/>
  <c r="N32" i="1"/>
  <c r="J32" i="1"/>
  <c r="N31" i="1"/>
  <c r="J31" i="1"/>
  <c r="N30" i="1"/>
  <c r="J30" i="1"/>
  <c r="N29" i="1"/>
  <c r="J29" i="1"/>
  <c r="N28" i="1"/>
  <c r="J28" i="1"/>
  <c r="N27" i="1"/>
  <c r="J27" i="1"/>
  <c r="N26" i="1"/>
  <c r="J26" i="1"/>
  <c r="N25" i="1"/>
  <c r="J25" i="1"/>
  <c r="N24" i="1"/>
  <c r="J24" i="1"/>
  <c r="N23" i="1"/>
  <c r="J23" i="1"/>
  <c r="N22" i="1"/>
  <c r="J22" i="1"/>
  <c r="N21" i="1"/>
  <c r="J21" i="1"/>
  <c r="N20" i="1"/>
  <c r="J20" i="1"/>
  <c r="N19" i="1"/>
  <c r="J19" i="1"/>
  <c r="N18" i="1"/>
  <c r="J18" i="1"/>
  <c r="N17" i="1"/>
  <c r="J17" i="1"/>
  <c r="N16" i="1"/>
  <c r="J16" i="1"/>
  <c r="N15" i="1"/>
  <c r="J15" i="1"/>
  <c r="N14" i="1"/>
  <c r="J14" i="1"/>
  <c r="N13" i="1"/>
  <c r="J13" i="1"/>
  <c r="N12" i="1"/>
  <c r="J12" i="1"/>
  <c r="N11" i="1"/>
  <c r="J11" i="1"/>
  <c r="N10" i="1"/>
  <c r="J10" i="1"/>
  <c r="N9" i="1"/>
  <c r="J9" i="1"/>
  <c r="N8" i="1"/>
  <c r="J8" i="1"/>
  <c r="N7" i="1"/>
  <c r="J7" i="1"/>
  <c r="J47" i="1"/>
  <c r="N47" i="1"/>
  <c r="J48" i="1"/>
  <c r="N48" i="1"/>
  <c r="J49" i="1"/>
  <c r="N49" i="1"/>
  <c r="J50" i="1"/>
  <c r="N50" i="1"/>
  <c r="J51" i="1"/>
  <c r="N51" i="1"/>
  <c r="N6" i="1"/>
  <c r="J6" i="1"/>
  <c r="M2" i="1" l="1"/>
  <c r="I2" i="1"/>
  <c r="N2" i="1" l="1"/>
  <c r="J2" i="1"/>
  <c r="K2" i="1" l="1"/>
  <c r="O2" i="1"/>
</calcChain>
</file>

<file path=xl/sharedStrings.xml><?xml version="1.0" encoding="utf-8"?>
<sst xmlns="http://schemas.openxmlformats.org/spreadsheetml/2006/main" count="114" uniqueCount="75">
  <si>
    <t>MSRP</t>
    <phoneticPr fontId="2" type="noConversion"/>
  </si>
  <si>
    <t>마녀공장(MANYO FACTORY)</t>
    <phoneticPr fontId="2" type="noConversion"/>
  </si>
  <si>
    <t>manyo Pure Soybean Cleansing Oil</t>
  </si>
  <si>
    <t>manyo Pure Soybean Cleansing Foam</t>
  </si>
  <si>
    <t>manyo Pure Soybean Cleansing Water</t>
  </si>
  <si>
    <t>ma:nyo Pure Soybean Cleansing Milk</t>
  </si>
  <si>
    <t>ma:nyo Pure Soybean Cleansing Balm</t>
  </si>
  <si>
    <t>ma:nyo BIFIDA BIOME COMPLEX AMPOULE</t>
  </si>
  <si>
    <t>ma:nyo BIFIDA BIOME AMPOULE TONER</t>
  </si>
  <si>
    <t>ma:nyo BIFIDA BIOME AQUA BARRIER CREAM</t>
  </si>
  <si>
    <t>ma:nyo BIFIDA BIOME CONCENTRATE SERUM</t>
  </si>
  <si>
    <t>ma:nyo BIFIDA BIOME CONCENTRATE EYE CREAM</t>
  </si>
  <si>
    <t>ma:nyo BIFIDA BIOME AMPOULE MASK (1 SHEET)</t>
  </si>
  <si>
    <t>ma:nyo BIFIDA BIOME AMPOULE MASK (30G/10SHEETS)</t>
  </si>
  <si>
    <t>ma:nyo BIFIDA COMPLEX AMPOULE GEL CLEANSER</t>
  </si>
  <si>
    <t>ma:nyo GALAC NIACIN 3.0 ESSENCE</t>
  </si>
  <si>
    <t>ma:nyo GALACTOMY CLEARSKIN TONER</t>
  </si>
  <si>
    <t>ma:nyo GALACTOMY ENZYME PEELING GEL</t>
  </si>
  <si>
    <t>ma:nyo GALAC NIACIN ESSENCE MASK (1 SHEET)</t>
  </si>
  <si>
    <t>ma:nyo GALAC NIACIN ESSENCE MASK (30G/10SHEETS)</t>
  </si>
  <si>
    <t>ma:nyo GALACTOMY MOISTURE SUN SERUM</t>
  </si>
  <si>
    <t>ma:nyo FOUNDATION- FREE SUN CREAM</t>
  </si>
  <si>
    <t>ma:nyo PANTHETOIN ESSENCE TONER</t>
  </si>
  <si>
    <t>ma:nyo PANTHETOIN CREAM</t>
  </si>
  <si>
    <t>ma:nyo HYALURON HYDRATING SUNSCREEN</t>
  </si>
  <si>
    <t>ma:nyo Lotus Pore Tightening Serum</t>
  </si>
  <si>
    <t>ma:nyo Lotus Primer-Free Sunscreen</t>
  </si>
  <si>
    <t>ma:nyo Lotus Pore Tight-Fit Mask (1 SHEET)</t>
  </si>
  <si>
    <t>ma:nyo Vcollagen Deep Ampoule Gel Mask</t>
  </si>
  <si>
    <t>manyo Glutathione 7 Dark Spot Serum Patch</t>
  </si>
  <si>
    <t>manyo Glutathione 7 Dark Spot Serum</t>
  </si>
  <si>
    <t>ma:nyo BIFIDA BIOME COMPLEX AMPOULE (M)</t>
  </si>
  <si>
    <t>ma:nyo BIFIDA BIOME AMPOULE TONER (M)</t>
  </si>
  <si>
    <t>ma:nyo BIFIDA BIOME AMPOULE LOTION (M)</t>
  </si>
  <si>
    <t>ma:nyo GALACTOMY CLEARSKIN TONER (M)</t>
  </si>
  <si>
    <t>ma:nyo GALACTOMY ENZYME PEELING GEL (M)</t>
  </si>
  <si>
    <t>ma:nyo FOUNDATION- FREE SUN CREAM (M)</t>
  </si>
  <si>
    <t>ma:nyo PANTHETOIN CREAM (M)</t>
  </si>
  <si>
    <t>ma:nyo PANTHENTOIN CREAM 15 (M)</t>
  </si>
  <si>
    <t>200ml</t>
  </si>
  <si>
    <t>120ml</t>
  </si>
  <si>
    <t>160ml</t>
  </si>
  <si>
    <t>500ml</t>
  </si>
  <si>
    <t>80ml</t>
  </si>
  <si>
    <t>50ml</t>
  </si>
  <si>
    <t>30ml</t>
  </si>
  <si>
    <t>210ml</t>
  </si>
  <si>
    <t>35ml</t>
  </si>
  <si>
    <t>1 SHEET</t>
  </si>
  <si>
    <t>10 SHEET</t>
  </si>
  <si>
    <t>400ml</t>
  </si>
  <si>
    <t>60ml</t>
  </si>
  <si>
    <t>75ml</t>
  </si>
  <si>
    <t>55ml</t>
  </si>
  <si>
    <t>30 sheet/72g</t>
  </si>
  <si>
    <t>12ml</t>
  </si>
  <si>
    <t>8ml</t>
  </si>
  <si>
    <t>20ml</t>
  </si>
  <si>
    <t>15ml</t>
  </si>
  <si>
    <t>MOA: 1000(만원)  / Lead Time: 2~3 Weeks / 3000만원 이상 1% 인하 가능</t>
    <phoneticPr fontId="2" type="noConversion"/>
  </si>
  <si>
    <t>Supply Price</t>
    <phoneticPr fontId="2" type="noConversion"/>
  </si>
  <si>
    <t>Image</t>
    <phoneticPr fontId="2" type="noConversion"/>
  </si>
  <si>
    <t>Barcode</t>
    <phoneticPr fontId="2" type="noConversion"/>
  </si>
  <si>
    <t>Product list</t>
    <phoneticPr fontId="2" type="noConversion"/>
  </si>
  <si>
    <t>Volume</t>
    <phoneticPr fontId="2" type="noConversion"/>
  </si>
  <si>
    <t>Quantity in box</t>
    <phoneticPr fontId="2" type="noConversion"/>
  </si>
  <si>
    <t>Box</t>
    <phoneticPr fontId="2" type="noConversion"/>
  </si>
  <si>
    <t>Quantity</t>
    <phoneticPr fontId="2" type="noConversion"/>
  </si>
  <si>
    <t>Amount</t>
    <phoneticPr fontId="2" type="noConversion"/>
  </si>
  <si>
    <t>Total box</t>
    <phoneticPr fontId="2" type="noConversion"/>
  </si>
  <si>
    <t>Total Quantity</t>
    <phoneticPr fontId="2" type="noConversion"/>
  </si>
  <si>
    <t>Total Amount</t>
    <phoneticPr fontId="2" type="noConversion"/>
  </si>
  <si>
    <t>Final box</t>
    <phoneticPr fontId="2" type="noConversion"/>
  </si>
  <si>
    <t>Final Quantity</t>
    <phoneticPr fontId="2" type="noConversion"/>
  </si>
  <si>
    <t>Final 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</si>
</sst>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0_ "/>
    <numFmt numFmtId="177" formatCode="[$₩-412]#,##0;\-[$₩-412]#,##0"/>
    <numFmt numFmtId="178" formatCode="#,##0_ "/>
    <numFmt numFmtId="179" formatCode="[$₩-412]#,##0"/>
    <numFmt numFmtId="180" formatCode="0_);[Red]\(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  <font>
      <sz val="12"/>
      <color rgb="FF000000"/>
      <name val="맑은 고딕"/>
      <family val="2"/>
      <scheme val="major"/>
    </font>
    <font>
      <b/>
      <sz val="12"/>
      <color rgb="FF000000"/>
      <name val="맑은 고딕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5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1" fontId="3" fillId="0" borderId="1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178" fontId="3" fillId="5" borderId="0" xfId="0" applyNumberFormat="1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180" fontId="12" fillId="5" borderId="1" xfId="0" applyNumberFormat="1" applyFont="1" applyFill="1" applyBorder="1" applyAlignment="1">
      <alignment horizontal="center" vertical="center"/>
    </xf>
    <xf numFmtId="180" fontId="0" fillId="5" borderId="1" xfId="0" applyNumberFormat="1" applyFill="1" applyBorder="1">
      <alignment vertical="center"/>
    </xf>
    <xf numFmtId="41" fontId="5" fillId="3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450057</xdr:colOff>
      <xdr:row>50</xdr:row>
      <xdr:rowOff>0</xdr:rowOff>
    </xdr:from>
    <xdr:to>
      <xdr:col>1</xdr:col>
      <xdr:colOff>973711</xdr:colOff>
      <xdr:row>50</xdr:row>
      <xdr:rowOff>0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69F0E9F-B7AF-49D0-80D7-8D157D6747E9}"/>
            </a:ext>
          </a:extLst>
        </xdr:cNvPr>
        <xdr:cNvGrpSpPr/>
      </xdr:nvGrpSpPr>
      <xdr:grpSpPr>
        <a:xfrm>
          <a:off x="1873204" y="53194324"/>
          <a:ext cx="523654" cy="0"/>
          <a:chOff x="3309518" y="53478545"/>
          <a:chExt cx="1478915" cy="1558637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EC51DDDE-761B-16D4-AA37-52BD867FE73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8FC9A59-0B65-E0E5-A6E8-9C3805CDD4B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450057</xdr:colOff>
      <xdr:row>10</xdr:row>
      <xdr:rowOff>0</xdr:rowOff>
    </xdr:from>
    <xdr:to>
      <xdr:col>1</xdr:col>
      <xdr:colOff>973711</xdr:colOff>
      <xdr:row>10</xdr:row>
      <xdr:rowOff>0</xdr:rowOff>
    </xdr:to>
    <xdr:grpSp>
      <xdr:nvGrpSpPr>
        <xdr:cNvPr id="119" name="그룹 10">
          <a:extLst>
            <a:ext uri="{FF2B5EF4-FFF2-40B4-BE49-F238E27FC236}">
              <a16:creationId xmlns:a16="http://schemas.microsoft.com/office/drawing/2014/main" id="{1519E346-60B8-499F-99BC-12F61BC203AD}"/>
            </a:ext>
          </a:extLst>
        </xdr:cNvPr>
        <xdr:cNvGrpSpPr/>
      </xdr:nvGrpSpPr>
      <xdr:grpSpPr>
        <a:xfrm>
          <a:off x="1873204" y="7026088"/>
          <a:ext cx="523654" cy="0"/>
          <a:chOff x="3309518" y="53478545"/>
          <a:chExt cx="1478915" cy="1558637"/>
        </a:xfrm>
      </xdr:grpSpPr>
      <xdr:pic>
        <xdr:nvPicPr>
          <xdr:cNvPr id="120" name="그림 11">
            <a:extLst>
              <a:ext uri="{FF2B5EF4-FFF2-40B4-BE49-F238E27FC236}">
                <a16:creationId xmlns:a16="http://schemas.microsoft.com/office/drawing/2014/main" id="{91D07888-0827-3CAB-8F6D-2A784B5F9EB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1765" t="19281" r="12612" b="17394"/>
          <a:stretch/>
        </xdr:blipFill>
        <xdr:spPr>
          <a:xfrm>
            <a:off x="3928904" y="53478545"/>
            <a:ext cx="859529" cy="1502307"/>
          </a:xfrm>
          <a:prstGeom prst="rect">
            <a:avLst/>
          </a:prstGeom>
        </xdr:spPr>
      </xdr:pic>
      <xdr:pic>
        <xdr:nvPicPr>
          <xdr:cNvPr id="121" name="그림 12">
            <a:extLst>
              <a:ext uri="{FF2B5EF4-FFF2-40B4-BE49-F238E27FC236}">
                <a16:creationId xmlns:a16="http://schemas.microsoft.com/office/drawing/2014/main" id="{2180DCF8-C722-00AC-97CA-1B3E73304B3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1585" t="20793" r="66133" b="19347"/>
          <a:stretch/>
        </xdr:blipFill>
        <xdr:spPr>
          <a:xfrm>
            <a:off x="3309518" y="53617092"/>
            <a:ext cx="747416" cy="1420090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542925</xdr:colOff>
      <xdr:row>6</xdr:row>
      <xdr:rowOff>95250</xdr:rowOff>
    </xdr:from>
    <xdr:ext cx="428625" cy="962025"/>
    <xdr:pic>
      <xdr:nvPicPr>
        <xdr:cNvPr id="51" name="image16.png" title="이미지">
          <a:extLst>
            <a:ext uri="{FF2B5EF4-FFF2-40B4-BE49-F238E27FC236}">
              <a16:creationId xmlns:a16="http://schemas.microsoft.com/office/drawing/2014/main" id="{24C5898B-501B-48EE-8BE0-0838796F93E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3419475"/>
          <a:ext cx="4286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7</xdr:row>
      <xdr:rowOff>-152400</xdr:rowOff>
    </xdr:from>
    <xdr:ext cx="990600" cy="1285875"/>
    <xdr:pic>
      <xdr:nvPicPr>
        <xdr:cNvPr id="52" name="image1.png" title="이미지">
          <a:extLst>
            <a:ext uri="{FF2B5EF4-FFF2-40B4-BE49-F238E27FC236}">
              <a16:creationId xmlns:a16="http://schemas.microsoft.com/office/drawing/2014/main" id="{09F25F7D-249A-4825-B631-BF116C95626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4324350"/>
          <a:ext cx="990600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5</xdr:row>
      <xdr:rowOff>57150</xdr:rowOff>
    </xdr:from>
    <xdr:ext cx="428625" cy="1019175"/>
    <xdr:pic>
      <xdr:nvPicPr>
        <xdr:cNvPr id="53" name="image7.png" title="이미지">
          <a:extLst>
            <a:ext uri="{FF2B5EF4-FFF2-40B4-BE49-F238E27FC236}">
              <a16:creationId xmlns:a16="http://schemas.microsoft.com/office/drawing/2014/main" id="{30F8C98C-1C97-4046-8CAE-BF0FF981AF0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2228850"/>
          <a:ext cx="4286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8</xdr:row>
      <xdr:rowOff>47625</xdr:rowOff>
    </xdr:from>
    <xdr:ext cx="342900" cy="1019175"/>
    <xdr:pic>
      <xdr:nvPicPr>
        <xdr:cNvPr id="54" name="image28.png" title="이미지">
          <a:extLst>
            <a:ext uri="{FF2B5EF4-FFF2-40B4-BE49-F238E27FC236}">
              <a16:creationId xmlns:a16="http://schemas.microsoft.com/office/drawing/2014/main" id="{C1E04FE7-D667-4B4F-A68F-CE9114F09D6C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676900"/>
          <a:ext cx="3429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9</xdr:row>
      <xdr:rowOff>57150</xdr:rowOff>
    </xdr:from>
    <xdr:ext cx="342900" cy="1019175"/>
    <xdr:pic>
      <xdr:nvPicPr>
        <xdr:cNvPr id="55" name="image6.png" title="이미지">
          <a:extLst>
            <a:ext uri="{FF2B5EF4-FFF2-40B4-BE49-F238E27FC236}">
              <a16:creationId xmlns:a16="http://schemas.microsoft.com/office/drawing/2014/main" id="{C507257B-0FAC-4A11-BC89-D7C252BFF567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6838950"/>
          <a:ext cx="3429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10</xdr:row>
      <xdr:rowOff>390525</xdr:rowOff>
    </xdr:from>
    <xdr:ext cx="838200" cy="638175"/>
    <xdr:pic>
      <xdr:nvPicPr>
        <xdr:cNvPr id="56" name="image48.png" title="이미지">
          <a:extLst>
            <a:ext uri="{FF2B5EF4-FFF2-40B4-BE49-F238E27FC236}">
              <a16:creationId xmlns:a16="http://schemas.microsoft.com/office/drawing/2014/main" id="{C02C3F66-D19D-414E-BC4D-1D2D2ED4126B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8324850"/>
          <a:ext cx="838200" cy="638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11</xdr:row>
      <xdr:rowOff>38100</xdr:rowOff>
    </xdr:from>
    <xdr:ext cx="342900" cy="1019175"/>
    <xdr:pic>
      <xdr:nvPicPr>
        <xdr:cNvPr id="57" name="image11.png" title="이미지">
          <a:extLst>
            <a:ext uri="{FF2B5EF4-FFF2-40B4-BE49-F238E27FC236}">
              <a16:creationId xmlns:a16="http://schemas.microsoft.com/office/drawing/2014/main" id="{D56B0198-5971-4EF2-A39D-2DB24DD1253F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9124950"/>
          <a:ext cx="3429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590550</xdr:colOff>
      <xdr:row>12</xdr:row>
      <xdr:rowOff>66675</xdr:rowOff>
    </xdr:from>
    <xdr:ext cx="342900" cy="962025"/>
    <xdr:pic>
      <xdr:nvPicPr>
        <xdr:cNvPr id="58" name="image42.png" title="이미지">
          <a:extLst>
            <a:ext uri="{FF2B5EF4-FFF2-40B4-BE49-F238E27FC236}">
              <a16:creationId xmlns:a16="http://schemas.microsoft.com/office/drawing/2014/main" id="{3893D919-60EC-45FB-9479-129CBB4EBED8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10306050"/>
          <a:ext cx="34290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13</xdr:row>
      <xdr:rowOff>76200</xdr:rowOff>
    </xdr:from>
    <xdr:ext cx="428625" cy="1019175"/>
    <xdr:pic>
      <xdr:nvPicPr>
        <xdr:cNvPr id="59" name="image34.png" title="이미지">
          <a:extLst>
            <a:ext uri="{FF2B5EF4-FFF2-40B4-BE49-F238E27FC236}">
              <a16:creationId xmlns:a16="http://schemas.microsoft.com/office/drawing/2014/main" id="{B496CD80-8AB5-4372-8ED9-3CA05406A21A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11468100"/>
          <a:ext cx="4286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593910</xdr:colOff>
      <xdr:row>15</xdr:row>
      <xdr:rowOff>56028</xdr:rowOff>
    </xdr:from>
    <xdr:ext cx="294715" cy="1071283"/>
    <xdr:pic>
      <xdr:nvPicPr>
        <xdr:cNvPr id="60" name="image20.png" title="이미지">
          <a:extLst>
            <a:ext uri="{FF2B5EF4-FFF2-40B4-BE49-F238E27FC236}">
              <a16:creationId xmlns:a16="http://schemas.microsoft.com/office/drawing/2014/main" id="{BDAF2AB1-9807-462C-BEEE-474DA8FEED42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910" y="12853146"/>
          <a:ext cx="294715" cy="1071283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15</xdr:row>
      <xdr:rowOff>1104900</xdr:rowOff>
    </xdr:from>
    <xdr:ext cx="990600" cy="1247775"/>
    <xdr:pic>
      <xdr:nvPicPr>
        <xdr:cNvPr id="61" name="image10.png" title="이미지">
          <a:extLst>
            <a:ext uri="{FF2B5EF4-FFF2-40B4-BE49-F238E27FC236}">
              <a16:creationId xmlns:a16="http://schemas.microsoft.com/office/drawing/2014/main" id="{9D953402-16DF-4F98-932D-EDA9E6B3BB15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0" y="14801850"/>
          <a:ext cx="9906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358587</xdr:colOff>
      <xdr:row>17</xdr:row>
      <xdr:rowOff>56030</xdr:rowOff>
    </xdr:from>
    <xdr:ext cx="725021" cy="1035983"/>
    <xdr:pic>
      <xdr:nvPicPr>
        <xdr:cNvPr id="62" name="image21.png" title="이미지">
          <a:extLst>
            <a:ext uri="{FF2B5EF4-FFF2-40B4-BE49-F238E27FC236}">
              <a16:creationId xmlns:a16="http://schemas.microsoft.com/office/drawing/2014/main" id="{116E135A-A4D6-4DD2-A2C3-146771C7474C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587" y="15161559"/>
          <a:ext cx="725021" cy="1035983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403411</xdr:colOff>
      <xdr:row>18</xdr:row>
      <xdr:rowOff>56029</xdr:rowOff>
    </xdr:from>
    <xdr:ext cx="700208" cy="1019975"/>
    <xdr:pic>
      <xdr:nvPicPr>
        <xdr:cNvPr id="63" name="image21.png" title="이미지">
          <a:extLst>
            <a:ext uri="{FF2B5EF4-FFF2-40B4-BE49-F238E27FC236}">
              <a16:creationId xmlns:a16="http://schemas.microsoft.com/office/drawing/2014/main" id="{534F44DF-3C0C-4C19-AEE0-1E80440AD647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411" y="16315764"/>
          <a:ext cx="700208" cy="10199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28</xdr:row>
      <xdr:rowOff>76200</xdr:rowOff>
    </xdr:from>
    <xdr:ext cx="390525" cy="962025"/>
    <xdr:pic>
      <xdr:nvPicPr>
        <xdr:cNvPr id="64" name="image23.png" title="이미지">
          <a:extLst>
            <a:ext uri="{FF2B5EF4-FFF2-40B4-BE49-F238E27FC236}">
              <a16:creationId xmlns:a16="http://schemas.microsoft.com/office/drawing/2014/main" id="{42B1AAFF-D3BF-45FF-B669-9368992F5169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28755975"/>
          <a:ext cx="3905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27</xdr:row>
      <xdr:rowOff>66675</xdr:rowOff>
    </xdr:from>
    <xdr:ext cx="390525" cy="962025"/>
    <xdr:pic>
      <xdr:nvPicPr>
        <xdr:cNvPr id="65" name="image18.png" title="이미지">
          <a:extLst>
            <a:ext uri="{FF2B5EF4-FFF2-40B4-BE49-F238E27FC236}">
              <a16:creationId xmlns:a16="http://schemas.microsoft.com/office/drawing/2014/main" id="{D6B96557-EBB7-49B7-8894-1281C2EF4127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275" y="27593925"/>
          <a:ext cx="3905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30</xdr:row>
      <xdr:rowOff>85725</xdr:rowOff>
    </xdr:from>
    <xdr:ext cx="390525" cy="962025"/>
    <xdr:pic>
      <xdr:nvPicPr>
        <xdr:cNvPr id="66" name="image8.png" title="이미지">
          <a:extLst>
            <a:ext uri="{FF2B5EF4-FFF2-40B4-BE49-F238E27FC236}">
              <a16:creationId xmlns:a16="http://schemas.microsoft.com/office/drawing/2014/main" id="{65B52296-D40B-468F-95BC-FF7966F12D0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31070550"/>
          <a:ext cx="3905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31</xdr:row>
      <xdr:rowOff>123825</xdr:rowOff>
    </xdr:from>
    <xdr:ext cx="342900" cy="962025"/>
    <xdr:pic>
      <xdr:nvPicPr>
        <xdr:cNvPr id="67" name="image9.png" title="이미지">
          <a:extLst>
            <a:ext uri="{FF2B5EF4-FFF2-40B4-BE49-F238E27FC236}">
              <a16:creationId xmlns:a16="http://schemas.microsoft.com/office/drawing/2014/main" id="{EE3606C7-C287-4C04-9FA9-F3B06B099927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32261175"/>
          <a:ext cx="34290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600075</xdr:colOff>
      <xdr:row>31</xdr:row>
      <xdr:rowOff>1162050</xdr:rowOff>
    </xdr:from>
    <xdr:ext cx="342900" cy="1019175"/>
    <xdr:pic>
      <xdr:nvPicPr>
        <xdr:cNvPr id="68" name="image19.png" title="이미지">
          <a:extLst>
            <a:ext uri="{FF2B5EF4-FFF2-40B4-BE49-F238E27FC236}">
              <a16:creationId xmlns:a16="http://schemas.microsoft.com/office/drawing/2014/main" id="{5F9F2AA1-940C-44E2-9283-5B215E2B64FC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" y="33289875"/>
          <a:ext cx="3429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425823</xdr:colOff>
      <xdr:row>24</xdr:row>
      <xdr:rowOff>89646</xdr:rowOff>
    </xdr:from>
    <xdr:ext cx="783851" cy="1015253"/>
    <xdr:pic>
      <xdr:nvPicPr>
        <xdr:cNvPr id="69" name="image40.png" title="이미지">
          <a:extLst>
            <a:ext uri="{FF2B5EF4-FFF2-40B4-BE49-F238E27FC236}">
              <a16:creationId xmlns:a16="http://schemas.microsoft.com/office/drawing/2014/main" id="{F1608B7E-ABCA-41D3-8484-3A789A74EB93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823" y="23274617"/>
          <a:ext cx="783851" cy="1015253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736787</xdr:rowOff>
    </xdr:from>
    <xdr:ext cx="1748119" cy="2000250"/>
    <xdr:pic>
      <xdr:nvPicPr>
        <xdr:cNvPr id="70" name="image26.png" title="이미지">
          <a:extLst>
            <a:ext uri="{FF2B5EF4-FFF2-40B4-BE49-F238E27FC236}">
              <a16:creationId xmlns:a16="http://schemas.microsoft.com/office/drawing/2014/main" id="{05B51C72-0679-4AAF-A6BC-25084283CF3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64" r="9229"/>
        <a:stretch>
          <a:fillRect/>
        </a:stretch>
      </xdr:blipFill>
      <xdr:spPr>
        <a:xfrm>
          <a:off x="0" y="23921758"/>
          <a:ext cx="1748119" cy="20002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19</xdr:row>
      <xdr:rowOff>-47625</xdr:rowOff>
    </xdr:from>
    <xdr:ext cx="428625" cy="1247775"/>
    <xdr:pic>
      <xdr:nvPicPr>
        <xdr:cNvPr id="71" name="image4.png" title="이미지">
          <a:extLst>
            <a:ext uri="{FF2B5EF4-FFF2-40B4-BE49-F238E27FC236}">
              <a16:creationId xmlns:a16="http://schemas.microsoft.com/office/drawing/2014/main" id="{03E9892A-91D8-4AEB-A0A0-96F9320643B4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8259425"/>
          <a:ext cx="428625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609600</xdr:colOff>
      <xdr:row>20</xdr:row>
      <xdr:rowOff>85725</xdr:rowOff>
    </xdr:from>
    <xdr:ext cx="390525" cy="1019175"/>
    <xdr:pic>
      <xdr:nvPicPr>
        <xdr:cNvPr id="72" name="image32.png" title="이미지">
          <a:extLst>
            <a:ext uri="{FF2B5EF4-FFF2-40B4-BE49-F238E27FC236}">
              <a16:creationId xmlns:a16="http://schemas.microsoft.com/office/drawing/2014/main" id="{B628AC8B-04EF-40CA-B508-10204FD49446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19545300"/>
          <a:ext cx="390525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609600</xdr:colOff>
      <xdr:row>21</xdr:row>
      <xdr:rowOff>85725</xdr:rowOff>
    </xdr:from>
    <xdr:ext cx="342900" cy="962025"/>
    <xdr:pic>
      <xdr:nvPicPr>
        <xdr:cNvPr id="73" name="image15.png" title="이미지">
          <a:extLst>
            <a:ext uri="{FF2B5EF4-FFF2-40B4-BE49-F238E27FC236}">
              <a16:creationId xmlns:a16="http://schemas.microsoft.com/office/drawing/2014/main" id="{9C5F1047-9E5E-43C7-A204-5D520B8A24C2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0" y="20697825"/>
          <a:ext cx="342900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23</xdr:row>
      <xdr:rowOff>9525</xdr:rowOff>
    </xdr:from>
    <xdr:ext cx="514350" cy="1085850"/>
    <xdr:pic>
      <xdr:nvPicPr>
        <xdr:cNvPr id="74" name="image5.png" title="이미지">
          <a:extLst>
            <a:ext uri="{FF2B5EF4-FFF2-40B4-BE49-F238E27FC236}">
              <a16:creationId xmlns:a16="http://schemas.microsoft.com/office/drawing/2014/main" id="{6C4AD6DA-FFB2-44EE-85D6-35BE53258F66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22926675"/>
          <a:ext cx="5143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21</xdr:row>
      <xdr:rowOff>1095375</xdr:rowOff>
    </xdr:from>
    <xdr:ext cx="1076325" cy="1247775"/>
    <xdr:pic>
      <xdr:nvPicPr>
        <xdr:cNvPr id="75" name="image44.png" title="이미지">
          <a:extLst>
            <a:ext uri="{FF2B5EF4-FFF2-40B4-BE49-F238E27FC236}">
              <a16:creationId xmlns:a16="http://schemas.microsoft.com/office/drawing/2014/main" id="{AEA80144-BDD0-43A3-84AE-7FF0703EFF0B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21707475"/>
          <a:ext cx="1076325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476250</xdr:colOff>
      <xdr:row>33</xdr:row>
      <xdr:rowOff>19050</xdr:rowOff>
    </xdr:from>
    <xdr:ext cx="514350" cy="1085850"/>
    <xdr:pic>
      <xdr:nvPicPr>
        <xdr:cNvPr id="76" name="image24.png" title="이미지">
          <a:extLst>
            <a:ext uri="{FF2B5EF4-FFF2-40B4-BE49-F238E27FC236}">
              <a16:creationId xmlns:a16="http://schemas.microsoft.com/office/drawing/2014/main" id="{6D3FC72B-4F29-4EF8-BD01-DB6DD2F12128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34461450"/>
          <a:ext cx="5143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34</xdr:row>
      <xdr:rowOff>47625</xdr:rowOff>
    </xdr:from>
    <xdr:ext cx="723900" cy="1019175"/>
    <xdr:pic>
      <xdr:nvPicPr>
        <xdr:cNvPr id="77" name="image37.png" title="이미지">
          <a:extLst>
            <a:ext uri="{FF2B5EF4-FFF2-40B4-BE49-F238E27FC236}">
              <a16:creationId xmlns:a16="http://schemas.microsoft.com/office/drawing/2014/main" id="{35335110-6360-43DB-83E0-ED3CF0EEE2FC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" y="35642550"/>
          <a:ext cx="72390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14</xdr:row>
      <xdr:rowOff>28575</xdr:rowOff>
    </xdr:from>
    <xdr:ext cx="514350" cy="1143000"/>
    <xdr:pic>
      <xdr:nvPicPr>
        <xdr:cNvPr id="78" name="image14.png" title="이미지">
          <a:extLst>
            <a:ext uri="{FF2B5EF4-FFF2-40B4-BE49-F238E27FC236}">
              <a16:creationId xmlns:a16="http://schemas.microsoft.com/office/drawing/2014/main" id="{91B0AAC9-A497-4670-AFF4-FA11F3546808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12573000"/>
          <a:ext cx="51435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465044</xdr:colOff>
      <xdr:row>26</xdr:row>
      <xdr:rowOff>31937</xdr:rowOff>
    </xdr:from>
    <xdr:ext cx="514350" cy="1085850"/>
    <xdr:pic>
      <xdr:nvPicPr>
        <xdr:cNvPr id="79" name="image31.png" title="이미지">
          <a:extLst>
            <a:ext uri="{FF2B5EF4-FFF2-40B4-BE49-F238E27FC236}">
              <a16:creationId xmlns:a16="http://schemas.microsoft.com/office/drawing/2014/main" id="{696E45D6-0969-40A3-A607-ACE71CBF1054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044" y="25525319"/>
          <a:ext cx="51435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246530</xdr:colOff>
      <xdr:row>35</xdr:row>
      <xdr:rowOff>733425</xdr:rowOff>
    </xdr:from>
    <xdr:ext cx="1076325" cy="1543050"/>
    <xdr:pic>
      <xdr:nvPicPr>
        <xdr:cNvPr id="80" name="image13.png" title="이미지">
          <a:extLst>
            <a:ext uri="{FF2B5EF4-FFF2-40B4-BE49-F238E27FC236}">
              <a16:creationId xmlns:a16="http://schemas.microsoft.com/office/drawing/2014/main" id="{CE5EE081-334A-4531-926E-DA2ACB976723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530" y="36614660"/>
          <a:ext cx="1076325" cy="1543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36</xdr:row>
      <xdr:rowOff>1000125</xdr:rowOff>
    </xdr:from>
    <xdr:ext cx="1076325" cy="1543050"/>
    <xdr:pic>
      <xdr:nvPicPr>
        <xdr:cNvPr id="81" name="image3.png" title="이미지">
          <a:extLst>
            <a:ext uri="{FF2B5EF4-FFF2-40B4-BE49-F238E27FC236}">
              <a16:creationId xmlns:a16="http://schemas.microsoft.com/office/drawing/2014/main" id="{CB5A4154-72A1-4A33-830A-8FF491B41EF7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8900100"/>
          <a:ext cx="1076325" cy="1543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35</xdr:row>
      <xdr:rowOff>95250</xdr:rowOff>
    </xdr:from>
    <xdr:ext cx="714375" cy="962025"/>
    <xdr:pic>
      <xdr:nvPicPr>
        <xdr:cNvPr id="82" name="image25.png" title="이미지">
          <a:extLst>
            <a:ext uri="{FF2B5EF4-FFF2-40B4-BE49-F238E27FC236}">
              <a16:creationId xmlns:a16="http://schemas.microsoft.com/office/drawing/2014/main" id="{BBE4C4C5-919E-4FC5-B38E-15620A3B6525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36842700"/>
          <a:ext cx="71437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37</xdr:row>
      <xdr:rowOff>561975</xdr:rowOff>
    </xdr:from>
    <xdr:ext cx="1409700" cy="2238375"/>
    <xdr:pic>
      <xdr:nvPicPr>
        <xdr:cNvPr id="83" name="image2.png" title="이미지">
          <a:extLst>
            <a:ext uri="{FF2B5EF4-FFF2-40B4-BE49-F238E27FC236}">
              <a16:creationId xmlns:a16="http://schemas.microsoft.com/office/drawing/2014/main" id="{681F9E1E-67A8-4CC1-A4A6-29C5CF487B21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39614475"/>
          <a:ext cx="1409700" cy="22383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549088</xdr:colOff>
      <xdr:row>39</xdr:row>
      <xdr:rowOff>33617</xdr:rowOff>
    </xdr:from>
    <xdr:ext cx="362769" cy="973231"/>
    <xdr:pic>
      <xdr:nvPicPr>
        <xdr:cNvPr id="84" name="image35.png">
          <a:extLst>
            <a:ext uri="{FF2B5EF4-FFF2-40B4-BE49-F238E27FC236}">
              <a16:creationId xmlns:a16="http://schemas.microsoft.com/office/drawing/2014/main" id="{508C12B9-0916-4869-8D00-ACD8A278FFCF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088" y="40531676"/>
          <a:ext cx="362769" cy="973231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560294</xdr:colOff>
      <xdr:row>40</xdr:row>
      <xdr:rowOff>44823</xdr:rowOff>
    </xdr:from>
    <xdr:ext cx="332427" cy="1047363"/>
    <xdr:pic>
      <xdr:nvPicPr>
        <xdr:cNvPr id="85" name="image12.png">
          <a:extLst>
            <a:ext uri="{FF2B5EF4-FFF2-40B4-BE49-F238E27FC236}">
              <a16:creationId xmlns:a16="http://schemas.microsoft.com/office/drawing/2014/main" id="{C33AF726-F491-49ED-8815-15F800406D29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4" y="41697088"/>
          <a:ext cx="332427" cy="1047363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537882</xdr:colOff>
      <xdr:row>41</xdr:row>
      <xdr:rowOff>56029</xdr:rowOff>
    </xdr:from>
    <xdr:ext cx="338288" cy="1006849"/>
    <xdr:pic>
      <xdr:nvPicPr>
        <xdr:cNvPr id="86" name="image41.png">
          <a:extLst>
            <a:ext uri="{FF2B5EF4-FFF2-40B4-BE49-F238E27FC236}">
              <a16:creationId xmlns:a16="http://schemas.microsoft.com/office/drawing/2014/main" id="{3D9AA28A-A0B9-418B-89C6-D53524D2BA38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2" y="42862500"/>
          <a:ext cx="338288" cy="1006849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560295</xdr:colOff>
      <xdr:row>42</xdr:row>
      <xdr:rowOff>44824</xdr:rowOff>
    </xdr:from>
    <xdr:ext cx="298592" cy="1068739"/>
    <xdr:pic>
      <xdr:nvPicPr>
        <xdr:cNvPr id="87" name="image39.png">
          <a:extLst>
            <a:ext uri="{FF2B5EF4-FFF2-40B4-BE49-F238E27FC236}">
              <a16:creationId xmlns:a16="http://schemas.microsoft.com/office/drawing/2014/main" id="{DAF8291B-08CB-44A6-A73E-36AF7AB4F593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5" y="44005500"/>
          <a:ext cx="298592" cy="1068739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571500</xdr:colOff>
      <xdr:row>43</xdr:row>
      <xdr:rowOff>67235</xdr:rowOff>
    </xdr:from>
    <xdr:ext cx="315144" cy="1062878"/>
    <xdr:pic>
      <xdr:nvPicPr>
        <xdr:cNvPr id="88" name="image27.png">
          <a:extLst>
            <a:ext uri="{FF2B5EF4-FFF2-40B4-BE49-F238E27FC236}">
              <a16:creationId xmlns:a16="http://schemas.microsoft.com/office/drawing/2014/main" id="{53D1F101-6B30-4EEE-B7A9-7AE20717949D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45182117"/>
          <a:ext cx="315144" cy="106287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560293</xdr:colOff>
      <xdr:row>44</xdr:row>
      <xdr:rowOff>89648</xdr:rowOff>
    </xdr:from>
    <xdr:ext cx="318937" cy="984436"/>
    <xdr:pic>
      <xdr:nvPicPr>
        <xdr:cNvPr id="89" name="image38.png">
          <a:extLst>
            <a:ext uri="{FF2B5EF4-FFF2-40B4-BE49-F238E27FC236}">
              <a16:creationId xmlns:a16="http://schemas.microsoft.com/office/drawing/2014/main" id="{2F47FC61-4B9F-49C1-89C1-8300F84F3058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3" y="46358736"/>
          <a:ext cx="318937" cy="98443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515471</xdr:colOff>
      <xdr:row>45</xdr:row>
      <xdr:rowOff>33617</xdr:rowOff>
    </xdr:from>
    <xdr:ext cx="339970" cy="1062878"/>
    <xdr:pic>
      <xdr:nvPicPr>
        <xdr:cNvPr id="90" name="image22.png">
          <a:extLst>
            <a:ext uri="{FF2B5EF4-FFF2-40B4-BE49-F238E27FC236}">
              <a16:creationId xmlns:a16="http://schemas.microsoft.com/office/drawing/2014/main" id="{E17D5D3A-BA70-476F-B522-D441B601FCA7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471" y="47456911"/>
          <a:ext cx="339970" cy="1062878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537881</xdr:colOff>
      <xdr:row>46</xdr:row>
      <xdr:rowOff>78441</xdr:rowOff>
    </xdr:from>
    <xdr:ext cx="335487" cy="1045294"/>
    <xdr:pic>
      <xdr:nvPicPr>
        <xdr:cNvPr id="91" name="image29.png">
          <a:extLst>
            <a:ext uri="{FF2B5EF4-FFF2-40B4-BE49-F238E27FC236}">
              <a16:creationId xmlns:a16="http://schemas.microsoft.com/office/drawing/2014/main" id="{A6EA7CF1-F6F8-44C4-B6D1-968ADEBA2C4D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1" y="48655941"/>
          <a:ext cx="335487" cy="104529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474785</xdr:colOff>
      <xdr:row>47</xdr:row>
      <xdr:rowOff>105509</xdr:rowOff>
    </xdr:from>
    <xdr:ext cx="342167" cy="920262"/>
    <xdr:pic>
      <xdr:nvPicPr>
        <xdr:cNvPr id="92" name="image30.png">
          <a:extLst>
            <a:ext uri="{FF2B5EF4-FFF2-40B4-BE49-F238E27FC236}">
              <a16:creationId xmlns:a16="http://schemas.microsoft.com/office/drawing/2014/main" id="{DAFCFD01-32B3-46C5-81AE-AE60D6ADAC17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135" y="50683259"/>
          <a:ext cx="342167" cy="920262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439615</xdr:colOff>
      <xdr:row>48</xdr:row>
      <xdr:rowOff>181707</xdr:rowOff>
    </xdr:from>
    <xdr:ext cx="439616" cy="865310"/>
    <xdr:pic>
      <xdr:nvPicPr>
        <xdr:cNvPr id="93" name="image45.png">
          <a:extLst>
            <a:ext uri="{FF2B5EF4-FFF2-40B4-BE49-F238E27FC236}">
              <a16:creationId xmlns:a16="http://schemas.microsoft.com/office/drawing/2014/main" id="{4AA15F6B-7E5C-43C7-ABA9-26536E3A1598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965" y="51911982"/>
          <a:ext cx="439616" cy="86531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474784</xdr:colOff>
      <xdr:row>49</xdr:row>
      <xdr:rowOff>93784</xdr:rowOff>
    </xdr:from>
    <xdr:ext cx="363416" cy="923925"/>
    <xdr:pic>
      <xdr:nvPicPr>
        <xdr:cNvPr id="94" name="image46.png">
          <a:extLst>
            <a:ext uri="{FF2B5EF4-FFF2-40B4-BE49-F238E27FC236}">
              <a16:creationId xmlns:a16="http://schemas.microsoft.com/office/drawing/2014/main" id="{E1061F92-7944-418E-A016-2995DA2AB96F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134" y="52976584"/>
          <a:ext cx="363416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493058</xdr:colOff>
      <xdr:row>50</xdr:row>
      <xdr:rowOff>44823</xdr:rowOff>
    </xdr:from>
    <xdr:ext cx="398481" cy="1035536"/>
    <xdr:pic>
      <xdr:nvPicPr>
        <xdr:cNvPr id="95" name="image46.png">
          <a:extLst>
            <a:ext uri="{FF2B5EF4-FFF2-40B4-BE49-F238E27FC236}">
              <a16:creationId xmlns:a16="http://schemas.microsoft.com/office/drawing/2014/main" id="{C8FD17AD-1013-45E7-A03C-EF3BE32E635A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058" y="53239147"/>
          <a:ext cx="398481" cy="1035536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524625</xdr:colOff>
      <xdr:row>29</xdr:row>
      <xdr:rowOff>141515</xdr:rowOff>
    </xdr:from>
    <xdr:to>
      <xdr:col>0</xdr:col>
      <xdr:colOff>969446</xdr:colOff>
      <xdr:row>29</xdr:row>
      <xdr:rowOff>1085723</xdr:rowOff>
    </xdr:to>
    <xdr:pic>
      <xdr:nvPicPr>
        <xdr:cNvPr id="96" name="그림 95">
          <a:extLst>
            <a:ext uri="{FF2B5EF4-FFF2-40B4-BE49-F238E27FC236}">
              <a16:creationId xmlns:a16="http://schemas.microsoft.com/office/drawing/2014/main" id="{01EE73F2-581F-43F2-AB02-F952F40E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975" y="29973815"/>
          <a:ext cx="444821" cy="945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O51"/>
  <sheetViews>
    <sheetView tabSelected="1" zoomScale="85" zoomScaleNormal="85" workbookViewId="0">
      <pane ySplit="5" topLeftCell="A6" activePane="bottomLeft" state="frozen"/>
      <selection pane="bottomLeft" activeCell="C6" sqref="C6"/>
    </sheetView>
  </sheetViews>
  <sheetFormatPr defaultRowHeight="16.5"/>
  <cols>
    <col min="1" max="2" width="18.625" style="20" customWidth="1"/>
    <col min="3" max="3" width="57.375" style="21" customWidth="1"/>
    <col min="4" max="4" width="9.625" style="22" bestFit="1" customWidth="1"/>
    <col min="5" max="5" width="15.125" style="23" bestFit="1" customWidth="1"/>
    <col min="6" max="6" width="10" style="24" bestFit="1" customWidth="1"/>
    <col min="7" max="7" width="10.375" style="25" customWidth="1"/>
    <col min="8" max="8" width="10.375" style="46" customWidth="1"/>
    <col min="9" max="9" width="13.25" style="26" bestFit="1" customWidth="1"/>
    <col min="10" max="10" width="12.125" style="27" bestFit="1" customWidth="1"/>
    <col min="11" max="11" width="15.25" style="52" bestFit="1" customWidth="1"/>
    <col min="12" max="12" width="4.625" style="25" customWidth="1"/>
    <col min="13" max="13" width="13.25" style="26" bestFit="1" customWidth="1"/>
    <col min="14" max="14" width="13.25" style="25" bestFit="1" customWidth="1"/>
    <col min="15" max="15" width="12.625" style="46" bestFit="1" customWidth="1"/>
    <col min="16" max="16384" width="9" style="25"/>
  </cols>
  <sheetData>
    <row r="1" spans="1:15" customFormat="1" ht="31.5">
      <c r="A1" s="11" t="s">
        <v>1</v>
      </c>
      <c r="B1" s="11"/>
      <c r="C1" s="2"/>
      <c r="D1" s="8"/>
      <c r="E1" s="1"/>
      <c r="F1" s="1"/>
      <c r="G1" s="1"/>
      <c r="H1" s="43"/>
      <c r="I1" s="14" t="s">
        <v>69</v>
      </c>
      <c r="J1" s="14" t="s">
        <v>70</v>
      </c>
      <c r="K1" s="47" t="s">
        <v>71</v>
      </c>
      <c r="M1" s="9" t="s">
        <v>72</v>
      </c>
      <c r="N1" s="9" t="s">
        <v>73</v>
      </c>
      <c r="O1" s="53" t="s">
        <v>74</v>
      </c>
    </row>
    <row r="2" spans="1:15" customFormat="1">
      <c r="A2" s="10" t="s">
        <v>59</v>
      </c>
      <c r="B2" s="10"/>
      <c r="C2" s="2"/>
      <c r="D2" s="8"/>
      <c r="E2" s="1"/>
      <c r="F2" s="1"/>
      <c r="G2" s="1"/>
      <c r="H2" s="43"/>
      <c r="I2" s="42">
        <f>SUM(I6:I1048576)</f>
        <v>0</v>
      </c>
      <c r="J2" s="42">
        <f>SUM(J6:J1048576)</f>
        <v>0</v>
      </c>
      <c r="K2" s="48">
        <f>SUM(K6:K1048576)</f>
        <v>0</v>
      </c>
      <c r="M2" s="41">
        <f>SUM(M6:M1048576)</f>
        <v>0</v>
      </c>
      <c r="N2" s="41">
        <f>SUM(N6:N1048576)</f>
        <v>0</v>
      </c>
      <c r="O2" s="54">
        <f>SUM(O6:O1048576)</f>
        <v>0</v>
      </c>
    </row>
    <row r="3" spans="1:15" customFormat="1">
      <c r="A3" s="13"/>
      <c r="B3" s="13"/>
      <c r="C3" s="2"/>
      <c r="D3" s="8"/>
      <c r="E3" s="1"/>
      <c r="F3" s="1"/>
      <c r="G3" s="1"/>
      <c r="H3" s="43"/>
      <c r="I3" s="42"/>
      <c r="J3" s="42"/>
      <c r="K3" s="48"/>
      <c r="M3" s="41"/>
      <c r="N3" s="41"/>
      <c r="O3" s="54"/>
    </row>
    <row r="4" spans="1:15" customFormat="1">
      <c r="A4" s="1"/>
      <c r="B4" s="1"/>
      <c r="C4" s="2"/>
      <c r="D4" s="8"/>
      <c r="E4" s="1"/>
      <c r="F4" s="1"/>
      <c r="G4" s="1"/>
      <c r="H4" s="43"/>
      <c r="I4" s="15"/>
      <c r="J4" s="15"/>
      <c r="K4" s="49"/>
      <c r="M4" s="8"/>
      <c r="N4" s="8"/>
      <c r="O4" s="55"/>
    </row>
    <row r="5" spans="1:15" customFormat="1">
      <c r="A5" s="3" t="s">
        <v>61</v>
      </c>
      <c r="B5" s="3" t="s">
        <v>62</v>
      </c>
      <c r="C5" s="19" t="s">
        <v>63</v>
      </c>
      <c r="D5" s="19" t="s">
        <v>64</v>
      </c>
      <c r="E5" s="4" t="s">
        <v>65</v>
      </c>
      <c r="F5" s="5" t="s">
        <v>0</v>
      </c>
      <c r="G5" s="6" t="s">
        <v>60</v>
      </c>
      <c r="H5" s="44" t="s">
        <v>60</v>
      </c>
      <c r="I5" s="16" t="s">
        <v>66</v>
      </c>
      <c r="J5" s="17" t="s">
        <v>67</v>
      </c>
      <c r="K5" s="50" t="s">
        <v>68</v>
      </c>
      <c r="M5" s="7" t="s">
        <v>66</v>
      </c>
      <c r="N5" s="4" t="s">
        <v>67</v>
      </c>
      <c r="O5" s="56" t="s">
        <v>68</v>
      </c>
    </row>
    <row r="6" spans="1:15" ht="90.75" customHeight="1">
      <c r="A6" s="36"/>
      <c r="B6" s="38">
        <v>8809082392292</v>
      </c>
      <c r="C6" s="35" t="s">
        <v>2</v>
      </c>
      <c r="D6" s="28" t="s">
        <v>39</v>
      </c>
      <c r="E6" s="29">
        <v>40</v>
      </c>
      <c r="F6" s="30">
        <v>25000</v>
      </c>
      <c r="G6" s="31">
        <v>10312.5</v>
      </c>
      <c r="H6" s="45">
        <f>G6/1340</f>
        <v>7.6958955223880601</v>
      </c>
      <c r="I6" s="18"/>
      <c r="J6" s="18">
        <f>I6*E6</f>
        <v>0</v>
      </c>
      <c r="K6" s="51">
        <f>H6*J6</f>
        <v>0</v>
      </c>
      <c r="L6"/>
      <c r="M6" s="12"/>
      <c r="N6" s="12">
        <f>M6*E6</f>
        <v>0</v>
      </c>
      <c r="O6" s="57">
        <f>H6*N6</f>
        <v>0</v>
      </c>
    </row>
    <row r="7" spans="1:15" ht="90.75" customHeight="1">
      <c r="A7" s="36"/>
      <c r="B7" s="38">
        <v>8809730959167</v>
      </c>
      <c r="C7" s="32" t="s">
        <v>3</v>
      </c>
      <c r="D7" s="28" t="s">
        <v>40</v>
      </c>
      <c r="E7" s="29">
        <v>54</v>
      </c>
      <c r="F7" s="30">
        <v>11800</v>
      </c>
      <c r="G7" s="31">
        <v>4867.5</v>
      </c>
      <c r="H7" s="45">
        <f t="shared" ref="H7:H51" si="0">G7/1340</f>
        <v>3.6324626865671643</v>
      </c>
      <c r="I7" s="18"/>
      <c r="J7" s="18">
        <f>I7*E7</f>
        <v>0</v>
      </c>
      <c r="K7" s="51">
        <f t="shared" ref="K7:K51" si="1">H7*J7</f>
        <v>0</v>
      </c>
      <c r="L7"/>
      <c r="M7" s="12"/>
      <c r="N7" s="12">
        <f>M7*E7</f>
        <v>0</v>
      </c>
      <c r="O7" s="57">
        <f t="shared" ref="O7:O51" si="2">H7*N7</f>
        <v>0</v>
      </c>
    </row>
    <row r="8" spans="1:15" ht="90.75" customHeight="1">
      <c r="A8" s="36"/>
      <c r="B8" s="38">
        <v>8809730959174</v>
      </c>
      <c r="C8" s="32" t="s">
        <v>3</v>
      </c>
      <c r="D8" s="28" t="s">
        <v>41</v>
      </c>
      <c r="E8" s="29">
        <v>30</v>
      </c>
      <c r="F8" s="30">
        <v>14400</v>
      </c>
      <c r="G8" s="31">
        <v>5940</v>
      </c>
      <c r="H8" s="45">
        <f t="shared" si="0"/>
        <v>4.4328358208955221</v>
      </c>
      <c r="I8" s="18"/>
      <c r="J8" s="18">
        <f>I8*E8</f>
        <v>0</v>
      </c>
      <c r="K8" s="51">
        <f t="shared" si="1"/>
        <v>0</v>
      </c>
      <c r="L8"/>
      <c r="M8" s="12"/>
      <c r="N8" s="12">
        <f>M8*E8</f>
        <v>0</v>
      </c>
      <c r="O8" s="57">
        <f t="shared" si="2"/>
        <v>0</v>
      </c>
    </row>
    <row r="9" spans="1:15" ht="90.75" customHeight="1">
      <c r="A9" s="36"/>
      <c r="B9" s="38">
        <v>8809730959372</v>
      </c>
      <c r="C9" s="32" t="s">
        <v>4</v>
      </c>
      <c r="D9" s="28" t="s">
        <v>42</v>
      </c>
      <c r="E9" s="29">
        <v>20</v>
      </c>
      <c r="F9" s="30">
        <v>28200</v>
      </c>
      <c r="G9" s="31">
        <v>11632.5</v>
      </c>
      <c r="H9" s="45">
        <f t="shared" si="0"/>
        <v>8.6809701492537314</v>
      </c>
      <c r="I9" s="18"/>
      <c r="J9" s="18">
        <f>I9*E9</f>
        <v>0</v>
      </c>
      <c r="K9" s="51">
        <f t="shared" si="1"/>
        <v>0</v>
      </c>
      <c r="L9"/>
      <c r="M9" s="12"/>
      <c r="N9" s="12">
        <f>M9*E9</f>
        <v>0</v>
      </c>
      <c r="O9" s="57">
        <f t="shared" si="2"/>
        <v>0</v>
      </c>
    </row>
    <row r="10" spans="1:15" ht="90.75" customHeight="1">
      <c r="A10" s="36"/>
      <c r="B10" s="38">
        <v>8809730959075</v>
      </c>
      <c r="C10" s="32" t="s">
        <v>5</v>
      </c>
      <c r="D10" s="28" t="s">
        <v>39</v>
      </c>
      <c r="E10" s="29">
        <v>40</v>
      </c>
      <c r="F10" s="30">
        <v>21000</v>
      </c>
      <c r="G10" s="31">
        <v>8662.5</v>
      </c>
      <c r="H10" s="45">
        <f t="shared" si="0"/>
        <v>6.46455223880597</v>
      </c>
      <c r="I10" s="18"/>
      <c r="J10" s="18">
        <f>I10*E10</f>
        <v>0</v>
      </c>
      <c r="K10" s="51">
        <f t="shared" si="1"/>
        <v>0</v>
      </c>
      <c r="L10"/>
      <c r="M10" s="12"/>
      <c r="N10" s="12">
        <f>M10*E10</f>
        <v>0</v>
      </c>
      <c r="O10" s="57">
        <f t="shared" si="2"/>
        <v>0</v>
      </c>
    </row>
    <row r="11" spans="1:15" ht="90.75" customHeight="1">
      <c r="A11" s="36"/>
      <c r="B11" s="38">
        <v>8800370240004</v>
      </c>
      <c r="C11" s="32" t="s">
        <v>6</v>
      </c>
      <c r="D11" s="28" t="s">
        <v>43</v>
      </c>
      <c r="E11" s="29">
        <v>75</v>
      </c>
      <c r="F11" s="30">
        <v>24000</v>
      </c>
      <c r="G11" s="31">
        <v>9900</v>
      </c>
      <c r="H11" s="45">
        <f t="shared" si="0"/>
        <v>7.3880597014925371</v>
      </c>
      <c r="I11" s="18"/>
      <c r="J11" s="18">
        <f>I11*E11</f>
        <v>0</v>
      </c>
      <c r="K11" s="51">
        <f t="shared" si="1"/>
        <v>0</v>
      </c>
      <c r="L11"/>
      <c r="M11" s="12"/>
      <c r="N11" s="12">
        <f>M11*E11</f>
        <v>0</v>
      </c>
      <c r="O11" s="57">
        <f t="shared" si="2"/>
        <v>0</v>
      </c>
    </row>
    <row r="12" spans="1:15" ht="90.75" customHeight="1">
      <c r="A12" s="36"/>
      <c r="B12" s="38">
        <v>8809657114700</v>
      </c>
      <c r="C12" s="32" t="s">
        <v>7</v>
      </c>
      <c r="D12" s="28" t="s">
        <v>44</v>
      </c>
      <c r="E12" s="29">
        <v>35</v>
      </c>
      <c r="F12" s="30">
        <v>35000</v>
      </c>
      <c r="G12" s="31">
        <v>14437.5</v>
      </c>
      <c r="H12" s="45">
        <f t="shared" si="0"/>
        <v>10.774253731343284</v>
      </c>
      <c r="I12" s="18"/>
      <c r="J12" s="18">
        <f>I12*E12</f>
        <v>0</v>
      </c>
      <c r="K12" s="51">
        <f t="shared" si="1"/>
        <v>0</v>
      </c>
      <c r="L12"/>
      <c r="M12" s="12"/>
      <c r="N12" s="12">
        <f>M12*E12</f>
        <v>0</v>
      </c>
      <c r="O12" s="57">
        <f t="shared" si="2"/>
        <v>0</v>
      </c>
    </row>
    <row r="13" spans="1:15" ht="90.75" customHeight="1">
      <c r="A13" s="36"/>
      <c r="B13" s="38">
        <v>8809657114687</v>
      </c>
      <c r="C13" s="32" t="s">
        <v>7</v>
      </c>
      <c r="D13" s="28" t="s">
        <v>45</v>
      </c>
      <c r="E13" s="29">
        <v>100</v>
      </c>
      <c r="F13" s="30">
        <v>23000</v>
      </c>
      <c r="G13" s="31">
        <v>9487.5</v>
      </c>
      <c r="H13" s="45">
        <f t="shared" si="0"/>
        <v>7.080223880597015</v>
      </c>
      <c r="I13" s="18"/>
      <c r="J13" s="18">
        <f>I13*E13</f>
        <v>0</v>
      </c>
      <c r="K13" s="51">
        <f t="shared" si="1"/>
        <v>0</v>
      </c>
      <c r="L13"/>
      <c r="M13" s="12"/>
      <c r="N13" s="12">
        <f>M13*E13</f>
        <v>0</v>
      </c>
      <c r="O13" s="57">
        <f t="shared" si="2"/>
        <v>0</v>
      </c>
    </row>
    <row r="14" spans="1:15" ht="90.75" customHeight="1">
      <c r="A14" s="36"/>
      <c r="B14" s="38">
        <v>8809730950881</v>
      </c>
      <c r="C14" s="32" t="s">
        <v>8</v>
      </c>
      <c r="D14" s="28" t="s">
        <v>46</v>
      </c>
      <c r="E14" s="29">
        <v>60</v>
      </c>
      <c r="F14" s="30">
        <v>15000</v>
      </c>
      <c r="G14" s="31">
        <v>6187.5</v>
      </c>
      <c r="H14" s="45">
        <f t="shared" si="0"/>
        <v>4.6175373134328357</v>
      </c>
      <c r="I14" s="18"/>
      <c r="J14" s="18">
        <f>I14*E14</f>
        <v>0</v>
      </c>
      <c r="K14" s="51">
        <f t="shared" si="1"/>
        <v>0</v>
      </c>
      <c r="L14"/>
      <c r="M14" s="12"/>
      <c r="N14" s="12">
        <f>M14*E14</f>
        <v>0</v>
      </c>
      <c r="O14" s="57">
        <f t="shared" si="2"/>
        <v>0</v>
      </c>
    </row>
    <row r="15" spans="1:15" ht="90.75" customHeight="1">
      <c r="A15" s="36"/>
      <c r="B15" s="38">
        <v>8809730950560</v>
      </c>
      <c r="C15" s="33" t="s">
        <v>9</v>
      </c>
      <c r="D15" s="28" t="s">
        <v>43</v>
      </c>
      <c r="E15" s="29">
        <v>120</v>
      </c>
      <c r="F15" s="30">
        <v>24500</v>
      </c>
      <c r="G15" s="31">
        <v>10106.25</v>
      </c>
      <c r="H15" s="45">
        <f t="shared" si="0"/>
        <v>7.5419776119402986</v>
      </c>
      <c r="I15" s="18"/>
      <c r="J15" s="18">
        <f>I15*E15</f>
        <v>0</v>
      </c>
      <c r="K15" s="51">
        <f t="shared" si="1"/>
        <v>0</v>
      </c>
      <c r="L15"/>
      <c r="M15" s="12"/>
      <c r="N15" s="12">
        <f>M15*E15</f>
        <v>0</v>
      </c>
      <c r="O15" s="57">
        <f t="shared" si="2"/>
        <v>0</v>
      </c>
    </row>
    <row r="16" spans="1:15" ht="90.75" customHeight="1">
      <c r="A16" s="36"/>
      <c r="B16" s="38">
        <v>8809639172810</v>
      </c>
      <c r="C16" s="32" t="s">
        <v>10</v>
      </c>
      <c r="D16" s="28" t="s">
        <v>47</v>
      </c>
      <c r="E16" s="29">
        <v>88</v>
      </c>
      <c r="F16" s="30">
        <v>39000</v>
      </c>
      <c r="G16" s="31">
        <v>16087.5</v>
      </c>
      <c r="H16" s="45">
        <f t="shared" si="0"/>
        <v>12.005597014925373</v>
      </c>
      <c r="I16" s="18"/>
      <c r="J16" s="18">
        <f>I16*E16</f>
        <v>0</v>
      </c>
      <c r="K16" s="51">
        <f t="shared" si="1"/>
        <v>0</v>
      </c>
      <c r="L16"/>
      <c r="M16" s="12"/>
      <c r="N16" s="12">
        <f>M16*E16</f>
        <v>0</v>
      </c>
      <c r="O16" s="57">
        <f t="shared" si="2"/>
        <v>0</v>
      </c>
    </row>
    <row r="17" spans="1:15" ht="90.75" customHeight="1">
      <c r="A17" s="36"/>
      <c r="B17" s="38">
        <v>8809730950034</v>
      </c>
      <c r="C17" s="32" t="s">
        <v>11</v>
      </c>
      <c r="D17" s="28" t="s">
        <v>45</v>
      </c>
      <c r="E17" s="29">
        <v>90</v>
      </c>
      <c r="F17" s="30">
        <v>35000</v>
      </c>
      <c r="G17" s="31">
        <v>14437.5</v>
      </c>
      <c r="H17" s="45">
        <f t="shared" si="0"/>
        <v>10.774253731343284</v>
      </c>
      <c r="I17" s="18"/>
      <c r="J17" s="18">
        <f>I17*E17</f>
        <v>0</v>
      </c>
      <c r="K17" s="51">
        <f t="shared" si="1"/>
        <v>0</v>
      </c>
      <c r="L17"/>
      <c r="M17" s="12"/>
      <c r="N17" s="12">
        <f>M17*E17</f>
        <v>0</v>
      </c>
      <c r="O17" s="57">
        <f t="shared" si="2"/>
        <v>0</v>
      </c>
    </row>
    <row r="18" spans="1:15" ht="90.75" customHeight="1">
      <c r="A18" s="36"/>
      <c r="B18" s="38">
        <v>8809730950553</v>
      </c>
      <c r="C18" s="32" t="s">
        <v>12</v>
      </c>
      <c r="D18" s="28" t="s">
        <v>48</v>
      </c>
      <c r="E18" s="29">
        <v>300</v>
      </c>
      <c r="F18" s="30">
        <v>3000</v>
      </c>
      <c r="G18" s="31">
        <v>1237.5</v>
      </c>
      <c r="H18" s="45">
        <f t="shared" si="0"/>
        <v>0.92350746268656714</v>
      </c>
      <c r="I18" s="18"/>
      <c r="J18" s="18">
        <f>I18*E18</f>
        <v>0</v>
      </c>
      <c r="K18" s="51">
        <f t="shared" si="1"/>
        <v>0</v>
      </c>
      <c r="L18"/>
      <c r="M18" s="12"/>
      <c r="N18" s="12">
        <f>M18*E18</f>
        <v>0</v>
      </c>
      <c r="O18" s="57">
        <f t="shared" si="2"/>
        <v>0</v>
      </c>
    </row>
    <row r="19" spans="1:15" ht="90.75" customHeight="1">
      <c r="A19" s="36"/>
      <c r="B19" s="38">
        <v>8809730951161</v>
      </c>
      <c r="C19" s="32" t="s">
        <v>13</v>
      </c>
      <c r="D19" s="28" t="s">
        <v>49</v>
      </c>
      <c r="E19" s="29">
        <v>30</v>
      </c>
      <c r="F19" s="30">
        <v>30000</v>
      </c>
      <c r="G19" s="31">
        <v>12375</v>
      </c>
      <c r="H19" s="45">
        <f t="shared" si="0"/>
        <v>9.2350746268656714</v>
      </c>
      <c r="I19" s="18"/>
      <c r="J19" s="18">
        <f>I19*E19</f>
        <v>0</v>
      </c>
      <c r="K19" s="51">
        <f t="shared" si="1"/>
        <v>0</v>
      </c>
      <c r="L19"/>
      <c r="M19" s="12"/>
      <c r="N19" s="12">
        <f>M19*E19</f>
        <v>0</v>
      </c>
      <c r="O19" s="57">
        <f t="shared" si="2"/>
        <v>0</v>
      </c>
    </row>
    <row r="20" spans="1:15" ht="90.75" customHeight="1">
      <c r="A20" s="36"/>
      <c r="B20" s="38">
        <v>8809567929722</v>
      </c>
      <c r="C20" s="32" t="s">
        <v>14</v>
      </c>
      <c r="D20" s="28" t="s">
        <v>50</v>
      </c>
      <c r="E20" s="29">
        <v>35</v>
      </c>
      <c r="F20" s="30">
        <v>23000</v>
      </c>
      <c r="G20" s="31">
        <v>9487.5</v>
      </c>
      <c r="H20" s="45">
        <f t="shared" si="0"/>
        <v>7.080223880597015</v>
      </c>
      <c r="I20" s="18"/>
      <c r="J20" s="18">
        <f>I20*E20</f>
        <v>0</v>
      </c>
      <c r="K20" s="51">
        <f t="shared" si="1"/>
        <v>0</v>
      </c>
      <c r="L20"/>
      <c r="M20" s="12"/>
      <c r="N20" s="12">
        <f>M20*E20</f>
        <v>0</v>
      </c>
      <c r="O20" s="57">
        <f t="shared" si="2"/>
        <v>0</v>
      </c>
    </row>
    <row r="21" spans="1:15" ht="90.75" customHeight="1">
      <c r="A21" s="36"/>
      <c r="B21" s="38">
        <v>8809730958436</v>
      </c>
      <c r="C21" s="32" t="s">
        <v>15</v>
      </c>
      <c r="D21" s="28" t="s">
        <v>51</v>
      </c>
      <c r="E21" s="29">
        <v>35</v>
      </c>
      <c r="F21" s="30">
        <v>36000</v>
      </c>
      <c r="G21" s="31">
        <v>14850</v>
      </c>
      <c r="H21" s="45">
        <f t="shared" si="0"/>
        <v>11.082089552238806</v>
      </c>
      <c r="I21" s="18"/>
      <c r="J21" s="18">
        <f>I21*E21</f>
        <v>0</v>
      </c>
      <c r="K21" s="51">
        <f t="shared" si="1"/>
        <v>0</v>
      </c>
      <c r="L21"/>
      <c r="M21" s="12"/>
      <c r="N21" s="12">
        <f>M21*E21</f>
        <v>0</v>
      </c>
      <c r="O21" s="57">
        <f t="shared" si="2"/>
        <v>0</v>
      </c>
    </row>
    <row r="22" spans="1:15" ht="90.75" customHeight="1">
      <c r="A22" s="36"/>
      <c r="B22" s="38">
        <v>8809730958573</v>
      </c>
      <c r="C22" s="32" t="s">
        <v>15</v>
      </c>
      <c r="D22" s="28" t="s">
        <v>45</v>
      </c>
      <c r="E22" s="29">
        <v>35</v>
      </c>
      <c r="F22" s="30">
        <v>24000</v>
      </c>
      <c r="G22" s="31">
        <v>9900</v>
      </c>
      <c r="H22" s="45">
        <f t="shared" si="0"/>
        <v>7.3880597014925371</v>
      </c>
      <c r="I22" s="18"/>
      <c r="J22" s="18">
        <f>I22*E22</f>
        <v>0</v>
      </c>
      <c r="K22" s="51">
        <f t="shared" si="1"/>
        <v>0</v>
      </c>
      <c r="L22"/>
      <c r="M22" s="12"/>
      <c r="N22" s="12">
        <f>M22*E22</f>
        <v>0</v>
      </c>
      <c r="O22" s="57">
        <f t="shared" si="2"/>
        <v>0</v>
      </c>
    </row>
    <row r="23" spans="1:15" ht="90.75" customHeight="1">
      <c r="A23" s="36"/>
      <c r="B23" s="39">
        <v>8809657118203</v>
      </c>
      <c r="C23" s="34" t="s">
        <v>16</v>
      </c>
      <c r="D23" s="28" t="s">
        <v>46</v>
      </c>
      <c r="E23" s="29">
        <v>35</v>
      </c>
      <c r="F23" s="30">
        <v>29000</v>
      </c>
      <c r="G23" s="31">
        <v>11962.5</v>
      </c>
      <c r="H23" s="45">
        <f t="shared" si="0"/>
        <v>8.9272388059701484</v>
      </c>
      <c r="I23" s="18"/>
      <c r="J23" s="18">
        <f>I23*E23</f>
        <v>0</v>
      </c>
      <c r="K23" s="51">
        <f t="shared" si="1"/>
        <v>0</v>
      </c>
      <c r="L23"/>
      <c r="M23" s="12"/>
      <c r="N23" s="12">
        <f>M23*E23</f>
        <v>0</v>
      </c>
      <c r="O23" s="57">
        <f t="shared" si="2"/>
        <v>0</v>
      </c>
    </row>
    <row r="24" spans="1:15" ht="90.75" customHeight="1">
      <c r="A24" s="36"/>
      <c r="B24" s="39">
        <v>8809730951499</v>
      </c>
      <c r="C24" s="34" t="s">
        <v>17</v>
      </c>
      <c r="D24" s="28" t="s">
        <v>52</v>
      </c>
      <c r="E24" s="29">
        <v>60</v>
      </c>
      <c r="F24" s="30">
        <v>12000</v>
      </c>
      <c r="G24" s="31">
        <v>4950</v>
      </c>
      <c r="H24" s="45">
        <f t="shared" si="0"/>
        <v>3.6940298507462686</v>
      </c>
      <c r="I24" s="18"/>
      <c r="J24" s="18">
        <f>I24*E24</f>
        <v>0</v>
      </c>
      <c r="K24" s="51">
        <f t="shared" si="1"/>
        <v>0</v>
      </c>
      <c r="L24"/>
      <c r="M24" s="12"/>
      <c r="N24" s="12">
        <f>M24*E24</f>
        <v>0</v>
      </c>
      <c r="O24" s="57">
        <f t="shared" si="2"/>
        <v>0</v>
      </c>
    </row>
    <row r="25" spans="1:15" ht="90.75" customHeight="1">
      <c r="A25" s="36"/>
      <c r="B25" s="39">
        <v>8809730950546</v>
      </c>
      <c r="C25" s="34" t="s">
        <v>18</v>
      </c>
      <c r="D25" s="28" t="s">
        <v>48</v>
      </c>
      <c r="E25" s="29">
        <v>300</v>
      </c>
      <c r="F25" s="30">
        <v>3000</v>
      </c>
      <c r="G25" s="31">
        <v>1237.5</v>
      </c>
      <c r="H25" s="45">
        <f t="shared" si="0"/>
        <v>0.92350746268656714</v>
      </c>
      <c r="I25" s="18"/>
      <c r="J25" s="18">
        <f>I25*E25</f>
        <v>0</v>
      </c>
      <c r="K25" s="51">
        <f t="shared" si="1"/>
        <v>0</v>
      </c>
      <c r="L25"/>
      <c r="M25" s="12"/>
      <c r="N25" s="12">
        <f>M25*E25</f>
        <v>0</v>
      </c>
      <c r="O25" s="57">
        <f t="shared" si="2"/>
        <v>0</v>
      </c>
    </row>
    <row r="26" spans="1:15" ht="90.75" customHeight="1">
      <c r="A26" s="36"/>
      <c r="B26" s="39">
        <v>8809730951178</v>
      </c>
      <c r="C26" s="34" t="s">
        <v>19</v>
      </c>
      <c r="D26" s="28" t="s">
        <v>49</v>
      </c>
      <c r="E26" s="29">
        <v>24</v>
      </c>
      <c r="F26" s="30">
        <v>30000</v>
      </c>
      <c r="G26" s="31">
        <v>12375</v>
      </c>
      <c r="H26" s="45">
        <f t="shared" si="0"/>
        <v>9.2350746268656714</v>
      </c>
      <c r="I26" s="18"/>
      <c r="J26" s="18">
        <f>I26*E26</f>
        <v>0</v>
      </c>
      <c r="K26" s="51">
        <f t="shared" si="1"/>
        <v>0</v>
      </c>
      <c r="L26"/>
      <c r="M26" s="12"/>
      <c r="N26" s="12">
        <f>M26*E26</f>
        <v>0</v>
      </c>
      <c r="O26" s="57">
        <f t="shared" si="2"/>
        <v>0</v>
      </c>
    </row>
    <row r="27" spans="1:15" ht="90.75" customHeight="1">
      <c r="A27" s="36"/>
      <c r="B27" s="39">
        <v>8809730955374</v>
      </c>
      <c r="C27" s="34" t="s">
        <v>20</v>
      </c>
      <c r="D27" s="28" t="s">
        <v>44</v>
      </c>
      <c r="E27" s="29">
        <v>130</v>
      </c>
      <c r="F27" s="30">
        <v>20000</v>
      </c>
      <c r="G27" s="31">
        <v>8250</v>
      </c>
      <c r="H27" s="45">
        <f t="shared" si="0"/>
        <v>6.1567164179104479</v>
      </c>
      <c r="I27" s="18"/>
      <c r="J27" s="18">
        <f>I27*E27</f>
        <v>0</v>
      </c>
      <c r="K27" s="51">
        <f t="shared" si="1"/>
        <v>0</v>
      </c>
      <c r="L27"/>
      <c r="M27" s="12"/>
      <c r="N27" s="12">
        <f>M27*E27</f>
        <v>0</v>
      </c>
      <c r="O27" s="57">
        <f t="shared" si="2"/>
        <v>0</v>
      </c>
    </row>
    <row r="28" spans="1:15" ht="90.75" customHeight="1">
      <c r="A28" s="36"/>
      <c r="B28" s="39">
        <v>8809730954094</v>
      </c>
      <c r="C28" s="34" t="s">
        <v>21</v>
      </c>
      <c r="D28" s="28" t="s">
        <v>44</v>
      </c>
      <c r="E28" s="29">
        <v>55</v>
      </c>
      <c r="F28" s="30">
        <v>28000</v>
      </c>
      <c r="G28" s="31">
        <v>11550</v>
      </c>
      <c r="H28" s="45">
        <f t="shared" si="0"/>
        <v>8.6194029850746272</v>
      </c>
      <c r="I28" s="18"/>
      <c r="J28" s="18">
        <f>I28*E28</f>
        <v>0</v>
      </c>
      <c r="K28" s="51">
        <f t="shared" si="1"/>
        <v>0</v>
      </c>
      <c r="L28"/>
      <c r="M28" s="12"/>
      <c r="N28" s="12">
        <f>M28*E28</f>
        <v>0</v>
      </c>
      <c r="O28" s="57">
        <f t="shared" si="2"/>
        <v>0</v>
      </c>
    </row>
    <row r="29" spans="1:15" ht="90.75" customHeight="1">
      <c r="A29" s="36"/>
      <c r="B29" s="38">
        <v>8809730955107</v>
      </c>
      <c r="C29" s="32" t="s">
        <v>22</v>
      </c>
      <c r="D29" s="28" t="s">
        <v>39</v>
      </c>
      <c r="E29" s="29">
        <v>45</v>
      </c>
      <c r="F29" s="30">
        <v>32000</v>
      </c>
      <c r="G29" s="31">
        <v>13200</v>
      </c>
      <c r="H29" s="45">
        <f t="shared" si="0"/>
        <v>9.8507462686567155</v>
      </c>
      <c r="I29" s="18"/>
      <c r="J29" s="18">
        <f>I29*E29</f>
        <v>0</v>
      </c>
      <c r="K29" s="51">
        <f t="shared" si="1"/>
        <v>0</v>
      </c>
      <c r="L29"/>
      <c r="M29" s="12"/>
      <c r="N29" s="12">
        <f>M29*E29</f>
        <v>0</v>
      </c>
      <c r="O29" s="57">
        <f t="shared" si="2"/>
        <v>0</v>
      </c>
    </row>
    <row r="30" spans="1:15" ht="90.75" customHeight="1">
      <c r="A30" s="36"/>
      <c r="B30" s="38">
        <v>8809730955114</v>
      </c>
      <c r="C30" s="32" t="s">
        <v>23</v>
      </c>
      <c r="D30" s="28" t="s">
        <v>43</v>
      </c>
      <c r="E30" s="29">
        <v>77</v>
      </c>
      <c r="F30" s="30">
        <v>42000</v>
      </c>
      <c r="G30" s="31">
        <v>17325</v>
      </c>
      <c r="H30" s="45">
        <f t="shared" si="0"/>
        <v>12.92910447761194</v>
      </c>
      <c r="I30" s="18"/>
      <c r="J30" s="18">
        <f>I30*E30</f>
        <v>0</v>
      </c>
      <c r="K30" s="51">
        <f t="shared" si="1"/>
        <v>0</v>
      </c>
      <c r="L30"/>
      <c r="M30" s="12"/>
      <c r="N30" s="12">
        <f>M30*E30</f>
        <v>0</v>
      </c>
      <c r="O30" s="57">
        <f t="shared" si="2"/>
        <v>0</v>
      </c>
    </row>
    <row r="31" spans="1:15" ht="90.75" customHeight="1">
      <c r="A31" s="36"/>
      <c r="B31" s="38">
        <v>8809730956234</v>
      </c>
      <c r="C31" s="32" t="s">
        <v>24</v>
      </c>
      <c r="D31" s="28" t="s">
        <v>44</v>
      </c>
      <c r="E31" s="29">
        <v>55</v>
      </c>
      <c r="F31" s="30">
        <v>26000</v>
      </c>
      <c r="G31" s="31">
        <v>10725</v>
      </c>
      <c r="H31" s="45">
        <f t="shared" si="0"/>
        <v>8.0037313432835813</v>
      </c>
      <c r="I31" s="18"/>
      <c r="J31" s="18">
        <f>I31*E31</f>
        <v>0</v>
      </c>
      <c r="K31" s="51">
        <f t="shared" si="1"/>
        <v>0</v>
      </c>
      <c r="L31"/>
      <c r="M31" s="12"/>
      <c r="N31" s="12">
        <f>M31*E31</f>
        <v>0</v>
      </c>
      <c r="O31" s="57">
        <f t="shared" si="2"/>
        <v>0</v>
      </c>
    </row>
    <row r="32" spans="1:15" ht="90.75" customHeight="1">
      <c r="A32" s="36"/>
      <c r="B32" s="38">
        <v>8809730958740</v>
      </c>
      <c r="C32" s="32" t="s">
        <v>25</v>
      </c>
      <c r="D32" s="28" t="s">
        <v>53</v>
      </c>
      <c r="E32" s="29">
        <v>35</v>
      </c>
      <c r="F32" s="30">
        <v>35000</v>
      </c>
      <c r="G32" s="31">
        <v>14437.5</v>
      </c>
      <c r="H32" s="45">
        <f t="shared" si="0"/>
        <v>10.774253731343284</v>
      </c>
      <c r="I32" s="18"/>
      <c r="J32" s="18">
        <f>I32*E32</f>
        <v>0</v>
      </c>
      <c r="K32" s="51">
        <f t="shared" si="1"/>
        <v>0</v>
      </c>
      <c r="L32"/>
      <c r="M32" s="12"/>
      <c r="N32" s="12">
        <f>M32*E32</f>
        <v>0</v>
      </c>
      <c r="O32" s="57">
        <f t="shared" si="2"/>
        <v>0</v>
      </c>
    </row>
    <row r="33" spans="1:15" ht="90.75" customHeight="1">
      <c r="A33" s="36"/>
      <c r="B33" s="38">
        <v>8809730959082</v>
      </c>
      <c r="C33" s="32" t="s">
        <v>25</v>
      </c>
      <c r="D33" s="28" t="s">
        <v>45</v>
      </c>
      <c r="E33" s="29">
        <v>100</v>
      </c>
      <c r="F33" s="30">
        <v>23000</v>
      </c>
      <c r="G33" s="31">
        <v>9487.5</v>
      </c>
      <c r="H33" s="45">
        <f t="shared" si="0"/>
        <v>7.080223880597015</v>
      </c>
      <c r="I33" s="18"/>
      <c r="J33" s="18">
        <f>I33*E33</f>
        <v>0</v>
      </c>
      <c r="K33" s="51">
        <f t="shared" si="1"/>
        <v>0</v>
      </c>
      <c r="L33"/>
      <c r="M33" s="12"/>
      <c r="N33" s="12">
        <f>M33*E33</f>
        <v>0</v>
      </c>
      <c r="O33" s="57">
        <f t="shared" si="2"/>
        <v>0</v>
      </c>
    </row>
    <row r="34" spans="1:15" ht="90.75" customHeight="1">
      <c r="A34" s="36"/>
      <c r="B34" s="38">
        <v>8809730958757</v>
      </c>
      <c r="C34" s="32" t="s">
        <v>26</v>
      </c>
      <c r="D34" s="28" t="s">
        <v>44</v>
      </c>
      <c r="E34" s="29">
        <v>55</v>
      </c>
      <c r="F34" s="30">
        <v>28000</v>
      </c>
      <c r="G34" s="31">
        <v>11550</v>
      </c>
      <c r="H34" s="45">
        <f t="shared" si="0"/>
        <v>8.6194029850746272</v>
      </c>
      <c r="I34" s="18"/>
      <c r="J34" s="18">
        <f>I34*E34</f>
        <v>0</v>
      </c>
      <c r="K34" s="51">
        <f t="shared" si="1"/>
        <v>0</v>
      </c>
      <c r="L34"/>
      <c r="M34" s="12"/>
      <c r="N34" s="12">
        <f>M34*E34</f>
        <v>0</v>
      </c>
      <c r="O34" s="57">
        <f t="shared" si="2"/>
        <v>0</v>
      </c>
    </row>
    <row r="35" spans="1:15" ht="90.75" customHeight="1">
      <c r="A35" s="37"/>
      <c r="B35" s="38">
        <v>8809730958771</v>
      </c>
      <c r="C35" s="32" t="s">
        <v>27</v>
      </c>
      <c r="D35" s="28" t="s">
        <v>48</v>
      </c>
      <c r="E35" s="29">
        <v>300</v>
      </c>
      <c r="F35" s="30">
        <v>4000</v>
      </c>
      <c r="G35" s="31">
        <v>1650</v>
      </c>
      <c r="H35" s="45">
        <f t="shared" si="0"/>
        <v>1.2313432835820894</v>
      </c>
      <c r="I35" s="18"/>
      <c r="J35" s="18">
        <f>I35*E35</f>
        <v>0</v>
      </c>
      <c r="K35" s="51">
        <f t="shared" si="1"/>
        <v>0</v>
      </c>
      <c r="L35"/>
      <c r="M35" s="12"/>
      <c r="N35" s="12">
        <f>M35*E35</f>
        <v>0</v>
      </c>
      <c r="O35" s="57">
        <f t="shared" si="2"/>
        <v>0</v>
      </c>
    </row>
    <row r="36" spans="1:15" ht="90.75" customHeight="1">
      <c r="A36" s="36"/>
      <c r="B36" s="38">
        <v>8809730958795</v>
      </c>
      <c r="C36" s="32" t="s">
        <v>28</v>
      </c>
      <c r="D36" s="28" t="s">
        <v>48</v>
      </c>
      <c r="E36" s="29">
        <v>270</v>
      </c>
      <c r="F36" s="30">
        <v>6000</v>
      </c>
      <c r="G36" s="31">
        <v>2475</v>
      </c>
      <c r="H36" s="45">
        <f t="shared" si="0"/>
        <v>1.8470149253731343</v>
      </c>
      <c r="I36" s="18"/>
      <c r="J36" s="18">
        <f>I36*E36</f>
        <v>0</v>
      </c>
      <c r="K36" s="51">
        <f t="shared" si="1"/>
        <v>0</v>
      </c>
      <c r="L36"/>
      <c r="M36" s="12"/>
      <c r="N36" s="12">
        <f>M36*E36</f>
        <v>0</v>
      </c>
      <c r="O36" s="57">
        <f t="shared" si="2"/>
        <v>0</v>
      </c>
    </row>
    <row r="37" spans="1:15" ht="90.75" customHeight="1">
      <c r="A37" s="36"/>
      <c r="B37" s="38">
        <v>8809730959341</v>
      </c>
      <c r="C37" s="32" t="s">
        <v>29</v>
      </c>
      <c r="D37" s="28" t="s">
        <v>54</v>
      </c>
      <c r="E37" s="29">
        <v>60</v>
      </c>
      <c r="F37" s="30">
        <v>24000</v>
      </c>
      <c r="G37" s="31">
        <v>9900</v>
      </c>
      <c r="H37" s="45">
        <f t="shared" si="0"/>
        <v>7.3880597014925371</v>
      </c>
      <c r="I37" s="18"/>
      <c r="J37" s="18">
        <f>I37*E37</f>
        <v>0</v>
      </c>
      <c r="K37" s="51">
        <f t="shared" si="1"/>
        <v>0</v>
      </c>
      <c r="L37"/>
      <c r="M37" s="12"/>
      <c r="N37" s="12">
        <f>M37*E37</f>
        <v>0</v>
      </c>
      <c r="O37" s="57">
        <f t="shared" si="2"/>
        <v>0</v>
      </c>
    </row>
    <row r="38" spans="1:15" ht="90.75" customHeight="1">
      <c r="A38" s="36"/>
      <c r="B38" s="38">
        <v>8809730959334</v>
      </c>
      <c r="C38" s="32" t="s">
        <v>30</v>
      </c>
      <c r="D38" s="28" t="s">
        <v>45</v>
      </c>
      <c r="E38" s="29">
        <v>128</v>
      </c>
      <c r="F38" s="30">
        <v>28000</v>
      </c>
      <c r="G38" s="31">
        <v>11550</v>
      </c>
      <c r="H38" s="45">
        <f t="shared" si="0"/>
        <v>8.6194029850746272</v>
      </c>
      <c r="I38" s="18"/>
      <c r="J38" s="18">
        <f>I38*E38</f>
        <v>0</v>
      </c>
      <c r="K38" s="51">
        <f t="shared" si="1"/>
        <v>0</v>
      </c>
      <c r="L38"/>
      <c r="M38" s="12"/>
      <c r="N38" s="12">
        <f>M38*E38</f>
        <v>0</v>
      </c>
      <c r="O38" s="57">
        <f t="shared" si="2"/>
        <v>0</v>
      </c>
    </row>
    <row r="39" spans="1:15" ht="90.75" customHeight="1">
      <c r="A39" s="36"/>
      <c r="B39" s="38">
        <v>8809730959518</v>
      </c>
      <c r="C39" s="32" t="s">
        <v>2</v>
      </c>
      <c r="D39" s="28" t="s">
        <v>53</v>
      </c>
      <c r="E39" s="29">
        <v>126</v>
      </c>
      <c r="F39" s="30">
        <v>7900</v>
      </c>
      <c r="G39" s="31">
        <v>3258.75</v>
      </c>
      <c r="H39" s="45">
        <f t="shared" si="0"/>
        <v>2.4319029850746268</v>
      </c>
      <c r="I39" s="18"/>
      <c r="J39" s="18">
        <f>I39*E39</f>
        <v>0</v>
      </c>
      <c r="K39" s="51">
        <f t="shared" si="1"/>
        <v>0</v>
      </c>
      <c r="L39"/>
      <c r="M39" s="12"/>
      <c r="N39" s="12">
        <f>M39*E39</f>
        <v>0</v>
      </c>
      <c r="O39" s="57">
        <f t="shared" si="2"/>
        <v>0</v>
      </c>
    </row>
    <row r="40" spans="1:15" ht="90.75" customHeight="1">
      <c r="A40" s="36"/>
      <c r="B40" s="38">
        <v>8809657116407</v>
      </c>
      <c r="C40" s="32" t="s">
        <v>31</v>
      </c>
      <c r="D40" s="28" t="s">
        <v>55</v>
      </c>
      <c r="E40" s="29">
        <v>495</v>
      </c>
      <c r="F40" s="30">
        <v>11700</v>
      </c>
      <c r="G40" s="31">
        <v>4826.25</v>
      </c>
      <c r="H40" s="45">
        <f t="shared" si="0"/>
        <v>3.6016791044776117</v>
      </c>
      <c r="I40" s="18"/>
      <c r="J40" s="18">
        <f>I40*E40</f>
        <v>0</v>
      </c>
      <c r="K40" s="51">
        <f t="shared" si="1"/>
        <v>0</v>
      </c>
      <c r="L40"/>
      <c r="M40" s="12"/>
      <c r="N40" s="12">
        <f>M40*E40</f>
        <v>0</v>
      </c>
      <c r="O40" s="57">
        <f t="shared" si="2"/>
        <v>0</v>
      </c>
    </row>
    <row r="41" spans="1:15" ht="90.75" customHeight="1">
      <c r="A41" s="36"/>
      <c r="B41" s="38">
        <v>8809657116537</v>
      </c>
      <c r="C41" s="32" t="s">
        <v>32</v>
      </c>
      <c r="D41" s="28" t="s">
        <v>45</v>
      </c>
      <c r="E41" s="29">
        <v>286</v>
      </c>
      <c r="F41" s="30">
        <v>3900</v>
      </c>
      <c r="G41" s="31">
        <v>1608.75</v>
      </c>
      <c r="H41" s="45">
        <f t="shared" si="0"/>
        <v>1.2005597014925373</v>
      </c>
      <c r="I41" s="18"/>
      <c r="J41" s="18">
        <f>I41*E41</f>
        <v>0</v>
      </c>
      <c r="K41" s="51">
        <f t="shared" si="1"/>
        <v>0</v>
      </c>
      <c r="L41"/>
      <c r="M41" s="12"/>
      <c r="N41" s="12">
        <f>M41*E41</f>
        <v>0</v>
      </c>
      <c r="O41" s="57">
        <f t="shared" si="2"/>
        <v>0</v>
      </c>
    </row>
    <row r="42" spans="1:15" ht="90.75" customHeight="1">
      <c r="A42" s="36"/>
      <c r="B42" s="38">
        <v>8809730952359</v>
      </c>
      <c r="C42" s="32" t="s">
        <v>33</v>
      </c>
      <c r="D42" s="28" t="s">
        <v>45</v>
      </c>
      <c r="E42" s="29">
        <v>286</v>
      </c>
      <c r="F42" s="30">
        <v>4800</v>
      </c>
      <c r="G42" s="31">
        <v>1980</v>
      </c>
      <c r="H42" s="45">
        <f t="shared" si="0"/>
        <v>1.4776119402985075</v>
      </c>
      <c r="I42" s="18"/>
      <c r="J42" s="18">
        <f>I42*E42</f>
        <v>0</v>
      </c>
      <c r="K42" s="51">
        <f t="shared" si="1"/>
        <v>0</v>
      </c>
      <c r="L42"/>
      <c r="M42" s="12"/>
      <c r="N42" s="12">
        <f>M42*E42</f>
        <v>0</v>
      </c>
      <c r="O42" s="57">
        <f t="shared" si="2"/>
        <v>0</v>
      </c>
    </row>
    <row r="43" spans="1:15" ht="90.75" customHeight="1">
      <c r="A43" s="36"/>
      <c r="B43" s="38">
        <v>8809730955305</v>
      </c>
      <c r="C43" s="32" t="s">
        <v>33</v>
      </c>
      <c r="D43" s="28" t="s">
        <v>56</v>
      </c>
      <c r="E43" s="29">
        <v>1200</v>
      </c>
      <c r="F43" s="30">
        <v>3000</v>
      </c>
      <c r="G43" s="31">
        <v>1237.5</v>
      </c>
      <c r="H43" s="45">
        <f t="shared" si="0"/>
        <v>0.92350746268656714</v>
      </c>
      <c r="I43" s="18"/>
      <c r="J43" s="18">
        <f>I43*E43</f>
        <v>0</v>
      </c>
      <c r="K43" s="51">
        <f t="shared" si="1"/>
        <v>0</v>
      </c>
      <c r="L43"/>
      <c r="M43" s="12"/>
      <c r="N43" s="12">
        <f>M43*E43</f>
        <v>0</v>
      </c>
      <c r="O43" s="57">
        <f t="shared" si="2"/>
        <v>0</v>
      </c>
    </row>
    <row r="44" spans="1:15" ht="90.75" customHeight="1">
      <c r="A44" s="36"/>
      <c r="B44" s="40">
        <v>8809730955169</v>
      </c>
      <c r="C44" s="33" t="s">
        <v>32</v>
      </c>
      <c r="D44" s="28" t="s">
        <v>56</v>
      </c>
      <c r="E44" s="29">
        <v>1200</v>
      </c>
      <c r="F44" s="30">
        <v>2900</v>
      </c>
      <c r="G44" s="31">
        <v>1196.25</v>
      </c>
      <c r="H44" s="45">
        <f t="shared" si="0"/>
        <v>0.89272388059701491</v>
      </c>
      <c r="I44" s="18"/>
      <c r="J44" s="18">
        <f>I44*E44</f>
        <v>0</v>
      </c>
      <c r="K44" s="51">
        <f t="shared" si="1"/>
        <v>0</v>
      </c>
      <c r="L44"/>
      <c r="M44" s="12"/>
      <c r="N44" s="12">
        <f>M44*E44</f>
        <v>0</v>
      </c>
      <c r="O44" s="57">
        <f t="shared" si="2"/>
        <v>0</v>
      </c>
    </row>
    <row r="45" spans="1:15" ht="90.75" customHeight="1">
      <c r="A45" s="36"/>
      <c r="B45" s="40">
        <v>8809730954858</v>
      </c>
      <c r="C45" s="33" t="s">
        <v>31</v>
      </c>
      <c r="D45" s="28" t="s">
        <v>56</v>
      </c>
      <c r="E45" s="29">
        <v>1200</v>
      </c>
      <c r="F45" s="30">
        <v>9000</v>
      </c>
      <c r="G45" s="31">
        <v>3712.5</v>
      </c>
      <c r="H45" s="45">
        <f t="shared" si="0"/>
        <v>2.7705223880597014</v>
      </c>
      <c r="I45" s="18"/>
      <c r="J45" s="18">
        <f>I45*E45</f>
        <v>0</v>
      </c>
      <c r="K45" s="51">
        <f t="shared" si="1"/>
        <v>0</v>
      </c>
      <c r="L45"/>
      <c r="M45" s="12"/>
      <c r="N45" s="12">
        <f>M45*E45</f>
        <v>0</v>
      </c>
      <c r="O45" s="57">
        <f t="shared" si="2"/>
        <v>0</v>
      </c>
    </row>
    <row r="46" spans="1:15" ht="90.75" customHeight="1">
      <c r="A46" s="36"/>
      <c r="B46" s="40">
        <v>8809730954278</v>
      </c>
      <c r="C46" s="33" t="s">
        <v>34</v>
      </c>
      <c r="D46" s="28" t="s">
        <v>45</v>
      </c>
      <c r="E46" s="29">
        <v>264</v>
      </c>
      <c r="F46" s="30">
        <v>6600</v>
      </c>
      <c r="G46" s="31">
        <v>2722.5</v>
      </c>
      <c r="H46" s="45">
        <f t="shared" si="0"/>
        <v>2.0317164179104479</v>
      </c>
      <c r="I46" s="18"/>
      <c r="J46" s="18">
        <f>I46*E46</f>
        <v>0</v>
      </c>
      <c r="K46" s="51">
        <f t="shared" si="1"/>
        <v>0</v>
      </c>
      <c r="L46"/>
      <c r="M46" s="12"/>
      <c r="N46" s="12">
        <f>M46*E46</f>
        <v>0</v>
      </c>
      <c r="O46" s="57">
        <f t="shared" si="2"/>
        <v>0</v>
      </c>
    </row>
    <row r="47" spans="1:15" ht="90.75" customHeight="1">
      <c r="A47" s="36"/>
      <c r="B47" s="38">
        <v>8809730955176</v>
      </c>
      <c r="C47" s="32" t="s">
        <v>34</v>
      </c>
      <c r="D47" s="28" t="s">
        <v>56</v>
      </c>
      <c r="E47" s="29">
        <v>1200</v>
      </c>
      <c r="F47" s="30">
        <v>3000</v>
      </c>
      <c r="G47" s="31">
        <v>1237.5</v>
      </c>
      <c r="H47" s="45">
        <f t="shared" si="0"/>
        <v>0.92350746268656714</v>
      </c>
      <c r="I47" s="18"/>
      <c r="J47" s="18">
        <f>I47*E47</f>
        <v>0</v>
      </c>
      <c r="K47" s="51">
        <f t="shared" si="1"/>
        <v>0</v>
      </c>
      <c r="L47"/>
      <c r="M47" s="12"/>
      <c r="N47" s="12">
        <f>M47*E47</f>
        <v>0</v>
      </c>
      <c r="O47" s="57">
        <f t="shared" si="2"/>
        <v>0</v>
      </c>
    </row>
    <row r="48" spans="1:15" ht="90.75" customHeight="1">
      <c r="A48" s="36"/>
      <c r="B48" s="38">
        <v>8809730953943</v>
      </c>
      <c r="C48" s="32" t="s">
        <v>35</v>
      </c>
      <c r="D48" s="28" t="s">
        <v>57</v>
      </c>
      <c r="E48" s="29">
        <v>400</v>
      </c>
      <c r="F48" s="30">
        <v>4500</v>
      </c>
      <c r="G48" s="31">
        <v>1856.25</v>
      </c>
      <c r="H48" s="45">
        <f t="shared" si="0"/>
        <v>1.3852611940298507</v>
      </c>
      <c r="I48" s="18"/>
      <c r="J48" s="18">
        <f>I48*E48</f>
        <v>0</v>
      </c>
      <c r="K48" s="51">
        <f t="shared" si="1"/>
        <v>0</v>
      </c>
      <c r="L48"/>
      <c r="M48" s="12"/>
      <c r="N48" s="12">
        <f>M48*E48</f>
        <v>0</v>
      </c>
      <c r="O48" s="57">
        <f t="shared" si="2"/>
        <v>0</v>
      </c>
    </row>
    <row r="49" spans="1:15" ht="90.75" customHeight="1">
      <c r="A49" s="36"/>
      <c r="B49" s="38">
        <v>8809730954285</v>
      </c>
      <c r="C49" s="32" t="s">
        <v>36</v>
      </c>
      <c r="D49" s="28" t="s">
        <v>58</v>
      </c>
      <c r="E49" s="29">
        <v>400</v>
      </c>
      <c r="F49" s="30">
        <v>11800</v>
      </c>
      <c r="G49" s="31">
        <v>4867.5</v>
      </c>
      <c r="H49" s="45">
        <f t="shared" si="0"/>
        <v>3.6324626865671643</v>
      </c>
      <c r="I49" s="18"/>
      <c r="J49" s="18">
        <f>I49*E49</f>
        <v>0</v>
      </c>
      <c r="K49" s="51">
        <f t="shared" si="1"/>
        <v>0</v>
      </c>
      <c r="L49"/>
      <c r="M49" s="12"/>
      <c r="N49" s="12">
        <f>M49*E49</f>
        <v>0</v>
      </c>
      <c r="O49" s="57">
        <f t="shared" si="2"/>
        <v>0</v>
      </c>
    </row>
    <row r="50" spans="1:15" ht="90.75" customHeight="1">
      <c r="A50" s="36"/>
      <c r="B50" s="38">
        <v>8809730955145</v>
      </c>
      <c r="C50" s="32" t="s">
        <v>37</v>
      </c>
      <c r="D50" s="28" t="s">
        <v>58</v>
      </c>
      <c r="E50" s="29">
        <v>560</v>
      </c>
      <c r="F50" s="30">
        <v>11000</v>
      </c>
      <c r="G50" s="31">
        <v>4537.5</v>
      </c>
      <c r="H50" s="45">
        <f t="shared" si="0"/>
        <v>3.3861940298507465</v>
      </c>
      <c r="I50" s="18"/>
      <c r="J50" s="18">
        <f>I50*E50</f>
        <v>0</v>
      </c>
      <c r="K50" s="51">
        <f t="shared" si="1"/>
        <v>0</v>
      </c>
      <c r="L50"/>
      <c r="M50" s="12"/>
      <c r="N50" s="12">
        <f>M50*E50</f>
        <v>0</v>
      </c>
      <c r="O50" s="57">
        <f t="shared" si="2"/>
        <v>0</v>
      </c>
    </row>
    <row r="51" spans="1:15" ht="90.75" customHeight="1">
      <c r="A51" s="36"/>
      <c r="B51" s="38">
        <v>8809730955145</v>
      </c>
      <c r="C51" s="32" t="s">
        <v>38</v>
      </c>
      <c r="D51" s="28" t="s">
        <v>58</v>
      </c>
      <c r="E51" s="29">
        <v>560</v>
      </c>
      <c r="F51" s="30">
        <v>11000</v>
      </c>
      <c r="G51" s="31">
        <v>4537.5</v>
      </c>
      <c r="H51" s="45">
        <f t="shared" si="0"/>
        <v>3.3861940298507465</v>
      </c>
      <c r="I51" s="18"/>
      <c r="J51" s="18">
        <f>I51*E51</f>
        <v>0</v>
      </c>
      <c r="K51" s="51">
        <f t="shared" si="1"/>
        <v>0</v>
      </c>
      <c r="L51"/>
      <c r="M51" s="12"/>
      <c r="N51" s="12">
        <f>M51*E51</f>
        <v>0</v>
      </c>
      <c r="O51" s="57">
        <f t="shared" si="2"/>
        <v>0</v>
      </c>
    </row>
  </sheetData>
  <autoFilter ref="A5:O51" xr:uid="{4D9730E6-7D22-4D7B-BBF9-F2A94541C08D}"/>
  <mergeCells count="6">
    <mergeCell ref="O2:O3"/>
    <mergeCell ref="J2:J3"/>
    <mergeCell ref="K2:K3"/>
    <mergeCell ref="I2:I3"/>
    <mergeCell ref="M2:M3"/>
    <mergeCell ref="N2:N3"/>
  </mergeCells>
  <phoneticPr fontId="2" type="noConversion"/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2026-08-25T02:41:25Z</dcterms:modified>
</cp:coreProperties>
</file>