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45" windowWidth="19755" windowHeight="7665" tabRatio="801" firstSheet="7" activeTab="11"/>
  </bookViews>
  <sheets>
    <sheet name="raw" sheetId="2" r:id="rId1"/>
    <sheet name="edited" sheetId="4" r:id="rId2"/>
    <sheet name="op 5 states" sheetId="5" r:id="rId3"/>
    <sheet name="Most Popular Plan" sheetId="6" r:id="rId4"/>
    <sheet name="customer churn by device" sheetId="7" r:id="rId5"/>
    <sheet name="Revenue by plan" sheetId="8" r:id="rId6"/>
    <sheet name="data usage by age group" sheetId="9" r:id="rId7"/>
    <sheet name="reasons for churn" sheetId="10" r:id="rId8"/>
    <sheet name="churn rate by " sheetId="11" r:id="rId9"/>
    <sheet name="cutomer satisfaction by device" sheetId="12" r:id="rId10"/>
    <sheet name="cutomer churn distribution" sheetId="16" r:id="rId11"/>
    <sheet name="dashboard" sheetId="15" r:id="rId12"/>
  </sheets>
  <definedNames>
    <definedName name="_xlnm._FilterDatabase" localSheetId="1" hidden="1">edited!$D$1:$D$975</definedName>
    <definedName name="mtn_customer_churn" localSheetId="0">raw!$A$1:$Q$975</definedName>
    <definedName name="Slicer_Age_Group">#N/A</definedName>
    <definedName name="Slicer_Customer_Churn_Status">#N/A</definedName>
    <definedName name="Slicer_Gender">#N/A</definedName>
    <definedName name="Slicer_MTN_Device">#N/A</definedName>
    <definedName name="Slicer_State">#N/A</definedName>
  </definedNames>
  <calcPr calcId="145621"/>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10" i="4" l="1"/>
  <c r="AA9" i="4"/>
  <c r="AA8" i="4"/>
  <c r="AA7" i="4"/>
  <c r="AA6"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2" i="4"/>
</calcChain>
</file>

<file path=xl/connections.xml><?xml version="1.0" encoding="utf-8"?>
<connections xmlns="http://schemas.openxmlformats.org/spreadsheetml/2006/main">
  <connection id="1" name="mtn_customer_churn" type="6" refreshedVersion="4" background="1" saveData="1">
    <textPr codePage="65001" sourceFile="D:\fatima\mtn_customer_churn.csv" decimal="," thousands=" "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<sst xmlns="http://schemas.openxmlformats.org/spreadsheetml/2006/main" count="19103" uniqueCount="2049">
  <si>
    <t>Customer ID</t>
  </si>
  <si>
    <t>Full Name</t>
  </si>
  <si>
    <t>Date of Purchase</t>
  </si>
  <si>
    <t>Age</t>
  </si>
  <si>
    <t>State</t>
  </si>
  <si>
    <t>MTN Device</t>
  </si>
  <si>
    <t>Gender</t>
  </si>
  <si>
    <t>Satisfaction Rate</t>
  </si>
  <si>
    <t>Customer Review</t>
  </si>
  <si>
    <t>Customer Tenure in months</t>
  </si>
  <si>
    <t>Subscription Plan</t>
  </si>
  <si>
    <t>Unit Price</t>
  </si>
  <si>
    <t>Number of Times Purchased</t>
  </si>
  <si>
    <t>Total Revenue</t>
  </si>
  <si>
    <t>Data Usage</t>
  </si>
  <si>
    <t>Customer Churn Status</t>
  </si>
  <si>
    <t>Reasons for Churn</t>
  </si>
  <si>
    <t>CUST0001</t>
  </si>
  <si>
    <t>Ngozi Berry</t>
  </si>
  <si>
    <t>Kwara</t>
  </si>
  <si>
    <t>4G Router</t>
  </si>
  <si>
    <t>Male</t>
  </si>
  <si>
    <t>Fair</t>
  </si>
  <si>
    <t>165GB Monthly Plan</t>
  </si>
  <si>
    <t>44.48</t>
  </si>
  <si>
    <t>Yes</t>
  </si>
  <si>
    <t>Relocation</t>
  </si>
  <si>
    <t>CUST0002</t>
  </si>
  <si>
    <t>Zainab Baker</t>
  </si>
  <si>
    <t>Abuja (FCT)</t>
  </si>
  <si>
    <t>Mobile SIM Card</t>
  </si>
  <si>
    <t>Female</t>
  </si>
  <si>
    <t>12.5GB Monthly Plan</t>
  </si>
  <si>
    <t>19.79</t>
  </si>
  <si>
    <t>Better Offers from Competitors</t>
  </si>
  <si>
    <t>CUST0003</t>
  </si>
  <si>
    <t>Saidu Evans</t>
  </si>
  <si>
    <t>Sokoto</t>
  </si>
  <si>
    <t>5G Broadband Router</t>
  </si>
  <si>
    <t>Poor</t>
  </si>
  <si>
    <t>150GB FUP Monthly Unlimited</t>
  </si>
  <si>
    <t>9.64</t>
  </si>
  <si>
    <t>No</t>
  </si>
  <si>
    <t>1GB+1.5mins Daily Plan</t>
  </si>
  <si>
    <t>197.05</t>
  </si>
  <si>
    <t>Broadband MiFi</t>
  </si>
  <si>
    <t>30GB Monthly Broadband Plan</t>
  </si>
  <si>
    <t>76.34</t>
  </si>
  <si>
    <t>CUST0004</t>
  </si>
  <si>
    <t>Ejiro Walker</t>
  </si>
  <si>
    <t>Gombe</t>
  </si>
  <si>
    <t>10GB+10mins Monthly Plan</t>
  </si>
  <si>
    <t>92.72</t>
  </si>
  <si>
    <t>CUST0005</t>
  </si>
  <si>
    <t>Nura Mann</t>
  </si>
  <si>
    <t>Oyo</t>
  </si>
  <si>
    <t>Good</t>
  </si>
  <si>
    <t>25GB Monthly Plan</t>
  </si>
  <si>
    <t>42.92</t>
  </si>
  <si>
    <t>CUST0006</t>
  </si>
  <si>
    <t>Tamuno Lewis</t>
  </si>
  <si>
    <t>Feb-25</t>
  </si>
  <si>
    <t>Plateau</t>
  </si>
  <si>
    <t>Excellent</t>
  </si>
  <si>
    <t>7GB Monthly Plan</t>
  </si>
  <si>
    <t>44.25</t>
  </si>
  <si>
    <t>1.5TB Yearly Broadband Plan</t>
  </si>
  <si>
    <t>18.64</t>
  </si>
  <si>
    <t>65GB Monthly Plan</t>
  </si>
  <si>
    <t>30.99</t>
  </si>
  <si>
    <t>CUST0007</t>
  </si>
  <si>
    <t>Boma Stewart</t>
  </si>
  <si>
    <t>Jigawa</t>
  </si>
  <si>
    <t>120GB Monthly Broadband Plan</t>
  </si>
  <si>
    <t>150.3</t>
  </si>
  <si>
    <t>CUST0008</t>
  </si>
  <si>
    <t>Ifeanyi Park</t>
  </si>
  <si>
    <t>300GB FUP Monthly Unlimited</t>
  </si>
  <si>
    <t>168.41</t>
  </si>
  <si>
    <t>CUST0009</t>
  </si>
  <si>
    <t>Bala Robbins</t>
  </si>
  <si>
    <t>175.81</t>
  </si>
  <si>
    <t>CUST0010</t>
  </si>
  <si>
    <t>Halima Ochoa</t>
  </si>
  <si>
    <t>Imo</t>
  </si>
  <si>
    <t>53.38</t>
  </si>
  <si>
    <t>60GB Monthly Broadband Plan</t>
  </si>
  <si>
    <t>192.89</t>
  </si>
  <si>
    <t>500MB Daily Plan</t>
  </si>
  <si>
    <t>142.73</t>
  </si>
  <si>
    <t>CUST0011</t>
  </si>
  <si>
    <t>Ejiro Griffith</t>
  </si>
  <si>
    <t>Bauchi</t>
  </si>
  <si>
    <t>14.66</t>
  </si>
  <si>
    <t>Poor Network</t>
  </si>
  <si>
    <t>13.95</t>
  </si>
  <si>
    <t>14.64</t>
  </si>
  <si>
    <t>CUST0012</t>
  </si>
  <si>
    <t>Zainab Morton</t>
  </si>
  <si>
    <t>Ondo</t>
  </si>
  <si>
    <t>131.97</t>
  </si>
  <si>
    <t>82.51</t>
  </si>
  <si>
    <t>CUST0013</t>
  </si>
  <si>
    <t>Ngozi Moreno</t>
  </si>
  <si>
    <t>Kebbi</t>
  </si>
  <si>
    <t>56.07</t>
  </si>
  <si>
    <t>3.2GB 2-Day Plan</t>
  </si>
  <si>
    <t>88.9</t>
  </si>
  <si>
    <t>CUST0014</t>
  </si>
  <si>
    <t>Ngozi Crawford</t>
  </si>
  <si>
    <t>Adamawa</t>
  </si>
  <si>
    <t>33.35</t>
  </si>
  <si>
    <t>20GB Monthly Plan</t>
  </si>
  <si>
    <t>53.41</t>
  </si>
  <si>
    <t>CUST0015</t>
  </si>
  <si>
    <t>Abubakar Garner</t>
  </si>
  <si>
    <t>Yobe</t>
  </si>
  <si>
    <t>10.5</t>
  </si>
  <si>
    <t>11.85</t>
  </si>
  <si>
    <t>170.34</t>
  </si>
  <si>
    <t>CUST0016</t>
  </si>
  <si>
    <t>Kunle Ford</t>
  </si>
  <si>
    <t>41.25</t>
  </si>
  <si>
    <t>53.49</t>
  </si>
  <si>
    <t>91.72</t>
  </si>
  <si>
    <t>CUST0017</t>
  </si>
  <si>
    <t>Tunde Hayes</t>
  </si>
  <si>
    <t>Anambra</t>
  </si>
  <si>
    <t>57.35</t>
  </si>
  <si>
    <t>Costly Data Plans</t>
  </si>
  <si>
    <t>CUST0018</t>
  </si>
  <si>
    <t>David Fletcher</t>
  </si>
  <si>
    <t>CUST0019</t>
  </si>
  <si>
    <t>Obinna Wright</t>
  </si>
  <si>
    <t>Cross River</t>
  </si>
  <si>
    <t>2.5GB 2-Day Plan</t>
  </si>
  <si>
    <t>18.91</t>
  </si>
  <si>
    <t>9.3</t>
  </si>
  <si>
    <t>CUST0020</t>
  </si>
  <si>
    <t>Amaka Reed</t>
  </si>
  <si>
    <t>116.71</t>
  </si>
  <si>
    <t>450GB 3-Month Broadband Plan</t>
  </si>
  <si>
    <t>25.93</t>
  </si>
  <si>
    <t>179.85</t>
  </si>
  <si>
    <t>CUST0021</t>
  </si>
  <si>
    <t>Oghene Brown</t>
  </si>
  <si>
    <t>176.34</t>
  </si>
  <si>
    <t>CUST0022</t>
  </si>
  <si>
    <t>Shehu Ferguson</t>
  </si>
  <si>
    <t>Kogi</t>
  </si>
  <si>
    <t>40.31</t>
  </si>
  <si>
    <t>CUST0023</t>
  </si>
  <si>
    <t>Oghene Vazquez</t>
  </si>
  <si>
    <t>Osun</t>
  </si>
  <si>
    <t>Very Good</t>
  </si>
  <si>
    <t>200GB Monthly Broadband Plan</t>
  </si>
  <si>
    <t>128.48</t>
  </si>
  <si>
    <t>CUST0024</t>
  </si>
  <si>
    <t>David Johnson</t>
  </si>
  <si>
    <t>Kano</t>
  </si>
  <si>
    <t>87.2</t>
  </si>
  <si>
    <t>121.44</t>
  </si>
  <si>
    <t>CUST0025</t>
  </si>
  <si>
    <t>Ifeanyi Brown</t>
  </si>
  <si>
    <t>Benue</t>
  </si>
  <si>
    <t>189.8</t>
  </si>
  <si>
    <t>132.85</t>
  </si>
  <si>
    <t>101.67</t>
  </si>
  <si>
    <t>CUST0026</t>
  </si>
  <si>
    <t>Ese Simmons</t>
  </si>
  <si>
    <t>109.81</t>
  </si>
  <si>
    <t>CUST0027</t>
  </si>
  <si>
    <t>Maryam Reyes</t>
  </si>
  <si>
    <t>131.94</t>
  </si>
  <si>
    <t>19.13</t>
  </si>
  <si>
    <t>45.32</t>
  </si>
  <si>
    <t>CUST0028</t>
  </si>
  <si>
    <t>Obinna Sanchez</t>
  </si>
  <si>
    <t>Rivers</t>
  </si>
  <si>
    <t>80.23</t>
  </si>
  <si>
    <t>178.59</t>
  </si>
  <si>
    <t>CUST0029</t>
  </si>
  <si>
    <t>Boma Franco</t>
  </si>
  <si>
    <t>Enugu</t>
  </si>
  <si>
    <t>166.2</t>
  </si>
  <si>
    <t>179.49</t>
  </si>
  <si>
    <t>CUST0030</t>
  </si>
  <si>
    <t>Alabo Davis</t>
  </si>
  <si>
    <t>64.28</t>
  </si>
  <si>
    <t>28.11</t>
  </si>
  <si>
    <t>138.94</t>
  </si>
  <si>
    <t>CUST0031</t>
  </si>
  <si>
    <t>Kunle West</t>
  </si>
  <si>
    <t>171.42</t>
  </si>
  <si>
    <t>95.66</t>
  </si>
  <si>
    <t>CUST0032</t>
  </si>
  <si>
    <t>Maryam Terry</t>
  </si>
  <si>
    <t>133.94</t>
  </si>
  <si>
    <t>CUST0033</t>
  </si>
  <si>
    <t>Amina Mosley</t>
  </si>
  <si>
    <t>Borno</t>
  </si>
  <si>
    <t>27.57</t>
  </si>
  <si>
    <t>CUST0034</t>
  </si>
  <si>
    <t>Shehu Anderson</t>
  </si>
  <si>
    <t>Edo</t>
  </si>
  <si>
    <t>167.06</t>
  </si>
  <si>
    <t>149.93</t>
  </si>
  <si>
    <t>CUST0035</t>
  </si>
  <si>
    <t>Oghene Mcguire</t>
  </si>
  <si>
    <t>Kaduna</t>
  </si>
  <si>
    <t>134.06</t>
  </si>
  <si>
    <t>93.27</t>
  </si>
  <si>
    <t>33.97</t>
  </si>
  <si>
    <t>CUST0036</t>
  </si>
  <si>
    <t>Ifeanyi Randall</t>
  </si>
  <si>
    <t>Abia</t>
  </si>
  <si>
    <t>15.66</t>
  </si>
  <si>
    <t>139.59</t>
  </si>
  <si>
    <t>CUST0037</t>
  </si>
  <si>
    <t>Ifeanyi Ruiz</t>
  </si>
  <si>
    <t>Ekiti</t>
  </si>
  <si>
    <t>21.56</t>
  </si>
  <si>
    <t>141.61</t>
  </si>
  <si>
    <t>CUST0038</t>
  </si>
  <si>
    <t>Shehu Randall</t>
  </si>
  <si>
    <t>176.39</t>
  </si>
  <si>
    <t>CUST0039</t>
  </si>
  <si>
    <t>Zina Green</t>
  </si>
  <si>
    <t>Bayelsa</t>
  </si>
  <si>
    <t>176.12</t>
  </si>
  <si>
    <t>103.57</t>
  </si>
  <si>
    <t>CUST0040</t>
  </si>
  <si>
    <t>Chinedu Ruiz</t>
  </si>
  <si>
    <t>59.2</t>
  </si>
  <si>
    <t>61.59</t>
  </si>
  <si>
    <t>CUST0041</t>
  </si>
  <si>
    <t>Ejiro Mason</t>
  </si>
  <si>
    <t>24.57</t>
  </si>
  <si>
    <t>24.35</t>
  </si>
  <si>
    <t>CUST0042</t>
  </si>
  <si>
    <t>Shehu Hoffman</t>
  </si>
  <si>
    <t>60.8</t>
  </si>
  <si>
    <t>1.5GB 2-Day Plan</t>
  </si>
  <si>
    <t>55.23</t>
  </si>
  <si>
    <t>CUST0043</t>
  </si>
  <si>
    <t>Abubakar Johnson</t>
  </si>
  <si>
    <t>50.87</t>
  </si>
  <si>
    <t>Fast Data Consumption</t>
  </si>
  <si>
    <t>164.51</t>
  </si>
  <si>
    <t>CUST0044</t>
  </si>
  <si>
    <t>Grace Walker</t>
  </si>
  <si>
    <t>155.25</t>
  </si>
  <si>
    <t>CUST0045</t>
  </si>
  <si>
    <t>Alabo Thompson</t>
  </si>
  <si>
    <t>53.3</t>
  </si>
  <si>
    <t>CUST0046</t>
  </si>
  <si>
    <t>Amina Wright</t>
  </si>
  <si>
    <t>57.98</t>
  </si>
  <si>
    <t>14.7</t>
  </si>
  <si>
    <t>157.67</t>
  </si>
  <si>
    <t>CUST0047</t>
  </si>
  <si>
    <t>Bala Christian</t>
  </si>
  <si>
    <t>Delta</t>
  </si>
  <si>
    <t>158.63</t>
  </si>
  <si>
    <t>CUST0048</t>
  </si>
  <si>
    <t>Abubakar Gentry</t>
  </si>
  <si>
    <t>177.94</t>
  </si>
  <si>
    <t>5.66</t>
  </si>
  <si>
    <t>117.63</t>
  </si>
  <si>
    <t>CUST0049</t>
  </si>
  <si>
    <t>Zainab Taylor</t>
  </si>
  <si>
    <t>69.92</t>
  </si>
  <si>
    <t>134.19</t>
  </si>
  <si>
    <t>CUST0050</t>
  </si>
  <si>
    <t>Tega Stevens</t>
  </si>
  <si>
    <t>194.05</t>
  </si>
  <si>
    <t>131.7</t>
  </si>
  <si>
    <t>CUST0051</t>
  </si>
  <si>
    <t>Zina Carter</t>
  </si>
  <si>
    <t>110.07</t>
  </si>
  <si>
    <t>176.23</t>
  </si>
  <si>
    <t>6.26</t>
  </si>
  <si>
    <t>CUST0052</t>
  </si>
  <si>
    <t>Halima Johnston</t>
  </si>
  <si>
    <t>129.72</t>
  </si>
  <si>
    <t>CUST0053</t>
  </si>
  <si>
    <t>Grace Christensen</t>
  </si>
  <si>
    <t>Zamfara</t>
  </si>
  <si>
    <t>184.41</t>
  </si>
  <si>
    <t>CUST0054</t>
  </si>
  <si>
    <t>Amaka Potter</t>
  </si>
  <si>
    <t>Akwa Ibom</t>
  </si>
  <si>
    <t>16.5GB+10mins Monthly Plan</t>
  </si>
  <si>
    <t>97.13</t>
  </si>
  <si>
    <t>152.69</t>
  </si>
  <si>
    <t>186.6</t>
  </si>
  <si>
    <t>CUST0055</t>
  </si>
  <si>
    <t>Halima Smith</t>
  </si>
  <si>
    <t>99.32</t>
  </si>
  <si>
    <t>100.71</t>
  </si>
  <si>
    <t>CUST0056</t>
  </si>
  <si>
    <t>Tega Daniels</t>
  </si>
  <si>
    <t>Nasarawa</t>
  </si>
  <si>
    <t>156.41</t>
  </si>
  <si>
    <t>124.84</t>
  </si>
  <si>
    <t>CUST0057</t>
  </si>
  <si>
    <t>Chinedu Davis</t>
  </si>
  <si>
    <t>149.48</t>
  </si>
  <si>
    <t>CUST0058</t>
  </si>
  <si>
    <t>Ngozi Brown</t>
  </si>
  <si>
    <t>75.28</t>
  </si>
  <si>
    <t>CUST0059</t>
  </si>
  <si>
    <t>Halima Williams</t>
  </si>
  <si>
    <t>92.5</t>
  </si>
  <si>
    <t>51.44</t>
  </si>
  <si>
    <t>180.29</t>
  </si>
  <si>
    <t>CUST0060</t>
  </si>
  <si>
    <t>Amina Payne</t>
  </si>
  <si>
    <t>170.74</t>
  </si>
  <si>
    <t>76.58</t>
  </si>
  <si>
    <t>CUST0061</t>
  </si>
  <si>
    <t>Abubakar Ewing</t>
  </si>
  <si>
    <t>155.26</t>
  </si>
  <si>
    <t>44.19</t>
  </si>
  <si>
    <t>135.71</t>
  </si>
  <si>
    <t>CUST0062</t>
  </si>
  <si>
    <t>Ngozi Henson</t>
  </si>
  <si>
    <t>26.87</t>
  </si>
  <si>
    <t>106.41</t>
  </si>
  <si>
    <t>CUST0063</t>
  </si>
  <si>
    <t>Amina Flores</t>
  </si>
  <si>
    <t>Taraba</t>
  </si>
  <si>
    <t>172.1</t>
  </si>
  <si>
    <t>CUST0064</t>
  </si>
  <si>
    <t>Ejiro Ford</t>
  </si>
  <si>
    <t>22.12</t>
  </si>
  <si>
    <t>5.49</t>
  </si>
  <si>
    <t>183.09</t>
  </si>
  <si>
    <t>CUST0065</t>
  </si>
  <si>
    <t>Kunle Shaw</t>
  </si>
  <si>
    <t>47.34</t>
  </si>
  <si>
    <t>78.03</t>
  </si>
  <si>
    <t>CUST0066</t>
  </si>
  <si>
    <t>David Schneider</t>
  </si>
  <si>
    <t>43.85</t>
  </si>
  <si>
    <t>171.16</t>
  </si>
  <si>
    <t>CUST0067</t>
  </si>
  <si>
    <t>Ejiro Smith</t>
  </si>
  <si>
    <t>128.52</t>
  </si>
  <si>
    <t>10.59</t>
  </si>
  <si>
    <t>CUST0068</t>
  </si>
  <si>
    <t>Halima Anderson</t>
  </si>
  <si>
    <t>157.83</t>
  </si>
  <si>
    <t>CUST0069</t>
  </si>
  <si>
    <t>Tunde Oliver</t>
  </si>
  <si>
    <t>71.97</t>
  </si>
  <si>
    <t>CUST0070</t>
  </si>
  <si>
    <t>Ese Obrien</t>
  </si>
  <si>
    <t>102.89</t>
  </si>
  <si>
    <t>CUST0071</t>
  </si>
  <si>
    <t>Alabo Keith</t>
  </si>
  <si>
    <t>169.54</t>
  </si>
  <si>
    <t>CUST0072</t>
  </si>
  <si>
    <t>Ngozi Hernandez</t>
  </si>
  <si>
    <t>125.05</t>
  </si>
  <si>
    <t>CUST0073</t>
  </si>
  <si>
    <t>Ese Flowers</t>
  </si>
  <si>
    <t>90.59</t>
  </si>
  <si>
    <t>CUST0074</t>
  </si>
  <si>
    <t>Ibim Marshall</t>
  </si>
  <si>
    <t>13.89</t>
  </si>
  <si>
    <t>86.66</t>
  </si>
  <si>
    <t>111.5</t>
  </si>
  <si>
    <t>CUST0075</t>
  </si>
  <si>
    <t>Tega Medina</t>
  </si>
  <si>
    <t>31.37</t>
  </si>
  <si>
    <t>169.53</t>
  </si>
  <si>
    <t>73.83</t>
  </si>
  <si>
    <t>CUST0076</t>
  </si>
  <si>
    <t>Nura Mcneil</t>
  </si>
  <si>
    <t>36.69</t>
  </si>
  <si>
    <t>14.38</t>
  </si>
  <si>
    <t>CUST0077</t>
  </si>
  <si>
    <t>Chinedu Pitts</t>
  </si>
  <si>
    <t>31.54</t>
  </si>
  <si>
    <t>134.96</t>
  </si>
  <si>
    <t>132.56</t>
  </si>
  <si>
    <t>CUST0078</t>
  </si>
  <si>
    <t>Alabo Kelly</t>
  </si>
  <si>
    <t>9.56</t>
  </si>
  <si>
    <t>2.03</t>
  </si>
  <si>
    <t>CUST0079</t>
  </si>
  <si>
    <t>Fatima Pennington</t>
  </si>
  <si>
    <t>106.75</t>
  </si>
  <si>
    <t>111.97</t>
  </si>
  <si>
    <t>CUST0080</t>
  </si>
  <si>
    <t>Kunle Williams</t>
  </si>
  <si>
    <t>58.26</t>
  </si>
  <si>
    <t>193.26</t>
  </si>
  <si>
    <t>166.49</t>
  </si>
  <si>
    <t>CUST0081</t>
  </si>
  <si>
    <t>Chinedu Ortiz</t>
  </si>
  <si>
    <t>155.93</t>
  </si>
  <si>
    <t>126.83</t>
  </si>
  <si>
    <t>CUST0082</t>
  </si>
  <si>
    <t>Michael Ortiz</t>
  </si>
  <si>
    <t>152.16</t>
  </si>
  <si>
    <t>CUST0083</t>
  </si>
  <si>
    <t>Shehu Holt</t>
  </si>
  <si>
    <t>159.37</t>
  </si>
  <si>
    <t>70.71</t>
  </si>
  <si>
    <t>CUST0084</t>
  </si>
  <si>
    <t>Maryam Velez</t>
  </si>
  <si>
    <t>116.28</t>
  </si>
  <si>
    <t>CUST0085</t>
  </si>
  <si>
    <t>Alabo Turner</t>
  </si>
  <si>
    <t>Niger</t>
  </si>
  <si>
    <t>8.31</t>
  </si>
  <si>
    <t>105.05</t>
  </si>
  <si>
    <t>CUST0086</t>
  </si>
  <si>
    <t>Amina Rivas</t>
  </si>
  <si>
    <t>66.27</t>
  </si>
  <si>
    <t>CUST0087</t>
  </si>
  <si>
    <t>Omamuzo Guerrero</t>
  </si>
  <si>
    <t>26.23</t>
  </si>
  <si>
    <t>CUST0088</t>
  </si>
  <si>
    <t>Amaka Brown</t>
  </si>
  <si>
    <t>Poor Customer Service</t>
  </si>
  <si>
    <t>59.51</t>
  </si>
  <si>
    <t>CUST0089</t>
  </si>
  <si>
    <t>Michael Schultz</t>
  </si>
  <si>
    <t>82.47</t>
  </si>
  <si>
    <t>122.31</t>
  </si>
  <si>
    <t>107.04</t>
  </si>
  <si>
    <t>CUST0090</t>
  </si>
  <si>
    <t>John Montoya</t>
  </si>
  <si>
    <t>174.66</t>
  </si>
  <si>
    <t>174.89</t>
  </si>
  <si>
    <t>CUST0091</t>
  </si>
  <si>
    <t>Ngozi Fox</t>
  </si>
  <si>
    <t>163.43</t>
  </si>
  <si>
    <t>83.27</t>
  </si>
  <si>
    <t>75.11</t>
  </si>
  <si>
    <t>CUST0092</t>
  </si>
  <si>
    <t>Chinedu Burke</t>
  </si>
  <si>
    <t>183.52</t>
  </si>
  <si>
    <t>CUST0093</t>
  </si>
  <si>
    <t>Amaka Webb</t>
  </si>
  <si>
    <t>155.35</t>
  </si>
  <si>
    <t>CUST0094</t>
  </si>
  <si>
    <t>Maryam Tucker</t>
  </si>
  <si>
    <t>58.61</t>
  </si>
  <si>
    <t>48.49</t>
  </si>
  <si>
    <t>133.04</t>
  </si>
  <si>
    <t>CUST0095</t>
  </si>
  <si>
    <t>Sarah James</t>
  </si>
  <si>
    <t>71.74</t>
  </si>
  <si>
    <t>48.6</t>
  </si>
  <si>
    <t>CUST0096</t>
  </si>
  <si>
    <t>Tega Turner</t>
  </si>
  <si>
    <t>162.39</t>
  </si>
  <si>
    <t>7.88</t>
  </si>
  <si>
    <t>158.33</t>
  </si>
  <si>
    <t>CUST0097</t>
  </si>
  <si>
    <t>Ese Perez</t>
  </si>
  <si>
    <t>172.5</t>
  </si>
  <si>
    <t>High Call Tarriffs</t>
  </si>
  <si>
    <t>CUST0098</t>
  </si>
  <si>
    <t>Tega Murray</t>
  </si>
  <si>
    <t>138.57</t>
  </si>
  <si>
    <t>53.71</t>
  </si>
  <si>
    <t>CUST0099</t>
  </si>
  <si>
    <t>Boma Gonzalez</t>
  </si>
  <si>
    <t>33.75</t>
  </si>
  <si>
    <t>89.7</t>
  </si>
  <si>
    <t>55.27</t>
  </si>
  <si>
    <t>CUST0100</t>
  </si>
  <si>
    <t>Kunle Davis</t>
  </si>
  <si>
    <t>47.58</t>
  </si>
  <si>
    <t>76.88</t>
  </si>
  <si>
    <t>CUST0101</t>
  </si>
  <si>
    <t>Bola Brown</t>
  </si>
  <si>
    <t>50.3</t>
  </si>
  <si>
    <t>147.27</t>
  </si>
  <si>
    <t>77.7</t>
  </si>
  <si>
    <t>CUST0102</t>
  </si>
  <si>
    <t>Ifeanyi Burns</t>
  </si>
  <si>
    <t>179.79</t>
  </si>
  <si>
    <t>CUST0103</t>
  </si>
  <si>
    <t>Chinedu Barrera</t>
  </si>
  <si>
    <t>197.03</t>
  </si>
  <si>
    <t>158.18</t>
  </si>
  <si>
    <t>111.03</t>
  </si>
  <si>
    <t>CUST0104</t>
  </si>
  <si>
    <t>Zina Fischer</t>
  </si>
  <si>
    <t>Katsina</t>
  </si>
  <si>
    <t>128.65</t>
  </si>
  <si>
    <t>136.18</t>
  </si>
  <si>
    <t>CUST0105</t>
  </si>
  <si>
    <t>Amaka Garcia</t>
  </si>
  <si>
    <t>186.98</t>
  </si>
  <si>
    <t>189.52</t>
  </si>
  <si>
    <t>CUST0106</t>
  </si>
  <si>
    <t>Abubakar Holmes</t>
  </si>
  <si>
    <t>188.35</t>
  </si>
  <si>
    <t>131.92</t>
  </si>
  <si>
    <t>168.58</t>
  </si>
  <si>
    <t>CUST0107</t>
  </si>
  <si>
    <t>Bola Rogers</t>
  </si>
  <si>
    <t>128.56</t>
  </si>
  <si>
    <t>CUST0108</t>
  </si>
  <si>
    <t>John Rose</t>
  </si>
  <si>
    <t>121.53</t>
  </si>
  <si>
    <t>146.97</t>
  </si>
  <si>
    <t>CUST0109</t>
  </si>
  <si>
    <t>Tamuno Bates</t>
  </si>
  <si>
    <t>10.6</t>
  </si>
  <si>
    <t>CUST0110</t>
  </si>
  <si>
    <t>Ibim Richards</t>
  </si>
  <si>
    <t>99.73</t>
  </si>
  <si>
    <t>101.34</t>
  </si>
  <si>
    <t>CUST0111</t>
  </si>
  <si>
    <t>Fatima Blevins</t>
  </si>
  <si>
    <t>86.47</t>
  </si>
  <si>
    <t>152.89</t>
  </si>
  <si>
    <t>80.42</t>
  </si>
  <si>
    <t>CUST0112</t>
  </si>
  <si>
    <t>Bala Smith</t>
  </si>
  <si>
    <t>74.95</t>
  </si>
  <si>
    <t>187.82</t>
  </si>
  <si>
    <t>120.69</t>
  </si>
  <si>
    <t>CUST0113</t>
  </si>
  <si>
    <t>Michael Evans</t>
  </si>
  <si>
    <t>186.31</t>
  </si>
  <si>
    <t>CUST0114</t>
  </si>
  <si>
    <t>Amina Todd</t>
  </si>
  <si>
    <t>134.92</t>
  </si>
  <si>
    <t>CUST0115</t>
  </si>
  <si>
    <t>Maryam Smith</t>
  </si>
  <si>
    <t>164.42</t>
  </si>
  <si>
    <t>CUST0116</t>
  </si>
  <si>
    <t>Bola Garcia</t>
  </si>
  <si>
    <t>155.11</t>
  </si>
  <si>
    <t>CUST0117</t>
  </si>
  <si>
    <t>Sade Collins</t>
  </si>
  <si>
    <t>109.48</t>
  </si>
  <si>
    <t>38.86</t>
  </si>
  <si>
    <t>CUST0118</t>
  </si>
  <si>
    <t>Zainab Garcia</t>
  </si>
  <si>
    <t>112.32</t>
  </si>
  <si>
    <t>24.81</t>
  </si>
  <si>
    <t>CUST0119</t>
  </si>
  <si>
    <t>Omamuzo Terry</t>
  </si>
  <si>
    <t>131.37</t>
  </si>
  <si>
    <t>CUST0120</t>
  </si>
  <si>
    <t>Fatima Lindsey</t>
  </si>
  <si>
    <t>127.77</t>
  </si>
  <si>
    <t>82.95</t>
  </si>
  <si>
    <t>136.4</t>
  </si>
  <si>
    <t>CUST0121</t>
  </si>
  <si>
    <t>Tunde Smith</t>
  </si>
  <si>
    <t>147.87</t>
  </si>
  <si>
    <t>83.87</t>
  </si>
  <si>
    <t>199.44</t>
  </si>
  <si>
    <t>CUST0122</t>
  </si>
  <si>
    <t>Grace Fowler</t>
  </si>
  <si>
    <t>177.91</t>
  </si>
  <si>
    <t>54.93</t>
  </si>
  <si>
    <t>CUST0123</t>
  </si>
  <si>
    <t>Tega Chen</t>
  </si>
  <si>
    <t>165.48</t>
  </si>
  <si>
    <t>17.8</t>
  </si>
  <si>
    <t>CUST0124</t>
  </si>
  <si>
    <t>Shehu Nguyen</t>
  </si>
  <si>
    <t>116.7</t>
  </si>
  <si>
    <t>52.68</t>
  </si>
  <si>
    <t>CUST0125</t>
  </si>
  <si>
    <t>Halima Aguilar</t>
  </si>
  <si>
    <t>191.49</t>
  </si>
  <si>
    <t>91.27</t>
  </si>
  <si>
    <t>CUST0126</t>
  </si>
  <si>
    <t>Ejiro Ware</t>
  </si>
  <si>
    <t>140.9</t>
  </si>
  <si>
    <t>CUST0127</t>
  </si>
  <si>
    <t>Ifeanyi Clayton</t>
  </si>
  <si>
    <t>161.83</t>
  </si>
  <si>
    <t>CUST0128</t>
  </si>
  <si>
    <t>Sade Berry</t>
  </si>
  <si>
    <t>140.23</t>
  </si>
  <si>
    <t>186.95</t>
  </si>
  <si>
    <t>6.83</t>
  </si>
  <si>
    <t>CUST0129</t>
  </si>
  <si>
    <t>Shehu Lee</t>
  </si>
  <si>
    <t>27.03</t>
  </si>
  <si>
    <t>36.11</t>
  </si>
  <si>
    <t>CUST0130</t>
  </si>
  <si>
    <t>Tamuno Greer</t>
  </si>
  <si>
    <t>49.88</t>
  </si>
  <si>
    <t>55.49</t>
  </si>
  <si>
    <t>161.99</t>
  </si>
  <si>
    <t>CUST0131</t>
  </si>
  <si>
    <t>Funke Hart</t>
  </si>
  <si>
    <t>88.07</t>
  </si>
  <si>
    <t>101.03</t>
  </si>
  <si>
    <t>CUST0132</t>
  </si>
  <si>
    <t>Nura Yang</t>
  </si>
  <si>
    <t>111.39</t>
  </si>
  <si>
    <t>CUST0133</t>
  </si>
  <si>
    <t>Oghene Cooper</t>
  </si>
  <si>
    <t>169.94</t>
  </si>
  <si>
    <t>CUST0134</t>
  </si>
  <si>
    <t>Obinna Branch</t>
  </si>
  <si>
    <t>18.95</t>
  </si>
  <si>
    <t>54.06</t>
  </si>
  <si>
    <t>CUST0135</t>
  </si>
  <si>
    <t>Bola Anderson</t>
  </si>
  <si>
    <t>192.43</t>
  </si>
  <si>
    <t>CUST0136</t>
  </si>
  <si>
    <t>John Hill</t>
  </si>
  <si>
    <t>129.92</t>
  </si>
  <si>
    <t>72.25</t>
  </si>
  <si>
    <t>CUST0137</t>
  </si>
  <si>
    <t>Zina Singh</t>
  </si>
  <si>
    <t>3.74</t>
  </si>
  <si>
    <t>CUST0138</t>
  </si>
  <si>
    <t>Ibim Brown</t>
  </si>
  <si>
    <t>131.09</t>
  </si>
  <si>
    <t>CUST0139</t>
  </si>
  <si>
    <t>Saidu Holt</t>
  </si>
  <si>
    <t>105.03</t>
  </si>
  <si>
    <t>152.99</t>
  </si>
  <si>
    <t>CUST0140</t>
  </si>
  <si>
    <t>Amaka Vang</t>
  </si>
  <si>
    <t>3.64</t>
  </si>
  <si>
    <t>CUST0141</t>
  </si>
  <si>
    <t>Ibim Faulkner</t>
  </si>
  <si>
    <t>105.11</t>
  </si>
  <si>
    <t>CUST0142</t>
  </si>
  <si>
    <t>Bala Hood</t>
  </si>
  <si>
    <t>198.05</t>
  </si>
  <si>
    <t>136.97</t>
  </si>
  <si>
    <t>CUST0143</t>
  </si>
  <si>
    <t>Bola Brooks</t>
  </si>
  <si>
    <t>129.16</t>
  </si>
  <si>
    <t>195.48</t>
  </si>
  <si>
    <t>183.87</t>
  </si>
  <si>
    <t>CUST0144</t>
  </si>
  <si>
    <t>Fatima Wheeler</t>
  </si>
  <si>
    <t>192.31</t>
  </si>
  <si>
    <t>150.57</t>
  </si>
  <si>
    <t>60.21</t>
  </si>
  <si>
    <t>CUST0145</t>
  </si>
  <si>
    <t>Halima Valencia</t>
  </si>
  <si>
    <t>46.81</t>
  </si>
  <si>
    <t>121.23</t>
  </si>
  <si>
    <t>CUST0146</t>
  </si>
  <si>
    <t>Tamuno Boyd</t>
  </si>
  <si>
    <t>17.6</t>
  </si>
  <si>
    <t>159.71</t>
  </si>
  <si>
    <t>CUST0147</t>
  </si>
  <si>
    <t>Chinedu Martinez</t>
  </si>
  <si>
    <t>188.62</t>
  </si>
  <si>
    <t>CUST0148</t>
  </si>
  <si>
    <t>Ejiro Finley</t>
  </si>
  <si>
    <t>71.11</t>
  </si>
  <si>
    <t>119.81</t>
  </si>
  <si>
    <t>2.96</t>
  </si>
  <si>
    <t>CUST0149</t>
  </si>
  <si>
    <t>Omamuzo Levine</t>
  </si>
  <si>
    <t>33.86</t>
  </si>
  <si>
    <t>60.3</t>
  </si>
  <si>
    <t>CUST0150</t>
  </si>
  <si>
    <t>Ejiro Roman</t>
  </si>
  <si>
    <t>168.4</t>
  </si>
  <si>
    <t>CUST0151</t>
  </si>
  <si>
    <t>Tega Mendez</t>
  </si>
  <si>
    <t>192.93</t>
  </si>
  <si>
    <t>147.11</t>
  </si>
  <si>
    <t>65.51</t>
  </si>
  <si>
    <t>CUST0152</t>
  </si>
  <si>
    <t>Tamuno Yang</t>
  </si>
  <si>
    <t>166.34</t>
  </si>
  <si>
    <t>134.76</t>
  </si>
  <si>
    <t>CUST0153</t>
  </si>
  <si>
    <t>Maryam Williams</t>
  </si>
  <si>
    <t>184.74</t>
  </si>
  <si>
    <t>158.25</t>
  </si>
  <si>
    <t>CUST0154</t>
  </si>
  <si>
    <t>David Miller</t>
  </si>
  <si>
    <t>193.16</t>
  </si>
  <si>
    <t>CUST0155</t>
  </si>
  <si>
    <t>Ngozi Fowler</t>
  </si>
  <si>
    <t>96.81</t>
  </si>
  <si>
    <t>184.15</t>
  </si>
  <si>
    <t>CUST0156</t>
  </si>
  <si>
    <t>Ifeanyi Garcia</t>
  </si>
  <si>
    <t>144.54</t>
  </si>
  <si>
    <t>13.9</t>
  </si>
  <si>
    <t>CUST0157</t>
  </si>
  <si>
    <t>Ifeanyi Jimenez</t>
  </si>
  <si>
    <t>46.76</t>
  </si>
  <si>
    <t>37.68</t>
  </si>
  <si>
    <t>CUST0159</t>
  </si>
  <si>
    <t>Kunle Nielsen</t>
  </si>
  <si>
    <t>119.6</t>
  </si>
  <si>
    <t>117.61</t>
  </si>
  <si>
    <t>CUST0160</t>
  </si>
  <si>
    <t>Oghene Diaz</t>
  </si>
  <si>
    <t>37.02</t>
  </si>
  <si>
    <t>CUST0161</t>
  </si>
  <si>
    <t>Michael Wilson</t>
  </si>
  <si>
    <t>58.12</t>
  </si>
  <si>
    <t>168.48</t>
  </si>
  <si>
    <t>173.17</t>
  </si>
  <si>
    <t>CUST0162</t>
  </si>
  <si>
    <t>Grace Gallegos</t>
  </si>
  <si>
    <t>16.99</t>
  </si>
  <si>
    <t>58.77</t>
  </si>
  <si>
    <t>CUST0163</t>
  </si>
  <si>
    <t>Nura Jackson</t>
  </si>
  <si>
    <t>164.61</t>
  </si>
  <si>
    <t>109.5</t>
  </si>
  <si>
    <t>147.33</t>
  </si>
  <si>
    <t>CUST0164</t>
  </si>
  <si>
    <t>Maryam Diaz</t>
  </si>
  <si>
    <t>162.24</t>
  </si>
  <si>
    <t>CUST0165</t>
  </si>
  <si>
    <t>Oghene Allison</t>
  </si>
  <si>
    <t>65.07</t>
  </si>
  <si>
    <t>114.76</t>
  </si>
  <si>
    <t>27.55</t>
  </si>
  <si>
    <t>CUST0166</t>
  </si>
  <si>
    <t>Sade Suarez</t>
  </si>
  <si>
    <t>125.75</t>
  </si>
  <si>
    <t>15.57</t>
  </si>
  <si>
    <t>103.36</t>
  </si>
  <si>
    <t>CUST0167</t>
  </si>
  <si>
    <t>Ejiro Thomas</t>
  </si>
  <si>
    <t>43.96</t>
  </si>
  <si>
    <t>99.2</t>
  </si>
  <si>
    <t>CUST0168</t>
  </si>
  <si>
    <t>Abubakar Weiss</t>
  </si>
  <si>
    <t>88.54</t>
  </si>
  <si>
    <t>40.86</t>
  </si>
  <si>
    <t>CUST0169</t>
  </si>
  <si>
    <t>Maryam Dean</t>
  </si>
  <si>
    <t>145.33</t>
  </si>
  <si>
    <t>131.27</t>
  </si>
  <si>
    <t>43.08</t>
  </si>
  <si>
    <t>CUST0170</t>
  </si>
  <si>
    <t>Amaka Whitaker</t>
  </si>
  <si>
    <t>46.17</t>
  </si>
  <si>
    <t>21.09</t>
  </si>
  <si>
    <t>CUST0171</t>
  </si>
  <si>
    <t>Maryam Dixon</t>
  </si>
  <si>
    <t>70.56</t>
  </si>
  <si>
    <t>CUST0172</t>
  </si>
  <si>
    <t>Obinna Miller</t>
  </si>
  <si>
    <t>158.32</t>
  </si>
  <si>
    <t>129.1</t>
  </si>
  <si>
    <t>155.9</t>
  </si>
  <si>
    <t>CUST0173</t>
  </si>
  <si>
    <t>Maryam Soto</t>
  </si>
  <si>
    <t>22.99</t>
  </si>
  <si>
    <t>CUST0174</t>
  </si>
  <si>
    <t>Kunle Jones</t>
  </si>
  <si>
    <t>117.68</t>
  </si>
  <si>
    <t>43.54</t>
  </si>
  <si>
    <t>CUST0175</t>
  </si>
  <si>
    <t>Tamuno Patton</t>
  </si>
  <si>
    <t>16.26</t>
  </si>
  <si>
    <t>107.51</t>
  </si>
  <si>
    <t>127.04</t>
  </si>
  <si>
    <t>CUST0176</t>
  </si>
  <si>
    <t>Maryam Martinez</t>
  </si>
  <si>
    <t>3.03</t>
  </si>
  <si>
    <t>33.18</t>
  </si>
  <si>
    <t>103.69</t>
  </si>
  <si>
    <t>CUST0177</t>
  </si>
  <si>
    <t>Amina Johnson</t>
  </si>
  <si>
    <t>52.96</t>
  </si>
  <si>
    <t>99.48</t>
  </si>
  <si>
    <t>CUST0178</t>
  </si>
  <si>
    <t>Ejiro Johnson</t>
  </si>
  <si>
    <t>171.81</t>
  </si>
  <si>
    <t>9.67</t>
  </si>
  <si>
    <t>184.09</t>
  </si>
  <si>
    <t>CUST0179</t>
  </si>
  <si>
    <t>Bola Curtis</t>
  </si>
  <si>
    <t>45.03</t>
  </si>
  <si>
    <t>190.84</t>
  </si>
  <si>
    <t>173.27</t>
  </si>
  <si>
    <t>CUST0180</t>
  </si>
  <si>
    <t>Ese Haley</t>
  </si>
  <si>
    <t>118.54</t>
  </si>
  <si>
    <t>146.63</t>
  </si>
  <si>
    <t>CUST0181</t>
  </si>
  <si>
    <t>Halima Walker</t>
  </si>
  <si>
    <t>Lagos</t>
  </si>
  <si>
    <t>169.88</t>
  </si>
  <si>
    <t>41.44</t>
  </si>
  <si>
    <t>98.66</t>
  </si>
  <si>
    <t>CUST0182</t>
  </si>
  <si>
    <t>Obinna Mills</t>
  </si>
  <si>
    <t>116.36</t>
  </si>
  <si>
    <t>127.62</t>
  </si>
  <si>
    <t>CUST0183</t>
  </si>
  <si>
    <t>54.76</t>
  </si>
  <si>
    <t>27.65</t>
  </si>
  <si>
    <t>CUST0184</t>
  </si>
  <si>
    <t>Ngozi Webb</t>
  </si>
  <si>
    <t>92.94</t>
  </si>
  <si>
    <t>31.94</t>
  </si>
  <si>
    <t>43.4</t>
  </si>
  <si>
    <t>CUST0185</t>
  </si>
  <si>
    <t>Obinna Young</t>
  </si>
  <si>
    <t>111.41</t>
  </si>
  <si>
    <t>CUST0186</t>
  </si>
  <si>
    <t>Halima Harrison</t>
  </si>
  <si>
    <t>164.82</t>
  </si>
  <si>
    <t>CUST0187</t>
  </si>
  <si>
    <t>Chinedu Brown</t>
  </si>
  <si>
    <t>9.02</t>
  </si>
  <si>
    <t>CUST0188</t>
  </si>
  <si>
    <t>Sade Cruz</t>
  </si>
  <si>
    <t>181.71</t>
  </si>
  <si>
    <t>CUST0189</t>
  </si>
  <si>
    <t>Zainab Mcguire</t>
  </si>
  <si>
    <t>76.91</t>
  </si>
  <si>
    <t>128.71</t>
  </si>
  <si>
    <t>126.34</t>
  </si>
  <si>
    <t>CUST0190</t>
  </si>
  <si>
    <t>Funke Thomas</t>
  </si>
  <si>
    <t>5.7</t>
  </si>
  <si>
    <t>6.35</t>
  </si>
  <si>
    <t>CUST0191</t>
  </si>
  <si>
    <t>Sarah Meyer</t>
  </si>
  <si>
    <t>187.07</t>
  </si>
  <si>
    <t>47.69</t>
  </si>
  <si>
    <t>182.84</t>
  </si>
  <si>
    <t>CUST0192</t>
  </si>
  <si>
    <t>Oghene Schroeder</t>
  </si>
  <si>
    <t>120.53</t>
  </si>
  <si>
    <t>CUST0193</t>
  </si>
  <si>
    <t>Sarah Thomas</t>
  </si>
  <si>
    <t>4.87</t>
  </si>
  <si>
    <t>CUST0194</t>
  </si>
  <si>
    <t>Obinna Dunn</t>
  </si>
  <si>
    <t>195.18</t>
  </si>
  <si>
    <t>130.01</t>
  </si>
  <si>
    <t>CUST0195</t>
  </si>
  <si>
    <t>Oghene Munoz</t>
  </si>
  <si>
    <t>120.68</t>
  </si>
  <si>
    <t>128.11</t>
  </si>
  <si>
    <t>28.56</t>
  </si>
  <si>
    <t>CUST0196</t>
  </si>
  <si>
    <t>Halima Burns</t>
  </si>
  <si>
    <t>70.42</t>
  </si>
  <si>
    <t>10.11</t>
  </si>
  <si>
    <t>CUST0197</t>
  </si>
  <si>
    <t>Ibim Murphy</t>
  </si>
  <si>
    <t>32.95</t>
  </si>
  <si>
    <t>CUST0198</t>
  </si>
  <si>
    <t>Bola Potter</t>
  </si>
  <si>
    <t>109.64</t>
  </si>
  <si>
    <t>119.01</t>
  </si>
  <si>
    <t>CUST0199</t>
  </si>
  <si>
    <t>John Morales</t>
  </si>
  <si>
    <t>CUST0200</t>
  </si>
  <si>
    <t>Saidu Tucker</t>
  </si>
  <si>
    <t>1.26</t>
  </si>
  <si>
    <t>164.87</t>
  </si>
  <si>
    <t>CUST0201</t>
  </si>
  <si>
    <t>John Mcgrath</t>
  </si>
  <si>
    <t>94.45</t>
  </si>
  <si>
    <t>128.55</t>
  </si>
  <si>
    <t>CUST0202</t>
  </si>
  <si>
    <t>Shehu Hays</t>
  </si>
  <si>
    <t>30.65</t>
  </si>
  <si>
    <t>133.79</t>
  </si>
  <si>
    <t>CUST0203</t>
  </si>
  <si>
    <t>Ibim Castro</t>
  </si>
  <si>
    <t>16.25</t>
  </si>
  <si>
    <t>114.46</t>
  </si>
  <si>
    <t>CUST0204</t>
  </si>
  <si>
    <t>Obinna Patterson</t>
  </si>
  <si>
    <t>199.46</t>
  </si>
  <si>
    <t>CUST0205</t>
  </si>
  <si>
    <t>Saidu Munoz</t>
  </si>
  <si>
    <t>156.45</t>
  </si>
  <si>
    <t>30.35</t>
  </si>
  <si>
    <t>CUST0206</t>
  </si>
  <si>
    <t>Ngozi Wood</t>
  </si>
  <si>
    <t>55.45</t>
  </si>
  <si>
    <t>121.93</t>
  </si>
  <si>
    <t>CUST0207</t>
  </si>
  <si>
    <t>Bola Miller</t>
  </si>
  <si>
    <t>62.53</t>
  </si>
  <si>
    <t>CUST0208</t>
  </si>
  <si>
    <t>Ngozi Acevedo</t>
  </si>
  <si>
    <t>182.73</t>
  </si>
  <si>
    <t>152.02</t>
  </si>
  <si>
    <t>103.3</t>
  </si>
  <si>
    <t>CUST0209</t>
  </si>
  <si>
    <t>Kunle Bird</t>
  </si>
  <si>
    <t>7.1</t>
  </si>
  <si>
    <t>CUST0210</t>
  </si>
  <si>
    <t>Ejiro Gill</t>
  </si>
  <si>
    <t>74.81</t>
  </si>
  <si>
    <t>CUST0211</t>
  </si>
  <si>
    <t>Alabo Clay</t>
  </si>
  <si>
    <t>10.41</t>
  </si>
  <si>
    <t>171.49</t>
  </si>
  <si>
    <t>54.18</t>
  </si>
  <si>
    <t>CUST0212</t>
  </si>
  <si>
    <t>Michael Williams</t>
  </si>
  <si>
    <t>121.86</t>
  </si>
  <si>
    <t>CUST0213</t>
  </si>
  <si>
    <t>Zainab Clark</t>
  </si>
  <si>
    <t>102.55</t>
  </si>
  <si>
    <t>60.05</t>
  </si>
  <si>
    <t>13.24</t>
  </si>
  <si>
    <t>CUST0214</t>
  </si>
  <si>
    <t>Ese Cooper</t>
  </si>
  <si>
    <t>136.31</t>
  </si>
  <si>
    <t>CUST0215</t>
  </si>
  <si>
    <t>Grace Figueroa</t>
  </si>
  <si>
    <t>181.35</t>
  </si>
  <si>
    <t>60.39</t>
  </si>
  <si>
    <t>36.64</t>
  </si>
  <si>
    <t>CUST0216</t>
  </si>
  <si>
    <t>John Erickson</t>
  </si>
  <si>
    <t>52.48</t>
  </si>
  <si>
    <t>170.32</t>
  </si>
  <si>
    <t>173.35</t>
  </si>
  <si>
    <t>CUST0217</t>
  </si>
  <si>
    <t>Kunle Collins</t>
  </si>
  <si>
    <t>68.86</t>
  </si>
  <si>
    <t>CUST0218</t>
  </si>
  <si>
    <t>Zina Dawson</t>
  </si>
  <si>
    <t>1.44</t>
  </si>
  <si>
    <t>CUST0219</t>
  </si>
  <si>
    <t>Fatima Scott</t>
  </si>
  <si>
    <t>76.97</t>
  </si>
  <si>
    <t>146.27</t>
  </si>
  <si>
    <t>151.49</t>
  </si>
  <si>
    <t>CUST0220</t>
  </si>
  <si>
    <t>59.99</t>
  </si>
  <si>
    <t>CUST0221</t>
  </si>
  <si>
    <t>Zina Cochran</t>
  </si>
  <si>
    <t>46.07</t>
  </si>
  <si>
    <t>CUST0222</t>
  </si>
  <si>
    <t>Fatima Carpenter</t>
  </si>
  <si>
    <t>CUST0223</t>
  </si>
  <si>
    <t>Sade Howell</t>
  </si>
  <si>
    <t>60.57</t>
  </si>
  <si>
    <t>CUST0224</t>
  </si>
  <si>
    <t>Sarah Stevens</t>
  </si>
  <si>
    <t>157.06</t>
  </si>
  <si>
    <t>CUST0225</t>
  </si>
  <si>
    <t>Bala Cummings</t>
  </si>
  <si>
    <t>66.46</t>
  </si>
  <si>
    <t>134.49</t>
  </si>
  <si>
    <t>CUST0226</t>
  </si>
  <si>
    <t>Grace Carter</t>
  </si>
  <si>
    <t>10.49</t>
  </si>
  <si>
    <t>170.52</t>
  </si>
  <si>
    <t>CUST0227</t>
  </si>
  <si>
    <t>Ese Stewart</t>
  </si>
  <si>
    <t>191.04</t>
  </si>
  <si>
    <t>74.84</t>
  </si>
  <si>
    <t>23.21</t>
  </si>
  <si>
    <t>CUST0228</t>
  </si>
  <si>
    <t>Zina Fuller</t>
  </si>
  <si>
    <t>182.29</t>
  </si>
  <si>
    <t>36.66</t>
  </si>
  <si>
    <t>122.47</t>
  </si>
  <si>
    <t>CUST0229</t>
  </si>
  <si>
    <t>John Edwards</t>
  </si>
  <si>
    <t>104.06</t>
  </si>
  <si>
    <t>CUST0230</t>
  </si>
  <si>
    <t>Ngozi Pierce</t>
  </si>
  <si>
    <t>169.84</t>
  </si>
  <si>
    <t>15.44</t>
  </si>
  <si>
    <t>48.56</t>
  </si>
  <si>
    <t>CUST0231</t>
  </si>
  <si>
    <t>Sade Smith</t>
  </si>
  <si>
    <t>63.55</t>
  </si>
  <si>
    <t>20.98</t>
  </si>
  <si>
    <t>111.65</t>
  </si>
  <si>
    <t>CUST0232</t>
  </si>
  <si>
    <t>Chinedu Hughes</t>
  </si>
  <si>
    <t>66.73</t>
  </si>
  <si>
    <t>CUST0233</t>
  </si>
  <si>
    <t>John Benjamin</t>
  </si>
  <si>
    <t>9.63</t>
  </si>
  <si>
    <t>28.52</t>
  </si>
  <si>
    <t>51.23</t>
  </si>
  <si>
    <t>CUST0234</t>
  </si>
  <si>
    <t>Bala Hardin</t>
  </si>
  <si>
    <t>91.75</t>
  </si>
  <si>
    <t>CUST0235</t>
  </si>
  <si>
    <t>Michael Savage</t>
  </si>
  <si>
    <t>146.23</t>
  </si>
  <si>
    <t>77.79</t>
  </si>
  <si>
    <t>176.6</t>
  </si>
  <si>
    <t>CUST0236</t>
  </si>
  <si>
    <t>Omamuzo Stephenson</t>
  </si>
  <si>
    <t>120.7</t>
  </si>
  <si>
    <t>CUST0237</t>
  </si>
  <si>
    <t>Maryam Moore</t>
  </si>
  <si>
    <t>142.22</t>
  </si>
  <si>
    <t>CUST0238</t>
  </si>
  <si>
    <t>John Patel</t>
  </si>
  <si>
    <t>11.09</t>
  </si>
  <si>
    <t>CUST0239</t>
  </si>
  <si>
    <t>Bala Holt</t>
  </si>
  <si>
    <t>162.9</t>
  </si>
  <si>
    <t>173.67</t>
  </si>
  <si>
    <t>148.61</t>
  </si>
  <si>
    <t>CUST0240</t>
  </si>
  <si>
    <t>Omamuzo Roberts</t>
  </si>
  <si>
    <t>148.86</t>
  </si>
  <si>
    <t>166.08</t>
  </si>
  <si>
    <t>109.55</t>
  </si>
  <si>
    <t>CUST0241</t>
  </si>
  <si>
    <t>Bala Calhoun</t>
  </si>
  <si>
    <t>56.18</t>
  </si>
  <si>
    <t>32.61</t>
  </si>
  <si>
    <t>66.45</t>
  </si>
  <si>
    <t>CUST0242</t>
  </si>
  <si>
    <t>191.42</t>
  </si>
  <si>
    <t>157.36</t>
  </si>
  <si>
    <t>108.84</t>
  </si>
  <si>
    <t>CUST0243</t>
  </si>
  <si>
    <t>Chinedu Elliott</t>
  </si>
  <si>
    <t>164.83</t>
  </si>
  <si>
    <t>CUST0244</t>
  </si>
  <si>
    <t>Ifeanyi Austin</t>
  </si>
  <si>
    <t>51.69</t>
  </si>
  <si>
    <t>182.31</t>
  </si>
  <si>
    <t>CUST0245</t>
  </si>
  <si>
    <t>Michael Jones</t>
  </si>
  <si>
    <t>125.57</t>
  </si>
  <si>
    <t>CUST0246</t>
  </si>
  <si>
    <t>Fatima Foster</t>
  </si>
  <si>
    <t>143.52</t>
  </si>
  <si>
    <t>CUST0247</t>
  </si>
  <si>
    <t>Chinedu Yates</t>
  </si>
  <si>
    <t>77.91</t>
  </si>
  <si>
    <t>CUST0248</t>
  </si>
  <si>
    <t>Boma Peterson</t>
  </si>
  <si>
    <t>71.86</t>
  </si>
  <si>
    <t>58.32</t>
  </si>
  <si>
    <t>56.66</t>
  </si>
  <si>
    <t>CUST0249</t>
  </si>
  <si>
    <t>Omamuzo Jones</t>
  </si>
  <si>
    <t>135.62</t>
  </si>
  <si>
    <t>110.93</t>
  </si>
  <si>
    <t>25.09</t>
  </si>
  <si>
    <t>CUST0250</t>
  </si>
  <si>
    <t>Tamuno Lawrence</t>
  </si>
  <si>
    <t>123.57</t>
  </si>
  <si>
    <t>23.37</t>
  </si>
  <si>
    <t>170.35</t>
  </si>
  <si>
    <t>CUST0251</t>
  </si>
  <si>
    <t>Zina Nicholson</t>
  </si>
  <si>
    <t>134.42</t>
  </si>
  <si>
    <t>57.38</t>
  </si>
  <si>
    <t>CUST0252</t>
  </si>
  <si>
    <t>Bala Graham</t>
  </si>
  <si>
    <t>1.46</t>
  </si>
  <si>
    <t>142.58</t>
  </si>
  <si>
    <t>CUST0253</t>
  </si>
  <si>
    <t>Zainab Blackwell</t>
  </si>
  <si>
    <t>35.57</t>
  </si>
  <si>
    <t>168.44</t>
  </si>
  <si>
    <t>CUST0254</t>
  </si>
  <si>
    <t>David Rodriguez</t>
  </si>
  <si>
    <t>42.95</t>
  </si>
  <si>
    <t>108.92</t>
  </si>
  <si>
    <t>130.95</t>
  </si>
  <si>
    <t>CUST0255</t>
  </si>
  <si>
    <t>Ejiro Miller</t>
  </si>
  <si>
    <t>132.7</t>
  </si>
  <si>
    <t>151.56</t>
  </si>
  <si>
    <t>CUST0256</t>
  </si>
  <si>
    <t>Alabo Smith</t>
  </si>
  <si>
    <t>74.2</t>
  </si>
  <si>
    <t>103.82</t>
  </si>
  <si>
    <t>CUST0257</t>
  </si>
  <si>
    <t>Omamuzo Smith</t>
  </si>
  <si>
    <t>75.64</t>
  </si>
  <si>
    <t>117.74</t>
  </si>
  <si>
    <t>75.58</t>
  </si>
  <si>
    <t>CUST0258</t>
  </si>
  <si>
    <t>Sarah Munoz</t>
  </si>
  <si>
    <t>103.15</t>
  </si>
  <si>
    <t>30.47</t>
  </si>
  <si>
    <t>CUST0259</t>
  </si>
  <si>
    <t>Ejiro Collins</t>
  </si>
  <si>
    <t>129.63</t>
  </si>
  <si>
    <t>49.11</t>
  </si>
  <si>
    <t>CUST0260</t>
  </si>
  <si>
    <t>Amina Johns</t>
  </si>
  <si>
    <t>189.48</t>
  </si>
  <si>
    <t>121.5</t>
  </si>
  <si>
    <t>34.53</t>
  </si>
  <si>
    <t>CUST0261</t>
  </si>
  <si>
    <t>Obinna Simon</t>
  </si>
  <si>
    <t>77.4</t>
  </si>
  <si>
    <t>CUST0262</t>
  </si>
  <si>
    <t>Funke Alexander</t>
  </si>
  <si>
    <t>96.71</t>
  </si>
  <si>
    <t>179.45</t>
  </si>
  <si>
    <t>84.43</t>
  </si>
  <si>
    <t>CUST0263</t>
  </si>
  <si>
    <t>Sarah Fritz</t>
  </si>
  <si>
    <t>95.69</t>
  </si>
  <si>
    <t>57.01</t>
  </si>
  <si>
    <t>51.93</t>
  </si>
  <si>
    <t>CUST0264</t>
  </si>
  <si>
    <t>130.49</t>
  </si>
  <si>
    <t>CUST0265</t>
  </si>
  <si>
    <t>Saidu Martinez</t>
  </si>
  <si>
    <t>111.2</t>
  </si>
  <si>
    <t>115.74</t>
  </si>
  <si>
    <t>171.07</t>
  </si>
  <si>
    <t>CUST0266</t>
  </si>
  <si>
    <t>Nura Hunter</t>
  </si>
  <si>
    <t>160.97</t>
  </si>
  <si>
    <t>185.21</t>
  </si>
  <si>
    <t>13.28</t>
  </si>
  <si>
    <t>CUST0267</t>
  </si>
  <si>
    <t>Ejiro Mendoza</t>
  </si>
  <si>
    <t>57.56</t>
  </si>
  <si>
    <t>CUST0268</t>
  </si>
  <si>
    <t>Michael Peterson</t>
  </si>
  <si>
    <t>70.95</t>
  </si>
  <si>
    <t>CUST0269</t>
  </si>
  <si>
    <t>Tamuno Diaz</t>
  </si>
  <si>
    <t>121.47</t>
  </si>
  <si>
    <t>185.98</t>
  </si>
  <si>
    <t>52.59</t>
  </si>
  <si>
    <t>CUST0270</t>
  </si>
  <si>
    <t>Michael Rodriguez</t>
  </si>
  <si>
    <t>112.85</t>
  </si>
  <si>
    <t>192.27</t>
  </si>
  <si>
    <t>179.36</t>
  </si>
  <si>
    <t>CUST0271</t>
  </si>
  <si>
    <t>John Benson</t>
  </si>
  <si>
    <t>140.31</t>
  </si>
  <si>
    <t>57.81</t>
  </si>
  <si>
    <t>CUST0272</t>
  </si>
  <si>
    <t>Tega Cooper</t>
  </si>
  <si>
    <t>100.05</t>
  </si>
  <si>
    <t>147.22</t>
  </si>
  <si>
    <t>CUST0273</t>
  </si>
  <si>
    <t>Fatima Lewis</t>
  </si>
  <si>
    <t>122.96</t>
  </si>
  <si>
    <t>CUST0274</t>
  </si>
  <si>
    <t>Bola Duffy</t>
  </si>
  <si>
    <t>11.3</t>
  </si>
  <si>
    <t>187.96</t>
  </si>
  <si>
    <t>69.78</t>
  </si>
  <si>
    <t>CUST0275</t>
  </si>
  <si>
    <t>Zina Gallegos</t>
  </si>
  <si>
    <t>122.75</t>
  </si>
  <si>
    <t>109.94</t>
  </si>
  <si>
    <t>CUST0276</t>
  </si>
  <si>
    <t>Zainab Rogers</t>
  </si>
  <si>
    <t>90.42</t>
  </si>
  <si>
    <t>195.86</t>
  </si>
  <si>
    <t>CUST0277</t>
  </si>
  <si>
    <t>Ngozi Dunn</t>
  </si>
  <si>
    <t>35.73</t>
  </si>
  <si>
    <t>CUST0278</t>
  </si>
  <si>
    <t>Amaka Johnson</t>
  </si>
  <si>
    <t>95.57</t>
  </si>
  <si>
    <t>CUST0279</t>
  </si>
  <si>
    <t>Alabo Carlson</t>
  </si>
  <si>
    <t>195.88</t>
  </si>
  <si>
    <t>65.36</t>
  </si>
  <si>
    <t>CUST0280</t>
  </si>
  <si>
    <t>Grace Brock</t>
  </si>
  <si>
    <t>84.65</t>
  </si>
  <si>
    <t>CUST0281</t>
  </si>
  <si>
    <t>Tamuno Ortiz</t>
  </si>
  <si>
    <t>54.61</t>
  </si>
  <si>
    <t>149.71</t>
  </si>
  <si>
    <t>CUST0282</t>
  </si>
  <si>
    <t>Alabo Chavez</t>
  </si>
  <si>
    <t>33.8</t>
  </si>
  <si>
    <t>13.23</t>
  </si>
  <si>
    <t>11.24</t>
  </si>
  <si>
    <t>CUST0283</t>
  </si>
  <si>
    <t>Sarah Ballard</t>
  </si>
  <si>
    <t>147.65</t>
  </si>
  <si>
    <t>26.69</t>
  </si>
  <si>
    <t>CUST0284</t>
  </si>
  <si>
    <t>Funke Shaffer</t>
  </si>
  <si>
    <t>193.92</t>
  </si>
  <si>
    <t>118.37</t>
  </si>
  <si>
    <t>104.93</t>
  </si>
  <si>
    <t>CUST0285</t>
  </si>
  <si>
    <t>Maryam Gates</t>
  </si>
  <si>
    <t>2.61</t>
  </si>
  <si>
    <t>69.11</t>
  </si>
  <si>
    <t>CUST0286</t>
  </si>
  <si>
    <t>David George</t>
  </si>
  <si>
    <t>82.64</t>
  </si>
  <si>
    <t>79.25</t>
  </si>
  <si>
    <t>CUST0287</t>
  </si>
  <si>
    <t>Omamuzo Rivera</t>
  </si>
  <si>
    <t>38.01</t>
  </si>
  <si>
    <t>27.76</t>
  </si>
  <si>
    <t>123.74</t>
  </si>
  <si>
    <t>CUST0288</t>
  </si>
  <si>
    <t>Grace Chaney</t>
  </si>
  <si>
    <t>145.56</t>
  </si>
  <si>
    <t>30.56</t>
  </si>
  <si>
    <t>CUST0289</t>
  </si>
  <si>
    <t>168.79</t>
  </si>
  <si>
    <t>CUST0290</t>
  </si>
  <si>
    <t>Sade Ryan</t>
  </si>
  <si>
    <t>194.93</t>
  </si>
  <si>
    <t>154.36</t>
  </si>
  <si>
    <t>CUST0291</t>
  </si>
  <si>
    <t>Halima Mahoney</t>
  </si>
  <si>
    <t>136.45</t>
  </si>
  <si>
    <t>CUST0292</t>
  </si>
  <si>
    <t>Ese Rose</t>
  </si>
  <si>
    <t>65.24</t>
  </si>
  <si>
    <t>117.15</t>
  </si>
  <si>
    <t>2.28</t>
  </si>
  <si>
    <t>CUST0293</t>
  </si>
  <si>
    <t>John Jones</t>
  </si>
  <si>
    <t>129.09</t>
  </si>
  <si>
    <t>25.6</t>
  </si>
  <si>
    <t>CUST0294</t>
  </si>
  <si>
    <t>Ese Bailey</t>
  </si>
  <si>
    <t>112.03</t>
  </si>
  <si>
    <t>38.36</t>
  </si>
  <si>
    <t>CUST0295</t>
  </si>
  <si>
    <t>David Higgins</t>
  </si>
  <si>
    <t>91.09</t>
  </si>
  <si>
    <t>146.86</t>
  </si>
  <si>
    <t>CUST0296</t>
  </si>
  <si>
    <t>Ejiro Scott</t>
  </si>
  <si>
    <t>64.86</t>
  </si>
  <si>
    <t>19.7</t>
  </si>
  <si>
    <t>CUST0297</t>
  </si>
  <si>
    <t>Bola Spencer</t>
  </si>
  <si>
    <t>124.98</t>
  </si>
  <si>
    <t>10.29</t>
  </si>
  <si>
    <t>3.11</t>
  </si>
  <si>
    <t>CUST0298</t>
  </si>
  <si>
    <t>Grace Davis</t>
  </si>
  <si>
    <t>146.99</t>
  </si>
  <si>
    <t>CUST0299</t>
  </si>
  <si>
    <t>Kunle Fuller</t>
  </si>
  <si>
    <t>111.91</t>
  </si>
  <si>
    <t>CUST0300</t>
  </si>
  <si>
    <t>Ibim Wilkerson</t>
  </si>
  <si>
    <t>107.01</t>
  </si>
  <si>
    <t>186.74</t>
  </si>
  <si>
    <t>169.05</t>
  </si>
  <si>
    <t>CUST0301</t>
  </si>
  <si>
    <t>Boma Knight</t>
  </si>
  <si>
    <t>196.6</t>
  </si>
  <si>
    <t>103.76</t>
  </si>
  <si>
    <t>CUST0302</t>
  </si>
  <si>
    <t>Tunde Wallace</t>
  </si>
  <si>
    <t>8.03</t>
  </si>
  <si>
    <t>50.35</t>
  </si>
  <si>
    <t>CUST0303</t>
  </si>
  <si>
    <t>Maryam Walker</t>
  </si>
  <si>
    <t>119.25</t>
  </si>
  <si>
    <t>CUST0304</t>
  </si>
  <si>
    <t>Bola Castro</t>
  </si>
  <si>
    <t>149.66</t>
  </si>
  <si>
    <t>126.96</t>
  </si>
  <si>
    <t>CUST0305</t>
  </si>
  <si>
    <t>Sade Shepard</t>
  </si>
  <si>
    <t>134.89</t>
  </si>
  <si>
    <t>CUST0306</t>
  </si>
  <si>
    <t>Alabo Cortez</t>
  </si>
  <si>
    <t>109.86</t>
  </si>
  <si>
    <t>CUST0307</t>
  </si>
  <si>
    <t>Chinedu Hoffman</t>
  </si>
  <si>
    <t>130.62</t>
  </si>
  <si>
    <t>CUST0308</t>
  </si>
  <si>
    <t>Sarah Flores</t>
  </si>
  <si>
    <t>73.37</t>
  </si>
  <si>
    <t>69.23</t>
  </si>
  <si>
    <t>34.27</t>
  </si>
  <si>
    <t>CUST0309</t>
  </si>
  <si>
    <t>Alabo Guerra</t>
  </si>
  <si>
    <t>148.05</t>
  </si>
  <si>
    <t>CUST0310</t>
  </si>
  <si>
    <t>Obinna Ballard</t>
  </si>
  <si>
    <t>148.13</t>
  </si>
  <si>
    <t>CUST0311</t>
  </si>
  <si>
    <t>Fatima Freeman</t>
  </si>
  <si>
    <t>57.16</t>
  </si>
  <si>
    <t>CUST0312</t>
  </si>
  <si>
    <t>Ejiro Barker</t>
  </si>
  <si>
    <t>106.55</t>
  </si>
  <si>
    <t>100.38</t>
  </si>
  <si>
    <t>8.43</t>
  </si>
  <si>
    <t>CUST0313</t>
  </si>
  <si>
    <t>Maryam Hernandez</t>
  </si>
  <si>
    <t>47.62</t>
  </si>
  <si>
    <t>162.47</t>
  </si>
  <si>
    <t>CUST0314</t>
  </si>
  <si>
    <t>Omamuzo King</t>
  </si>
  <si>
    <t>83.76</t>
  </si>
  <si>
    <t>CUST0315</t>
  </si>
  <si>
    <t>Obinna Anderson</t>
  </si>
  <si>
    <t>86.3</t>
  </si>
  <si>
    <t>183.46</t>
  </si>
  <si>
    <t>111.69</t>
  </si>
  <si>
    <t>CUST0316</t>
  </si>
  <si>
    <t>Shehu Rogers</t>
  </si>
  <si>
    <t>30.82</t>
  </si>
  <si>
    <t>26.74</t>
  </si>
  <si>
    <t>CUST0317</t>
  </si>
  <si>
    <t>Zainab Shaw</t>
  </si>
  <si>
    <t>142.55</t>
  </si>
  <si>
    <t>170.5</t>
  </si>
  <si>
    <t>CUST0318</t>
  </si>
  <si>
    <t>John Martinez</t>
  </si>
  <si>
    <t>44.9</t>
  </si>
  <si>
    <t>CUST0319</t>
  </si>
  <si>
    <t>Fatima Powell</t>
  </si>
  <si>
    <t>CUST0320</t>
  </si>
  <si>
    <t>Omamuzo Perez</t>
  </si>
  <si>
    <t>196.77</t>
  </si>
  <si>
    <t>CUST0321</t>
  </si>
  <si>
    <t>Omamuzo Schwartz</t>
  </si>
  <si>
    <t>59.24</t>
  </si>
  <si>
    <t>180.78</t>
  </si>
  <si>
    <t>CUST0322</t>
  </si>
  <si>
    <t>Alabo Jackson</t>
  </si>
  <si>
    <t>118.27</t>
  </si>
  <si>
    <t>18.49</t>
  </si>
  <si>
    <t>CUST0323</t>
  </si>
  <si>
    <t>Amina Nguyen</t>
  </si>
  <si>
    <t>9.26</t>
  </si>
  <si>
    <t>113.32</t>
  </si>
  <si>
    <t>CUST0324</t>
  </si>
  <si>
    <t>Amina Taylor</t>
  </si>
  <si>
    <t>23.95</t>
  </si>
  <si>
    <t>1.2</t>
  </si>
  <si>
    <t>CUST0325</t>
  </si>
  <si>
    <t>Tunde Terry</t>
  </si>
  <si>
    <t>91.02</t>
  </si>
  <si>
    <t>CUST0326</t>
  </si>
  <si>
    <t>Chinedu Krueger</t>
  </si>
  <si>
    <t>133.57</t>
  </si>
  <si>
    <t>CUST0327</t>
  </si>
  <si>
    <t>Maryam Rhodes</t>
  </si>
  <si>
    <t>19.08</t>
  </si>
  <si>
    <t>74.03</t>
  </si>
  <si>
    <t>151.81</t>
  </si>
  <si>
    <t>CUST0328</t>
  </si>
  <si>
    <t>Kunle Liu</t>
  </si>
  <si>
    <t>22.31</t>
  </si>
  <si>
    <t>96.99</t>
  </si>
  <si>
    <t>85.7</t>
  </si>
  <si>
    <t>CUST0329</t>
  </si>
  <si>
    <t>Saidu Anderson</t>
  </si>
  <si>
    <t>0.82</t>
  </si>
  <si>
    <t>125.28</t>
  </si>
  <si>
    <t>160.01</t>
  </si>
  <si>
    <t>CUST0330</t>
  </si>
  <si>
    <t>Ibim Harrison</t>
  </si>
  <si>
    <t>60.41</t>
  </si>
  <si>
    <t>153.52</t>
  </si>
  <si>
    <t>68.6</t>
  </si>
  <si>
    <t>CUST0331</t>
  </si>
  <si>
    <t>Funke Francis</t>
  </si>
  <si>
    <t>31.5</t>
  </si>
  <si>
    <t>CUST0332</t>
  </si>
  <si>
    <t>David Ward</t>
  </si>
  <si>
    <t>115.69</t>
  </si>
  <si>
    <t>13.71</t>
  </si>
  <si>
    <t>168.23</t>
  </si>
  <si>
    <t>CUST0333</t>
  </si>
  <si>
    <t>Omamuzo Miller</t>
  </si>
  <si>
    <t>17.82</t>
  </si>
  <si>
    <t>90.66</t>
  </si>
  <si>
    <t>CUST0334</t>
  </si>
  <si>
    <t>Fatima Carter</t>
  </si>
  <si>
    <t>31.24</t>
  </si>
  <si>
    <t>146.62</t>
  </si>
  <si>
    <t>CUST0335</t>
  </si>
  <si>
    <t>Maryam Patterson</t>
  </si>
  <si>
    <t>23.61</t>
  </si>
  <si>
    <t>137.57</t>
  </si>
  <si>
    <t>CUST0336</t>
  </si>
  <si>
    <t>Chinedu Reynolds</t>
  </si>
  <si>
    <t>38.91</t>
  </si>
  <si>
    <t>64.17</t>
  </si>
  <si>
    <t>CUST0337</t>
  </si>
  <si>
    <t>Ifeanyi Cunningham</t>
  </si>
  <si>
    <t>64.04</t>
  </si>
  <si>
    <t>115.03</t>
  </si>
  <si>
    <t>62.62</t>
  </si>
  <si>
    <t>CUST0338</t>
  </si>
  <si>
    <t>David Crosby</t>
  </si>
  <si>
    <t>36.21</t>
  </si>
  <si>
    <t>CUST0339</t>
  </si>
  <si>
    <t>19.9</t>
  </si>
  <si>
    <t>94.37</t>
  </si>
  <si>
    <t>CUST0340</t>
  </si>
  <si>
    <t>Obinna Thomas</t>
  </si>
  <si>
    <t>23.02</t>
  </si>
  <si>
    <t>CUST0341</t>
  </si>
  <si>
    <t>Zina Valenzuela</t>
  </si>
  <si>
    <t>106.78</t>
  </si>
  <si>
    <t>48.1</t>
  </si>
  <si>
    <t>32.22</t>
  </si>
  <si>
    <t>CUST0342</t>
  </si>
  <si>
    <t>Omamuzo Holmes</t>
  </si>
  <si>
    <t>23.31</t>
  </si>
  <si>
    <t>CUST0343</t>
  </si>
  <si>
    <t>Zina Diaz</t>
  </si>
  <si>
    <t>18.56</t>
  </si>
  <si>
    <t>151.54</t>
  </si>
  <si>
    <t>106.49</t>
  </si>
  <si>
    <t>CUST0344</t>
  </si>
  <si>
    <t>Alabo Baker</t>
  </si>
  <si>
    <t>122.49</t>
  </si>
  <si>
    <t>169.6</t>
  </si>
  <si>
    <t>CUST0345</t>
  </si>
  <si>
    <t>Sade Mercer</t>
  </si>
  <si>
    <t>140.59</t>
  </si>
  <si>
    <t>CUST0346</t>
  </si>
  <si>
    <t>Ese Harper</t>
  </si>
  <si>
    <t>168.07</t>
  </si>
  <si>
    <t>CUST0347</t>
  </si>
  <si>
    <t>Abubakar Mcknight</t>
  </si>
  <si>
    <t>27.88</t>
  </si>
  <si>
    <t>178.77</t>
  </si>
  <si>
    <t>CUST0348</t>
  </si>
  <si>
    <t>Boma Anderson</t>
  </si>
  <si>
    <t>115.8</t>
  </si>
  <si>
    <t>CUST0349</t>
  </si>
  <si>
    <t>Michael Smith</t>
  </si>
  <si>
    <t>192.37</t>
  </si>
  <si>
    <t>146.17</t>
  </si>
  <si>
    <t>CUST0350</t>
  </si>
  <si>
    <t>Zainab Compton</t>
  </si>
  <si>
    <t>11.03</t>
  </si>
  <si>
    <t>94.04</t>
  </si>
  <si>
    <t>115.01</t>
  </si>
  <si>
    <t>CUST0351</t>
  </si>
  <si>
    <t>Ibim Mills</t>
  </si>
  <si>
    <t>114.79</t>
  </si>
  <si>
    <t>5.95</t>
  </si>
  <si>
    <t>25.8</t>
  </si>
  <si>
    <t>CUST0352</t>
  </si>
  <si>
    <t>Zainab Rivera</t>
  </si>
  <si>
    <t>74.27</t>
  </si>
  <si>
    <t>156.61</t>
  </si>
  <si>
    <t>36.57</t>
  </si>
  <si>
    <t>CUST0353</t>
  </si>
  <si>
    <t>Bola Patterson</t>
  </si>
  <si>
    <t>145.34</t>
  </si>
  <si>
    <t>115.76</t>
  </si>
  <si>
    <t>CUST0354</t>
  </si>
  <si>
    <t>Sade Brown</t>
  </si>
  <si>
    <t>95.18</t>
  </si>
  <si>
    <t>174.12</t>
  </si>
  <si>
    <t>CUST0355</t>
  </si>
  <si>
    <t>Abubakar Martin</t>
  </si>
  <si>
    <t>54.43</t>
  </si>
  <si>
    <t>131.04</t>
  </si>
  <si>
    <t>154.74</t>
  </si>
  <si>
    <t>CUST0356</t>
  </si>
  <si>
    <t>Bala Gibson</t>
  </si>
  <si>
    <t>105.29</t>
  </si>
  <si>
    <t>CUST0357</t>
  </si>
  <si>
    <t>Oghene Winters</t>
  </si>
  <si>
    <t>141.76</t>
  </si>
  <si>
    <t>CUST0358</t>
  </si>
  <si>
    <t>Chinedu Smith</t>
  </si>
  <si>
    <t>153.99</t>
  </si>
  <si>
    <t>32.81</t>
  </si>
  <si>
    <t>155.53</t>
  </si>
  <si>
    <t>CUST0359</t>
  </si>
  <si>
    <t>Omamuzo Juarez</t>
  </si>
  <si>
    <t>36.1</t>
  </si>
  <si>
    <t>29.2</t>
  </si>
  <si>
    <t>CUST0360</t>
  </si>
  <si>
    <t>Fatima Webb</t>
  </si>
  <si>
    <t>30.2</t>
  </si>
  <si>
    <t>133.09</t>
  </si>
  <si>
    <t>CUST0361</t>
  </si>
  <si>
    <t>Obinna Andrews</t>
  </si>
  <si>
    <t>77.19</t>
  </si>
  <si>
    <t>113.67</t>
  </si>
  <si>
    <t>136.53</t>
  </si>
  <si>
    <t>CUST0362</t>
  </si>
  <si>
    <t>Sade Donaldson</t>
  </si>
  <si>
    <t>132.32</t>
  </si>
  <si>
    <t>CUST0363</t>
  </si>
  <si>
    <t>Omamuzo Alexander</t>
  </si>
  <si>
    <t>78.06</t>
  </si>
  <si>
    <t>CUST0364</t>
  </si>
  <si>
    <t>Maryam Harmon</t>
  </si>
  <si>
    <t>161.52</t>
  </si>
  <si>
    <t>188.05</t>
  </si>
  <si>
    <t>148.34</t>
  </si>
  <si>
    <t>CUST0365</t>
  </si>
  <si>
    <t>Kunle Myers</t>
  </si>
  <si>
    <t>34.86</t>
  </si>
  <si>
    <t>164.24</t>
  </si>
  <si>
    <t>122.44</t>
  </si>
  <si>
    <t>CUST0366</t>
  </si>
  <si>
    <t>Kunle Brady</t>
  </si>
  <si>
    <t>65.18</t>
  </si>
  <si>
    <t>27.9</t>
  </si>
  <si>
    <t>CUST0367</t>
  </si>
  <si>
    <t>Bola Carpenter</t>
  </si>
  <si>
    <t>88.01</t>
  </si>
  <si>
    <t>CUST0368</t>
  </si>
  <si>
    <t>Bola Meadows</t>
  </si>
  <si>
    <t>36.29</t>
  </si>
  <si>
    <t>CUST0369</t>
  </si>
  <si>
    <t>Abubakar Rodriguez</t>
  </si>
  <si>
    <t>119.46</t>
  </si>
  <si>
    <t>190.08</t>
  </si>
  <si>
    <t>CUST0370</t>
  </si>
  <si>
    <t>Oghene Bush</t>
  </si>
  <si>
    <t>154.18</t>
  </si>
  <si>
    <t>137.21</t>
  </si>
  <si>
    <t>CUST0371</t>
  </si>
  <si>
    <t>Grace Wilkerson</t>
  </si>
  <si>
    <t>148.21</t>
  </si>
  <si>
    <t>32.03</t>
  </si>
  <si>
    <t>CUST0372</t>
  </si>
  <si>
    <t>Grace Salas</t>
  </si>
  <si>
    <t>46.4</t>
  </si>
  <si>
    <t>45.94</t>
  </si>
  <si>
    <t>CUST0373</t>
  </si>
  <si>
    <t>Ibim Adams</t>
  </si>
  <si>
    <t>36.02</t>
  </si>
  <si>
    <t>91.82</t>
  </si>
  <si>
    <t>CUST0374</t>
  </si>
  <si>
    <t>Oghene Oliver</t>
  </si>
  <si>
    <t>83.94</t>
  </si>
  <si>
    <t>CUST0375</t>
  </si>
  <si>
    <t>Nura Oconnell</t>
  </si>
  <si>
    <t>56.19</t>
  </si>
  <si>
    <t>49.94</t>
  </si>
  <si>
    <t>178.42</t>
  </si>
  <si>
    <t>CUST0376</t>
  </si>
  <si>
    <t>90.76</t>
  </si>
  <si>
    <t>CUST0377</t>
  </si>
  <si>
    <t>Chinedu Christian</t>
  </si>
  <si>
    <t>32.78</t>
  </si>
  <si>
    <t>CUST0378</t>
  </si>
  <si>
    <t>Funke Carlson</t>
  </si>
  <si>
    <t>172.15</t>
  </si>
  <si>
    <t>178.74</t>
  </si>
  <si>
    <t>CUST0379</t>
  </si>
  <si>
    <t>Sarah Woods</t>
  </si>
  <si>
    <t>CUST0380</t>
  </si>
  <si>
    <t>Michael Jacobs</t>
  </si>
  <si>
    <t>112.37</t>
  </si>
  <si>
    <t>196.26</t>
  </si>
  <si>
    <t>CUST0381</t>
  </si>
  <si>
    <t>David Murphy</t>
  </si>
  <si>
    <t>13.14</t>
  </si>
  <si>
    <t>97.5</t>
  </si>
  <si>
    <t>CUST0382</t>
  </si>
  <si>
    <t>Ifeanyi Cooper</t>
  </si>
  <si>
    <t>179.64</t>
  </si>
  <si>
    <t>CUST0383</t>
  </si>
  <si>
    <t>Kunle Manning</t>
  </si>
  <si>
    <t>186.38</t>
  </si>
  <si>
    <t>84.32</t>
  </si>
  <si>
    <t>38.22</t>
  </si>
  <si>
    <t>CUST0384</t>
  </si>
  <si>
    <t>Nura Rodriguez</t>
  </si>
  <si>
    <t>179.71</t>
  </si>
  <si>
    <t>157.96</t>
  </si>
  <si>
    <t>74.69</t>
  </si>
  <si>
    <t>CUST0385</t>
  </si>
  <si>
    <t>Sade George</t>
  </si>
  <si>
    <t>32.67</t>
  </si>
  <si>
    <t>198.76</t>
  </si>
  <si>
    <t>88.46</t>
  </si>
  <si>
    <t>CUST0386</t>
  </si>
  <si>
    <t>Shehu Torres</t>
  </si>
  <si>
    <t>184.13</t>
  </si>
  <si>
    <t>CUST0387</t>
  </si>
  <si>
    <t>Grace Walsh</t>
  </si>
  <si>
    <t>193.94</t>
  </si>
  <si>
    <t>160.02</t>
  </si>
  <si>
    <t>CUST0388</t>
  </si>
  <si>
    <t>Tega Cervantes</t>
  </si>
  <si>
    <t>CUST0389</t>
  </si>
  <si>
    <t>Bala Dunn</t>
  </si>
  <si>
    <t>98.35</t>
  </si>
  <si>
    <t>181.74</t>
  </si>
  <si>
    <t>30.02</t>
  </si>
  <si>
    <t>CUST0390</t>
  </si>
  <si>
    <t>Ejiro Gonzalez</t>
  </si>
  <si>
    <t>148.43</t>
  </si>
  <si>
    <t>58.08</t>
  </si>
  <si>
    <t>CUST0391</t>
  </si>
  <si>
    <t>Ibim Schwartz</t>
  </si>
  <si>
    <t>1.82</t>
  </si>
  <si>
    <t>35.39</t>
  </si>
  <si>
    <t>40.25</t>
  </si>
  <si>
    <t>CUST0392</t>
  </si>
  <si>
    <t>Abubakar Hayes</t>
  </si>
  <si>
    <t>31.23</t>
  </si>
  <si>
    <t>25.27</t>
  </si>
  <si>
    <t>CUST0393</t>
  </si>
  <si>
    <t>Ibim Ballard</t>
  </si>
  <si>
    <t>113.33</t>
  </si>
  <si>
    <t>CUST0394</t>
  </si>
  <si>
    <t>John Nielsen</t>
  </si>
  <si>
    <t>175.72</t>
  </si>
  <si>
    <t>CUST0395</t>
  </si>
  <si>
    <t>Oghene Pacheco</t>
  </si>
  <si>
    <t>153.06</t>
  </si>
  <si>
    <t>108.97</t>
  </si>
  <si>
    <t>54.66</t>
  </si>
  <si>
    <t>CUST0396</t>
  </si>
  <si>
    <t>Ngozi Johnson</t>
  </si>
  <si>
    <t>43.97</t>
  </si>
  <si>
    <t>166.4</t>
  </si>
  <si>
    <t>CUST0397</t>
  </si>
  <si>
    <t>Sarah Perry</t>
  </si>
  <si>
    <t>62.66</t>
  </si>
  <si>
    <t>CUST0398</t>
  </si>
  <si>
    <t>Amaka Shannon</t>
  </si>
  <si>
    <t>171.43</t>
  </si>
  <si>
    <t>CUST0399</t>
  </si>
  <si>
    <t>Nura Delgado</t>
  </si>
  <si>
    <t>155.05</t>
  </si>
  <si>
    <t>CUST0400</t>
  </si>
  <si>
    <t>Bola Vincent</t>
  </si>
  <si>
    <t>133.68</t>
  </si>
  <si>
    <t>CUST0401</t>
  </si>
  <si>
    <t>Ifeanyi Adkins</t>
  </si>
  <si>
    <t>32.53</t>
  </si>
  <si>
    <t>101.23</t>
  </si>
  <si>
    <t>164.01</t>
  </si>
  <si>
    <t>CUST0402</t>
  </si>
  <si>
    <t>Sarah Oconnor</t>
  </si>
  <si>
    <t>134.87</t>
  </si>
  <si>
    <t>167.03</t>
  </si>
  <si>
    <t>43.25</t>
  </si>
  <si>
    <t>CUST0403</t>
  </si>
  <si>
    <t>Ibim Soto</t>
  </si>
  <si>
    <t>16.91</t>
  </si>
  <si>
    <t>77.26</t>
  </si>
  <si>
    <t>CUST0404</t>
  </si>
  <si>
    <t>Maryam Buck</t>
  </si>
  <si>
    <t>199.75</t>
  </si>
  <si>
    <t>79.58</t>
  </si>
  <si>
    <t>CUST0405</t>
  </si>
  <si>
    <t>24.99</t>
  </si>
  <si>
    <t>56.06</t>
  </si>
  <si>
    <t>CUST0406</t>
  </si>
  <si>
    <t>Zainab Soto</t>
  </si>
  <si>
    <t>24.88</t>
  </si>
  <si>
    <t>CUST0407</t>
  </si>
  <si>
    <t>Grace Thompson</t>
  </si>
  <si>
    <t>121.11</t>
  </si>
  <si>
    <t>CUST0408</t>
  </si>
  <si>
    <t>Obinna Daniels</t>
  </si>
  <si>
    <t>108.72</t>
  </si>
  <si>
    <t>190.54</t>
  </si>
  <si>
    <t>CUST0409</t>
  </si>
  <si>
    <t>Boma Burns</t>
  </si>
  <si>
    <t>CUST0410</t>
  </si>
  <si>
    <t>Grace Snyder</t>
  </si>
  <si>
    <t>112.67</t>
  </si>
  <si>
    <t>78.58</t>
  </si>
  <si>
    <t>123.58</t>
  </si>
  <si>
    <t>CUST0411</t>
  </si>
  <si>
    <t>Abubakar Lane</t>
  </si>
  <si>
    <t>76.42</t>
  </si>
  <si>
    <t>198.39</t>
  </si>
  <si>
    <t>CUST0412</t>
  </si>
  <si>
    <t>Oghene Bartlett</t>
  </si>
  <si>
    <t>67.85</t>
  </si>
  <si>
    <t>CUST0413</t>
  </si>
  <si>
    <t>David Giles</t>
  </si>
  <si>
    <t>117.8</t>
  </si>
  <si>
    <t>114.29</t>
  </si>
  <si>
    <t>CUST0414</t>
  </si>
  <si>
    <t>Ngozi Williams</t>
  </si>
  <si>
    <t>193.9</t>
  </si>
  <si>
    <t>127.27</t>
  </si>
  <si>
    <t>57.83</t>
  </si>
  <si>
    <t>CUST0415</t>
  </si>
  <si>
    <t>Maryam Anthony</t>
  </si>
  <si>
    <t>42.34</t>
  </si>
  <si>
    <t>CUST0416</t>
  </si>
  <si>
    <t>Maryam Blankenship</t>
  </si>
  <si>
    <t>36.53</t>
  </si>
  <si>
    <t>115.58</t>
  </si>
  <si>
    <t>CUST0417</t>
  </si>
  <si>
    <t>Zina Hernandez</t>
  </si>
  <si>
    <t>149.41</t>
  </si>
  <si>
    <t>CUST0418</t>
  </si>
  <si>
    <t>Boma Johnson</t>
  </si>
  <si>
    <t>48.08</t>
  </si>
  <si>
    <t>6.03</t>
  </si>
  <si>
    <t>97.33</t>
  </si>
  <si>
    <t>CUST0419</t>
  </si>
  <si>
    <t>Boma Sanchez</t>
  </si>
  <si>
    <t>192.78</t>
  </si>
  <si>
    <t>11.54</t>
  </si>
  <si>
    <t>CUST0420</t>
  </si>
  <si>
    <t>Ese Miller</t>
  </si>
  <si>
    <t>104.63</t>
  </si>
  <si>
    <t>50.74</t>
  </si>
  <si>
    <t>120.16</t>
  </si>
  <si>
    <t>CUST0421</t>
  </si>
  <si>
    <t>Tega Stokes</t>
  </si>
  <si>
    <t>98.33</t>
  </si>
  <si>
    <t>63.64</t>
  </si>
  <si>
    <t>CUST0422</t>
  </si>
  <si>
    <t>John Smith</t>
  </si>
  <si>
    <t>138.29</t>
  </si>
  <si>
    <t>CUST0423</t>
  </si>
  <si>
    <t>Saidu Smith</t>
  </si>
  <si>
    <t>185.54</t>
  </si>
  <si>
    <t>18.5</t>
  </si>
  <si>
    <t>CUST0424</t>
  </si>
  <si>
    <t>Maryam Becker</t>
  </si>
  <si>
    <t>147.52</t>
  </si>
  <si>
    <t>175.41</t>
  </si>
  <si>
    <t>CUST0425</t>
  </si>
  <si>
    <t>Amina Ortega</t>
  </si>
  <si>
    <t>128.45</t>
  </si>
  <si>
    <t>158.31</t>
  </si>
  <si>
    <t>80.43</t>
  </si>
  <si>
    <t>CUST0426</t>
  </si>
  <si>
    <t>Ese Mathis</t>
  </si>
  <si>
    <t>52.51</t>
  </si>
  <si>
    <t>CUST0427</t>
  </si>
  <si>
    <t>Chinedu West</t>
  </si>
  <si>
    <t>52.73</t>
  </si>
  <si>
    <t>80.51</t>
  </si>
  <si>
    <t>30.28</t>
  </si>
  <si>
    <t>CUST0428</t>
  </si>
  <si>
    <t>Amina Skinner</t>
  </si>
  <si>
    <t>57.95</t>
  </si>
  <si>
    <t>CUST0429</t>
  </si>
  <si>
    <t>CUST0430</t>
  </si>
  <si>
    <t>Funke Lawson</t>
  </si>
  <si>
    <t>27.07</t>
  </si>
  <si>
    <t>137.53</t>
  </si>
  <si>
    <t>147.35</t>
  </si>
  <si>
    <t>CUST0431</t>
  </si>
  <si>
    <t>Kunle Cooper</t>
  </si>
  <si>
    <t>124.12</t>
  </si>
  <si>
    <t>116.31</t>
  </si>
  <si>
    <t>CUST0432</t>
  </si>
  <si>
    <t>Amina Espinoza</t>
  </si>
  <si>
    <t>174.4</t>
  </si>
  <si>
    <t>185.28</t>
  </si>
  <si>
    <t>CUST0433</t>
  </si>
  <si>
    <t>Saidu Whitehead</t>
  </si>
  <si>
    <t>11.12</t>
  </si>
  <si>
    <t>46.36</t>
  </si>
  <si>
    <t>CUST0434</t>
  </si>
  <si>
    <t>John Williams</t>
  </si>
  <si>
    <t>169.24</t>
  </si>
  <si>
    <t>70.25</t>
  </si>
  <si>
    <t>36.54</t>
  </si>
  <si>
    <t>CUST0435</t>
  </si>
  <si>
    <t>Michael Santana</t>
  </si>
  <si>
    <t>177.53</t>
  </si>
  <si>
    <t>CUST0436</t>
  </si>
  <si>
    <t>Abubakar Bullock</t>
  </si>
  <si>
    <t>119.04</t>
  </si>
  <si>
    <t>193.97</t>
  </si>
  <si>
    <t>CUST0437</t>
  </si>
  <si>
    <t>Alabo Young</t>
  </si>
  <si>
    <t>190.4</t>
  </si>
  <si>
    <t>CUST0438</t>
  </si>
  <si>
    <t>Chinedu Ramos</t>
  </si>
  <si>
    <t>57.34</t>
  </si>
  <si>
    <t>CUST0439</t>
  </si>
  <si>
    <t>Ifeanyi Zimmerman</t>
  </si>
  <si>
    <t>98.18</t>
  </si>
  <si>
    <t>CUST0440</t>
  </si>
  <si>
    <t>John Carter</t>
  </si>
  <si>
    <t>102.91</t>
  </si>
  <si>
    <t>129.7</t>
  </si>
  <si>
    <t>CUST0441</t>
  </si>
  <si>
    <t>Grace Williams</t>
  </si>
  <si>
    <t>104.86</t>
  </si>
  <si>
    <t>CUST0442</t>
  </si>
  <si>
    <t>Sade Johnson</t>
  </si>
  <si>
    <t>153.85</t>
  </si>
  <si>
    <t>148.23</t>
  </si>
  <si>
    <t>157.34</t>
  </si>
  <si>
    <t>CUST0443</t>
  </si>
  <si>
    <t>Bola Wright</t>
  </si>
  <si>
    <t>37.42</t>
  </si>
  <si>
    <t>174.39</t>
  </si>
  <si>
    <t>CUST0444</t>
  </si>
  <si>
    <t>Boma Shah</t>
  </si>
  <si>
    <t>60.91</t>
  </si>
  <si>
    <t>CUST0445</t>
  </si>
  <si>
    <t>Ejiro Wagner</t>
  </si>
  <si>
    <t>42.24</t>
  </si>
  <si>
    <t>CUST0446</t>
  </si>
  <si>
    <t>Halima Lambert</t>
  </si>
  <si>
    <t>180.53</t>
  </si>
  <si>
    <t>CUST0447</t>
  </si>
  <si>
    <t>Grace Hudson</t>
  </si>
  <si>
    <t>169.8</t>
  </si>
  <si>
    <t>CUST0448</t>
  </si>
  <si>
    <t>Abubakar Ryan</t>
  </si>
  <si>
    <t>13.17</t>
  </si>
  <si>
    <t>23.83</t>
  </si>
  <si>
    <t>89.94</t>
  </si>
  <si>
    <t>CUST0449</t>
  </si>
  <si>
    <t>Funke Chung</t>
  </si>
  <si>
    <t>176.69</t>
  </si>
  <si>
    <t>166.7</t>
  </si>
  <si>
    <t>160.05</t>
  </si>
  <si>
    <t>CUST0450</t>
  </si>
  <si>
    <t>Fatima Curtis</t>
  </si>
  <si>
    <t>61.08</t>
  </si>
  <si>
    <t>CUST0451</t>
  </si>
  <si>
    <t>Sade Baker</t>
  </si>
  <si>
    <t>23.24</t>
  </si>
  <si>
    <t>112.62</t>
  </si>
  <si>
    <t>CUST0452</t>
  </si>
  <si>
    <t>Saidu Jackson</t>
  </si>
  <si>
    <t>159.9</t>
  </si>
  <si>
    <t>156.44</t>
  </si>
  <si>
    <t>164.81</t>
  </si>
  <si>
    <t>CUST0453</t>
  </si>
  <si>
    <t>Michael Madden</t>
  </si>
  <si>
    <t>31.28</t>
  </si>
  <si>
    <t>163.92</t>
  </si>
  <si>
    <t>88.1</t>
  </si>
  <si>
    <t>CUST0454</t>
  </si>
  <si>
    <t>Tunde Fuller</t>
  </si>
  <si>
    <t>30.75</t>
  </si>
  <si>
    <t>157.55</t>
  </si>
  <si>
    <t>CUST0455</t>
  </si>
  <si>
    <t>Boma Baker</t>
  </si>
  <si>
    <t>67.99</t>
  </si>
  <si>
    <t>CUST0456</t>
  </si>
  <si>
    <t>Amina Diaz</t>
  </si>
  <si>
    <t>80.7</t>
  </si>
  <si>
    <t>CUST0457</t>
  </si>
  <si>
    <t>Maryam Martin</t>
  </si>
  <si>
    <t>128.95</t>
  </si>
  <si>
    <t>CUST0458</t>
  </si>
  <si>
    <t>Alabo Bradley</t>
  </si>
  <si>
    <t>43.14</t>
  </si>
  <si>
    <t>104.51</t>
  </si>
  <si>
    <t>CUST0460</t>
  </si>
  <si>
    <t>Ejiro Martin</t>
  </si>
  <si>
    <t>161.17</t>
  </si>
  <si>
    <t>70.39</t>
  </si>
  <si>
    <t>143.01</t>
  </si>
  <si>
    <t>CUST0461</t>
  </si>
  <si>
    <t>12.91</t>
  </si>
  <si>
    <t>43.35</t>
  </si>
  <si>
    <t>CUST0462</t>
  </si>
  <si>
    <t>Ejiro Brown</t>
  </si>
  <si>
    <t>146.48</t>
  </si>
  <si>
    <t>29.3</t>
  </si>
  <si>
    <t>CUST0463</t>
  </si>
  <si>
    <t>Grace Bell</t>
  </si>
  <si>
    <t>120.52</t>
  </si>
  <si>
    <t>24.61</t>
  </si>
  <si>
    <t>8.54</t>
  </si>
  <si>
    <t>CUST0464</t>
  </si>
  <si>
    <t>Ifeanyi Smith</t>
  </si>
  <si>
    <t>187.4</t>
  </si>
  <si>
    <t>CUST0465</t>
  </si>
  <si>
    <t>Abubakar Ross</t>
  </si>
  <si>
    <t>114.83</t>
  </si>
  <si>
    <t>CUST0466</t>
  </si>
  <si>
    <t>Alabo Escobar</t>
  </si>
  <si>
    <t>30.22</t>
  </si>
  <si>
    <t>160.06</t>
  </si>
  <si>
    <t>CUST0467</t>
  </si>
  <si>
    <t>Ibim Hunter</t>
  </si>
  <si>
    <t>126.21</t>
  </si>
  <si>
    <t>129.21</t>
  </si>
  <si>
    <t>38.89</t>
  </si>
  <si>
    <t>CUST0468</t>
  </si>
  <si>
    <t>David Boone</t>
  </si>
  <si>
    <t>55.36</t>
  </si>
  <si>
    <t>CUST0469</t>
  </si>
  <si>
    <t>Halima Matthews</t>
  </si>
  <si>
    <t>36.51</t>
  </si>
  <si>
    <t>CUST0470</t>
  </si>
  <si>
    <t>Sarah Gordon</t>
  </si>
  <si>
    <t>153.78</t>
  </si>
  <si>
    <t>190.46</t>
  </si>
  <si>
    <t>CUST0471</t>
  </si>
  <si>
    <t>Sade Wagner</t>
  </si>
  <si>
    <t>51.96</t>
  </si>
  <si>
    <t>40.91</t>
  </si>
  <si>
    <t>CUST0472</t>
  </si>
  <si>
    <t>Halima Adams</t>
  </si>
  <si>
    <t>81.8</t>
  </si>
  <si>
    <t>54.2</t>
  </si>
  <si>
    <t>49.64</t>
  </si>
  <si>
    <t>CUST0473</t>
  </si>
  <si>
    <t>Amaka Jackson</t>
  </si>
  <si>
    <t>192.29</t>
  </si>
  <si>
    <t>CUST0474</t>
  </si>
  <si>
    <t>Alabo Moreno</t>
  </si>
  <si>
    <t>199.85</t>
  </si>
  <si>
    <t>56.62</t>
  </si>
  <si>
    <t>CUST0475</t>
  </si>
  <si>
    <t>David Park</t>
  </si>
  <si>
    <t>191.5</t>
  </si>
  <si>
    <t>127.22</t>
  </si>
  <si>
    <t>CUST0476</t>
  </si>
  <si>
    <t>Zainab Lam</t>
  </si>
  <si>
    <t>1.35</t>
  </si>
  <si>
    <t>82.93</t>
  </si>
  <si>
    <t>107.86</t>
  </si>
  <si>
    <t>CUST0478</t>
  </si>
  <si>
    <t>Ifeanyi Ballard</t>
  </si>
  <si>
    <t>163.35</t>
  </si>
  <si>
    <t>47.23</t>
  </si>
  <si>
    <t>CUST0479</t>
  </si>
  <si>
    <t>Ejiro Stewart</t>
  </si>
  <si>
    <t>99.06</t>
  </si>
  <si>
    <t>132.14</t>
  </si>
  <si>
    <t>13.54</t>
  </si>
  <si>
    <t>CUST0480</t>
  </si>
  <si>
    <t>Kunle Goodwin</t>
  </si>
  <si>
    <t>0.89</t>
  </si>
  <si>
    <t>CUST0481</t>
  </si>
  <si>
    <t>Sade Reed</t>
  </si>
  <si>
    <t>9.87</t>
  </si>
  <si>
    <t>63.59</t>
  </si>
  <si>
    <t>CUST0482</t>
  </si>
  <si>
    <t>66.18</t>
  </si>
  <si>
    <t>CUST0484</t>
  </si>
  <si>
    <t>Ngozi Chan</t>
  </si>
  <si>
    <t>124.1</t>
  </si>
  <si>
    <t>CUST0485</t>
  </si>
  <si>
    <t>Alabo Anderson</t>
  </si>
  <si>
    <t>11.43</t>
  </si>
  <si>
    <t>13.63</t>
  </si>
  <si>
    <t>59.34</t>
  </si>
  <si>
    <t>CUST0486</t>
  </si>
  <si>
    <t>Tamuno Hudson</t>
  </si>
  <si>
    <t>22.05</t>
  </si>
  <si>
    <t>CUST0487</t>
  </si>
  <si>
    <t>Kunle Gilmore</t>
  </si>
  <si>
    <t>159.51</t>
  </si>
  <si>
    <t>62.68</t>
  </si>
  <si>
    <t>CUST0488</t>
  </si>
  <si>
    <t>11.93</t>
  </si>
  <si>
    <t>CUST0489</t>
  </si>
  <si>
    <t>Oghene Wilson</t>
  </si>
  <si>
    <t>123.41</t>
  </si>
  <si>
    <t>32.87</t>
  </si>
  <si>
    <t>99.44</t>
  </si>
  <si>
    <t>CUST0490</t>
  </si>
  <si>
    <t>Nura Cox</t>
  </si>
  <si>
    <t>165.3</t>
  </si>
  <si>
    <t>2.47</t>
  </si>
  <si>
    <t>CUST0491</t>
  </si>
  <si>
    <t>Funke Smith</t>
  </si>
  <si>
    <t>39.97</t>
  </si>
  <si>
    <t>177.13</t>
  </si>
  <si>
    <t>CUST0492</t>
  </si>
  <si>
    <t>Tega Kim</t>
  </si>
  <si>
    <t>131.15</t>
  </si>
  <si>
    <t>CUST0493</t>
  </si>
  <si>
    <t>Tega Fischer</t>
  </si>
  <si>
    <t>29.31</t>
  </si>
  <si>
    <t>38.74</t>
  </si>
  <si>
    <t>63.93</t>
  </si>
  <si>
    <t>CUST0494</t>
  </si>
  <si>
    <t>Halima Martin</t>
  </si>
  <si>
    <t>158.3</t>
  </si>
  <si>
    <t>CUST0495</t>
  </si>
  <si>
    <t>Kunle Brown</t>
  </si>
  <si>
    <t>105.33</t>
  </si>
  <si>
    <t>CUST0496</t>
  </si>
  <si>
    <t>Grace Matthews</t>
  </si>
  <si>
    <t>61.55</t>
  </si>
  <si>
    <t>187.13</t>
  </si>
  <si>
    <t>CUST0497</t>
  </si>
  <si>
    <t>Saidu Baker</t>
  </si>
  <si>
    <t>90.5</t>
  </si>
  <si>
    <t>73.82</t>
  </si>
  <si>
    <t>54.97</t>
  </si>
  <si>
    <t>CUST0498</t>
  </si>
  <si>
    <t>Shehu Harris</t>
  </si>
  <si>
    <t>20.13</t>
  </si>
  <si>
    <t>8.14</t>
  </si>
  <si>
    <t>CUST0499</t>
  </si>
  <si>
    <t>Tega Hood</t>
  </si>
  <si>
    <t>154.13</t>
  </si>
  <si>
    <t>CUST0500</t>
  </si>
  <si>
    <t>Oghene Hamilton</t>
  </si>
  <si>
    <t>144.64</t>
  </si>
  <si>
    <t>158.49</t>
  </si>
  <si>
    <t>86.04</t>
  </si>
  <si>
    <t>Age Group</t>
  </si>
  <si>
    <t>Monthly Revenue per Customer</t>
  </si>
  <si>
    <t xml:space="preserve">KPIS </t>
  </si>
  <si>
    <t>Average Revenue per User (ARPU)</t>
  </si>
  <si>
    <t>Churn Rate</t>
  </si>
  <si>
    <t>Row Labels</t>
  </si>
  <si>
    <t>Grand Total</t>
  </si>
  <si>
    <t>Sum of Total Revenue</t>
  </si>
  <si>
    <t>Count of Subscription Plan</t>
  </si>
  <si>
    <t>Sum of Satisfaction Rate</t>
  </si>
  <si>
    <t>Count of Customer Churn Status</t>
  </si>
  <si>
    <t>Column Labels</t>
  </si>
  <si>
    <t>Adults</t>
  </si>
  <si>
    <t>Seniors</t>
  </si>
  <si>
    <t>Young Adults</t>
  </si>
  <si>
    <t>Youth</t>
  </si>
  <si>
    <t>Average of Data Usage</t>
  </si>
  <si>
    <t>Count of Reasons for Churn</t>
  </si>
  <si>
    <t>Active Customers</t>
  </si>
  <si>
    <t>Churned Customers</t>
  </si>
  <si>
    <t>Churn Analysis</t>
  </si>
  <si>
    <t>MTN Nigeria Churn Analysis Dashboard</t>
  </si>
  <si>
    <t>Active Customers 690</t>
  </si>
  <si>
    <t>Churn Rate 29 %</t>
  </si>
  <si>
    <t>199348200 ₦</t>
  </si>
  <si>
    <t xml:space="preserve"> </t>
  </si>
  <si>
    <t>Churned Customers 284</t>
  </si>
  <si>
    <t>ARPU 204852,17  ₦</t>
  </si>
  <si>
    <t>Filters</t>
  </si>
  <si>
    <t>Count of Customer 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</si>
</sst>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40C]_-;\-* #,##0.00\ [$€-40C]_-;_-* &quot;-&quot;??\ [$€-40C]_-;_-@_-"/>
    <numFmt numFmtId="165" formatCode="_-* #,##0\ [$€-40C]_-;\-* #,##0\ [$€-40C]_-;_-* &quot;-&quot;??\ [$€-40C]_-;_-@_-"/>
    <numFmt numFmtId="166" formatCode="[$₦-469]\ #,##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sz val="28"/>
      <color rgb="FF404040"/>
      <name val="Calibri"/>
      <family val="2"/>
      <scheme val="minor"/>
    </font>
    <font>
      <b/>
      <sz val="13"/>
      <color rgb="FF404040"/>
      <name val="Calibri"/>
      <family val="2"/>
      <scheme val="minor"/>
    </font>
    <font>
      <b/>
      <sz val="16"/>
      <color theme="1"/>
      <name val="Calibri"/>
      <family val="2"/>
      <scheme val="minor"/>
    </font>
    <font>
      <b/>
      <sz val="2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00"/>
        <bgColor indexed="64"/>
      </patternFill>
    </fill>
    <fill>
      <patternFill patternType="solid">
        <fgColor rgb="FFBD731E"/>
        <bgColor indexed="64"/>
      </patternFill>
    </fill>
    <fill>
      <patternFill patternType="solid">
        <fgColor rgb="FFF2C1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17" fontId="0" fillId="0" borderId="0" xfId="0" applyNumberFormat="1"/>
    <xf numFmtId="49" fontId="0" fillId="0" borderId="0" xfId="0" applyNumberFormat="1"/>
    <xf numFmtId="0" fontId="0" fillId="0" borderId="0" xfId="0" applyAlignment="1">
      <alignment horizontal="left"/>
    </xf>
    <xf numFmtId="17" fontId="0" fillId="0" borderId="0" xfId="0" applyNumberFormat="1" applyAlignment="1">
      <alignment horizontal="left"/>
    </xf>
    <xf numFmtId="2" fontId="0" fillId="0" borderId="0" xfId="0" applyNumberFormat="1"/>
    <xf numFmtId="1" fontId="0" fillId="0" borderId="0" xfId="0" applyNumberFormat="1" applyAlignment="1">
      <alignment horizontal="left"/>
    </xf>
    <xf numFmtId="2" fontId="0" fillId="0" borderId="0" xfId="0" applyNumberFormat="1" applyAlignment="1">
      <alignment horizontal="left"/>
    </xf>
    <xf numFmtId="0" fontId="18" fillId="33" borderId="0" xfId="0" applyFont="1" applyFill="1"/>
    <xf numFmtId="0" fontId="0" fillId="0" borderId="0" xfId="0" pivotButton="1"/>
    <xf numFmtId="0" fontId="0" fillId="0" borderId="0" xfId="0" applyNumberFormat="1"/>
    <xf numFmtId="0" fontId="0" fillId="0" borderId="0" xfId="0" applyBorder="1"/>
    <xf numFmtId="1" fontId="0" fillId="0" borderId="0" xfId="0" applyNumberFormat="1" applyBorder="1"/>
    <xf numFmtId="9" fontId="0" fillId="0" borderId="0" xfId="1" applyFont="1" applyBorder="1"/>
    <xf numFmtId="0" fontId="0" fillId="0" borderId="0" xfId="0" applyAlignment="1"/>
    <xf numFmtId="165" fontId="18" fillId="0" borderId="0" xfId="0" applyNumberFormat="1" applyFont="1" applyFill="1" applyAlignment="1">
      <alignment vertical="center"/>
    </xf>
    <xf numFmtId="0" fontId="21" fillId="0" borderId="0" xfId="0" applyFont="1" applyFill="1" applyAlignment="1"/>
    <xf numFmtId="9" fontId="18" fillId="0" borderId="0" xfId="1" applyFont="1" applyFill="1" applyAlignment="1">
      <alignment vertical="center"/>
    </xf>
    <xf numFmtId="164" fontId="19" fillId="0" borderId="0" xfId="0" applyNumberFormat="1" applyFont="1" applyFill="1" applyAlignment="1">
      <alignment vertical="center"/>
    </xf>
    <xf numFmtId="166" fontId="0" fillId="0" borderId="0" xfId="0" applyNumberFormat="1"/>
    <xf numFmtId="0" fontId="0" fillId="0" borderId="0" xfId="0" applyFill="1"/>
    <xf numFmtId="0" fontId="14" fillId="0" borderId="0" xfId="0" applyFont="1" applyFill="1"/>
    <xf numFmtId="0" fontId="21" fillId="35" borderId="0" xfId="0" applyFont="1" applyFill="1" applyAlignment="1">
      <alignment horizontal="center" vertical="center" textRotation="90"/>
    </xf>
    <xf numFmtId="165" fontId="19" fillId="35" borderId="0" xfId="0" applyNumberFormat="1" applyFont="1" applyFill="1" applyAlignment="1">
      <alignment horizontal="right" vertical="center"/>
    </xf>
    <xf numFmtId="165" fontId="18" fillId="35" borderId="0" xfId="0" applyNumberFormat="1" applyFont="1" applyFill="1" applyAlignment="1">
      <alignment horizontal="center" vertical="center"/>
    </xf>
    <xf numFmtId="0" fontId="20" fillId="34" borderId="0" xfId="0" applyFont="1" applyFill="1" applyAlignment="1">
      <alignment horizontal="center"/>
    </xf>
    <xf numFmtId="0" fontId="23" fillId="35" borderId="0" xfId="0" applyFont="1" applyFill="1" applyAlignment="1">
      <alignment horizontal="center"/>
    </xf>
    <xf numFmtId="0" fontId="0" fillId="35" borderId="0" xfId="0" applyFill="1" applyAlignment="1">
      <alignment horizontal="center"/>
    </xf>
    <xf numFmtId="164" fontId="22" fillId="35" borderId="0" xfId="0" applyNumberFormat="1" applyFont="1" applyFill="1" applyAlignment="1">
      <alignment horizontal="center" vertical="center"/>
    </xf>
    <xf numFmtId="9" fontId="22" fillId="35" borderId="0" xfId="1"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7">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2" formatCode="0.0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s>
  <tableStyles count="0" defaultTableStyle="TableStyleMedium2" defaultPivotStyle="PivotStyleLight16"/>
  <colors>
    <mruColors>
      <color rgb="FFF2D4AA"/>
      <color rgb="FFF2C185"/>
      <color rgb="FFBD731E"/>
      <color rgb="FFC7FFED"/>
      <color rgb="FF404040"/>
      <color rgb="FF008F8C"/>
      <color rgb="FFFFFFFF"/>
      <color rgb="FFFFFFCC"/>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Dashboard.xlsx]op 5 states!PivotTable1</c:name>
    <c:fmtId val="1"/>
  </c:pivotSource>
  <c:chart>
    <c:title>
      <c:tx>
        <c:rich>
          <a:bodyPr/>
          <a:lstStyle/>
          <a:p>
            <a:pPr>
              <a:defRPr/>
            </a:pPr>
            <a:r>
              <a:rPr lang="en-US"/>
              <a:t>Top</a:t>
            </a:r>
            <a:r>
              <a:rPr lang="en-US" baseline="0"/>
              <a:t> 5 States per Revenue</a:t>
            </a:r>
            <a:endParaRPr lang="en-US"/>
          </a:p>
        </c:rich>
      </c:tx>
      <c:layout/>
      <c:overlay val="0"/>
    </c:title>
    <c:autoTitleDeleted val="0"/>
    <c:pivotFmts>
      <c:pivotFmt>
        <c:idx val="0"/>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
        <c:idx val="1"/>
      </c:pivotFmt>
    </c:pivotFmts>
    <c:plotArea>
      <c:layout/>
      <c:barChart>
        <c:barDir val="bar"/>
        <c:grouping val="clustered"/>
        <c:varyColors val="0"/>
        <c:ser>
          <c:idx val="0"/>
          <c:order val="0"/>
          <c:tx>
            <c:strRef>
              <c:f>'op 5 states'!$B$3</c:f>
              <c:strCache>
                <c:ptCount val="1"/>
                <c:pt idx="0">
                  <c:v>Total</c:v>
                </c:pt>
              </c:strCache>
            </c:strRef>
          </c:tx>
          <c:invertIfNegative val="0"/>
          <c:dLbls>
            <c:spPr/>
            <c:txPr>
              <a:bodyPr/>
              <a:lstStyle/>
              <a:p>
                <a:pPr>
                  <a:defRPr/>
                </a:pPr>
                <a:endParaRPr lang="fr-FR"/>
              </a:p>
            </c:txPr>
            <c:dLblPos val="outEnd"/>
            <c:showLegendKey val="0"/>
            <c:showVal val="1"/>
            <c:showCatName val="0"/>
            <c:showSerName val="0"/>
            <c:showPercent val="0"/>
            <c:showBubbleSize val="0"/>
            <c:showLeaderLines val="0"/>
          </c:dLbls>
          <c:cat>
            <c:strRef>
              <c:f>'op 5 states'!$A$4:$A$9</c:f>
              <c:strCache>
                <c:ptCount val="5"/>
                <c:pt idx="0">
                  <c:v>Edo</c:v>
                </c:pt>
                <c:pt idx="1">
                  <c:v>Ekiti</c:v>
                </c:pt>
                <c:pt idx="2">
                  <c:v>Oyo</c:v>
                </c:pt>
                <c:pt idx="3">
                  <c:v>Plateau</c:v>
                </c:pt>
                <c:pt idx="4">
                  <c:v>Yobe</c:v>
                </c:pt>
              </c:strCache>
            </c:strRef>
          </c:cat>
          <c:val>
            <c:numRef>
              <c:f>'op 5 states'!$B$4:$B$9</c:f>
              <c:numCache>
                <c:formatCode>[$₦-469]\ #,##0</c:formatCode>
                <c:ptCount val="5"/>
                <c:pt idx="0">
                  <c:v>7937650</c:v>
                </c:pt>
                <c:pt idx="1">
                  <c:v>9240250</c:v>
                </c:pt>
                <c:pt idx="2">
                  <c:v>8600350</c:v>
                </c:pt>
                <c:pt idx="3">
                  <c:v>9463600</c:v>
                </c:pt>
                <c:pt idx="4">
                  <c:v>8881700</c:v>
                </c:pt>
              </c:numCache>
            </c:numRef>
          </c:val>
        </c:ser>
        <c:dLbls>
          <c:dLblPos val="outEnd"/>
          <c:showLegendKey val="0"/>
          <c:showVal val="1"/>
          <c:showCatName val="0"/>
          <c:showSerName val="0"/>
          <c:showPercent val="0"/>
          <c:showBubbleSize val="0"/>
        </c:dLbls>
        <c:gapWidth val="150"/>
        <c:axId val="999219712"/>
        <c:axId val="911139968"/>
      </c:barChart>
      <c:catAx>
        <c:axId val="999219712"/>
        <c:scaling>
          <c:orientation val="minMax"/>
        </c:scaling>
        <c:delete val="0"/>
        <c:axPos val="l"/>
        <c:title>
          <c:tx>
            <c:rich>
              <a:bodyPr rot="-5400000" vert="horz"/>
              <a:lstStyle/>
              <a:p>
                <a:pPr>
                  <a:defRPr sz="1100"/>
                </a:pPr>
                <a:r>
                  <a:rPr lang="fr-FR" sz="1100"/>
                  <a:t>States</a:t>
                </a:r>
              </a:p>
            </c:rich>
          </c:tx>
          <c:layout/>
          <c:overlay val="0"/>
        </c:title>
        <c:majorTickMark val="none"/>
        <c:minorTickMark val="none"/>
        <c:tickLblPos val="nextTo"/>
        <c:crossAx val="911139968"/>
        <c:crosses val="autoZero"/>
        <c:auto val="1"/>
        <c:lblAlgn val="ctr"/>
        <c:lblOffset val="100"/>
        <c:noMultiLvlLbl val="0"/>
      </c:catAx>
      <c:valAx>
        <c:axId val="911139968"/>
        <c:scaling>
          <c:orientation val="minMax"/>
        </c:scaling>
        <c:delete val="0"/>
        <c:axPos val="b"/>
        <c:title>
          <c:tx>
            <c:rich>
              <a:bodyPr/>
              <a:lstStyle/>
              <a:p>
                <a:pPr>
                  <a:defRPr sz="1100"/>
                </a:pPr>
                <a:r>
                  <a:rPr lang="fr-FR" sz="1100"/>
                  <a:t>Revenue</a:t>
                </a:r>
              </a:p>
            </c:rich>
          </c:tx>
          <c:layout>
            <c:manualLayout>
              <c:xMode val="edge"/>
              <c:yMode val="edge"/>
              <c:x val="0.40576984215001294"/>
              <c:y val="0.89615740740740724"/>
            </c:manualLayout>
          </c:layout>
          <c:overlay val="0"/>
        </c:title>
        <c:numFmt formatCode="[$₦-469]\ #,##0" sourceLinked="1"/>
        <c:majorTickMark val="none"/>
        <c:minorTickMark val="none"/>
        <c:tickLblPos val="nextTo"/>
        <c:crossAx val="9992197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Dashboard.xlsx]customer churn by device!PivotTable1</c:name>
    <c:fmtId val="13"/>
  </c:pivotSource>
  <c:chart>
    <c:title>
      <c:tx>
        <c:rich>
          <a:bodyPr/>
          <a:lstStyle/>
          <a:p>
            <a:pPr>
              <a:defRPr/>
            </a:pPr>
            <a:r>
              <a:rPr lang="en-US"/>
              <a:t>Customer Churn by Device</a:t>
            </a:r>
          </a:p>
        </c:rich>
      </c:tx>
      <c:layout/>
      <c:overlay val="0"/>
    </c:title>
    <c:autoTitleDeleted val="0"/>
    <c:pivotFmts>
      <c:pivotFmt>
        <c:idx val="0"/>
        <c:marker>
          <c:symbol val="none"/>
        </c:marker>
        <c:dLbl>
          <c:idx val="0"/>
          <c:spPr/>
          <c:txPr>
            <a:bodyPr/>
            <a:lstStyle/>
            <a:p>
              <a:pPr>
                <a:defRPr/>
              </a:pPr>
              <a:endParaRPr lang="fr-FR"/>
            </a:p>
          </c:txPr>
          <c:showLegendKey val="0"/>
          <c:showVal val="1"/>
          <c:showCatName val="0"/>
          <c:showSerName val="0"/>
          <c:showPercent val="0"/>
          <c:showBubbleSize val="0"/>
        </c:dLbl>
      </c:pivotFmt>
      <c:pivotFmt>
        <c:idx val="1"/>
      </c:pivotFmt>
      <c:pivotFmt>
        <c:idx val="2"/>
      </c:pivotFmt>
      <c:pivotFmt>
        <c:idx val="3"/>
      </c:pivotFmt>
      <c:pivotFmt>
        <c:idx val="4"/>
      </c:pivotFmt>
      <c:pivotFmt>
        <c:idx val="5"/>
      </c:pivotFmt>
      <c:pivotFmt>
        <c:idx val="6"/>
        <c:marker>
          <c:symbol val="none"/>
        </c:marker>
        <c:dLbl>
          <c:idx val="0"/>
          <c:spPr/>
          <c:txPr>
            <a:bodyPr/>
            <a:lstStyle/>
            <a:p>
              <a:pPr>
                <a:defRPr/>
              </a:pPr>
              <a:endParaRPr lang="fr-FR"/>
            </a:p>
          </c:txPr>
          <c:showLegendKey val="0"/>
          <c:showVal val="1"/>
          <c:showCatName val="0"/>
          <c:showSerName val="0"/>
          <c:showPercent val="0"/>
          <c:showBubbleSize val="0"/>
        </c:dLbl>
      </c:pivotFmt>
      <c:pivotFmt>
        <c:idx val="7"/>
        <c:marker>
          <c:symbol val="none"/>
        </c:marker>
        <c:dLbl>
          <c:idx val="0"/>
          <c:spPr/>
          <c:txPr>
            <a:bodyPr/>
            <a:lstStyle/>
            <a:p>
              <a:pPr>
                <a:defRPr/>
              </a:pPr>
              <a:endParaRPr lang="fr-FR"/>
            </a:p>
          </c:txPr>
          <c:showLegendKey val="0"/>
          <c:showVal val="1"/>
          <c:showCatName val="0"/>
          <c:showSerName val="0"/>
          <c:showPercent val="0"/>
          <c:showBubbleSize val="0"/>
        </c:dLbl>
      </c:pivotFmt>
      <c:pivotFmt>
        <c:idx val="8"/>
        <c:marker>
          <c:symbol val="none"/>
        </c:marker>
        <c:dLbl>
          <c:idx val="0"/>
          <c:layout/>
          <c:spPr/>
          <c:txPr>
            <a:bodyPr/>
            <a:lstStyle/>
            <a:p>
              <a:pPr>
                <a:defRPr/>
              </a:pPr>
              <a:endParaRPr lang="fr-FR"/>
            </a:p>
          </c:txPr>
          <c:showLegendKey val="0"/>
          <c:showVal val="1"/>
          <c:showCatName val="0"/>
          <c:showSerName val="0"/>
          <c:showPercent val="0"/>
          <c:showBubbleSize val="0"/>
        </c:dLbl>
      </c:pivotFmt>
      <c:pivotFmt>
        <c:idx val="9"/>
        <c:marker>
          <c:symbol val="none"/>
        </c:marker>
        <c:dLbl>
          <c:idx val="0"/>
          <c:layout/>
          <c:spPr/>
          <c:txPr>
            <a:bodyPr/>
            <a:lstStyle/>
            <a:p>
              <a:pPr>
                <a:defRPr/>
              </a:pPr>
              <a:endParaRPr lang="fr-FR"/>
            </a:p>
          </c:txPr>
          <c:showLegendKey val="0"/>
          <c:showVal val="1"/>
          <c:showCatName val="0"/>
          <c:showSerName val="0"/>
          <c:showPercent val="0"/>
          <c:showBubbleSize val="0"/>
        </c:dLbl>
      </c:pivotFmt>
    </c:pivotFmts>
    <c:plotArea>
      <c:layout/>
      <c:barChart>
        <c:barDir val="col"/>
        <c:grouping val="clustered"/>
        <c:varyColors val="0"/>
        <c:ser>
          <c:idx val="0"/>
          <c:order val="0"/>
          <c:tx>
            <c:strRef>
              <c:f>'customer churn by device'!$B$3:$B$4</c:f>
              <c:strCache>
                <c:ptCount val="1"/>
                <c:pt idx="0">
                  <c:v>No</c:v>
                </c:pt>
              </c:strCache>
            </c:strRef>
          </c:tx>
          <c:invertIfNegative val="0"/>
          <c:dLbls>
            <c:spPr/>
            <c:txPr>
              <a:bodyPr/>
              <a:lstStyle/>
              <a:p>
                <a:pPr>
                  <a:defRPr/>
                </a:pPr>
                <a:endParaRPr lang="fr-FR"/>
              </a:p>
            </c:txPr>
            <c:showLegendKey val="0"/>
            <c:showVal val="1"/>
            <c:showCatName val="0"/>
            <c:showSerName val="0"/>
            <c:showPercent val="0"/>
            <c:showBubbleSize val="0"/>
            <c:showLeaderLines val="0"/>
          </c:dLbls>
          <c:cat>
            <c:strRef>
              <c:f>'customer churn by device'!$A$5:$A$9</c:f>
              <c:strCache>
                <c:ptCount val="4"/>
                <c:pt idx="0">
                  <c:v>4G Router</c:v>
                </c:pt>
                <c:pt idx="1">
                  <c:v>5G Broadband Router</c:v>
                </c:pt>
                <c:pt idx="2">
                  <c:v>Broadband MiFi</c:v>
                </c:pt>
                <c:pt idx="3">
                  <c:v>Mobile SIM Card</c:v>
                </c:pt>
              </c:strCache>
            </c:strRef>
          </c:cat>
          <c:val>
            <c:numRef>
              <c:f>'customer churn by device'!$B$5:$B$9</c:f>
              <c:numCache>
                <c:formatCode>General</c:formatCode>
                <c:ptCount val="4"/>
                <c:pt idx="0">
                  <c:v>151</c:v>
                </c:pt>
                <c:pt idx="1">
                  <c:v>165</c:v>
                </c:pt>
                <c:pt idx="2">
                  <c:v>167</c:v>
                </c:pt>
                <c:pt idx="3">
                  <c:v>207</c:v>
                </c:pt>
              </c:numCache>
            </c:numRef>
          </c:val>
        </c:ser>
        <c:ser>
          <c:idx val="1"/>
          <c:order val="1"/>
          <c:tx>
            <c:strRef>
              <c:f>'customer churn by device'!$C$3:$C$4</c:f>
              <c:strCache>
                <c:ptCount val="1"/>
                <c:pt idx="0">
                  <c:v>Yes</c:v>
                </c:pt>
              </c:strCache>
            </c:strRef>
          </c:tx>
          <c:invertIfNegative val="0"/>
          <c:dLbls>
            <c:spPr/>
            <c:txPr>
              <a:bodyPr/>
              <a:lstStyle/>
              <a:p>
                <a:pPr>
                  <a:defRPr/>
                </a:pPr>
                <a:endParaRPr lang="fr-FR"/>
              </a:p>
            </c:txPr>
            <c:showLegendKey val="0"/>
            <c:showVal val="1"/>
            <c:showCatName val="0"/>
            <c:showSerName val="0"/>
            <c:showPercent val="0"/>
            <c:showBubbleSize val="0"/>
            <c:showLeaderLines val="0"/>
          </c:dLbls>
          <c:cat>
            <c:strRef>
              <c:f>'customer churn by device'!$A$5:$A$9</c:f>
              <c:strCache>
                <c:ptCount val="4"/>
                <c:pt idx="0">
                  <c:v>4G Router</c:v>
                </c:pt>
                <c:pt idx="1">
                  <c:v>5G Broadband Router</c:v>
                </c:pt>
                <c:pt idx="2">
                  <c:v>Broadband MiFi</c:v>
                </c:pt>
                <c:pt idx="3">
                  <c:v>Mobile SIM Card</c:v>
                </c:pt>
              </c:strCache>
            </c:strRef>
          </c:cat>
          <c:val>
            <c:numRef>
              <c:f>'customer churn by device'!$C$5:$C$9</c:f>
              <c:numCache>
                <c:formatCode>General</c:formatCode>
                <c:ptCount val="4"/>
                <c:pt idx="0">
                  <c:v>65</c:v>
                </c:pt>
                <c:pt idx="1">
                  <c:v>64</c:v>
                </c:pt>
                <c:pt idx="2">
                  <c:v>61</c:v>
                </c:pt>
                <c:pt idx="3">
                  <c:v>94</c:v>
                </c:pt>
              </c:numCache>
            </c:numRef>
          </c:val>
        </c:ser>
        <c:dLbls>
          <c:showLegendKey val="0"/>
          <c:showVal val="1"/>
          <c:showCatName val="0"/>
          <c:showSerName val="0"/>
          <c:showPercent val="0"/>
          <c:showBubbleSize val="0"/>
        </c:dLbls>
        <c:gapWidth val="150"/>
        <c:overlap val="-25"/>
        <c:axId val="1001275392"/>
        <c:axId val="1000705408"/>
      </c:barChart>
      <c:catAx>
        <c:axId val="1001275392"/>
        <c:scaling>
          <c:orientation val="minMax"/>
        </c:scaling>
        <c:delete val="0"/>
        <c:axPos val="b"/>
        <c:title>
          <c:tx>
            <c:rich>
              <a:bodyPr/>
              <a:lstStyle/>
              <a:p>
                <a:pPr>
                  <a:defRPr sz="1100"/>
                </a:pPr>
                <a:r>
                  <a:rPr lang="fr-FR" sz="1100"/>
                  <a:t>MTN Device</a:t>
                </a:r>
              </a:p>
            </c:rich>
          </c:tx>
          <c:layout/>
          <c:overlay val="0"/>
        </c:title>
        <c:majorTickMark val="none"/>
        <c:minorTickMark val="none"/>
        <c:tickLblPos val="nextTo"/>
        <c:crossAx val="1000705408"/>
        <c:crosses val="autoZero"/>
        <c:auto val="1"/>
        <c:lblAlgn val="ctr"/>
        <c:lblOffset val="100"/>
        <c:noMultiLvlLbl val="0"/>
      </c:catAx>
      <c:valAx>
        <c:axId val="1000705408"/>
        <c:scaling>
          <c:orientation val="minMax"/>
        </c:scaling>
        <c:delete val="1"/>
        <c:axPos val="l"/>
        <c:title>
          <c:tx>
            <c:rich>
              <a:bodyPr rot="-5400000" vert="horz"/>
              <a:lstStyle/>
              <a:p>
                <a:pPr>
                  <a:defRPr sz="1100"/>
                </a:pPr>
                <a:r>
                  <a:rPr lang="fr-FR" sz="1100"/>
                  <a:t>Churn Status (Yes)</a:t>
                </a:r>
              </a:p>
            </c:rich>
          </c:tx>
          <c:layout/>
          <c:overlay val="0"/>
        </c:title>
        <c:numFmt formatCode="General" sourceLinked="1"/>
        <c:majorTickMark val="out"/>
        <c:minorTickMark val="none"/>
        <c:tickLblPos val="nextTo"/>
        <c:crossAx val="1001275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Dashboard.xlsx]churn rate by !PivotTable1</c:name>
    <c:fmtId val="15"/>
  </c:pivotSource>
  <c:chart>
    <c:title>
      <c:tx>
        <c:rich>
          <a:bodyPr/>
          <a:lstStyle/>
          <a:p>
            <a:pPr>
              <a:defRPr/>
            </a:pPr>
            <a:r>
              <a:rPr lang="en-US"/>
              <a:t>Churn Rate by Age Group</a:t>
            </a:r>
          </a:p>
        </c:rich>
      </c:tx>
      <c:layout/>
      <c:overlay val="0"/>
    </c:title>
    <c:autoTitleDeleted val="0"/>
    <c:pivotFmts>
      <c:pivotFmt>
        <c:idx val="0"/>
        <c:marker>
          <c:symbol val="none"/>
        </c:marker>
        <c:dLbl>
          <c:idx val="0"/>
          <c:spPr/>
          <c:txPr>
            <a:bodyPr/>
            <a:lstStyle/>
            <a:p>
              <a:pPr>
                <a:defRPr/>
              </a:pPr>
              <a:endParaRPr lang="fr-FR"/>
            </a:p>
          </c:txPr>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fr-FR"/>
            </a:p>
          </c:txPr>
          <c:showLegendKey val="0"/>
          <c:showVal val="1"/>
          <c:showCatName val="0"/>
          <c:showSerName val="0"/>
          <c:showPercent val="0"/>
          <c:showBubbleSize val="0"/>
        </c:dLbl>
      </c:pivotFmt>
      <c:pivotFmt>
        <c:idx val="3"/>
        <c:marker>
          <c:symbol val="none"/>
        </c:marker>
        <c:dLbl>
          <c:idx val="0"/>
          <c:layout/>
          <c:spPr/>
          <c:txPr>
            <a:bodyPr/>
            <a:lstStyle/>
            <a:p>
              <a:pPr>
                <a:defRPr/>
              </a:pPr>
              <a:endParaRPr lang="fr-FR"/>
            </a:p>
          </c:txPr>
          <c:showLegendKey val="0"/>
          <c:showVal val="1"/>
          <c:showCatName val="0"/>
          <c:showSerName val="0"/>
          <c:showPercent val="0"/>
          <c:showBubbleSize val="0"/>
        </c:dLbl>
      </c:pivotFmt>
    </c:pivotFmts>
    <c:plotArea>
      <c:layout/>
      <c:barChart>
        <c:barDir val="col"/>
        <c:grouping val="clustered"/>
        <c:varyColors val="0"/>
        <c:ser>
          <c:idx val="0"/>
          <c:order val="0"/>
          <c:tx>
            <c:strRef>
              <c:f>'churn rate by '!$B$3</c:f>
              <c:strCache>
                <c:ptCount val="1"/>
                <c:pt idx="0">
                  <c:v>Total</c:v>
                </c:pt>
              </c:strCache>
            </c:strRef>
          </c:tx>
          <c:invertIfNegative val="0"/>
          <c:dLbls>
            <c:spPr/>
            <c:txPr>
              <a:bodyPr/>
              <a:lstStyle/>
              <a:p>
                <a:pPr>
                  <a:defRPr/>
                </a:pPr>
                <a:endParaRPr lang="fr-FR"/>
              </a:p>
            </c:txPr>
            <c:showLegendKey val="0"/>
            <c:showVal val="1"/>
            <c:showCatName val="0"/>
            <c:showSerName val="0"/>
            <c:showPercent val="0"/>
            <c:showBubbleSize val="0"/>
            <c:showLeaderLines val="0"/>
          </c:dLbls>
          <c:cat>
            <c:strRef>
              <c:f>'churn rate by '!$A$4:$A$7</c:f>
              <c:strCache>
                <c:ptCount val="4"/>
                <c:pt idx="0">
                  <c:v>Adults</c:v>
                </c:pt>
                <c:pt idx="1">
                  <c:v>Seniors</c:v>
                </c:pt>
                <c:pt idx="2">
                  <c:v>Young Adults</c:v>
                </c:pt>
                <c:pt idx="3">
                  <c:v>Youth</c:v>
                </c:pt>
              </c:strCache>
            </c:strRef>
          </c:cat>
          <c:val>
            <c:numRef>
              <c:f>'churn rate by '!$B$4:$B$7</c:f>
              <c:numCache>
                <c:formatCode>General</c:formatCode>
                <c:ptCount val="4"/>
                <c:pt idx="0">
                  <c:v>456</c:v>
                </c:pt>
                <c:pt idx="1">
                  <c:v>211</c:v>
                </c:pt>
                <c:pt idx="2">
                  <c:v>197</c:v>
                </c:pt>
                <c:pt idx="3">
                  <c:v>110</c:v>
                </c:pt>
              </c:numCache>
            </c:numRef>
          </c:val>
        </c:ser>
        <c:dLbls>
          <c:showLegendKey val="0"/>
          <c:showVal val="1"/>
          <c:showCatName val="0"/>
          <c:showSerName val="0"/>
          <c:showPercent val="0"/>
          <c:showBubbleSize val="0"/>
        </c:dLbls>
        <c:gapWidth val="150"/>
        <c:overlap val="-25"/>
        <c:axId val="1001275904"/>
        <c:axId val="1000707136"/>
      </c:barChart>
      <c:catAx>
        <c:axId val="1001275904"/>
        <c:scaling>
          <c:orientation val="minMax"/>
        </c:scaling>
        <c:delete val="0"/>
        <c:axPos val="b"/>
        <c:majorTickMark val="none"/>
        <c:minorTickMark val="none"/>
        <c:tickLblPos val="nextTo"/>
        <c:crossAx val="1000707136"/>
        <c:crosses val="autoZero"/>
        <c:auto val="1"/>
        <c:lblAlgn val="ctr"/>
        <c:lblOffset val="100"/>
        <c:noMultiLvlLbl val="0"/>
      </c:catAx>
      <c:valAx>
        <c:axId val="1000707136"/>
        <c:scaling>
          <c:orientation val="minMax"/>
        </c:scaling>
        <c:delete val="1"/>
        <c:axPos val="l"/>
        <c:numFmt formatCode="General" sourceLinked="1"/>
        <c:majorTickMark val="out"/>
        <c:minorTickMark val="none"/>
        <c:tickLblPos val="nextTo"/>
        <c:crossAx val="10012759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Dashboard.xlsx]Most Popular Plan!PivotTable1</c:name>
    <c:fmtId val="7"/>
  </c:pivotSource>
  <c:chart>
    <c:title>
      <c:tx>
        <c:rich>
          <a:bodyPr/>
          <a:lstStyle/>
          <a:p>
            <a:pPr>
              <a:defRPr/>
            </a:pPr>
            <a:r>
              <a:rPr lang="en-US"/>
              <a:t>Most Popular Subscription Plan</a:t>
            </a:r>
          </a:p>
        </c:rich>
      </c:tx>
      <c:layout/>
      <c:overlay val="0"/>
    </c:title>
    <c:autoTitleDeleted val="0"/>
    <c:pivotFmts>
      <c:pivotFmt>
        <c:idx val="0"/>
        <c:marker>
          <c:symbol val="none"/>
        </c:marker>
        <c:dLbl>
          <c:idx val="0"/>
          <c:spPr/>
          <c:txPr>
            <a:bodyPr/>
            <a:lstStyle/>
            <a:p>
              <a:pPr>
                <a:defRPr/>
              </a:pPr>
              <a:endParaRPr lang="fr-FR"/>
            </a:p>
          </c:txPr>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fr-FR"/>
            </a:p>
          </c:txPr>
          <c:showLegendKey val="0"/>
          <c:showVal val="1"/>
          <c:showCatName val="0"/>
          <c:showSerName val="0"/>
          <c:showPercent val="0"/>
          <c:showBubbleSize val="0"/>
        </c:dLbl>
      </c:pivotFmt>
      <c:pivotFmt>
        <c:idx val="3"/>
        <c:marker>
          <c:symbol val="none"/>
        </c:marker>
        <c:dLbl>
          <c:idx val="0"/>
          <c:layout/>
          <c:spPr/>
          <c:txPr>
            <a:bodyPr/>
            <a:lstStyle/>
            <a:p>
              <a:pPr>
                <a:defRPr/>
              </a:pPr>
              <a:endParaRPr lang="fr-FR"/>
            </a:p>
          </c:txPr>
          <c:showLegendKey val="0"/>
          <c:showVal val="1"/>
          <c:showCatName val="0"/>
          <c:showSerName val="0"/>
          <c:showPercent val="0"/>
          <c:showBubbleSize val="0"/>
        </c:dLbl>
      </c:pivotFmt>
    </c:pivotFmts>
    <c:plotArea>
      <c:layout/>
      <c:barChart>
        <c:barDir val="bar"/>
        <c:grouping val="clustered"/>
        <c:varyColors val="0"/>
        <c:ser>
          <c:idx val="0"/>
          <c:order val="0"/>
          <c:tx>
            <c:strRef>
              <c:f>'Most Popular Plan'!$B$3</c:f>
              <c:strCache>
                <c:ptCount val="1"/>
                <c:pt idx="0">
                  <c:v>Total</c:v>
                </c:pt>
              </c:strCache>
            </c:strRef>
          </c:tx>
          <c:invertIfNegative val="0"/>
          <c:dLbls>
            <c:spPr/>
            <c:txPr>
              <a:bodyPr/>
              <a:lstStyle/>
              <a:p>
                <a:pPr>
                  <a:defRPr/>
                </a:pPr>
                <a:endParaRPr lang="fr-FR"/>
              </a:p>
            </c:txPr>
            <c:showLegendKey val="0"/>
            <c:showVal val="1"/>
            <c:showCatName val="0"/>
            <c:showSerName val="0"/>
            <c:showPercent val="0"/>
            <c:showBubbleSize val="0"/>
            <c:showLeaderLines val="0"/>
          </c:dLbls>
          <c:cat>
            <c:strRef>
              <c:f>'Most Popular Plan'!$A$4:$A$9</c:f>
              <c:strCache>
                <c:ptCount val="5"/>
                <c:pt idx="0">
                  <c:v>150GB FUP Monthly Unlimited</c:v>
                </c:pt>
                <c:pt idx="1">
                  <c:v>165GB Monthly Plan</c:v>
                </c:pt>
                <c:pt idx="2">
                  <c:v>300GB FUP Monthly Unlimited</c:v>
                </c:pt>
                <c:pt idx="3">
                  <c:v>30GB Monthly Broadband Plan</c:v>
                </c:pt>
                <c:pt idx="4">
                  <c:v>60GB Monthly Broadband Plan</c:v>
                </c:pt>
              </c:strCache>
            </c:strRef>
          </c:cat>
          <c:val>
            <c:numRef>
              <c:f>'Most Popular Plan'!$B$4:$B$9</c:f>
              <c:numCache>
                <c:formatCode>General</c:formatCode>
                <c:ptCount val="5"/>
                <c:pt idx="0">
                  <c:v>78</c:v>
                </c:pt>
                <c:pt idx="1">
                  <c:v>73</c:v>
                </c:pt>
                <c:pt idx="2">
                  <c:v>72</c:v>
                </c:pt>
                <c:pt idx="3">
                  <c:v>77</c:v>
                </c:pt>
                <c:pt idx="4">
                  <c:v>81</c:v>
                </c:pt>
              </c:numCache>
            </c:numRef>
          </c:val>
        </c:ser>
        <c:dLbls>
          <c:showLegendKey val="0"/>
          <c:showVal val="1"/>
          <c:showCatName val="0"/>
          <c:showSerName val="0"/>
          <c:showPercent val="0"/>
          <c:showBubbleSize val="0"/>
        </c:dLbls>
        <c:gapWidth val="95"/>
        <c:axId val="1001276928"/>
        <c:axId val="1000708864"/>
      </c:barChart>
      <c:catAx>
        <c:axId val="1001276928"/>
        <c:scaling>
          <c:orientation val="minMax"/>
        </c:scaling>
        <c:delete val="0"/>
        <c:axPos val="l"/>
        <c:majorTickMark val="none"/>
        <c:minorTickMark val="none"/>
        <c:tickLblPos val="nextTo"/>
        <c:crossAx val="1000708864"/>
        <c:crosses val="autoZero"/>
        <c:auto val="1"/>
        <c:lblAlgn val="ctr"/>
        <c:lblOffset val="100"/>
        <c:noMultiLvlLbl val="0"/>
      </c:catAx>
      <c:valAx>
        <c:axId val="1000708864"/>
        <c:scaling>
          <c:orientation val="minMax"/>
        </c:scaling>
        <c:delete val="1"/>
        <c:axPos val="b"/>
        <c:numFmt formatCode="General" sourceLinked="1"/>
        <c:majorTickMark val="out"/>
        <c:minorTickMark val="none"/>
        <c:tickLblPos val="nextTo"/>
        <c:crossAx val="10012769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Dashboard.xlsx]op 5 states!PivotTable1</c:name>
    <c:fmtId val="5"/>
  </c:pivotSource>
  <c:chart>
    <c:title>
      <c:tx>
        <c:rich>
          <a:bodyPr/>
          <a:lstStyle/>
          <a:p>
            <a:pPr>
              <a:defRPr/>
            </a:pPr>
            <a:r>
              <a:rPr lang="en-US"/>
              <a:t>Top</a:t>
            </a:r>
            <a:r>
              <a:rPr lang="en-US" baseline="0"/>
              <a:t> 5 States per Revenue</a:t>
            </a:r>
            <a:endParaRPr lang="en-US"/>
          </a:p>
        </c:rich>
      </c:tx>
      <c:layout/>
      <c:overlay val="0"/>
    </c:title>
    <c:autoTitleDeleted val="0"/>
    <c:pivotFmts>
      <c:pivotFmt>
        <c:idx val="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'op 5 states'!$B$3</c:f>
              <c:strCache>
                <c:ptCount val="1"/>
                <c:pt idx="0">
                  <c:v>Total</c:v>
                </c:pt>
              </c:strCache>
            </c:strRef>
          </c:tx>
          <c:invertIfNegative val="0"/>
          <c:dLbls>
            <c:spPr/>
            <c:txPr>
              <a:bodyPr/>
              <a:lstStyle/>
              <a:p>
                <a:pPr>
                  <a:defRPr/>
                </a:pPr>
                <a:endParaRPr lang="fr-FR"/>
              </a:p>
            </c:txPr>
            <c:dLblPos val="outEnd"/>
            <c:showLegendKey val="0"/>
            <c:showVal val="1"/>
            <c:showCatName val="0"/>
            <c:showSerName val="0"/>
            <c:showPercent val="0"/>
            <c:showBubbleSize val="0"/>
            <c:showLeaderLines val="0"/>
          </c:dLbls>
          <c:cat>
            <c:strRef>
              <c:f>'op 5 states'!$A$4:$A$9</c:f>
              <c:strCache>
                <c:ptCount val="5"/>
                <c:pt idx="0">
                  <c:v>Edo</c:v>
                </c:pt>
                <c:pt idx="1">
                  <c:v>Ekiti</c:v>
                </c:pt>
                <c:pt idx="2">
                  <c:v>Oyo</c:v>
                </c:pt>
                <c:pt idx="3">
                  <c:v>Plateau</c:v>
                </c:pt>
                <c:pt idx="4">
                  <c:v>Yobe</c:v>
                </c:pt>
              </c:strCache>
            </c:strRef>
          </c:cat>
          <c:val>
            <c:numRef>
              <c:f>'op 5 states'!$B$4:$B$9</c:f>
              <c:numCache>
                <c:formatCode>[$₦-469]\ #,##0</c:formatCode>
                <c:ptCount val="5"/>
                <c:pt idx="0">
                  <c:v>7937650</c:v>
                </c:pt>
                <c:pt idx="1">
                  <c:v>9240250</c:v>
                </c:pt>
                <c:pt idx="2">
                  <c:v>8600350</c:v>
                </c:pt>
                <c:pt idx="3">
                  <c:v>9463600</c:v>
                </c:pt>
                <c:pt idx="4">
                  <c:v>8881700</c:v>
                </c:pt>
              </c:numCache>
            </c:numRef>
          </c:val>
        </c:ser>
        <c:dLbls>
          <c:dLblPos val="outEnd"/>
          <c:showLegendKey val="0"/>
          <c:showVal val="1"/>
          <c:showCatName val="0"/>
          <c:showSerName val="0"/>
          <c:showPercent val="0"/>
          <c:showBubbleSize val="0"/>
        </c:dLbls>
        <c:gapWidth val="150"/>
        <c:axId val="1001277952"/>
        <c:axId val="1002209856"/>
      </c:barChart>
      <c:catAx>
        <c:axId val="1001277952"/>
        <c:scaling>
          <c:orientation val="minMax"/>
        </c:scaling>
        <c:delete val="0"/>
        <c:axPos val="l"/>
        <c:title>
          <c:tx>
            <c:rich>
              <a:bodyPr rot="-5400000" vert="horz"/>
              <a:lstStyle/>
              <a:p>
                <a:pPr>
                  <a:defRPr sz="1100"/>
                </a:pPr>
                <a:r>
                  <a:rPr lang="fr-FR" sz="1100"/>
                  <a:t>States</a:t>
                </a:r>
              </a:p>
            </c:rich>
          </c:tx>
          <c:layout/>
          <c:overlay val="0"/>
        </c:title>
        <c:majorTickMark val="none"/>
        <c:minorTickMark val="none"/>
        <c:tickLblPos val="nextTo"/>
        <c:crossAx val="1002209856"/>
        <c:crosses val="autoZero"/>
        <c:auto val="1"/>
        <c:lblAlgn val="ctr"/>
        <c:lblOffset val="100"/>
        <c:noMultiLvlLbl val="0"/>
      </c:catAx>
      <c:valAx>
        <c:axId val="1002209856"/>
        <c:scaling>
          <c:orientation val="minMax"/>
        </c:scaling>
        <c:delete val="0"/>
        <c:axPos val="b"/>
        <c:title>
          <c:tx>
            <c:rich>
              <a:bodyPr/>
              <a:lstStyle/>
              <a:p>
                <a:pPr>
                  <a:defRPr sz="1100"/>
                </a:pPr>
                <a:r>
                  <a:rPr lang="fr-FR" sz="1100"/>
                  <a:t>Revenue</a:t>
                </a:r>
              </a:p>
            </c:rich>
          </c:tx>
          <c:layout>
            <c:manualLayout>
              <c:xMode val="edge"/>
              <c:yMode val="edge"/>
              <c:x val="0.40576984215001294"/>
              <c:y val="0.89615740740740724"/>
            </c:manualLayout>
          </c:layout>
          <c:overlay val="0"/>
        </c:title>
        <c:numFmt formatCode="[$₦-469]\ #,##0" sourceLinked="1"/>
        <c:majorTickMark val="none"/>
        <c:minorTickMark val="none"/>
        <c:tickLblPos val="nextTo"/>
        <c:crossAx val="10012779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Dashboard.xlsx]cutomer satisfaction by device!PivotTable1</c:name>
    <c:fmtId val="17"/>
  </c:pivotSource>
  <c:chart>
    <c:title>
      <c:tx>
        <c:rich>
          <a:bodyPr/>
          <a:lstStyle/>
          <a:p>
            <a:pPr>
              <a:defRPr/>
            </a:pPr>
            <a:r>
              <a:rPr lang="en-US"/>
              <a:t>Customer Satistaction by Device</a:t>
            </a:r>
          </a:p>
        </c:rich>
      </c:tx>
      <c:layout/>
      <c:overlay val="0"/>
      <c:spPr>
        <a:noFill/>
      </c:spPr>
    </c:title>
    <c:autoTitleDeleted val="0"/>
    <c:pivotFmts>
      <c:pivotFmt>
        <c:idx val="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'cutomer satisfaction by device'!$B$3</c:f>
              <c:strCache>
                <c:ptCount val="1"/>
                <c:pt idx="0">
                  <c:v>Total</c:v>
                </c:pt>
              </c:strCache>
            </c:strRef>
          </c:tx>
          <c:invertIfNegative val="0"/>
          <c:dLbls>
            <c:spPr/>
            <c:txPr>
              <a:bodyPr/>
              <a:lstStyle/>
              <a:p>
                <a:pPr>
                  <a:defRPr/>
                </a:pPr>
                <a:endParaRPr lang="fr-FR"/>
              </a:p>
            </c:txPr>
            <c:dLblPos val="outEnd"/>
            <c:showLegendKey val="0"/>
            <c:showVal val="1"/>
            <c:showCatName val="0"/>
            <c:showSerName val="0"/>
            <c:showPercent val="0"/>
            <c:showBubbleSize val="0"/>
            <c:showLeaderLines val="0"/>
          </c:dLbls>
          <c:cat>
            <c:strRef>
              <c:f>'cutomer satisfaction by device'!$A$4:$A$7</c:f>
              <c:strCache>
                <c:ptCount val="4"/>
                <c:pt idx="0">
                  <c:v>4G Router</c:v>
                </c:pt>
                <c:pt idx="1">
                  <c:v>5G Broadband Router</c:v>
                </c:pt>
                <c:pt idx="2">
                  <c:v>Broadband MiFi</c:v>
                </c:pt>
                <c:pt idx="3">
                  <c:v>Mobile SIM Card</c:v>
                </c:pt>
              </c:strCache>
            </c:strRef>
          </c:cat>
          <c:val>
            <c:numRef>
              <c:f>'cutomer satisfaction by device'!$B$4:$B$7</c:f>
              <c:numCache>
                <c:formatCode>General</c:formatCode>
                <c:ptCount val="4"/>
                <c:pt idx="0">
                  <c:v>629</c:v>
                </c:pt>
                <c:pt idx="1">
                  <c:v>691</c:v>
                </c:pt>
                <c:pt idx="2">
                  <c:v>689</c:v>
                </c:pt>
                <c:pt idx="3">
                  <c:v>862</c:v>
                </c:pt>
              </c:numCache>
            </c:numRef>
          </c:val>
        </c:ser>
        <c:dLbls>
          <c:dLblPos val="outEnd"/>
          <c:showLegendKey val="0"/>
          <c:showVal val="1"/>
          <c:showCatName val="0"/>
          <c:showSerName val="0"/>
          <c:showPercent val="0"/>
          <c:showBubbleSize val="0"/>
        </c:dLbls>
        <c:gapWidth val="150"/>
        <c:axId val="1001278976"/>
        <c:axId val="1002211584"/>
      </c:barChart>
      <c:catAx>
        <c:axId val="1001278976"/>
        <c:scaling>
          <c:orientation val="minMax"/>
        </c:scaling>
        <c:delete val="0"/>
        <c:axPos val="b"/>
        <c:title>
          <c:tx>
            <c:rich>
              <a:bodyPr/>
              <a:lstStyle/>
              <a:p>
                <a:pPr>
                  <a:defRPr/>
                </a:pPr>
                <a:r>
                  <a:rPr lang="fr-FR"/>
                  <a:t>MTN Device</a:t>
                </a:r>
              </a:p>
            </c:rich>
          </c:tx>
          <c:layout/>
          <c:overlay val="0"/>
        </c:title>
        <c:majorTickMark val="out"/>
        <c:minorTickMark val="none"/>
        <c:tickLblPos val="nextTo"/>
        <c:crossAx val="1002211584"/>
        <c:crosses val="autoZero"/>
        <c:auto val="1"/>
        <c:lblAlgn val="ctr"/>
        <c:lblOffset val="100"/>
        <c:noMultiLvlLbl val="0"/>
      </c:catAx>
      <c:valAx>
        <c:axId val="1002211584"/>
        <c:scaling>
          <c:orientation val="minMax"/>
        </c:scaling>
        <c:delete val="0"/>
        <c:axPos val="l"/>
        <c:title>
          <c:tx>
            <c:rich>
              <a:bodyPr rot="-5400000" vert="horz"/>
              <a:lstStyle/>
              <a:p>
                <a:pPr>
                  <a:defRPr/>
                </a:pPr>
                <a:r>
                  <a:rPr lang="fr-FR"/>
                  <a:t>Satisfaction</a:t>
                </a:r>
                <a:r>
                  <a:rPr lang="fr-FR" baseline="0"/>
                  <a:t> Rate</a:t>
                </a:r>
                <a:endParaRPr lang="fr-FR"/>
              </a:p>
            </c:rich>
          </c:tx>
          <c:layout/>
          <c:overlay val="0"/>
        </c:title>
        <c:numFmt formatCode="General" sourceLinked="1"/>
        <c:majorTickMark val="out"/>
        <c:minorTickMark val="none"/>
        <c:tickLblPos val="nextTo"/>
        <c:crossAx val="10012789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Dashboard.xlsx]reasons for churn!PivotTable1</c:name>
    <c:fmtId val="15"/>
  </c:pivotSource>
  <c:chart>
    <c:title>
      <c:tx>
        <c:rich>
          <a:bodyPr/>
          <a:lstStyle/>
          <a:p>
            <a:pPr>
              <a:defRPr/>
            </a:pPr>
            <a:r>
              <a:rPr lang="en-US"/>
              <a:t>Reasons for Churn</a:t>
            </a:r>
          </a:p>
        </c:rich>
      </c:tx>
      <c:layout/>
      <c:overlay val="0"/>
    </c:title>
    <c:autoTitleDeleted val="0"/>
    <c:pivotFmts>
      <c:pivotFmt>
        <c:idx val="0"/>
        <c:marker>
          <c:symbol val="none"/>
        </c:marker>
        <c:dLbl>
          <c:idx val="0"/>
          <c:spPr/>
          <c:txPr>
            <a:bodyPr/>
            <a:lstStyle/>
            <a:p>
              <a:pPr>
                <a:defRPr/>
              </a:pPr>
              <a:endParaRPr lang="fr-FR"/>
            </a:p>
          </c:txPr>
          <c:dLblPos val="inEnd"/>
          <c:showLegendKey val="0"/>
          <c:showVal val="0"/>
          <c:showCatName val="0"/>
          <c:showSerName val="0"/>
          <c:showPercent val="1"/>
          <c:showBubbleSize val="0"/>
        </c:dLbl>
      </c:pivotFmt>
      <c:pivotFmt>
        <c:idx val="1"/>
        <c:marker>
          <c:symbol val="none"/>
        </c:marker>
        <c:dLbl>
          <c:idx val="0"/>
          <c:spPr/>
          <c:txPr>
            <a:bodyPr/>
            <a:lstStyle/>
            <a:p>
              <a:pPr>
                <a:defRPr/>
              </a:pPr>
              <a:endParaRPr lang="fr-FR"/>
            </a:p>
          </c:txPr>
          <c:dLblPos val="inEnd"/>
          <c:showLegendKey val="0"/>
          <c:showVal val="0"/>
          <c:showCatName val="0"/>
          <c:showSerName val="0"/>
          <c:showPercent val="1"/>
          <c:showBubbleSize val="0"/>
        </c:dLbl>
      </c:pivotFmt>
      <c:pivotFmt>
        <c:idx val="2"/>
        <c:marker>
          <c:symbol val="none"/>
        </c:marker>
        <c:dLbl>
          <c:idx val="0"/>
          <c:layout/>
          <c:spPr/>
          <c:txPr>
            <a:bodyPr/>
            <a:lstStyle/>
            <a:p>
              <a:pPr>
                <a:defRPr/>
              </a:pPr>
              <a:endParaRPr lang="fr-FR"/>
            </a:p>
          </c:txPr>
          <c:dLblPos val="inEnd"/>
          <c:showLegendKey val="0"/>
          <c:showVal val="0"/>
          <c:showCatName val="0"/>
          <c:showSerName val="0"/>
          <c:showPercent val="1"/>
          <c:showBubbleSize val="0"/>
        </c:dLbl>
      </c:pivotFmt>
    </c:pivotFmts>
    <c:plotArea>
      <c:layout/>
      <c:pieChart>
        <c:varyColors val="1"/>
        <c:ser>
          <c:idx val="0"/>
          <c:order val="0"/>
          <c:tx>
            <c:strRef>
              <c:f>'reasons for churn'!$B$3</c:f>
              <c:strCache>
                <c:ptCount val="1"/>
                <c:pt idx="0">
                  <c:v>Total</c:v>
                </c:pt>
              </c:strCache>
            </c:strRef>
          </c:tx>
          <c:dLbls>
            <c:spPr/>
            <c:txPr>
              <a:bodyPr/>
              <a:lstStyle/>
              <a:p>
                <a:pPr>
                  <a:defRPr/>
                </a:pPr>
                <a:endParaRPr lang="fr-FR"/>
              </a:p>
            </c:txPr>
            <c:dLblPos val="inEnd"/>
            <c:showLegendKey val="0"/>
            <c:showVal val="0"/>
            <c:showCatName val="0"/>
            <c:showSerName val="0"/>
            <c:showPercent val="1"/>
            <c:showBubbleSize val="0"/>
            <c:showLeaderLines val="1"/>
          </c:dLbls>
          <c:cat>
            <c:strRef>
              <c:f>'reasons for churn'!$A$4:$A$10</c:f>
              <c:strCache>
                <c:ptCount val="7"/>
                <c:pt idx="0">
                  <c:v>Better Offers from Competitors</c:v>
                </c:pt>
                <c:pt idx="1">
                  <c:v>Costly Data Plans</c:v>
                </c:pt>
                <c:pt idx="2">
                  <c:v>Fast Data Consumption</c:v>
                </c:pt>
                <c:pt idx="3">
                  <c:v>High Call Tarriffs</c:v>
                </c:pt>
                <c:pt idx="4">
                  <c:v>Poor Customer Service</c:v>
                </c:pt>
                <c:pt idx="5">
                  <c:v>Poor Network</c:v>
                </c:pt>
                <c:pt idx="6">
                  <c:v>Relocation</c:v>
                </c:pt>
              </c:strCache>
            </c:strRef>
          </c:cat>
          <c:val>
            <c:numRef>
              <c:f>'reasons for churn'!$B$4:$B$10</c:f>
              <c:numCache>
                <c:formatCode>General</c:formatCode>
                <c:ptCount val="7"/>
                <c:pt idx="0">
                  <c:v>52</c:v>
                </c:pt>
                <c:pt idx="1">
                  <c:v>40</c:v>
                </c:pt>
                <c:pt idx="2">
                  <c:v>32</c:v>
                </c:pt>
                <c:pt idx="3">
                  <c:v>54</c:v>
                </c:pt>
                <c:pt idx="4">
                  <c:v>34</c:v>
                </c:pt>
                <c:pt idx="5">
                  <c:v>45</c:v>
                </c:pt>
                <c:pt idx="6">
                  <c:v>27</c:v>
                </c:pt>
              </c:numCache>
            </c:numRef>
          </c:val>
        </c:ser>
        <c:dLbls>
          <c:dLblPos val="inEnd"/>
          <c:showLegendKey val="0"/>
          <c:showVal val="0"/>
          <c:showCatName val="0"/>
          <c:showSerName val="0"/>
          <c:showPercent val="1"/>
          <c:showBubbleSize val="0"/>
          <c:showLeaderLines val="1"/>
        </c:dLbls>
        <c:firstSliceAng val="0"/>
      </c:pieChart>
    </c:plotArea>
    <c:legend>
      <c:legendPos val="r"/>
      <c:layout/>
      <c:overlay val="0"/>
      <c:txPr>
        <a:bodyPr/>
        <a:lstStyle/>
        <a:p>
          <a:pPr>
            <a:defRPr sz="1100"/>
          </a:pPr>
          <a:endParaRPr lang="fr-FR"/>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Dashboard.xlsx]Most Popular Plan!PivotTable1</c:name>
    <c:fmtId val="3"/>
  </c:pivotSource>
  <c:chart>
    <c:title>
      <c:tx>
        <c:rich>
          <a:bodyPr/>
          <a:lstStyle/>
          <a:p>
            <a:pPr>
              <a:defRPr/>
            </a:pPr>
            <a:r>
              <a:rPr lang="en-US"/>
              <a:t>Most Popular Subscription Plan</a:t>
            </a:r>
          </a:p>
        </c:rich>
      </c:tx>
      <c:layout/>
      <c:overlay val="0"/>
    </c:title>
    <c:autoTitleDeleted val="0"/>
    <c:pivotFmts>
      <c:pivotFmt>
        <c:idx val="0"/>
        <c:marker>
          <c:symbol val="none"/>
        </c:marker>
        <c:dLbl>
          <c:idx val="0"/>
          <c:layout/>
          <c:spPr/>
          <c:txPr>
            <a:bodyPr/>
            <a:lstStyle/>
            <a:p>
              <a:pPr>
                <a:defRPr/>
              </a:pPr>
              <a:endParaRPr lang="fr-FR"/>
            </a:p>
          </c:txPr>
          <c:showLegendKey val="0"/>
          <c:showVal val="1"/>
          <c:showCatName val="0"/>
          <c:showSerName val="0"/>
          <c:showPercent val="0"/>
          <c:showBubbleSize val="0"/>
        </c:dLbl>
      </c:pivotFmt>
      <c:pivotFmt>
        <c:idx val="1"/>
      </c:pivotFmt>
    </c:pivotFmts>
    <c:plotArea>
      <c:layout/>
      <c:barChart>
        <c:barDir val="bar"/>
        <c:grouping val="clustered"/>
        <c:varyColors val="0"/>
        <c:ser>
          <c:idx val="0"/>
          <c:order val="0"/>
          <c:tx>
            <c:strRef>
              <c:f>'Most Popular Plan'!$B$3</c:f>
              <c:strCache>
                <c:ptCount val="1"/>
                <c:pt idx="0">
                  <c:v>Total</c:v>
                </c:pt>
              </c:strCache>
            </c:strRef>
          </c:tx>
          <c:invertIfNegative val="0"/>
          <c:dLbls>
            <c:spPr/>
            <c:txPr>
              <a:bodyPr/>
              <a:lstStyle/>
              <a:p>
                <a:pPr>
                  <a:defRPr/>
                </a:pPr>
                <a:endParaRPr lang="fr-FR"/>
              </a:p>
            </c:txPr>
            <c:showLegendKey val="0"/>
            <c:showVal val="1"/>
            <c:showCatName val="0"/>
            <c:showSerName val="0"/>
            <c:showPercent val="0"/>
            <c:showBubbleSize val="0"/>
            <c:showLeaderLines val="0"/>
          </c:dLbls>
          <c:cat>
            <c:strRef>
              <c:f>'Most Popular Plan'!$A$4:$A$9</c:f>
              <c:strCache>
                <c:ptCount val="5"/>
                <c:pt idx="0">
                  <c:v>150GB FUP Monthly Unlimited</c:v>
                </c:pt>
                <c:pt idx="1">
                  <c:v>165GB Monthly Plan</c:v>
                </c:pt>
                <c:pt idx="2">
                  <c:v>300GB FUP Monthly Unlimited</c:v>
                </c:pt>
                <c:pt idx="3">
                  <c:v>30GB Monthly Broadband Plan</c:v>
                </c:pt>
                <c:pt idx="4">
                  <c:v>60GB Monthly Broadband Plan</c:v>
                </c:pt>
              </c:strCache>
            </c:strRef>
          </c:cat>
          <c:val>
            <c:numRef>
              <c:f>'Most Popular Plan'!$B$4:$B$9</c:f>
              <c:numCache>
                <c:formatCode>General</c:formatCode>
                <c:ptCount val="5"/>
                <c:pt idx="0">
                  <c:v>78</c:v>
                </c:pt>
                <c:pt idx="1">
                  <c:v>73</c:v>
                </c:pt>
                <c:pt idx="2">
                  <c:v>72</c:v>
                </c:pt>
                <c:pt idx="3">
                  <c:v>77</c:v>
                </c:pt>
                <c:pt idx="4">
                  <c:v>81</c:v>
                </c:pt>
              </c:numCache>
            </c:numRef>
          </c:val>
        </c:ser>
        <c:dLbls>
          <c:showLegendKey val="0"/>
          <c:showVal val="1"/>
          <c:showCatName val="0"/>
          <c:showSerName val="0"/>
          <c:showPercent val="0"/>
          <c:showBubbleSize val="0"/>
        </c:dLbls>
        <c:gapWidth val="95"/>
        <c:axId val="999220736"/>
        <c:axId val="911142272"/>
      </c:barChart>
      <c:catAx>
        <c:axId val="999220736"/>
        <c:scaling>
          <c:orientation val="minMax"/>
        </c:scaling>
        <c:delete val="0"/>
        <c:axPos val="l"/>
        <c:majorTickMark val="none"/>
        <c:minorTickMark val="none"/>
        <c:tickLblPos val="nextTo"/>
        <c:crossAx val="911142272"/>
        <c:crosses val="autoZero"/>
        <c:auto val="1"/>
        <c:lblAlgn val="ctr"/>
        <c:lblOffset val="100"/>
        <c:noMultiLvlLbl val="0"/>
      </c:catAx>
      <c:valAx>
        <c:axId val="911142272"/>
        <c:scaling>
          <c:orientation val="minMax"/>
        </c:scaling>
        <c:delete val="1"/>
        <c:axPos val="b"/>
        <c:numFmt formatCode="General" sourceLinked="1"/>
        <c:majorTickMark val="out"/>
        <c:minorTickMark val="none"/>
        <c:tickLblPos val="nextTo"/>
        <c:crossAx val="9992207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Dashboard.xlsx]customer churn by device!PivotTable1</c:name>
    <c:fmtId val="7"/>
  </c:pivotSource>
  <c:chart>
    <c:title>
      <c:tx>
        <c:rich>
          <a:bodyPr/>
          <a:lstStyle/>
          <a:p>
            <a:pPr>
              <a:defRPr/>
            </a:pPr>
            <a:r>
              <a:rPr lang="en-US"/>
              <a:t>Customer Churn by Device</a:t>
            </a:r>
          </a:p>
        </c:rich>
      </c:tx>
      <c:layout/>
      <c:overlay val="0"/>
    </c:title>
    <c:autoTitleDeleted val="0"/>
    <c:pivotFmts>
      <c:pivotFmt>
        <c:idx val="0"/>
        <c:marker>
          <c:symbol val="none"/>
        </c:marker>
        <c:dLbl>
          <c:idx val="0"/>
          <c:layout/>
          <c:spPr/>
          <c:txPr>
            <a:bodyPr/>
            <a:lstStyle/>
            <a:p>
              <a:pPr>
                <a:defRPr/>
              </a:pPr>
              <a:endParaRPr lang="fr-FR"/>
            </a:p>
          </c:txPr>
          <c:showLegendKey val="0"/>
          <c:showVal val="1"/>
          <c:showCatName val="0"/>
          <c:showSerName val="0"/>
          <c:showPercent val="0"/>
          <c:showBubbleSize val="0"/>
        </c:dLbl>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'customer churn by device'!$B$3:$B$4</c:f>
              <c:strCache>
                <c:ptCount val="1"/>
                <c:pt idx="0">
                  <c:v>No</c:v>
                </c:pt>
              </c:strCache>
            </c:strRef>
          </c:tx>
          <c:invertIfNegative val="0"/>
          <c:dLbls>
            <c:spPr/>
            <c:txPr>
              <a:bodyPr/>
              <a:lstStyle/>
              <a:p>
                <a:pPr>
                  <a:defRPr/>
                </a:pPr>
                <a:endParaRPr lang="fr-FR"/>
              </a:p>
            </c:txPr>
            <c:showLegendKey val="0"/>
            <c:showVal val="1"/>
            <c:showCatName val="0"/>
            <c:showSerName val="0"/>
            <c:showPercent val="0"/>
            <c:showBubbleSize val="0"/>
            <c:showLeaderLines val="0"/>
          </c:dLbls>
          <c:cat>
            <c:strRef>
              <c:f>'customer churn by device'!$A$5:$A$9</c:f>
              <c:strCache>
                <c:ptCount val="4"/>
                <c:pt idx="0">
                  <c:v>4G Router</c:v>
                </c:pt>
                <c:pt idx="1">
                  <c:v>5G Broadband Router</c:v>
                </c:pt>
                <c:pt idx="2">
                  <c:v>Broadband MiFi</c:v>
                </c:pt>
                <c:pt idx="3">
                  <c:v>Mobile SIM Card</c:v>
                </c:pt>
              </c:strCache>
            </c:strRef>
          </c:cat>
          <c:val>
            <c:numRef>
              <c:f>'customer churn by device'!$B$5:$B$9</c:f>
              <c:numCache>
                <c:formatCode>General</c:formatCode>
                <c:ptCount val="4"/>
                <c:pt idx="0">
                  <c:v>151</c:v>
                </c:pt>
                <c:pt idx="1">
                  <c:v>165</c:v>
                </c:pt>
                <c:pt idx="2">
                  <c:v>167</c:v>
                </c:pt>
                <c:pt idx="3">
                  <c:v>207</c:v>
                </c:pt>
              </c:numCache>
            </c:numRef>
          </c:val>
        </c:ser>
        <c:ser>
          <c:idx val="1"/>
          <c:order val="1"/>
          <c:tx>
            <c:strRef>
              <c:f>'customer churn by device'!$C$3:$C$4</c:f>
              <c:strCache>
                <c:ptCount val="1"/>
                <c:pt idx="0">
                  <c:v>Yes</c:v>
                </c:pt>
              </c:strCache>
            </c:strRef>
          </c:tx>
          <c:invertIfNegative val="0"/>
          <c:dLbls>
            <c:spPr/>
            <c:txPr>
              <a:bodyPr/>
              <a:lstStyle/>
              <a:p>
                <a:pPr>
                  <a:defRPr/>
                </a:pPr>
                <a:endParaRPr lang="fr-FR"/>
              </a:p>
            </c:txPr>
            <c:showLegendKey val="0"/>
            <c:showVal val="1"/>
            <c:showCatName val="0"/>
            <c:showSerName val="0"/>
            <c:showPercent val="0"/>
            <c:showBubbleSize val="0"/>
            <c:showLeaderLines val="0"/>
          </c:dLbls>
          <c:cat>
            <c:strRef>
              <c:f>'customer churn by device'!$A$5:$A$9</c:f>
              <c:strCache>
                <c:ptCount val="4"/>
                <c:pt idx="0">
                  <c:v>4G Router</c:v>
                </c:pt>
                <c:pt idx="1">
                  <c:v>5G Broadband Router</c:v>
                </c:pt>
                <c:pt idx="2">
                  <c:v>Broadband MiFi</c:v>
                </c:pt>
                <c:pt idx="3">
                  <c:v>Mobile SIM Card</c:v>
                </c:pt>
              </c:strCache>
            </c:strRef>
          </c:cat>
          <c:val>
            <c:numRef>
              <c:f>'customer churn by device'!$C$5:$C$9</c:f>
              <c:numCache>
                <c:formatCode>General</c:formatCode>
                <c:ptCount val="4"/>
                <c:pt idx="0">
                  <c:v>65</c:v>
                </c:pt>
                <c:pt idx="1">
                  <c:v>64</c:v>
                </c:pt>
                <c:pt idx="2">
                  <c:v>61</c:v>
                </c:pt>
                <c:pt idx="3">
                  <c:v>94</c:v>
                </c:pt>
              </c:numCache>
            </c:numRef>
          </c:val>
        </c:ser>
        <c:dLbls>
          <c:showLegendKey val="0"/>
          <c:showVal val="1"/>
          <c:showCatName val="0"/>
          <c:showSerName val="0"/>
          <c:showPercent val="0"/>
          <c:showBubbleSize val="0"/>
        </c:dLbls>
        <c:gapWidth val="150"/>
        <c:overlap val="-25"/>
        <c:axId val="911200768"/>
        <c:axId val="911144576"/>
      </c:barChart>
      <c:catAx>
        <c:axId val="911200768"/>
        <c:scaling>
          <c:orientation val="minMax"/>
        </c:scaling>
        <c:delete val="0"/>
        <c:axPos val="b"/>
        <c:title>
          <c:tx>
            <c:rich>
              <a:bodyPr/>
              <a:lstStyle/>
              <a:p>
                <a:pPr>
                  <a:defRPr sz="1100"/>
                </a:pPr>
                <a:r>
                  <a:rPr lang="fr-FR" sz="1100"/>
                  <a:t>MTN Device</a:t>
                </a:r>
              </a:p>
            </c:rich>
          </c:tx>
          <c:layout/>
          <c:overlay val="0"/>
        </c:title>
        <c:majorTickMark val="none"/>
        <c:minorTickMark val="none"/>
        <c:tickLblPos val="nextTo"/>
        <c:crossAx val="911144576"/>
        <c:crosses val="autoZero"/>
        <c:auto val="1"/>
        <c:lblAlgn val="ctr"/>
        <c:lblOffset val="100"/>
        <c:noMultiLvlLbl val="0"/>
      </c:catAx>
      <c:valAx>
        <c:axId val="911144576"/>
        <c:scaling>
          <c:orientation val="minMax"/>
        </c:scaling>
        <c:delete val="1"/>
        <c:axPos val="l"/>
        <c:title>
          <c:tx>
            <c:rich>
              <a:bodyPr rot="-5400000" vert="horz"/>
              <a:lstStyle/>
              <a:p>
                <a:pPr>
                  <a:defRPr sz="1100"/>
                </a:pPr>
                <a:r>
                  <a:rPr lang="fr-FR" sz="1100"/>
                  <a:t>Churn Status (Yes)</a:t>
                </a:r>
              </a:p>
            </c:rich>
          </c:tx>
          <c:layout/>
          <c:overlay val="0"/>
        </c:title>
        <c:numFmt formatCode="General" sourceLinked="1"/>
        <c:majorTickMark val="out"/>
        <c:minorTickMark val="none"/>
        <c:tickLblPos val="nextTo"/>
        <c:crossAx val="911200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Dashboard.xlsx]Revenue by plan!PivotTable1</c:name>
    <c:fmtId val="9"/>
  </c:pivotSource>
  <c:chart>
    <c:title>
      <c:tx>
        <c:rich>
          <a:bodyPr/>
          <a:lstStyle/>
          <a:p>
            <a:pPr>
              <a:defRPr/>
            </a:pPr>
            <a:r>
              <a:rPr lang="en-US"/>
              <a:t>Revenue</a:t>
            </a:r>
            <a:r>
              <a:rPr lang="en-US" baseline="0"/>
              <a:t> by Subscription Plan</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layout/>
          <c:spPr/>
          <c:txPr>
            <a:bodyPr/>
            <a:lstStyle/>
            <a:p>
              <a:pPr>
                <a:defRPr/>
              </a:pPr>
              <a:endParaRPr lang="fr-FR"/>
            </a:p>
          </c:txPr>
          <c:showLegendKey val="0"/>
          <c:showVal val="1"/>
          <c:showCatName val="0"/>
          <c:showSerName val="0"/>
          <c:showPercent val="0"/>
          <c:showBubbleSize val="0"/>
        </c:dLbl>
      </c:pivotFmt>
      <c:pivotFmt>
        <c:idx val="13"/>
      </c:pivotFmt>
    </c:pivotFmts>
    <c:plotArea>
      <c:layout/>
      <c:barChart>
        <c:barDir val="bar"/>
        <c:grouping val="clustered"/>
        <c:varyColors val="0"/>
        <c:ser>
          <c:idx val="0"/>
          <c:order val="0"/>
          <c:tx>
            <c:strRef>
              <c:f>'Revenue by plan'!$B$3</c:f>
              <c:strCache>
                <c:ptCount val="1"/>
                <c:pt idx="0">
                  <c:v>Total</c:v>
                </c:pt>
              </c:strCache>
            </c:strRef>
          </c:tx>
          <c:invertIfNegative val="0"/>
          <c:dLbls>
            <c:spPr/>
            <c:txPr>
              <a:bodyPr/>
              <a:lstStyle/>
              <a:p>
                <a:pPr>
                  <a:defRPr/>
                </a:pPr>
                <a:endParaRPr lang="fr-FR"/>
              </a:p>
            </c:txPr>
            <c:showLegendKey val="0"/>
            <c:showVal val="1"/>
            <c:showCatName val="0"/>
            <c:showSerName val="0"/>
            <c:showPercent val="0"/>
            <c:showBubbleSize val="0"/>
            <c:showLeaderLines val="0"/>
          </c:dLbls>
          <c:cat>
            <c:strRef>
              <c:f>'Revenue by plan'!$A$4:$A$13</c:f>
              <c:strCache>
                <c:ptCount val="10"/>
                <c:pt idx="0">
                  <c:v>1.5TB Yearly Broadband Plan</c:v>
                </c:pt>
                <c:pt idx="1">
                  <c:v>120GB Monthly Broadband Plan</c:v>
                </c:pt>
                <c:pt idx="2">
                  <c:v>150GB FUP Monthly Unlimited</c:v>
                </c:pt>
                <c:pt idx="3">
                  <c:v>165GB Monthly Plan</c:v>
                </c:pt>
                <c:pt idx="4">
                  <c:v>200GB Monthly Broadband Plan</c:v>
                </c:pt>
                <c:pt idx="5">
                  <c:v>300GB FUP Monthly Unlimited</c:v>
                </c:pt>
                <c:pt idx="6">
                  <c:v>30GB Monthly Broadband Plan</c:v>
                </c:pt>
                <c:pt idx="7">
                  <c:v>450GB 3-Month Broadband Plan</c:v>
                </c:pt>
                <c:pt idx="8">
                  <c:v>60GB Monthly Broadband Plan</c:v>
                </c:pt>
                <c:pt idx="9">
                  <c:v>65GB Monthly Plan</c:v>
                </c:pt>
              </c:strCache>
            </c:strRef>
          </c:cat>
          <c:val>
            <c:numRef>
              <c:f>'Revenue by plan'!$B$4:$B$13</c:f>
              <c:numCache>
                <c:formatCode>General</c:formatCode>
                <c:ptCount val="10"/>
                <c:pt idx="0">
                  <c:v>40200000</c:v>
                </c:pt>
                <c:pt idx="1">
                  <c:v>15960000</c:v>
                </c:pt>
                <c:pt idx="2">
                  <c:v>18980000</c:v>
                </c:pt>
                <c:pt idx="3">
                  <c:v>26250000</c:v>
                </c:pt>
                <c:pt idx="4">
                  <c:v>8500000</c:v>
                </c:pt>
                <c:pt idx="5">
                  <c:v>25770000</c:v>
                </c:pt>
                <c:pt idx="6">
                  <c:v>7920000</c:v>
                </c:pt>
                <c:pt idx="7">
                  <c:v>18375000</c:v>
                </c:pt>
                <c:pt idx="8">
                  <c:v>13180500</c:v>
                </c:pt>
                <c:pt idx="9">
                  <c:v>9312000</c:v>
                </c:pt>
              </c:numCache>
            </c:numRef>
          </c:val>
        </c:ser>
        <c:dLbls>
          <c:showLegendKey val="0"/>
          <c:showVal val="1"/>
          <c:showCatName val="0"/>
          <c:showSerName val="0"/>
          <c:showPercent val="0"/>
          <c:showBubbleSize val="0"/>
        </c:dLbls>
        <c:gapWidth val="150"/>
        <c:overlap val="-25"/>
        <c:axId val="1000168448"/>
        <c:axId val="1000243200"/>
      </c:barChart>
      <c:catAx>
        <c:axId val="1000168448"/>
        <c:scaling>
          <c:orientation val="minMax"/>
        </c:scaling>
        <c:delete val="0"/>
        <c:axPos val="l"/>
        <c:majorTickMark val="none"/>
        <c:minorTickMark val="none"/>
        <c:tickLblPos val="nextTo"/>
        <c:crossAx val="1000243200"/>
        <c:crosses val="autoZero"/>
        <c:auto val="1"/>
        <c:lblAlgn val="ctr"/>
        <c:lblOffset val="100"/>
        <c:noMultiLvlLbl val="0"/>
      </c:catAx>
      <c:valAx>
        <c:axId val="1000243200"/>
        <c:scaling>
          <c:orientation val="minMax"/>
        </c:scaling>
        <c:delete val="1"/>
        <c:axPos val="b"/>
        <c:numFmt formatCode="General" sourceLinked="1"/>
        <c:majorTickMark val="none"/>
        <c:minorTickMark val="none"/>
        <c:tickLblPos val="nextTo"/>
        <c:crossAx val="10001684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Dashboard.xlsx]data usage by age group!PivotTable1</c:name>
    <c:fmtId val="11"/>
  </c:pivotSource>
  <c:chart>
    <c:title>
      <c:tx>
        <c:rich>
          <a:bodyPr/>
          <a:lstStyle/>
          <a:p>
            <a:pPr>
              <a:defRPr/>
            </a:pPr>
            <a:r>
              <a:rPr lang="en-US"/>
              <a:t>Data</a:t>
            </a:r>
            <a:r>
              <a:rPr lang="en-US" baseline="0"/>
              <a:t> Usage by Age Group</a:t>
            </a:r>
            <a:endParaRPr lang="en-US"/>
          </a:p>
        </c:rich>
      </c:tx>
      <c:layout/>
      <c:overlay val="0"/>
    </c:title>
    <c:autoTitleDeleted val="0"/>
    <c:pivotFmts>
      <c:pivotFmt>
        <c:idx val="0"/>
        <c:marker>
          <c:symbol val="none"/>
        </c:marker>
        <c:dLbl>
          <c:idx val="0"/>
          <c:layout/>
          <c:spPr/>
          <c:txPr>
            <a:bodyPr/>
            <a:lstStyle/>
            <a:p>
              <a:pPr>
                <a:defRPr sz="1600" b="1"/>
              </a:pPr>
              <a:endParaRPr lang="fr-FR"/>
            </a:p>
          </c:txPr>
          <c:showLegendKey val="0"/>
          <c:showVal val="0"/>
          <c:showCatName val="0"/>
          <c:showSerName val="0"/>
          <c:showPercent val="1"/>
          <c:showBubbleSize val="0"/>
        </c:dLbl>
      </c:pivotFmt>
    </c:pivotFmts>
    <c:plotArea>
      <c:layout/>
      <c:pieChart>
        <c:varyColors val="1"/>
        <c:ser>
          <c:idx val="0"/>
          <c:order val="0"/>
          <c:tx>
            <c:strRef>
              <c:f>'data usage by age group'!$B$3</c:f>
              <c:strCache>
                <c:ptCount val="1"/>
                <c:pt idx="0">
                  <c:v>Total</c:v>
                </c:pt>
              </c:strCache>
            </c:strRef>
          </c:tx>
          <c:dLbls>
            <c:spPr/>
            <c:txPr>
              <a:bodyPr/>
              <a:lstStyle/>
              <a:p>
                <a:pPr>
                  <a:defRPr sz="1600" b="1"/>
                </a:pPr>
                <a:endParaRPr lang="fr-FR"/>
              </a:p>
            </c:txPr>
            <c:showLegendKey val="0"/>
            <c:showVal val="0"/>
            <c:showCatName val="0"/>
            <c:showSerName val="0"/>
            <c:showPercent val="1"/>
            <c:showBubbleSize val="0"/>
            <c:showLeaderLines val="1"/>
          </c:dLbls>
          <c:cat>
            <c:strRef>
              <c:f>'data usage by age group'!$A$4:$A$7</c:f>
              <c:strCache>
                <c:ptCount val="4"/>
                <c:pt idx="0">
                  <c:v>Adults</c:v>
                </c:pt>
                <c:pt idx="1">
                  <c:v>Seniors</c:v>
                </c:pt>
                <c:pt idx="2">
                  <c:v>Young Adults</c:v>
                </c:pt>
                <c:pt idx="3">
                  <c:v>Youth</c:v>
                </c:pt>
              </c:strCache>
            </c:strRef>
          </c:cat>
          <c:val>
            <c:numRef>
              <c:f>'data usage by age group'!$B$4:$B$7</c:f>
              <c:numCache>
                <c:formatCode>General</c:formatCode>
                <c:ptCount val="4"/>
                <c:pt idx="0">
                  <c:v>154.25</c:v>
                </c:pt>
                <c:pt idx="1">
                  <c:v>63</c:v>
                </c:pt>
                <c:pt idx="2">
                  <c:v>153</c:v>
                </c:pt>
                <c:pt idx="3">
                  <c:v>148</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Dashboard.xlsx]reasons for churn!PivotTable1</c:name>
    <c:fmtId val="11"/>
  </c:pivotSource>
  <c:chart>
    <c:title>
      <c:tx>
        <c:rich>
          <a:bodyPr/>
          <a:lstStyle/>
          <a:p>
            <a:pPr>
              <a:defRPr/>
            </a:pPr>
            <a:r>
              <a:rPr lang="en-US"/>
              <a:t>Reasons for Churn</a:t>
            </a:r>
          </a:p>
        </c:rich>
      </c:tx>
      <c:layout/>
      <c:overlay val="0"/>
    </c:title>
    <c:autoTitleDeleted val="0"/>
    <c:pivotFmts>
      <c:pivotFmt>
        <c:idx val="0"/>
        <c:marker>
          <c:symbol val="none"/>
        </c:marker>
        <c:dLbl>
          <c:idx val="0"/>
          <c:layout/>
          <c:spPr/>
          <c:txPr>
            <a:bodyPr/>
            <a:lstStyle/>
            <a:p>
              <a:pPr>
                <a:defRPr sz="1800" b="1"/>
              </a:pPr>
              <a:endParaRPr lang="fr-FR"/>
            </a:p>
          </c:txPr>
          <c:dLblPos val="inEnd"/>
          <c:showLegendKey val="0"/>
          <c:showVal val="0"/>
          <c:showCatName val="0"/>
          <c:showSerName val="0"/>
          <c:showPercent val="1"/>
          <c:showBubbleSize val="0"/>
        </c:dLbl>
      </c:pivotFmt>
    </c:pivotFmts>
    <c:plotArea>
      <c:layout/>
      <c:pieChart>
        <c:varyColors val="1"/>
        <c:ser>
          <c:idx val="0"/>
          <c:order val="0"/>
          <c:tx>
            <c:strRef>
              <c:f>'reasons for churn'!$B$3</c:f>
              <c:strCache>
                <c:ptCount val="1"/>
                <c:pt idx="0">
                  <c:v>Total</c:v>
                </c:pt>
              </c:strCache>
            </c:strRef>
          </c:tx>
          <c:dLbls>
            <c:spPr/>
            <c:txPr>
              <a:bodyPr/>
              <a:lstStyle/>
              <a:p>
                <a:pPr>
                  <a:defRPr sz="1800" b="1"/>
                </a:pPr>
                <a:endParaRPr lang="fr-FR"/>
              </a:p>
            </c:txPr>
            <c:dLblPos val="inEnd"/>
            <c:showLegendKey val="0"/>
            <c:showVal val="0"/>
            <c:showCatName val="0"/>
            <c:showSerName val="0"/>
            <c:showPercent val="1"/>
            <c:showBubbleSize val="0"/>
            <c:showLeaderLines val="1"/>
          </c:dLbls>
          <c:cat>
            <c:strRef>
              <c:f>'reasons for churn'!$A$4:$A$10</c:f>
              <c:strCache>
                <c:ptCount val="7"/>
                <c:pt idx="0">
                  <c:v>Better Offers from Competitors</c:v>
                </c:pt>
                <c:pt idx="1">
                  <c:v>Costly Data Plans</c:v>
                </c:pt>
                <c:pt idx="2">
                  <c:v>Fast Data Consumption</c:v>
                </c:pt>
                <c:pt idx="3">
                  <c:v>High Call Tarriffs</c:v>
                </c:pt>
                <c:pt idx="4">
                  <c:v>Poor Customer Service</c:v>
                </c:pt>
                <c:pt idx="5">
                  <c:v>Poor Network</c:v>
                </c:pt>
                <c:pt idx="6">
                  <c:v>Relocation</c:v>
                </c:pt>
              </c:strCache>
            </c:strRef>
          </c:cat>
          <c:val>
            <c:numRef>
              <c:f>'reasons for churn'!$B$4:$B$10</c:f>
              <c:numCache>
                <c:formatCode>General</c:formatCode>
                <c:ptCount val="7"/>
                <c:pt idx="0">
                  <c:v>52</c:v>
                </c:pt>
                <c:pt idx="1">
                  <c:v>40</c:v>
                </c:pt>
                <c:pt idx="2">
                  <c:v>32</c:v>
                </c:pt>
                <c:pt idx="3">
                  <c:v>54</c:v>
                </c:pt>
                <c:pt idx="4">
                  <c:v>34</c:v>
                </c:pt>
                <c:pt idx="5">
                  <c:v>45</c:v>
                </c:pt>
                <c:pt idx="6">
                  <c:v>27</c:v>
                </c:pt>
              </c:numCache>
            </c:numRef>
          </c:val>
        </c:ser>
        <c:dLbls>
          <c:dLblPos val="inEnd"/>
          <c:showLegendKey val="0"/>
          <c:showVal val="0"/>
          <c:showCatName val="0"/>
          <c:showSerName val="0"/>
          <c:showPercent val="1"/>
          <c:showBubbleSize val="0"/>
          <c:showLeaderLines val="1"/>
        </c:dLbls>
        <c:firstSliceAng val="0"/>
      </c:pieChart>
    </c:plotArea>
    <c:legend>
      <c:legendPos val="r"/>
      <c:layout/>
      <c:overlay val="0"/>
      <c:txPr>
        <a:bodyPr/>
        <a:lstStyle/>
        <a:p>
          <a:pPr>
            <a:defRPr sz="1100"/>
          </a:pPr>
          <a:endParaRPr lang="fr-FR"/>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Dashboard.xlsx]churn rate by !PivotTable1</c:name>
    <c:fmtId val="11"/>
  </c:pivotSource>
  <c:chart>
    <c:title>
      <c:tx>
        <c:rich>
          <a:bodyPr/>
          <a:lstStyle/>
          <a:p>
            <a:pPr>
              <a:defRPr/>
            </a:pPr>
            <a:r>
              <a:rPr lang="en-US"/>
              <a:t>Churn Rate by Age Group</a:t>
            </a:r>
          </a:p>
        </c:rich>
      </c:tx>
      <c:layout/>
      <c:overlay val="0"/>
    </c:title>
    <c:autoTitleDeleted val="0"/>
    <c:pivotFmts>
      <c:pivotFmt>
        <c:idx val="0"/>
        <c:marker>
          <c:symbol val="none"/>
        </c:marker>
        <c:dLbl>
          <c:idx val="0"/>
          <c:layout/>
          <c:spPr/>
          <c:txPr>
            <a:bodyPr/>
            <a:lstStyle/>
            <a:p>
              <a:pPr>
                <a:defRPr/>
              </a:pPr>
              <a:endParaRPr lang="fr-FR"/>
            </a:p>
          </c:txPr>
          <c:showLegendKey val="0"/>
          <c:showVal val="1"/>
          <c:showCatName val="0"/>
          <c:showSerName val="0"/>
          <c:showPercent val="0"/>
          <c:showBubbleSize val="0"/>
        </c:dLbl>
      </c:pivotFmt>
      <c:pivotFmt>
        <c:idx val="1"/>
      </c:pivotFmt>
    </c:pivotFmts>
    <c:plotArea>
      <c:layout/>
      <c:barChart>
        <c:barDir val="col"/>
        <c:grouping val="clustered"/>
        <c:varyColors val="0"/>
        <c:ser>
          <c:idx val="0"/>
          <c:order val="0"/>
          <c:tx>
            <c:strRef>
              <c:f>'churn rate by '!$B$3</c:f>
              <c:strCache>
                <c:ptCount val="1"/>
                <c:pt idx="0">
                  <c:v>Total</c:v>
                </c:pt>
              </c:strCache>
            </c:strRef>
          </c:tx>
          <c:invertIfNegative val="0"/>
          <c:dLbls>
            <c:spPr/>
            <c:txPr>
              <a:bodyPr/>
              <a:lstStyle/>
              <a:p>
                <a:pPr>
                  <a:defRPr/>
                </a:pPr>
                <a:endParaRPr lang="fr-FR"/>
              </a:p>
            </c:txPr>
            <c:showLegendKey val="0"/>
            <c:showVal val="1"/>
            <c:showCatName val="0"/>
            <c:showSerName val="0"/>
            <c:showPercent val="0"/>
            <c:showBubbleSize val="0"/>
            <c:showLeaderLines val="0"/>
          </c:dLbls>
          <c:cat>
            <c:strRef>
              <c:f>'churn rate by '!$A$4:$A$7</c:f>
              <c:strCache>
                <c:ptCount val="4"/>
                <c:pt idx="0">
                  <c:v>Adults</c:v>
                </c:pt>
                <c:pt idx="1">
                  <c:v>Seniors</c:v>
                </c:pt>
                <c:pt idx="2">
                  <c:v>Young Adults</c:v>
                </c:pt>
                <c:pt idx="3">
                  <c:v>Youth</c:v>
                </c:pt>
              </c:strCache>
            </c:strRef>
          </c:cat>
          <c:val>
            <c:numRef>
              <c:f>'churn rate by '!$B$4:$B$7</c:f>
              <c:numCache>
                <c:formatCode>General</c:formatCode>
                <c:ptCount val="4"/>
                <c:pt idx="0">
                  <c:v>456</c:v>
                </c:pt>
                <c:pt idx="1">
                  <c:v>211</c:v>
                </c:pt>
                <c:pt idx="2">
                  <c:v>197</c:v>
                </c:pt>
                <c:pt idx="3">
                  <c:v>110</c:v>
                </c:pt>
              </c:numCache>
            </c:numRef>
          </c:val>
        </c:ser>
        <c:dLbls>
          <c:showLegendKey val="0"/>
          <c:showVal val="1"/>
          <c:showCatName val="0"/>
          <c:showSerName val="0"/>
          <c:showPercent val="0"/>
          <c:showBubbleSize val="0"/>
        </c:dLbls>
        <c:gapWidth val="150"/>
        <c:overlap val="-25"/>
        <c:axId val="1000935424"/>
        <c:axId val="1000247808"/>
      </c:barChart>
      <c:catAx>
        <c:axId val="1000935424"/>
        <c:scaling>
          <c:orientation val="minMax"/>
        </c:scaling>
        <c:delete val="0"/>
        <c:axPos val="b"/>
        <c:majorTickMark val="none"/>
        <c:minorTickMark val="none"/>
        <c:tickLblPos val="nextTo"/>
        <c:crossAx val="1000247808"/>
        <c:crosses val="autoZero"/>
        <c:auto val="1"/>
        <c:lblAlgn val="ctr"/>
        <c:lblOffset val="100"/>
        <c:noMultiLvlLbl val="0"/>
      </c:catAx>
      <c:valAx>
        <c:axId val="1000247808"/>
        <c:scaling>
          <c:orientation val="minMax"/>
        </c:scaling>
        <c:delete val="1"/>
        <c:axPos val="l"/>
        <c:numFmt formatCode="General" sourceLinked="1"/>
        <c:majorTickMark val="out"/>
        <c:minorTickMark val="none"/>
        <c:tickLblPos val="nextTo"/>
        <c:crossAx val="10009354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Dashboard.xlsx]cutomer satisfaction by device!PivotTable1</c:name>
    <c:fmtId val="13"/>
  </c:pivotSource>
  <c:chart>
    <c:title>
      <c:tx>
        <c:rich>
          <a:bodyPr/>
          <a:lstStyle/>
          <a:p>
            <a:pPr>
              <a:defRPr/>
            </a:pPr>
            <a:r>
              <a:rPr lang="en-US"/>
              <a:t>Customer Satistaction by Device</a:t>
            </a:r>
          </a:p>
        </c:rich>
      </c:tx>
      <c:layout/>
      <c:overlay val="0"/>
      <c:spPr>
        <a:noFill/>
      </c:spPr>
    </c:title>
    <c:autoTitleDeleted val="0"/>
    <c:pivotFmts>
      <c:pivotFmt>
        <c:idx val="0"/>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'cutomer satisfaction by device'!$B$3</c:f>
              <c:strCache>
                <c:ptCount val="1"/>
                <c:pt idx="0">
                  <c:v>Total</c:v>
                </c:pt>
              </c:strCache>
            </c:strRef>
          </c:tx>
          <c:invertIfNegative val="0"/>
          <c:dLbls>
            <c:spPr/>
            <c:txPr>
              <a:bodyPr/>
              <a:lstStyle/>
              <a:p>
                <a:pPr>
                  <a:defRPr/>
                </a:pPr>
                <a:endParaRPr lang="fr-FR"/>
              </a:p>
            </c:txPr>
            <c:dLblPos val="outEnd"/>
            <c:showLegendKey val="0"/>
            <c:showVal val="1"/>
            <c:showCatName val="0"/>
            <c:showSerName val="0"/>
            <c:showPercent val="0"/>
            <c:showBubbleSize val="0"/>
            <c:showLeaderLines val="0"/>
          </c:dLbls>
          <c:cat>
            <c:strRef>
              <c:f>'cutomer satisfaction by device'!$A$4:$A$7</c:f>
              <c:strCache>
                <c:ptCount val="4"/>
                <c:pt idx="0">
                  <c:v>4G Router</c:v>
                </c:pt>
                <c:pt idx="1">
                  <c:v>5G Broadband Router</c:v>
                </c:pt>
                <c:pt idx="2">
                  <c:v>Broadband MiFi</c:v>
                </c:pt>
                <c:pt idx="3">
                  <c:v>Mobile SIM Card</c:v>
                </c:pt>
              </c:strCache>
            </c:strRef>
          </c:cat>
          <c:val>
            <c:numRef>
              <c:f>'cutomer satisfaction by device'!$B$4:$B$7</c:f>
              <c:numCache>
                <c:formatCode>General</c:formatCode>
                <c:ptCount val="4"/>
                <c:pt idx="0">
                  <c:v>629</c:v>
                </c:pt>
                <c:pt idx="1">
                  <c:v>691</c:v>
                </c:pt>
                <c:pt idx="2">
                  <c:v>689</c:v>
                </c:pt>
                <c:pt idx="3">
                  <c:v>862</c:v>
                </c:pt>
              </c:numCache>
            </c:numRef>
          </c:val>
        </c:ser>
        <c:dLbls>
          <c:dLblPos val="outEnd"/>
          <c:showLegendKey val="0"/>
          <c:showVal val="1"/>
          <c:showCatName val="0"/>
          <c:showSerName val="0"/>
          <c:showPercent val="0"/>
          <c:showBubbleSize val="0"/>
        </c:dLbls>
        <c:gapWidth val="150"/>
        <c:axId val="1000936960"/>
        <c:axId val="1000250112"/>
      </c:barChart>
      <c:catAx>
        <c:axId val="1000936960"/>
        <c:scaling>
          <c:orientation val="minMax"/>
        </c:scaling>
        <c:delete val="0"/>
        <c:axPos val="b"/>
        <c:title>
          <c:tx>
            <c:rich>
              <a:bodyPr/>
              <a:lstStyle/>
              <a:p>
                <a:pPr>
                  <a:defRPr/>
                </a:pPr>
                <a:r>
                  <a:rPr lang="fr-FR"/>
                  <a:t>MTN Device</a:t>
                </a:r>
              </a:p>
            </c:rich>
          </c:tx>
          <c:layout/>
          <c:overlay val="0"/>
        </c:title>
        <c:majorTickMark val="out"/>
        <c:minorTickMark val="none"/>
        <c:tickLblPos val="nextTo"/>
        <c:crossAx val="1000250112"/>
        <c:crosses val="autoZero"/>
        <c:auto val="1"/>
        <c:lblAlgn val="ctr"/>
        <c:lblOffset val="100"/>
        <c:noMultiLvlLbl val="0"/>
      </c:catAx>
      <c:valAx>
        <c:axId val="1000250112"/>
        <c:scaling>
          <c:orientation val="minMax"/>
        </c:scaling>
        <c:delete val="0"/>
        <c:axPos val="l"/>
        <c:title>
          <c:tx>
            <c:rich>
              <a:bodyPr rot="-5400000" vert="horz"/>
              <a:lstStyle/>
              <a:p>
                <a:pPr>
                  <a:defRPr/>
                </a:pPr>
                <a:r>
                  <a:rPr lang="fr-FR"/>
                  <a:t>Satisfaction</a:t>
                </a:r>
                <a:r>
                  <a:rPr lang="fr-FR" baseline="0"/>
                  <a:t> Rate</a:t>
                </a:r>
                <a:endParaRPr lang="fr-FR"/>
              </a:p>
            </c:rich>
          </c:tx>
          <c:layout/>
          <c:overlay val="0"/>
        </c:title>
        <c:numFmt formatCode="General" sourceLinked="1"/>
        <c:majorTickMark val="out"/>
        <c:minorTickMark val="none"/>
        <c:tickLblPos val="nextTo"/>
        <c:crossAx val="10009369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[MTN Dashboard.xlsx]cutomer churn distribution!PivotTable1</c:name>
    <c:fmtId val="18"/>
  </c:pivotSource>
  <c:chart>
    <c:title>
      <c:tx>
        <c:rich>
          <a:bodyPr/>
          <a:lstStyle/>
          <a:p>
            <a:pPr>
              <a:defRPr/>
            </a:pPr>
            <a:r>
              <a:rPr lang="en-US"/>
              <a:t>Customer Churn Distribution</a:t>
            </a:r>
          </a:p>
        </c:rich>
      </c:tx>
      <c:layout/>
      <c:overlay val="0"/>
      <c:spPr>
        <a:noFill/>
      </c:spPr>
    </c:title>
    <c:autoTitleDeleted val="0"/>
    <c:pivotFmts>
      <c:pivotFmt>
        <c:idx val="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'cutomer churn distribution'!$B$3</c:f>
              <c:strCache>
                <c:ptCount val="1"/>
                <c:pt idx="0">
                  <c:v>Total</c:v>
                </c:pt>
              </c:strCache>
            </c:strRef>
          </c:tx>
          <c:invertIfNegative val="0"/>
          <c:dLbls>
            <c:spPr/>
            <c:txPr>
              <a:bodyPr/>
              <a:lstStyle/>
              <a:p>
                <a:pPr>
                  <a:defRPr/>
                </a:pPr>
                <a:endParaRPr lang="fr-FR"/>
              </a:p>
            </c:txPr>
            <c:dLblPos val="outEnd"/>
            <c:showLegendKey val="0"/>
            <c:showVal val="1"/>
            <c:showCatName val="0"/>
            <c:showSerName val="0"/>
            <c:showPercent val="0"/>
            <c:showBubbleSize val="0"/>
            <c:showLeaderLines val="0"/>
          </c:dLbls>
          <c:cat>
            <c:strRef>
              <c:f>'cutomer churn distribution'!$A$4:$A$5</c:f>
              <c:strCache>
                <c:ptCount val="2"/>
                <c:pt idx="0">
                  <c:v>No</c:v>
                </c:pt>
                <c:pt idx="1">
                  <c:v>Yes</c:v>
                </c:pt>
              </c:strCache>
            </c:strRef>
          </c:cat>
          <c:val>
            <c:numRef>
              <c:f>'cutomer churn distribution'!$B$4:$B$5</c:f>
              <c:numCache>
                <c:formatCode>General</c:formatCode>
                <c:ptCount val="2"/>
                <c:pt idx="0">
                  <c:v>690</c:v>
                </c:pt>
                <c:pt idx="1">
                  <c:v>284</c:v>
                </c:pt>
              </c:numCache>
            </c:numRef>
          </c:val>
        </c:ser>
        <c:dLbls>
          <c:dLblPos val="outEnd"/>
          <c:showLegendKey val="0"/>
          <c:showVal val="1"/>
          <c:showCatName val="0"/>
          <c:showSerName val="0"/>
          <c:showPercent val="0"/>
          <c:showBubbleSize val="0"/>
        </c:dLbls>
        <c:gapWidth val="150"/>
        <c:axId val="1000939008"/>
        <c:axId val="1000703104"/>
      </c:barChart>
      <c:catAx>
        <c:axId val="1000939008"/>
        <c:scaling>
          <c:orientation val="minMax"/>
        </c:scaling>
        <c:delete val="0"/>
        <c:axPos val="b"/>
        <c:title>
          <c:tx>
            <c:rich>
              <a:bodyPr/>
              <a:lstStyle/>
              <a:p>
                <a:pPr>
                  <a:defRPr/>
                </a:pPr>
                <a:r>
                  <a:rPr lang="fr-FR"/>
                  <a:t>Churn Status</a:t>
                </a:r>
              </a:p>
            </c:rich>
          </c:tx>
          <c:layout/>
          <c:overlay val="0"/>
        </c:title>
        <c:majorTickMark val="out"/>
        <c:minorTickMark val="none"/>
        <c:tickLblPos val="nextTo"/>
        <c:crossAx val="1000703104"/>
        <c:crosses val="autoZero"/>
        <c:auto val="1"/>
        <c:lblAlgn val="ctr"/>
        <c:lblOffset val="100"/>
        <c:noMultiLvlLbl val="0"/>
      </c:catAx>
      <c:valAx>
        <c:axId val="1000703104"/>
        <c:scaling>
          <c:orientation val="minMax"/>
        </c:scaling>
        <c:delete val="0"/>
        <c:axPos val="l"/>
        <c:title>
          <c:tx>
            <c:rich>
              <a:bodyPr rot="-5400000" vert="horz"/>
              <a:lstStyle/>
              <a:p>
                <a:pPr>
                  <a:defRPr/>
                </a:pPr>
                <a:r>
                  <a:rPr lang="fr-FR"/>
                  <a:t>Number of customers</a:t>
                </a:r>
              </a:p>
            </c:rich>
          </c:tx>
          <c:layout/>
          <c:overlay val="0"/>
        </c:title>
        <c:numFmt formatCode="General" sourceLinked="1"/>
        <c:majorTickMark val="out"/>
        <c:minorTickMark val="none"/>
        <c:tickLblPos val="nextTo"/>
        <c:crossAx val="100093900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9525</xdr:colOff>
      <xdr:row>1</xdr:row>
      <xdr:rowOff>180975</xdr:rowOff>
    </xdr:from>
    <xdr:to>
      <xdr:col>12</xdr:col>
      <xdr:colOff>542925</xdr:colOff>
      <xdr:row>16</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75629</xdr:colOff>
      <xdr:row>5</xdr:row>
      <xdr:rowOff>610</xdr:rowOff>
    </xdr:from>
    <xdr:to>
      <xdr:col>2</xdr:col>
      <xdr:colOff>0</xdr:colOff>
      <xdr:row>7</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950" y="972549"/>
          <a:ext cx="536693" cy="388165"/>
        </a:xfrm>
        <a:prstGeom prst="rect">
          <a:avLst/>
        </a:prstGeom>
      </xdr:spPr>
    </xdr:pic>
    <xdr:clientData/>
  </xdr:twoCellAnchor>
  <xdr:oneCellAnchor>
    <xdr:from>
      <xdr:col>10</xdr:col>
      <xdr:colOff>0</xdr:colOff>
      <xdr:row>4</xdr:row>
      <xdr:rowOff>174950</xdr:rowOff>
    </xdr:from>
    <xdr:ext cx="448355" cy="448355"/>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23214" y="917158"/>
          <a:ext cx="448355" cy="448355"/>
        </a:xfrm>
        <a:prstGeom prst="rect">
          <a:avLst/>
        </a:prstGeom>
      </xdr:spPr>
    </xdr:pic>
    <xdr:clientData/>
  </xdr:oneCellAnchor>
  <xdr:twoCellAnchor editAs="oneCell">
    <xdr:from>
      <xdr:col>22</xdr:col>
      <xdr:colOff>247357</xdr:colOff>
      <xdr:row>5</xdr:row>
      <xdr:rowOff>18798</xdr:rowOff>
    </xdr:from>
    <xdr:to>
      <xdr:col>23</xdr:col>
      <xdr:colOff>0</xdr:colOff>
      <xdr:row>7</xdr:row>
      <xdr:rowOff>0</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644208" y="946558"/>
          <a:ext cx="358779" cy="352306"/>
        </a:xfrm>
        <a:prstGeom prst="rect">
          <a:avLst/>
        </a:prstGeom>
      </xdr:spPr>
    </xdr:pic>
    <xdr:clientData/>
  </xdr:twoCellAnchor>
  <xdr:oneCellAnchor>
    <xdr:from>
      <xdr:col>15</xdr:col>
      <xdr:colOff>189530</xdr:colOff>
      <xdr:row>4</xdr:row>
      <xdr:rowOff>173800</xdr:rowOff>
    </xdr:from>
    <xdr:ext cx="416606" cy="333375"/>
    <xdr:pic>
      <xdr:nvPicPr>
        <xdr:cNvPr id="9" name="Picture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343426" y="916008"/>
          <a:ext cx="416606" cy="333375"/>
        </a:xfrm>
        <a:prstGeom prst="rect">
          <a:avLst/>
        </a:prstGeom>
      </xdr:spPr>
    </xdr:pic>
    <xdr:clientData/>
  </xdr:oneCellAnchor>
  <xdr:twoCellAnchor>
    <xdr:from>
      <xdr:col>2</xdr:col>
      <xdr:colOff>22737</xdr:colOff>
      <xdr:row>8</xdr:row>
      <xdr:rowOff>0</xdr:rowOff>
    </xdr:from>
    <xdr:to>
      <xdr:col>8</xdr:col>
      <xdr:colOff>0</xdr:colOff>
      <xdr:row>22</xdr:row>
      <xdr:rowOff>122664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601874</xdr:colOff>
      <xdr:row>23</xdr:row>
      <xdr:rowOff>0</xdr:rowOff>
    </xdr:from>
    <xdr:to>
      <xdr:col>8</xdr:col>
      <xdr:colOff>0</xdr:colOff>
      <xdr:row>38</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8</xdr:row>
      <xdr:rowOff>0</xdr:rowOff>
    </xdr:from>
    <xdr:to>
      <xdr:col>17</xdr:col>
      <xdr:colOff>550065</xdr:colOff>
      <xdr:row>22</xdr:row>
      <xdr:rowOff>76814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487865</xdr:colOff>
      <xdr:row>23</xdr:row>
      <xdr:rowOff>76816</xdr:rowOff>
    </xdr:from>
    <xdr:to>
      <xdr:col>18</xdr:col>
      <xdr:colOff>0</xdr:colOff>
      <xdr:row>38</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245806</xdr:colOff>
      <xdr:row>8</xdr:row>
      <xdr:rowOff>0</xdr:rowOff>
    </xdr:from>
    <xdr:to>
      <xdr:col>9</xdr:col>
      <xdr:colOff>276532</xdr:colOff>
      <xdr:row>38</xdr:row>
      <xdr:rowOff>0</xdr:rowOff>
    </xdr:to>
    <xdr:sp macro="" textlink="">
      <xdr:nvSpPr>
        <xdr:cNvPr id="15" name="Rectangle 14"/>
        <xdr:cNvSpPr/>
      </xdr:nvSpPr>
      <xdr:spPr>
        <a:xfrm>
          <a:off x="5208024" y="1474839"/>
          <a:ext cx="645242" cy="5530645"/>
        </a:xfrm>
        <a:prstGeom prst="rect">
          <a:avLst/>
        </a:prstGeom>
        <a:solidFill>
          <a:srgbClr val="F2C18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353347</xdr:colOff>
      <xdr:row>11</xdr:row>
      <xdr:rowOff>92178</xdr:rowOff>
    </xdr:from>
    <xdr:to>
      <xdr:col>9</xdr:col>
      <xdr:colOff>107540</xdr:colOff>
      <xdr:row>34</xdr:row>
      <xdr:rowOff>153629</xdr:rowOff>
    </xdr:to>
    <xdr:sp macro="" textlink="">
      <xdr:nvSpPr>
        <xdr:cNvPr id="16" name="TextBox 15"/>
        <xdr:cNvSpPr txBox="1"/>
      </xdr:nvSpPr>
      <xdr:spPr>
        <a:xfrm>
          <a:off x="5315565" y="2120081"/>
          <a:ext cx="368709" cy="4301613"/>
        </a:xfrm>
        <a:prstGeom prst="rect">
          <a:avLst/>
        </a:prstGeom>
        <a:solidFill>
          <a:srgbClr val="F2C18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fr-FR" sz="1300" b="1">
              <a:latin typeface="+mn-lt"/>
            </a:rPr>
            <a:t>REvenue Insights</a:t>
          </a:r>
        </a:p>
      </xdr:txBody>
    </xdr:sp>
    <xdr:clientData/>
  </xdr:twoCellAnchor>
  <xdr:twoCellAnchor>
    <xdr:from>
      <xdr:col>18</xdr:col>
      <xdr:colOff>245807</xdr:colOff>
      <xdr:row>8</xdr:row>
      <xdr:rowOff>0</xdr:rowOff>
    </xdr:from>
    <xdr:to>
      <xdr:col>19</xdr:col>
      <xdr:colOff>276533</xdr:colOff>
      <xdr:row>38</xdr:row>
      <xdr:rowOff>0</xdr:rowOff>
    </xdr:to>
    <xdr:sp macro="" textlink="">
      <xdr:nvSpPr>
        <xdr:cNvPr id="17" name="Rectangle 16"/>
        <xdr:cNvSpPr/>
      </xdr:nvSpPr>
      <xdr:spPr>
        <a:xfrm>
          <a:off x="11353186" y="1474839"/>
          <a:ext cx="645242" cy="5530645"/>
        </a:xfrm>
        <a:prstGeom prst="rect">
          <a:avLst/>
        </a:prstGeom>
        <a:solidFill>
          <a:srgbClr val="F2C18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414798</xdr:colOff>
      <xdr:row>10</xdr:row>
      <xdr:rowOff>0</xdr:rowOff>
    </xdr:from>
    <xdr:to>
      <xdr:col>19</xdr:col>
      <xdr:colOff>76815</xdr:colOff>
      <xdr:row>35</xdr:row>
      <xdr:rowOff>107541</xdr:rowOff>
    </xdr:to>
    <xdr:sp macro="" textlink="">
      <xdr:nvSpPr>
        <xdr:cNvPr id="19" name="TextBox 18"/>
        <xdr:cNvSpPr txBox="1"/>
      </xdr:nvSpPr>
      <xdr:spPr>
        <a:xfrm>
          <a:off x="11522177" y="1843548"/>
          <a:ext cx="276533" cy="4716412"/>
        </a:xfrm>
        <a:prstGeom prst="rect">
          <a:avLst/>
        </a:prstGeom>
        <a:solidFill>
          <a:srgbClr val="F2C18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fr-FR" sz="1300" b="1"/>
            <a:t>Customer Satisfaction &amp; Churn Drivers</a:t>
          </a:r>
        </a:p>
      </xdr:txBody>
    </xdr:sp>
    <xdr:clientData/>
  </xdr:twoCellAnchor>
  <xdr:oneCellAnchor>
    <xdr:from>
      <xdr:col>5</xdr:col>
      <xdr:colOff>0</xdr:colOff>
      <xdr:row>5</xdr:row>
      <xdr:rowOff>0</xdr:rowOff>
    </xdr:from>
    <xdr:ext cx="448355" cy="448355"/>
    <xdr:pic>
      <xdr:nvPicPr>
        <xdr:cNvPr id="20"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92532" y="927760"/>
          <a:ext cx="448355" cy="448355"/>
        </a:xfrm>
        <a:prstGeom prst="rect">
          <a:avLst/>
        </a:prstGeom>
      </xdr:spPr>
    </xdr:pic>
    <xdr:clientData/>
  </xdr:oneCellAnchor>
  <xdr:twoCellAnchor>
    <xdr:from>
      <xdr:col>20</xdr:col>
      <xdr:colOff>0</xdr:colOff>
      <xdr:row>8</xdr:row>
      <xdr:rowOff>0</xdr:rowOff>
    </xdr:from>
    <xdr:to>
      <xdr:col>29</xdr:col>
      <xdr:colOff>0</xdr:colOff>
      <xdr:row>22</xdr:row>
      <xdr:rowOff>141249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0</xdr:colOff>
      <xdr:row>23</xdr:row>
      <xdr:rowOff>0</xdr:rowOff>
    </xdr:from>
    <xdr:to>
      <xdr:col>29</xdr:col>
      <xdr:colOff>0</xdr:colOff>
      <xdr:row>37</xdr:row>
      <xdr:rowOff>141248</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33</xdr:col>
      <xdr:colOff>190500</xdr:colOff>
      <xdr:row>8</xdr:row>
      <xdr:rowOff>19050</xdr:rowOff>
    </xdr:from>
    <xdr:to>
      <xdr:col>36</xdr:col>
      <xdr:colOff>177053</xdr:colOff>
      <xdr:row>38</xdr:row>
      <xdr:rowOff>0</xdr:rowOff>
    </xdr:to>
    <mc:AlternateContent xmlns:mc="http://schemas.openxmlformats.org/markup-compatibility/2006" xmlns:a14="http://schemas.microsoft.com/office/drawing/2010/main">
      <mc:Choice Requires="a14">
        <xdr:graphicFrame macro="">
          <xdr:nvGraphicFramePr>
            <xdr:cNvPr id="23"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0585206" y="1513168"/>
              <a:ext cx="1835523" cy="5583891"/>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603997</xdr:colOff>
      <xdr:row>20</xdr:row>
      <xdr:rowOff>0</xdr:rowOff>
    </xdr:from>
    <xdr:to>
      <xdr:col>32</xdr:col>
      <xdr:colOff>590550</xdr:colOff>
      <xdr:row>28</xdr:row>
      <xdr:rowOff>115234</xdr:rowOff>
    </xdr:to>
    <mc:AlternateContent xmlns:mc="http://schemas.openxmlformats.org/markup-compatibility/2006" xmlns:a14="http://schemas.microsoft.com/office/drawing/2010/main">
      <mc:Choice Requires="a14">
        <xdr:graphicFrame macro="">
          <xdr:nvGraphicFramePr>
            <xdr:cNvPr id="24" name="Age Group 1"/>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8533409" y="3735294"/>
              <a:ext cx="1835523" cy="1609352"/>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0</xdr:colOff>
      <xdr:row>29</xdr:row>
      <xdr:rowOff>94316</xdr:rowOff>
    </xdr:from>
    <xdr:to>
      <xdr:col>32</xdr:col>
      <xdr:colOff>596153</xdr:colOff>
      <xdr:row>38</xdr:row>
      <xdr:rowOff>0</xdr:rowOff>
    </xdr:to>
    <mc:AlternateContent xmlns:mc="http://schemas.openxmlformats.org/markup-compatibility/2006" xmlns:a14="http://schemas.microsoft.com/office/drawing/2010/main">
      <mc:Choice Requires="a14">
        <xdr:graphicFrame macro="">
          <xdr:nvGraphicFramePr>
            <xdr:cNvPr id="25" name="MTN Device 1"/>
            <xdr:cNvGraphicFramePr/>
          </xdr:nvGraphicFramePr>
          <xdr:xfrm>
            <a:off x="0" y="0"/>
            <a:ext cx="0" cy="0"/>
          </xdr:xfrm>
          <a:graphic>
            <a:graphicData uri="http://schemas.microsoft.com/office/drawing/2010/slicer">
              <sle:slicer xmlns:sle="http://schemas.microsoft.com/office/drawing/2010/slicer" name="MTN Device 1"/>
            </a:graphicData>
          </a:graphic>
        </xdr:graphicFrame>
      </mc:Choice>
      <mc:Fallback xmlns="">
        <xdr:sp macro="" textlink="">
          <xdr:nvSpPr>
            <xdr:cNvPr id="0" name=""/>
            <xdr:cNvSpPr>
              <a:spLocks noTextEdit="1"/>
            </xdr:cNvSpPr>
          </xdr:nvSpPr>
          <xdr:spPr>
            <a:xfrm>
              <a:off x="18545735" y="5510492"/>
              <a:ext cx="1828800" cy="1586567"/>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0</xdr:colOff>
      <xdr:row>8</xdr:row>
      <xdr:rowOff>0</xdr:rowOff>
    </xdr:from>
    <xdr:to>
      <xdr:col>32</xdr:col>
      <xdr:colOff>589430</xdr:colOff>
      <xdr:row>13</xdr:row>
      <xdr:rowOff>0</xdr:rowOff>
    </xdr:to>
    <mc:AlternateContent xmlns:mc="http://schemas.openxmlformats.org/markup-compatibility/2006" xmlns:a14="http://schemas.microsoft.com/office/drawing/2010/main">
      <mc:Choice Requires="a14">
        <xdr:graphicFrame macro="">
          <xdr:nvGraphicFramePr>
            <xdr:cNvPr id="26" name="Customer Churn Status 1"/>
            <xdr:cNvGraphicFramePr/>
          </xdr:nvGraphicFramePr>
          <xdr:xfrm>
            <a:off x="0" y="0"/>
            <a:ext cx="0" cy="0"/>
          </xdr:xfrm>
          <a:graphic>
            <a:graphicData uri="http://schemas.microsoft.com/office/drawing/2010/slicer">
              <sle:slicer xmlns:sle="http://schemas.microsoft.com/office/drawing/2010/slicer" name="Customer Churn Status 1"/>
            </a:graphicData>
          </a:graphic>
        </xdr:graphicFrame>
      </mc:Choice>
      <mc:Fallback xmlns="">
        <xdr:sp macro="" textlink="">
          <xdr:nvSpPr>
            <xdr:cNvPr id="0" name=""/>
            <xdr:cNvSpPr>
              <a:spLocks noTextEdit="1"/>
            </xdr:cNvSpPr>
          </xdr:nvSpPr>
          <xdr:spPr>
            <a:xfrm>
              <a:off x="18545735" y="1494118"/>
              <a:ext cx="1822077" cy="933823"/>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0</xdr:colOff>
      <xdr:row>13</xdr:row>
      <xdr:rowOff>171450</xdr:rowOff>
    </xdr:from>
    <xdr:to>
      <xdr:col>32</xdr:col>
      <xdr:colOff>596153</xdr:colOff>
      <xdr:row>19</xdr:row>
      <xdr:rowOff>95250</xdr:rowOff>
    </xdr:to>
    <mc:AlternateContent xmlns:mc="http://schemas.openxmlformats.org/markup-compatibility/2006" xmlns:a14="http://schemas.microsoft.com/office/drawing/2010/main">
      <mc:Choice Requires="a14">
        <xdr:graphicFrame macro="">
          <xdr:nvGraphicFramePr>
            <xdr:cNvPr id="27"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545735" y="2599391"/>
              <a:ext cx="1828800" cy="1044388"/>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266699</xdr:colOff>
      <xdr:row>1</xdr:row>
      <xdr:rowOff>171449</xdr:rowOff>
    </xdr:from>
    <xdr:to>
      <xdr:col>11</xdr:col>
      <xdr:colOff>466725</xdr:colOff>
      <xdr:row>18</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133349</xdr:colOff>
      <xdr:row>2</xdr:row>
      <xdr:rowOff>9525</xdr:rowOff>
    </xdr:from>
    <xdr:to>
      <xdr:col>14</xdr:col>
      <xdr:colOff>409575</xdr:colOff>
      <xdr:row>16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295274</xdr:colOff>
      <xdr:row>3</xdr:row>
      <xdr:rowOff>19050</xdr:rowOff>
    </xdr:from>
    <xdr:to>
      <xdr:col>12</xdr:col>
      <xdr:colOff>85725</xdr:colOff>
      <xdr:row>17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1</xdr:row>
      <xdr:rowOff>19050</xdr:rowOff>
    </xdr:from>
    <xdr:to>
      <xdr:col>11</xdr:col>
      <xdr:colOff>342900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514350</xdr:colOff>
      <xdr:row>1</xdr:row>
      <xdr:rowOff>190499</xdr:rowOff>
    </xdr:from>
    <xdr:to>
      <xdr:col>13</xdr:col>
      <xdr:colOff>57150</xdr:colOff>
      <xdr:row>23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133350</xdr:colOff>
      <xdr:row>1</xdr:row>
      <xdr:rowOff>66675</xdr:rowOff>
    </xdr:from>
    <xdr:to>
      <xdr:col>12</xdr:col>
      <xdr:colOff>209550</xdr:colOff>
      <xdr:row>15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523875</xdr:colOff>
      <xdr:row>1</xdr:row>
      <xdr:rowOff>38100</xdr:rowOff>
    </xdr:from>
    <xdr:to>
      <xdr:col>16</xdr:col>
      <xdr:colOff>219075</xdr:colOff>
      <xdr:row>6</xdr:row>
      <xdr:rowOff>28575</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953500" y="228600"/>
              <a:ext cx="1828800" cy="942975"/>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7</xdr:row>
      <xdr:rowOff>57150</xdr:rowOff>
    </xdr:from>
    <xdr:to>
      <xdr:col>1</xdr:col>
      <xdr:colOff>1085850</xdr:colOff>
      <xdr:row>20</xdr:row>
      <xdr:rowOff>104775</xdr:rowOff>
    </xdr:to>
    <mc:AlternateContent xmlns:mc="http://schemas.openxmlformats.org/markup-compatibility/2006">
      <mc:Choice xmlns:a14="http://schemas.microsoft.com/office/drawing/2010/main"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3350" y="1390650"/>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xdr:colOff>
      <xdr:row>11</xdr:row>
      <xdr:rowOff>152400</xdr:rowOff>
    </xdr:from>
    <xdr:to>
      <xdr:col>16</xdr:col>
      <xdr:colOff>257175</xdr:colOff>
      <xdr:row>19</xdr:row>
      <xdr:rowOff>66675</xdr:rowOff>
    </xdr:to>
    <mc:AlternateContent xmlns:mc="http://schemas.openxmlformats.org/markup-compatibility/2006" xmlns:a14="http://schemas.microsoft.com/office/drawing/2010/main">
      <mc:Choice Requires="a14">
        <xdr:graphicFrame macro="">
          <xdr:nvGraphicFramePr>
            <xdr:cNvPr id="6" name="MTN Device"/>
            <xdr:cNvGraphicFramePr/>
          </xdr:nvGraphicFramePr>
          <xdr:xfrm>
            <a:off x="0" y="0"/>
            <a:ext cx="0" cy="0"/>
          </xdr:xfrm>
          <a:graphic>
            <a:graphicData uri="http://schemas.microsoft.com/office/drawing/2010/slicer">
              <sle:slicer xmlns:sle="http://schemas.microsoft.com/office/drawing/2010/slicer" name="MTN Device"/>
            </a:graphicData>
          </a:graphic>
        </xdr:graphicFrame>
      </mc:Choice>
      <mc:Fallback xmlns="">
        <xdr:sp macro="" textlink="">
          <xdr:nvSpPr>
            <xdr:cNvPr id="0" name=""/>
            <xdr:cNvSpPr>
              <a:spLocks noTextEdit="1"/>
            </xdr:cNvSpPr>
          </xdr:nvSpPr>
          <xdr:spPr>
            <a:xfrm>
              <a:off x="8991600" y="2247900"/>
              <a:ext cx="1828800" cy="1438275"/>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6</xdr:row>
      <xdr:rowOff>95250</xdr:rowOff>
    </xdr:from>
    <xdr:to>
      <xdr:col>16</xdr:col>
      <xdr:colOff>247650</xdr:colOff>
      <xdr:row>11</xdr:row>
      <xdr:rowOff>85725</xdr:rowOff>
    </xdr:to>
    <mc:AlternateContent xmlns:mc="http://schemas.openxmlformats.org/markup-compatibility/2006" xmlns:a14="http://schemas.microsoft.com/office/drawing/2010/main">
      <mc:Choice Requires="a14">
        <xdr:graphicFrame macro="">
          <xdr:nvGraphicFramePr>
            <xdr:cNvPr id="7" name="Customer Churn Status"/>
            <xdr:cNvGraphicFramePr/>
          </xdr:nvGraphicFramePr>
          <xdr:xfrm>
            <a:off x="0" y="0"/>
            <a:ext cx="0" cy="0"/>
          </xdr:xfrm>
          <a:graphic>
            <a:graphicData uri="http://schemas.microsoft.com/office/drawing/2010/slicer">
              <sle:slicer xmlns:sle="http://schemas.microsoft.com/office/drawing/2010/slicer" name="Customer Churn Status"/>
            </a:graphicData>
          </a:graphic>
        </xdr:graphicFrame>
      </mc:Choice>
      <mc:Fallback xmlns="">
        <xdr:sp macro="" textlink="">
          <xdr:nvSpPr>
            <xdr:cNvPr id="0" name=""/>
            <xdr:cNvSpPr>
              <a:spLocks noTextEdit="1"/>
            </xdr:cNvSpPr>
          </xdr:nvSpPr>
          <xdr:spPr>
            <a:xfrm>
              <a:off x="8982075" y="1238250"/>
              <a:ext cx="1828800" cy="942975"/>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1200150</xdr:colOff>
      <xdr:row>7</xdr:row>
      <xdr:rowOff>85726</xdr:rowOff>
    </xdr:from>
    <xdr:to>
      <xdr:col>3</xdr:col>
      <xdr:colOff>504825</xdr:colOff>
      <xdr:row>15</xdr:row>
      <xdr:rowOff>28575</xdr:rowOff>
    </xdr:to>
    <mc:AlternateContent xmlns:mc="http://schemas.openxmlformats.org/markup-compatibility/2006">
      <mc:Choice xmlns:a14="http://schemas.microsoft.com/office/drawing/2010/main" Requires="a14">
        <xdr:graphicFrame macro="">
          <xdr:nvGraphicFramePr>
            <xdr:cNvPr id="8"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2076450" y="1419226"/>
              <a:ext cx="1828800" cy="1466849"/>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695324</xdr:colOff>
      <xdr:row>0</xdr:row>
      <xdr:rowOff>123825</xdr:rowOff>
    </xdr:from>
    <xdr:to>
      <xdr:col>13</xdr:col>
      <xdr:colOff>104774</xdr:colOff>
      <xdr:row>15</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695324</xdr:colOff>
      <xdr:row>0</xdr:row>
      <xdr:rowOff>123825</xdr:rowOff>
    </xdr:from>
    <xdr:to>
      <xdr:col>13</xdr:col>
      <xdr:colOff>104774</xdr:colOff>
      <xdr:row>15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OHRA" refreshedDate="45778.588768981484" createdVersion="4" refreshedVersion="4" minRefreshableVersion="3" recordCount="974">
  <cacheSource type="worksheet">
    <worksheetSource name="Table1"/>
  </cacheSource>
  <cacheFields count="19">
    <cacheField name="Customer ID" numFmtId="0">
      <sharedItems count="496">
        <s v="CUST0001"/>
        <s v="CUST0002"/>
        <s v="CUST0003"/>
        <s v="CUST0004"/>
        <s v="CUST0005"/>
        <s v="CUST0006"/>
        <s v="CUST0007"/>
        <s v="CUST0008"/>
        <s v="CUST0009"/>
        <s v="CUST0010"/>
        <s v="CUST0011"/>
        <s v="CUST0012"/>
        <s v="CUST0013"/>
        <s v="CUST0014"/>
        <s v="CUST0015"/>
        <s v="CUST0016"/>
        <s v="CUST0017"/>
        <s v="CUST0018"/>
        <s v="CUST0019"/>
        <s v="CUST0020"/>
        <s v="CUST0021"/>
        <s v="CUST0022"/>
        <s v="CUST0023"/>
        <s v="CUST0024"/>
        <s v="CUST0025"/>
        <s v="CUST0026"/>
        <s v="CUST0027"/>
        <s v="CUST0028"/>
        <s v="CUST0029"/>
        <s v="CUST0030"/>
        <s v="CUST0031"/>
        <s v="CUST0032"/>
        <s v="CUST0033"/>
        <s v="CUST0034"/>
        <s v="CUST0035"/>
        <s v="CUST0036"/>
        <s v="CUST0037"/>
        <s v="CUST0038"/>
        <s v="CUST0039"/>
        <s v="CUST0040"/>
        <s v="CUST0041"/>
        <s v="CUST0042"/>
        <s v="CUST0043"/>
        <s v="CUST0044"/>
        <s v="CUST0045"/>
        <s v="CUST0046"/>
        <s v="CUST0047"/>
        <s v="CUST0048"/>
        <s v="CUST0049"/>
        <s v="CUST0050"/>
        <s v="CUST0051"/>
        <s v="CUST0052"/>
        <s v="CUST0053"/>
        <s v="CUST0054"/>
        <s v="CUST0055"/>
        <s v="CUST0056"/>
        <s v="CUST0057"/>
        <s v="CUST0058"/>
        <s v="CUST0059"/>
        <s v="CUST0060"/>
        <s v="CUST0061"/>
        <s v="CUST0062"/>
        <s v="CUST0063"/>
        <s v="CUST0064"/>
        <s v="CUST0065"/>
        <s v="CUST0066"/>
        <s v="CUST0067"/>
        <s v="CUST0068"/>
        <s v="CUST0069"/>
        <s v="CUST0070"/>
        <s v="CUST0071"/>
        <s v="CUST0072"/>
        <s v="CUST0073"/>
        <s v="CUST0074"/>
        <s v="CUST0075"/>
        <s v="CUST0076"/>
        <s v="CUST0077"/>
        <s v="CUST0078"/>
        <s v="CUST0079"/>
        <s v="CUST0080"/>
        <s v="CUST0081"/>
        <s v="CUST0082"/>
        <s v="CUST0083"/>
        <s v="CUST0084"/>
        <s v="CUST0085"/>
        <s v="CUST0086"/>
        <s v="CUST0087"/>
        <s v="CUST0088"/>
        <s v="CUST0089"/>
        <s v="CUST0090"/>
        <s v="CUST0091"/>
        <s v="CUST0092"/>
        <s v="CUST0093"/>
        <s v="CUST0094"/>
        <s v="CUST0095"/>
        <s v="CUST0096"/>
        <s v="CUST0097"/>
        <s v="CUST0098"/>
        <s v="CUST0099"/>
        <s v="CUST0100"/>
        <s v="CUST0101"/>
        <s v="CUST0102"/>
        <s v="CUST0103"/>
        <s v="CUST0104"/>
        <s v="CUST0105"/>
        <s v="CUST0106"/>
        <s v="CUST0107"/>
        <s v="CUST0108"/>
        <s v="CUST0109"/>
        <s v="CUST0110"/>
        <s v="CUST0111"/>
        <s v="CUST0112"/>
        <s v="CUST0113"/>
        <s v="CUST0114"/>
        <s v="CUST0115"/>
        <s v="CUST0116"/>
        <s v="CUST0117"/>
        <s v="CUST0118"/>
        <s v="CUST0119"/>
        <s v="CUST0120"/>
        <s v="CUST0121"/>
        <s v="CUST0122"/>
        <s v="CUST0123"/>
        <s v="CUST0124"/>
        <s v="CUST0125"/>
        <s v="CUST0126"/>
        <s v="CUST0127"/>
        <s v="CUST0128"/>
        <s v="CUST0129"/>
        <s v="CUST0130"/>
        <s v="CUST0131"/>
        <s v="CUST0132"/>
        <s v="CUST0133"/>
        <s v="CUST0134"/>
        <s v="CUST0135"/>
        <s v="CUST0136"/>
        <s v="CUST0137"/>
        <s v="CUST0138"/>
        <s v="CUST0139"/>
        <s v="CUST0140"/>
        <s v="CUST0141"/>
        <s v="CUST0142"/>
        <s v="CUST0143"/>
        <s v="CUST0144"/>
        <s v="CUST0145"/>
        <s v="CUST0146"/>
        <s v="CUST0147"/>
        <s v="CUST0148"/>
        <s v="CUST0149"/>
        <s v="CUST0150"/>
        <s v="CUST0151"/>
        <s v="CUST0152"/>
        <s v="CUST0153"/>
        <s v="CUST0154"/>
        <s v="CUST0155"/>
        <s v="CUST0156"/>
        <s v="CUST0157"/>
        <s v="CUST0159"/>
        <s v="CUST0160"/>
        <s v="CUST0161"/>
        <s v="CUST0162"/>
        <s v="CUST0163"/>
        <s v="CUST0164"/>
        <s v="CUST0165"/>
        <s v="CUST0166"/>
        <s v="CUST0167"/>
        <s v="CUST0168"/>
        <s v="CUST0169"/>
        <s v="CUST0170"/>
        <s v="CUST0171"/>
        <s v="CUST0172"/>
        <s v="CUST0173"/>
        <s v="CUST0174"/>
        <s v="CUST0175"/>
        <s v="CUST0176"/>
        <s v="CUST0177"/>
        <s v="CUST0178"/>
        <s v="CUST0179"/>
        <s v="CUST0180"/>
        <s v="CUST0181"/>
        <s v="CUST0182"/>
        <s v="CUST0183"/>
        <s v="CUST0184"/>
        <s v="CUST0185"/>
        <s v="CUST0186"/>
        <s v="CUST0187"/>
        <s v="CUST0188"/>
        <s v="CUST0189"/>
        <s v="CUST0190"/>
        <s v="CUST0191"/>
        <s v="CUST0192"/>
        <s v="CUST0193"/>
        <s v="CUST0194"/>
        <s v="CUST0195"/>
        <s v="CUST0196"/>
        <s v="CUST0197"/>
        <s v="CUST0198"/>
        <s v="CUST0199"/>
        <s v="CUST0200"/>
        <s v="CUST0201"/>
        <s v="CUST0202"/>
        <s v="CUST0203"/>
        <s v="CUST0204"/>
        <s v="CUST0205"/>
        <s v="CUST0206"/>
        <s v="CUST0207"/>
        <s v="CUST0208"/>
        <s v="CUST0209"/>
        <s v="CUST0210"/>
        <s v="CUST0211"/>
        <s v="CUST0212"/>
        <s v="CUST0213"/>
        <s v="CUST0214"/>
        <s v="CUST0215"/>
        <s v="CUST0216"/>
        <s v="CUST0217"/>
        <s v="CUST0218"/>
        <s v="CUST0219"/>
        <s v="CUST0220"/>
        <s v="CUST0221"/>
        <s v="CUST0222"/>
        <s v="CUST0223"/>
        <s v="CUST0224"/>
        <s v="CUST0225"/>
        <s v="CUST0226"/>
        <s v="CUST0227"/>
        <s v="CUST0228"/>
        <s v="CUST0229"/>
        <s v="CUST0230"/>
        <s v="CUST0231"/>
        <s v="CUST0232"/>
        <s v="CUST0233"/>
        <s v="CUST0234"/>
        <s v="CUST0235"/>
        <s v="CUST0236"/>
        <s v="CUST0237"/>
        <s v="CUST0238"/>
        <s v="CUST0239"/>
        <s v="CUST0240"/>
        <s v="CUST0241"/>
        <s v="CUST0242"/>
        <s v="CUST0243"/>
        <s v="CUST0244"/>
        <s v="CUST0245"/>
        <s v="CUST0246"/>
        <s v="CUST0247"/>
        <s v="CUST0248"/>
        <s v="CUST0249"/>
        <s v="CUST0250"/>
        <s v="CUST0251"/>
        <s v="CUST0252"/>
        <s v="CUST0253"/>
        <s v="CUST0254"/>
        <s v="CUST0255"/>
        <s v="CUST0256"/>
        <s v="CUST0257"/>
        <s v="CUST0258"/>
        <s v="CUST0259"/>
        <s v="CUST0260"/>
        <s v="CUST0261"/>
        <s v="CUST0262"/>
        <s v="CUST0263"/>
        <s v="CUST0264"/>
        <s v="CUST0265"/>
        <s v="CUST0266"/>
        <s v="CUST0267"/>
        <s v="CUST0268"/>
        <s v="CUST0269"/>
        <s v="CUST0270"/>
        <s v="CUST0271"/>
        <s v="CUST0272"/>
        <s v="CUST0273"/>
        <s v="CUST0274"/>
        <s v="CUST0275"/>
        <s v="CUST0276"/>
        <s v="CUST0277"/>
        <s v="CUST0278"/>
        <s v="CUST0279"/>
        <s v="CUST0280"/>
        <s v="CUST0281"/>
        <s v="CUST0282"/>
        <s v="CUST0283"/>
        <s v="CUST0284"/>
        <s v="CUST0285"/>
        <s v="CUST0286"/>
        <s v="CUST0287"/>
        <s v="CUST0288"/>
        <s v="CUST0289"/>
        <s v="CUST0290"/>
        <s v="CUST0291"/>
        <s v="CUST0292"/>
        <s v="CUST0293"/>
        <s v="CUST0294"/>
        <s v="CUST0295"/>
        <s v="CUST0296"/>
        <s v="CUST0297"/>
        <s v="CUST0298"/>
        <s v="CUST0299"/>
        <s v="CUST0300"/>
        <s v="CUST0301"/>
        <s v="CUST0302"/>
        <s v="CUST0303"/>
        <s v="CUST0304"/>
        <s v="CUST0305"/>
        <s v="CUST0306"/>
        <s v="CUST0307"/>
        <s v="CUST0308"/>
        <s v="CUST0309"/>
        <s v="CUST0310"/>
        <s v="CUST0311"/>
        <s v="CUST0312"/>
        <s v="CUST0313"/>
        <s v="CUST0314"/>
        <s v="CUST0315"/>
        <s v="CUST0316"/>
        <s v="CUST0317"/>
        <s v="CUST0318"/>
        <s v="CUST0319"/>
        <s v="CUST0320"/>
        <s v="CUST0321"/>
        <s v="CUST0322"/>
        <s v="CUST0323"/>
        <s v="CUST0324"/>
        <s v="CUST0325"/>
        <s v="CUST0326"/>
        <s v="CUST0327"/>
        <s v="CUST0328"/>
        <s v="CUST0329"/>
        <s v="CUST0330"/>
        <s v="CUST0331"/>
        <s v="CUST0332"/>
        <s v="CUST0333"/>
        <s v="CUST0334"/>
        <s v="CUST0335"/>
        <s v="CUST0336"/>
        <s v="CUST0337"/>
        <s v="CUST0338"/>
        <s v="CUST0339"/>
        <s v="CUST0340"/>
        <s v="CUST0341"/>
        <s v="CUST0342"/>
        <s v="CUST0343"/>
        <s v="CUST0344"/>
        <s v="CUST0345"/>
        <s v="CUST0346"/>
        <s v="CUST0347"/>
        <s v="CUST0348"/>
        <s v="CUST0349"/>
        <s v="CUST0350"/>
        <s v="CUST0351"/>
        <s v="CUST0352"/>
        <s v="CUST0353"/>
        <s v="CUST0354"/>
        <s v="CUST0355"/>
        <s v="CUST0356"/>
        <s v="CUST0357"/>
        <s v="CUST0358"/>
        <s v="CUST0359"/>
        <s v="CUST0360"/>
        <s v="CUST0361"/>
        <s v="CUST0362"/>
        <s v="CUST0363"/>
        <s v="CUST0364"/>
        <s v="CUST0365"/>
        <s v="CUST0366"/>
        <s v="CUST0367"/>
        <s v="CUST0368"/>
        <s v="CUST0369"/>
        <s v="CUST0370"/>
        <s v="CUST0371"/>
        <s v="CUST0372"/>
        <s v="CUST0373"/>
        <s v="CUST0374"/>
        <s v="CUST0375"/>
        <s v="CUST0376"/>
        <s v="CUST0377"/>
        <s v="CUST0378"/>
        <s v="CUST0379"/>
        <s v="CUST0380"/>
        <s v="CUST0381"/>
        <s v="CUST0382"/>
        <s v="CUST0383"/>
        <s v="CUST0384"/>
        <s v="CUST0385"/>
        <s v="CUST0386"/>
        <s v="CUST0387"/>
        <s v="CUST0388"/>
        <s v="CUST0389"/>
        <s v="CUST0390"/>
        <s v="CUST0391"/>
        <s v="CUST0392"/>
        <s v="CUST0393"/>
        <s v="CUST0394"/>
        <s v="CUST0395"/>
        <s v="CUST0396"/>
        <s v="CUST0397"/>
        <s v="CUST0398"/>
        <s v="CUST0399"/>
        <s v="CUST0400"/>
        <s v="CUST0401"/>
        <s v="CUST0402"/>
        <s v="CUST0403"/>
        <s v="CUST0404"/>
        <s v="CUST0405"/>
        <s v="CUST0406"/>
        <s v="CUST0407"/>
        <s v="CUST0408"/>
        <s v="CUST0409"/>
        <s v="CUST0410"/>
        <s v="CUST0411"/>
        <s v="CUST0412"/>
        <s v="CUST0413"/>
        <s v="CUST0414"/>
        <s v="CUST0415"/>
        <s v="CUST0416"/>
        <s v="CUST0417"/>
        <s v="CUST0418"/>
        <s v="CUST0419"/>
        <s v="CUST0420"/>
        <s v="CUST0421"/>
        <s v="CUST0422"/>
        <s v="CUST0423"/>
        <s v="CUST0424"/>
        <s v="CUST0425"/>
        <s v="CUST0426"/>
        <s v="CUST0427"/>
        <s v="CUST0428"/>
        <s v="CUST0429"/>
        <s v="CUST0430"/>
        <s v="CUST0431"/>
        <s v="CUST0432"/>
        <s v="CUST0433"/>
        <s v="CUST0434"/>
        <s v="CUST0435"/>
        <s v="CUST0436"/>
        <s v="CUST0437"/>
        <s v="CUST0438"/>
        <s v="CUST0439"/>
        <s v="CUST0440"/>
        <s v="CUST0441"/>
        <s v="CUST0442"/>
        <s v="CUST0443"/>
        <s v="CUST0444"/>
        <s v="CUST0445"/>
        <s v="CUST0446"/>
        <s v="CUST0447"/>
        <s v="CUST0448"/>
        <s v="CUST0449"/>
        <s v="CUST0450"/>
        <s v="CUST0451"/>
        <s v="CUST0452"/>
        <s v="CUST0453"/>
        <s v="CUST0454"/>
        <s v="CUST0455"/>
        <s v="CUST0456"/>
        <s v="CUST0457"/>
        <s v="CUST0458"/>
        <s v="CUST0460"/>
        <s v="CUST0461"/>
        <s v="CUST0462"/>
        <s v="CUST0463"/>
        <s v="CUST0464"/>
        <s v="CUST0465"/>
        <s v="CUST0466"/>
        <s v="CUST0467"/>
        <s v="CUST0468"/>
        <s v="CUST0469"/>
        <s v="CUST0470"/>
        <s v="CUST0471"/>
        <s v="CUST0472"/>
        <s v="CUST0473"/>
        <s v="CUST0474"/>
        <s v="CUST0475"/>
        <s v="CUST0476"/>
        <s v="CUST0478"/>
        <s v="CUST0479"/>
        <s v="CUST0480"/>
        <s v="CUST0481"/>
        <s v="CUST0482"/>
        <s v="CUST0484"/>
        <s v="CUST0485"/>
        <s v="CUST0486"/>
        <s v="CUST0487"/>
        <s v="CUST0488"/>
        <s v="CUST0489"/>
        <s v="CUST0490"/>
        <s v="CUST0491"/>
        <s v="CUST0492"/>
        <s v="CUST0493"/>
        <s v="CUST0494"/>
        <s v="CUST0495"/>
        <s v="CUST0496"/>
        <s v="CUST0497"/>
        <s v="CUST0498"/>
        <s v="CUST0499"/>
        <s v="CUST0500"/>
      </sharedItems>
    </cacheField>
    <cacheField name="Full Name" numFmtId="49">
      <sharedItems/>
    </cacheField>
    <cacheField name="Date of Purchase" numFmtId="0">
      <sharedItems containsDate="1" containsMixedTypes="1" minDate="2025-01-01T00:00:00" maxDate="2025-03-02T00:00:00" count="3">
        <d v="2025-01-01T00:00:00"/>
        <d v="2025-03-01T00:00:00"/>
        <s v="Feb-25"/>
      </sharedItems>
    </cacheField>
    <cacheField name="Age" numFmtId="1">
      <sharedItems containsSemiMixedTypes="0" containsString="0" containsNumber="1" containsInteger="1" minValue="16" maxValue="80"/>
    </cacheField>
    <cacheField name="State" numFmtId="49">
      <sharedItems count="35">
        <s v="Kwara"/>
        <s v="Abuja (FCT)"/>
        <s v="Sokoto"/>
        <s v="Gombe"/>
        <s v="Oyo"/>
        <s v="Plateau"/>
        <s v="Jigawa"/>
        <s v="Imo"/>
        <s v="Bauchi"/>
        <s v="Ondo"/>
        <s v="Kebbi"/>
        <s v="Adamawa"/>
        <s v="Yobe"/>
        <s v="Anambra"/>
        <s v="Cross River"/>
        <s v="Kogi"/>
        <s v="Osun"/>
        <s v="Kano"/>
        <s v="Benue"/>
        <s v="Rivers"/>
        <s v="Enugu"/>
        <s v="Borno"/>
        <s v="Edo"/>
        <s v="Kaduna"/>
        <s v="Abia"/>
        <s v="Ekiti"/>
        <s v="Bayelsa"/>
        <s v="Delta"/>
        <s v="Zamfara"/>
        <s v="Akwa Ibom"/>
        <s v="Nasarawa"/>
        <s v="Taraba"/>
        <s v="Niger"/>
        <s v="Katsina"/>
        <s v="Lagos"/>
      </sharedItems>
    </cacheField>
    <cacheField name="MTN Device" numFmtId="0">
      <sharedItems count="4">
        <s v="4G Router"/>
        <s v="Mobile SIM Card"/>
        <s v="5G Broadband Router"/>
        <s v="Broadband MiFi"/>
      </sharedItems>
    </cacheField>
    <cacheField name="Gender" numFmtId="0">
      <sharedItems count="2">
        <s v="Male"/>
        <s v="Female"/>
      </sharedItems>
    </cacheField>
    <cacheField name="Satisfaction Rate" numFmtId="1">
      <sharedItems containsSemiMixedTypes="0" containsString="0" containsNumber="1" containsInteger="1" minValue="1" maxValue="5"/>
    </cacheField>
    <cacheField name="Customer Review" numFmtId="0">
      <sharedItems/>
    </cacheField>
    <cacheField name="Customer Tenure in months" numFmtId="0">
      <sharedItems containsSemiMixedTypes="0" containsString="0" containsNumber="1" containsInteger="1" minValue="1" maxValue="60"/>
    </cacheField>
    <cacheField name="Subscription Plan" numFmtId="0">
      <sharedItems count="21">
        <s v="165GB Monthly Plan"/>
        <s v="12.5GB Monthly Plan"/>
        <s v="150GB FUP Monthly Unlimited"/>
        <s v="1GB+1.5mins Daily Plan"/>
        <s v="30GB Monthly Broadband Plan"/>
        <s v="10GB+10mins Monthly Plan"/>
        <s v="25GB Monthly Plan"/>
        <s v="7GB Monthly Plan"/>
        <s v="1.5TB Yearly Broadband Plan"/>
        <s v="65GB Monthly Plan"/>
        <s v="120GB Monthly Broadband Plan"/>
        <s v="300GB FUP Monthly Unlimited"/>
        <s v="60GB Monthly Broadband Plan"/>
        <s v="500MB Daily Plan"/>
        <s v="3.2GB 2-Day Plan"/>
        <s v="20GB Monthly Plan"/>
        <s v="2.5GB 2-Day Plan"/>
        <s v="450GB 3-Month Broadband Plan"/>
        <s v="200GB Monthly Broadband Plan"/>
        <s v="1.5GB 2-Day Plan"/>
        <s v="16.5GB+10mins Monthly Plan"/>
      </sharedItems>
    </cacheField>
    <cacheField name="Unit Price" numFmtId="1">
      <sharedItems containsSemiMixedTypes="0" containsString="0" containsNumber="1" containsInteger="1" minValue="350" maxValue="150000"/>
    </cacheField>
    <cacheField name="Number of Times Purchased" numFmtId="1">
      <sharedItems containsSemiMixedTypes="0" containsString="0" containsNumber="1" containsInteger="1" minValue="1" maxValue="20"/>
    </cacheField>
    <cacheField name="Total Revenue" numFmtId="1">
      <sharedItems containsSemiMixedTypes="0" containsString="0" containsNumber="1" containsInteger="1" minValue="350" maxValue="3000000"/>
    </cacheField>
    <cacheField name="Data Usage" numFmtId="2">
      <sharedItems containsMixedTypes="1" containsNumber="1" containsInteger="1" minValue="63" maxValue="200" count="954">
        <s v="44.48"/>
        <s v="19.79"/>
        <s v="9.64"/>
        <s v="197.05"/>
        <s v="76.34"/>
        <s v="92.72"/>
        <s v="42.92"/>
        <s v="44.25"/>
        <s v="18.64"/>
        <s v="30.99"/>
        <s v="150.3"/>
        <s v="168.41"/>
        <s v="175.81"/>
        <s v="53.38"/>
        <s v="192.89"/>
        <s v="142.73"/>
        <s v="14.66"/>
        <s v="13.95"/>
        <s v="14.64"/>
        <s v="131.97"/>
        <s v="82.51"/>
        <s v="56.07"/>
        <s v="88.9"/>
        <s v="33.35"/>
        <s v="53.41"/>
        <s v="10.5"/>
        <s v="11.85"/>
        <s v="170.34"/>
        <s v="41.25"/>
        <s v="53.49"/>
        <s v="91.72"/>
        <s v="57.35"/>
        <n v="178"/>
        <s v="18.91"/>
        <s v="9.3"/>
        <s v="116.71"/>
        <s v="25.93"/>
        <s v="179.85"/>
        <s v="176.34"/>
        <s v="40.31"/>
        <s v="128.48"/>
        <s v="87.2"/>
        <s v="121.44"/>
        <s v="189.8"/>
        <s v="132.85"/>
        <s v="101.67"/>
        <s v="109.81"/>
        <s v="131.94"/>
        <s v="19.13"/>
        <s v="45.32"/>
        <s v="80.23"/>
        <s v="178.59"/>
        <s v="166.2"/>
        <s v="179.49"/>
        <s v="64.28"/>
        <s v="28.11"/>
        <s v="138.94"/>
        <s v="171.42"/>
        <s v="95.66"/>
        <s v="133.94"/>
        <s v="27.57"/>
        <s v="167.06"/>
        <s v="149.93"/>
        <s v="134.06"/>
        <s v="93.27"/>
        <s v="33.97"/>
        <s v="15.66"/>
        <s v="139.59"/>
        <s v="21.56"/>
        <s v="141.61"/>
        <s v="176.39"/>
        <s v="176.12"/>
        <s v="103.57"/>
        <s v="59.2"/>
        <s v="61.59"/>
        <s v="24.57"/>
        <s v="24.35"/>
        <s v="60.8"/>
        <s v="55.23"/>
        <s v="50.87"/>
        <s v="164.51"/>
        <s v="155.25"/>
        <s v="53.3"/>
        <s v="57.98"/>
        <s v="14.7"/>
        <s v="157.67"/>
        <s v="158.63"/>
        <s v="177.94"/>
        <s v="5.66"/>
        <s v="117.63"/>
        <s v="69.92"/>
        <s v="134.19"/>
        <s v="194.05"/>
        <s v="131.7"/>
        <s v="110.07"/>
        <s v="176.23"/>
        <s v="6.26"/>
        <s v="129.72"/>
        <s v="184.41"/>
        <s v="97.13"/>
        <s v="152.69"/>
        <s v="186.6"/>
        <s v="99.32"/>
        <s v="100.71"/>
        <s v="156.41"/>
        <s v="124.84"/>
        <s v="149.48"/>
        <s v="75.28"/>
        <s v="92.5"/>
        <s v="51.44"/>
        <s v="180.29"/>
        <s v="170.74"/>
        <s v="76.58"/>
        <s v="155.26"/>
        <s v="44.19"/>
        <s v="135.71"/>
        <s v="26.87"/>
        <s v="106.41"/>
        <s v="172.1"/>
        <s v="22.12"/>
        <s v="5.49"/>
        <s v="183.09"/>
        <s v="47.34"/>
        <s v="78.03"/>
        <s v="43.85"/>
        <s v="171.16"/>
        <s v="128.52"/>
        <s v="10.59"/>
        <s v="157.83"/>
        <s v="71.97"/>
        <s v="102.89"/>
        <s v="169.54"/>
        <s v="125.05"/>
        <s v="90.59"/>
        <s v="13.89"/>
        <s v="86.66"/>
        <s v="111.5"/>
        <s v="31.37"/>
        <s v="169.53"/>
        <s v="73.83"/>
        <s v="36.69"/>
        <s v="14.38"/>
        <s v="31.54"/>
        <s v="134.96"/>
        <s v="132.56"/>
        <s v="9.56"/>
        <s v="2.03"/>
        <s v="106.75"/>
        <s v="111.97"/>
        <s v="58.26"/>
        <s v="193.26"/>
        <s v="166.49"/>
        <s v="155.93"/>
        <s v="126.83"/>
        <s v="152.16"/>
        <s v="159.37"/>
        <s v="70.71"/>
        <s v="116.28"/>
        <s v="8.31"/>
        <s v="105.05"/>
        <s v="66.27"/>
        <s v="26.23"/>
        <n v="112"/>
        <n v="200"/>
        <s v="59.51"/>
        <s v="82.47"/>
        <s v="122.31"/>
        <s v="107.04"/>
        <s v="174.66"/>
        <s v="174.89"/>
        <s v="163.43"/>
        <s v="83.27"/>
        <s v="75.11"/>
        <s v="183.52"/>
        <s v="155.35"/>
        <s v="58.61"/>
        <s v="48.49"/>
        <s v="133.04"/>
        <s v="71.74"/>
        <s v="48.6"/>
        <s v="162.39"/>
        <s v="7.88"/>
        <s v="158.33"/>
        <s v="172.5"/>
        <s v="138.57"/>
        <s v="53.71"/>
        <s v="33.75"/>
        <s v="89.7"/>
        <s v="55.27"/>
        <s v="47.58"/>
        <s v="76.88"/>
        <s v="50.3"/>
        <s v="147.27"/>
        <s v="77.7"/>
        <s v="179.79"/>
        <s v="197.03"/>
        <s v="158.18"/>
        <s v="111.03"/>
        <s v="128.65"/>
        <s v="136.18"/>
        <s v="186.98"/>
        <s v="189.52"/>
        <s v="188.35"/>
        <s v="131.92"/>
        <s v="168.58"/>
        <s v="128.56"/>
        <s v="121.53"/>
        <s v="146.97"/>
        <s v="10.6"/>
        <s v="99.73"/>
        <s v="101.34"/>
        <s v="86.47"/>
        <s v="152.89"/>
        <s v="80.42"/>
        <s v="74.95"/>
        <s v="187.82"/>
        <s v="120.69"/>
        <s v="186.31"/>
        <s v="134.92"/>
        <s v="164.42"/>
        <s v="155.11"/>
        <s v="109.48"/>
        <s v="38.86"/>
        <s v="112.32"/>
        <s v="24.81"/>
        <s v="131.37"/>
        <s v="127.77"/>
        <s v="82.95"/>
        <s v="136.4"/>
        <s v="147.87"/>
        <s v="83.87"/>
        <s v="199.44"/>
        <s v="177.91"/>
        <s v="54.93"/>
        <s v="165.48"/>
        <s v="17.8"/>
        <s v="116.7"/>
        <s v="52.68"/>
        <s v="191.49"/>
        <s v="91.27"/>
        <s v="140.9"/>
        <s v="161.83"/>
        <s v="140.23"/>
        <s v="186.95"/>
        <s v="6.83"/>
        <s v="27.03"/>
        <s v="36.11"/>
        <s v="49.88"/>
        <s v="55.49"/>
        <s v="161.99"/>
        <s v="88.07"/>
        <n v="151"/>
        <s v="101.03"/>
        <n v="176"/>
        <s v="111.39"/>
        <s v="169.94"/>
        <s v="18.95"/>
        <s v="54.06"/>
        <s v="192.43"/>
        <s v="129.92"/>
        <s v="72.25"/>
        <s v="3.74"/>
        <s v="131.09"/>
        <s v="105.03"/>
        <s v="152.99"/>
        <s v="3.64"/>
        <s v="105.11"/>
        <s v="198.05"/>
        <s v="136.97"/>
        <s v="129.16"/>
        <s v="195.48"/>
        <s v="183.87"/>
        <s v="192.31"/>
        <s v="150.57"/>
        <s v="60.21"/>
        <s v="46.81"/>
        <s v="121.23"/>
        <s v="17.6"/>
        <s v="159.71"/>
        <s v="188.62"/>
        <s v="71.11"/>
        <s v="119.81"/>
        <s v="2.96"/>
        <s v="33.86"/>
        <s v="60.3"/>
        <s v="168.4"/>
        <s v="192.93"/>
        <s v="147.11"/>
        <s v="65.51"/>
        <s v="166.34"/>
        <s v="134.76"/>
        <s v="184.74"/>
        <s v="158.25"/>
        <s v="193.16"/>
        <s v="96.81"/>
        <s v="184.15"/>
        <s v="144.54"/>
        <s v="13.9"/>
        <s v="46.76"/>
        <s v="37.68"/>
        <s v="119.6"/>
        <s v="117.61"/>
        <s v="37.02"/>
        <s v="58.12"/>
        <s v="168.48"/>
        <s v="173.17"/>
        <s v="16.99"/>
        <s v="58.77"/>
        <s v="164.61"/>
        <s v="109.5"/>
        <s v="147.33"/>
        <s v="162.24"/>
        <s v="65.07"/>
        <s v="114.76"/>
        <s v="27.55"/>
        <s v="125.75"/>
        <s v="15.57"/>
        <s v="103.36"/>
        <s v="43.96"/>
        <s v="99.2"/>
        <s v="88.54"/>
        <s v="40.86"/>
        <s v="145.33"/>
        <s v="131.27"/>
        <s v="43.08"/>
        <s v="46.17"/>
        <s v="21.09"/>
        <s v="70.56"/>
        <s v="158.32"/>
        <s v="129.1"/>
        <s v="155.9"/>
        <s v="22.99"/>
        <s v="117.68"/>
        <s v="43.54"/>
        <s v="16.26"/>
        <s v="107.51"/>
        <s v="127.04"/>
        <s v="3.03"/>
        <s v="33.18"/>
        <s v="103.69"/>
        <s v="52.96"/>
        <s v="99.48"/>
        <s v="171.81"/>
        <s v="9.67"/>
        <s v="184.09"/>
        <s v="45.03"/>
        <s v="190.84"/>
        <s v="173.27"/>
        <s v="118.54"/>
        <s v="146.63"/>
        <s v="169.88"/>
        <s v="41.44"/>
        <s v="98.66"/>
        <s v="116.36"/>
        <s v="127.62"/>
        <s v="54.76"/>
        <s v="27.65"/>
        <s v="92.94"/>
        <s v="31.94"/>
        <s v="43.4"/>
        <s v="111.41"/>
        <s v="164.82"/>
        <s v="9.02"/>
        <s v="181.71"/>
        <s v="76.91"/>
        <s v="128.71"/>
        <s v="126.34"/>
        <s v="5.7"/>
        <s v="6.35"/>
        <s v="187.07"/>
        <s v="47.69"/>
        <s v="182.84"/>
        <s v="120.53"/>
        <s v="4.87"/>
        <s v="195.18"/>
        <s v="130.01"/>
        <s v="120.68"/>
        <s v="128.11"/>
        <s v="28.56"/>
        <s v="70.42"/>
        <s v="10.11"/>
        <s v="32.95"/>
        <s v="109.64"/>
        <s v="119.01"/>
        <s v="1.26"/>
        <s v="164.87"/>
        <s v="94.45"/>
        <s v="128.55"/>
        <s v="30.65"/>
        <s v="133.79"/>
        <s v="16.25"/>
        <s v="114.46"/>
        <s v="199.46"/>
        <s v="156.45"/>
        <s v="30.35"/>
        <s v="55.45"/>
        <s v="121.93"/>
        <s v="62.53"/>
        <s v="182.73"/>
        <s v="152.02"/>
        <s v="103.3"/>
        <s v="7.1"/>
        <s v="74.81"/>
        <s v="10.41"/>
        <s v="171.49"/>
        <s v="54.18"/>
        <s v="121.86"/>
        <s v="102.55"/>
        <s v="60.05"/>
        <s v="13.24"/>
        <s v="136.31"/>
        <s v="181.35"/>
        <s v="60.39"/>
        <s v="36.64"/>
        <s v="52.48"/>
        <s v="170.32"/>
        <s v="173.35"/>
        <s v="68.86"/>
        <s v="1.44"/>
        <s v="76.97"/>
        <s v="146.27"/>
        <s v="151.49"/>
        <s v="59.99"/>
        <s v="46.07"/>
        <s v="60.57"/>
        <s v="157.06"/>
        <s v="66.46"/>
        <s v="134.49"/>
        <s v="10.49"/>
        <s v="170.52"/>
        <s v="191.04"/>
        <s v="74.84"/>
        <s v="23.21"/>
        <s v="182.29"/>
        <s v="36.66"/>
        <s v="122.47"/>
        <s v="104.06"/>
        <s v="169.84"/>
        <s v="15.44"/>
        <s v="48.56"/>
        <s v="63.55"/>
        <s v="20.98"/>
        <s v="111.65"/>
        <s v="66.73"/>
        <s v="9.63"/>
        <s v="28.52"/>
        <s v="51.23"/>
        <s v="91.75"/>
        <s v="146.23"/>
        <s v="77.79"/>
        <s v="176.6"/>
        <s v="120.7"/>
        <s v="142.22"/>
        <s v="11.09"/>
        <s v="162.9"/>
        <s v="173.67"/>
        <s v="148.61"/>
        <s v="148.86"/>
        <s v="166.08"/>
        <s v="109.55"/>
        <s v="56.18"/>
        <s v="32.61"/>
        <s v="66.45"/>
        <s v="191.42"/>
        <s v="157.36"/>
        <s v="108.84"/>
        <s v="164.83"/>
        <s v="51.69"/>
        <s v="182.31"/>
        <s v="125.57"/>
        <s v="143.52"/>
        <s v="77.91"/>
        <s v="71.86"/>
        <s v="58.32"/>
        <s v="56.66"/>
        <s v="135.62"/>
        <s v="110.93"/>
        <s v="25.09"/>
        <s v="123.57"/>
        <s v="23.37"/>
        <s v="170.35"/>
        <s v="134.42"/>
        <s v="57.38"/>
        <s v="1.46"/>
        <s v="142.58"/>
        <s v="35.57"/>
        <s v="168.44"/>
        <s v="42.95"/>
        <s v="108.92"/>
        <s v="130.95"/>
        <s v="132.7"/>
        <s v="151.56"/>
        <s v="74.2"/>
        <s v="103.82"/>
        <s v="75.64"/>
        <s v="117.74"/>
        <s v="75.58"/>
        <s v="103.15"/>
        <s v="30.47"/>
        <s v="129.63"/>
        <s v="49.11"/>
        <s v="189.48"/>
        <s v="121.5"/>
        <s v="34.53"/>
        <s v="77.4"/>
        <s v="96.71"/>
        <s v="179.45"/>
        <s v="84.43"/>
        <s v="95.69"/>
        <s v="57.01"/>
        <s v="51.93"/>
        <s v="130.49"/>
        <s v="111.2"/>
        <s v="115.74"/>
        <s v="171.07"/>
        <s v="160.97"/>
        <s v="185.21"/>
        <s v="13.28"/>
        <s v="57.56"/>
        <s v="70.95"/>
        <s v="121.47"/>
        <s v="185.98"/>
        <s v="52.59"/>
        <s v="112.85"/>
        <s v="192.27"/>
        <s v="179.36"/>
        <s v="140.31"/>
        <s v="57.81"/>
        <s v="100.05"/>
        <s v="147.22"/>
        <s v="122.96"/>
        <s v="11.3"/>
        <s v="187.96"/>
        <s v="69.78"/>
        <s v="122.75"/>
        <s v="109.94"/>
        <s v="90.42"/>
        <s v="195.86"/>
        <s v="35.73"/>
        <s v="95.57"/>
        <s v="195.88"/>
        <s v="65.36"/>
        <s v="84.65"/>
        <s v="54.61"/>
        <s v="149.71"/>
        <s v="33.8"/>
        <s v="13.23"/>
        <s v="11.24"/>
        <s v="147.65"/>
        <s v="26.69"/>
        <s v="193.92"/>
        <s v="118.37"/>
        <s v="104.93"/>
        <s v="2.61"/>
        <s v="69.11"/>
        <s v="82.64"/>
        <s v="79.25"/>
        <s v="38.01"/>
        <s v="27.76"/>
        <s v="123.74"/>
        <s v="145.56"/>
        <s v="30.56"/>
        <s v="168.79"/>
        <s v="194.93"/>
        <s v="154.36"/>
        <s v="136.45"/>
        <s v="65.24"/>
        <s v="117.15"/>
        <s v="2.28"/>
        <s v="129.09"/>
        <s v="25.6"/>
        <s v="112.03"/>
        <s v="38.36"/>
        <s v="91.09"/>
        <s v="146.86"/>
        <s v="64.86"/>
        <s v="19.7"/>
        <s v="124.98"/>
        <s v="10.29"/>
        <s v="3.11"/>
        <s v="146.99"/>
        <s v="111.91"/>
        <s v="107.01"/>
        <s v="186.74"/>
        <s v="169.05"/>
        <s v="196.6"/>
        <s v="103.76"/>
        <s v="8.03"/>
        <s v="50.35"/>
        <s v="119.25"/>
        <s v="149.66"/>
        <s v="126.96"/>
        <s v="134.89"/>
        <s v="109.86"/>
        <s v="130.62"/>
        <s v="73.37"/>
        <s v="69.23"/>
        <s v="34.27"/>
        <s v="148.05"/>
        <s v="148.13"/>
        <s v="57.16"/>
        <s v="106.55"/>
        <s v="100.38"/>
        <s v="8.43"/>
        <s v="47.62"/>
        <s v="162.47"/>
        <s v="83.76"/>
        <s v="86.3"/>
        <s v="183.46"/>
        <s v="111.69"/>
        <s v="30.82"/>
        <s v="26.74"/>
        <s v="142.55"/>
        <s v="170.5"/>
        <s v="44.9"/>
        <s v="196.77"/>
        <s v="59.24"/>
        <s v="180.78"/>
        <s v="118.27"/>
        <s v="18.49"/>
        <s v="9.26"/>
        <s v="113.32"/>
        <s v="23.95"/>
        <s v="1.2"/>
        <s v="91.02"/>
        <s v="133.57"/>
        <s v="19.08"/>
        <s v="74.03"/>
        <s v="151.81"/>
        <s v="22.31"/>
        <s v="96.99"/>
        <s v="85.7"/>
        <s v="0.82"/>
        <s v="125.28"/>
        <s v="160.01"/>
        <s v="60.41"/>
        <s v="153.52"/>
        <s v="68.6"/>
        <s v="31.5"/>
        <s v="115.69"/>
        <s v="13.71"/>
        <s v="168.23"/>
        <s v="17.82"/>
        <s v="90.66"/>
        <s v="31.24"/>
        <s v="146.62"/>
        <s v="23.61"/>
        <s v="137.57"/>
        <s v="38.91"/>
        <s v="64.17"/>
        <s v="64.04"/>
        <s v="115.03"/>
        <s v="62.62"/>
        <s v="36.21"/>
        <s v="19.9"/>
        <s v="94.37"/>
        <s v="23.02"/>
        <s v="106.78"/>
        <s v="48.1"/>
        <s v="32.22"/>
        <n v="148"/>
        <s v="23.31"/>
        <s v="18.56"/>
        <s v="151.54"/>
        <s v="106.49"/>
        <s v="122.49"/>
        <s v="169.6"/>
        <s v="140.59"/>
        <s v="168.07"/>
        <s v="27.88"/>
        <s v="178.77"/>
        <s v="115.8"/>
        <s v="192.37"/>
        <s v="146.17"/>
        <s v="11.03"/>
        <s v="94.04"/>
        <s v="115.01"/>
        <s v="114.79"/>
        <s v="5.95"/>
        <s v="25.8"/>
        <s v="74.27"/>
        <s v="156.61"/>
        <s v="36.57"/>
        <s v="145.34"/>
        <s v="115.76"/>
        <s v="95.18"/>
        <s v="174.12"/>
        <s v="54.43"/>
        <s v="131.04"/>
        <s v="154.74"/>
        <s v="105.29"/>
        <s v="141.76"/>
        <s v="153.99"/>
        <s v="32.81"/>
        <s v="155.53"/>
        <s v="36.1"/>
        <s v="29.2"/>
        <s v="30.2"/>
        <s v="133.09"/>
        <s v="77.19"/>
        <s v="113.67"/>
        <s v="136.53"/>
        <s v="132.32"/>
        <s v="78.06"/>
        <s v="161.52"/>
        <s v="188.05"/>
        <s v="148.34"/>
        <s v="34.86"/>
        <s v="164.24"/>
        <s v="122.44"/>
        <s v="65.18"/>
        <s v="27.9"/>
        <s v="88.01"/>
        <s v="36.29"/>
        <s v="119.46"/>
        <s v="190.08"/>
        <s v="154.18"/>
        <s v="137.21"/>
        <s v="148.21"/>
        <s v="32.03"/>
        <s v="46.4"/>
        <s v="45.94"/>
        <s v="36.02"/>
        <s v="91.82"/>
        <s v="83.94"/>
        <s v="56.19"/>
        <s v="49.94"/>
        <s v="178.42"/>
        <s v="90.76"/>
        <s v="32.78"/>
        <s v="172.15"/>
        <s v="178.74"/>
        <s v="112.37"/>
        <s v="196.26"/>
        <s v="13.14"/>
        <s v="97.5"/>
        <s v="179.64"/>
        <s v="186.38"/>
        <s v="84.32"/>
        <s v="38.22"/>
        <s v="179.71"/>
        <s v="157.96"/>
        <s v="74.69"/>
        <s v="32.67"/>
        <s v="198.76"/>
        <s v="88.46"/>
        <s v="184.13"/>
        <s v="193.94"/>
        <s v="160.02"/>
        <s v="98.35"/>
        <s v="181.74"/>
        <s v="30.02"/>
        <s v="148.43"/>
        <s v="58.08"/>
        <s v="1.82"/>
        <s v="35.39"/>
        <s v="40.25"/>
        <s v="31.23"/>
        <s v="25.27"/>
        <s v="113.33"/>
        <s v="175.72"/>
        <s v="153.06"/>
        <s v="108.97"/>
        <s v="54.66"/>
        <s v="43.97"/>
        <s v="166.4"/>
        <s v="62.66"/>
        <s v="171.43"/>
        <s v="155.05"/>
        <s v="133.68"/>
        <s v="32.53"/>
        <s v="101.23"/>
        <s v="164.01"/>
        <s v="134.87"/>
        <s v="167.03"/>
        <s v="43.25"/>
        <s v="16.91"/>
        <s v="77.26"/>
        <s v="199.75"/>
        <s v="79.58"/>
        <s v="24.99"/>
        <s v="56.06"/>
        <s v="24.88"/>
        <s v="121.11"/>
        <s v="108.72"/>
        <s v="190.54"/>
        <n v="177"/>
        <s v="112.67"/>
        <s v="78.58"/>
        <s v="123.58"/>
        <s v="76.42"/>
        <s v="198.39"/>
        <s v="67.85"/>
        <s v="117.8"/>
        <s v="114.29"/>
        <s v="193.9"/>
        <s v="127.27"/>
        <s v="57.83"/>
        <s v="42.34"/>
        <s v="36.53"/>
        <s v="115.58"/>
        <s v="149.41"/>
        <s v="48.08"/>
        <s v="6.03"/>
        <s v="97.33"/>
        <s v="192.78"/>
        <s v="11.54"/>
        <s v="104.63"/>
        <s v="50.74"/>
        <s v="120.16"/>
        <s v="98.33"/>
        <s v="63.64"/>
        <s v="138.29"/>
        <s v="185.54"/>
        <s v="18.5"/>
        <s v="147.52"/>
        <s v="175.41"/>
        <s v="128.45"/>
        <s v="158.31"/>
        <s v="80.43"/>
        <s v="52.51"/>
        <s v="52.73"/>
        <s v="80.51"/>
        <s v="30.28"/>
        <s v="57.95"/>
        <n v="82"/>
        <s v="27.07"/>
        <s v="137.53"/>
        <s v="147.35"/>
        <s v="124.12"/>
        <s v="116.31"/>
        <n v="63"/>
        <s v="174.4"/>
        <s v="185.28"/>
        <s v="11.12"/>
        <s v="46.36"/>
        <s v="169.24"/>
        <s v="70.25"/>
        <s v="36.54"/>
        <s v="177.53"/>
        <s v="119.04"/>
        <s v="193.97"/>
        <s v="190.4"/>
        <s v="57.34"/>
        <s v="98.18"/>
        <s v="102.91"/>
        <s v="129.7"/>
        <s v="104.86"/>
        <s v="153.85"/>
        <s v="148.23"/>
        <s v="157.34"/>
        <s v="37.42"/>
        <s v="174.39"/>
        <s v="60.91"/>
        <s v="42.24"/>
        <s v="180.53"/>
        <s v="169.8"/>
        <s v="13.17"/>
        <s v="23.83"/>
        <s v="89.94"/>
        <s v="176.69"/>
        <s v="166.7"/>
        <s v="160.05"/>
        <s v="61.08"/>
        <s v="23.24"/>
        <s v="112.62"/>
        <s v="159.9"/>
        <s v="156.44"/>
        <s v="164.81"/>
        <s v="31.28"/>
        <s v="163.92"/>
        <s v="88.1"/>
        <s v="30.75"/>
        <s v="157.55"/>
        <s v="67.99"/>
        <s v="80.7"/>
        <s v="128.95"/>
        <s v="43.14"/>
        <s v="104.51"/>
        <s v="161.17"/>
        <s v="70.39"/>
        <s v="143.01"/>
        <s v="12.91"/>
        <s v="43.35"/>
        <s v="146.48"/>
        <s v="29.3"/>
        <s v="120.52"/>
        <s v="24.61"/>
        <s v="8.54"/>
        <s v="187.4"/>
        <s v="114.83"/>
        <s v="30.22"/>
        <s v="160.06"/>
        <s v="126.21"/>
        <s v="129.21"/>
        <s v="38.89"/>
        <s v="55.36"/>
        <s v="36.51"/>
        <s v="153.78"/>
        <s v="190.46"/>
        <s v="51.96"/>
        <s v="40.91"/>
        <s v="81.8"/>
        <s v="54.2"/>
        <s v="49.64"/>
        <s v="192.29"/>
        <s v="199.85"/>
        <s v="56.62"/>
        <s v="191.5"/>
        <s v="127.22"/>
        <s v="1.35"/>
        <s v="82.93"/>
        <s v="107.86"/>
        <s v="163.35"/>
        <s v="47.23"/>
        <s v="99.06"/>
        <s v="132.14"/>
        <s v="13.54"/>
        <s v="0.89"/>
        <s v="9.87"/>
        <s v="63.59"/>
        <s v="66.18"/>
        <s v="124.1"/>
        <s v="11.43"/>
        <s v="13.63"/>
        <s v="59.34"/>
        <s v="22.05"/>
        <s v="159.51"/>
        <s v="62.68"/>
        <s v="11.93"/>
        <s v="123.41"/>
        <s v="32.87"/>
        <s v="99.44"/>
        <s v="165.3"/>
        <s v="2.47"/>
        <s v="39.97"/>
        <s v="177.13"/>
        <s v="131.15"/>
        <s v="29.31"/>
        <s v="38.74"/>
        <s v="63.93"/>
        <s v="158.3"/>
        <s v="105.33"/>
        <s v="61.55"/>
        <s v="187.13"/>
        <s v="90.5"/>
        <s v="73.82"/>
        <s v="54.97"/>
        <s v="20.13"/>
        <s v="8.14"/>
        <s v="154.13"/>
        <s v="144.64"/>
        <s v="158.49"/>
        <s v="86.04"/>
      </sharedItems>
    </cacheField>
    <cacheField name="Customer Churn Status" numFmtId="0">
      <sharedItems count="2">
        <s v="Yes"/>
        <s v="No"/>
      </sharedItems>
    </cacheField>
    <cacheField name="Reasons for Churn" numFmtId="0">
      <sharedItems containsBlank="1" count="8">
        <s v="Relocation"/>
        <s v="Better Offers from Competitors"/>
        <m/>
        <s v="Poor Network"/>
        <s v="Costly Data Plans"/>
        <s v="Fast Data Consumption"/>
        <s v="Poor Customer Service"/>
        <s v="High Call Tarriffs"/>
      </sharedItems>
    </cacheField>
    <cacheField name="Age Group" numFmtId="0">
      <sharedItems count="4">
        <s v="Young Adults"/>
        <s v="Youth"/>
        <s v="Adults"/>
        <s v="Seniors"/>
      </sharedItems>
    </cacheField>
    <cacheField name="Monthly Revenue per Customer" numFmtId="1">
      <sharedItems containsSemiMixedTypes="0" containsString="0" containsNumber="1" minValue="9.7222222222222214" maxValue="75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74">
  <r>
    <x v="0"/>
    <s v="Ngozi Berry"/>
    <x v="0"/>
    <n v="27"/>
    <x v="0"/>
    <x v="0"/>
    <x v="0"/>
    <n v="2"/>
    <s v="Fair"/>
    <n v="2"/>
    <x v="0"/>
    <n v="35000"/>
    <n v="19"/>
    <n v="665000"/>
    <x v="0"/>
    <x v="0"/>
    <x v="0"/>
    <x v="0"/>
    <n v="332500"/>
  </r>
  <r>
    <x v="1"/>
    <s v="Zainab Baker"/>
    <x v="1"/>
    <n v="16"/>
    <x v="1"/>
    <x v="1"/>
    <x v="1"/>
    <n v="2"/>
    <s v="Fair"/>
    <n v="22"/>
    <x v="1"/>
    <n v="5500"/>
    <n v="12"/>
    <n v="66000"/>
    <x v="1"/>
    <x v="0"/>
    <x v="1"/>
    <x v="1"/>
    <n v="3000"/>
  </r>
  <r>
    <x v="2"/>
    <s v="Saidu Evans"/>
    <x v="1"/>
    <n v="21"/>
    <x v="2"/>
    <x v="2"/>
    <x v="0"/>
    <n v="1"/>
    <s v="Poor"/>
    <n v="60"/>
    <x v="2"/>
    <n v="20000"/>
    <n v="8"/>
    <n v="160000"/>
    <x v="2"/>
    <x v="1"/>
    <x v="2"/>
    <x v="1"/>
    <n v="2666.6666666666665"/>
  </r>
  <r>
    <x v="2"/>
    <s v="Saidu Evans"/>
    <x v="1"/>
    <n v="21"/>
    <x v="2"/>
    <x v="1"/>
    <x v="0"/>
    <n v="1"/>
    <s v="Poor"/>
    <n v="60"/>
    <x v="3"/>
    <n v="500"/>
    <n v="8"/>
    <n v="4000"/>
    <x v="3"/>
    <x v="1"/>
    <x v="2"/>
    <x v="1"/>
    <n v="66.666666666666671"/>
  </r>
  <r>
    <x v="2"/>
    <s v="Saidu Evans"/>
    <x v="1"/>
    <n v="21"/>
    <x v="2"/>
    <x v="3"/>
    <x v="0"/>
    <n v="1"/>
    <s v="Poor"/>
    <n v="60"/>
    <x v="4"/>
    <n v="9000"/>
    <n v="15"/>
    <n v="135000"/>
    <x v="4"/>
    <x v="1"/>
    <x v="2"/>
    <x v="1"/>
    <n v="2250"/>
  </r>
  <r>
    <x v="3"/>
    <s v="Ejiro Walker"/>
    <x v="1"/>
    <n v="36"/>
    <x v="3"/>
    <x v="0"/>
    <x v="1"/>
    <n v="1"/>
    <s v="Poor"/>
    <n v="14"/>
    <x v="5"/>
    <n v="4500"/>
    <n v="9"/>
    <n v="40500"/>
    <x v="5"/>
    <x v="1"/>
    <x v="2"/>
    <x v="2"/>
    <n v="2892.8571428571427"/>
  </r>
  <r>
    <x v="4"/>
    <s v="Nura Mann"/>
    <x v="0"/>
    <n v="57"/>
    <x v="4"/>
    <x v="0"/>
    <x v="0"/>
    <n v="3"/>
    <s v="Good"/>
    <n v="53"/>
    <x v="6"/>
    <n v="9000"/>
    <n v="16"/>
    <n v="144000"/>
    <x v="6"/>
    <x v="1"/>
    <x v="2"/>
    <x v="2"/>
    <n v="2716.9811320754716"/>
  </r>
  <r>
    <x v="5"/>
    <s v="Tamuno Lewis"/>
    <x v="2"/>
    <n v="74"/>
    <x v="5"/>
    <x v="1"/>
    <x v="1"/>
    <n v="5"/>
    <s v="Excellent"/>
    <n v="9"/>
    <x v="7"/>
    <n v="3500"/>
    <n v="5"/>
    <n v="17500"/>
    <x v="7"/>
    <x v="1"/>
    <x v="2"/>
    <x v="3"/>
    <n v="1944.4444444444443"/>
  </r>
  <r>
    <x v="5"/>
    <s v="Tamuno Lewis"/>
    <x v="2"/>
    <n v="74"/>
    <x v="5"/>
    <x v="2"/>
    <x v="1"/>
    <n v="5"/>
    <s v="Excellent"/>
    <n v="9"/>
    <x v="8"/>
    <n v="150000"/>
    <n v="2"/>
    <n v="300000"/>
    <x v="8"/>
    <x v="1"/>
    <x v="2"/>
    <x v="3"/>
    <n v="33333.333333333336"/>
  </r>
  <r>
    <x v="5"/>
    <s v="Tamuno Lewis"/>
    <x v="2"/>
    <n v="74"/>
    <x v="5"/>
    <x v="0"/>
    <x v="1"/>
    <n v="5"/>
    <s v="Excellent"/>
    <n v="9"/>
    <x v="9"/>
    <n v="16000"/>
    <n v="6"/>
    <n v="96000"/>
    <x v="9"/>
    <x v="1"/>
    <x v="2"/>
    <x v="3"/>
    <n v="10666.666666666666"/>
  </r>
  <r>
    <x v="6"/>
    <s v="Boma Stewart"/>
    <x v="1"/>
    <n v="24"/>
    <x v="6"/>
    <x v="3"/>
    <x v="1"/>
    <n v="5"/>
    <s v="Excellent"/>
    <n v="39"/>
    <x v="10"/>
    <n v="24000"/>
    <n v="11"/>
    <n v="264000"/>
    <x v="10"/>
    <x v="0"/>
    <x v="0"/>
    <x v="1"/>
    <n v="6769.2307692307695"/>
  </r>
  <r>
    <x v="7"/>
    <s v="Ifeanyi Park"/>
    <x v="0"/>
    <n v="53"/>
    <x v="0"/>
    <x v="3"/>
    <x v="0"/>
    <n v="3"/>
    <s v="Good"/>
    <n v="30"/>
    <x v="11"/>
    <n v="30000"/>
    <n v="17"/>
    <n v="510000"/>
    <x v="11"/>
    <x v="1"/>
    <x v="2"/>
    <x v="2"/>
    <n v="17000"/>
  </r>
  <r>
    <x v="8"/>
    <s v="Bala Robbins"/>
    <x v="0"/>
    <n v="35"/>
    <x v="3"/>
    <x v="3"/>
    <x v="0"/>
    <n v="5"/>
    <s v="Excellent"/>
    <n v="35"/>
    <x v="11"/>
    <n v="30000"/>
    <n v="10"/>
    <n v="300000"/>
    <x v="12"/>
    <x v="1"/>
    <x v="2"/>
    <x v="0"/>
    <n v="8571.4285714285706"/>
  </r>
  <r>
    <x v="9"/>
    <s v="Halima Ochoa"/>
    <x v="1"/>
    <n v="23"/>
    <x v="7"/>
    <x v="0"/>
    <x v="0"/>
    <n v="1"/>
    <s v="Poor"/>
    <n v="6"/>
    <x v="5"/>
    <n v="4500"/>
    <n v="20"/>
    <n v="90000"/>
    <x v="13"/>
    <x v="1"/>
    <x v="2"/>
    <x v="1"/>
    <n v="15000"/>
  </r>
  <r>
    <x v="9"/>
    <s v="Halima Ochoa"/>
    <x v="1"/>
    <n v="23"/>
    <x v="7"/>
    <x v="3"/>
    <x v="0"/>
    <n v="1"/>
    <s v="Poor"/>
    <n v="6"/>
    <x v="12"/>
    <n v="14500"/>
    <n v="18"/>
    <n v="261000"/>
    <x v="14"/>
    <x v="1"/>
    <x v="2"/>
    <x v="1"/>
    <n v="43500"/>
  </r>
  <r>
    <x v="9"/>
    <s v="Halima Ochoa"/>
    <x v="1"/>
    <n v="23"/>
    <x v="7"/>
    <x v="1"/>
    <x v="0"/>
    <n v="1"/>
    <s v="Poor"/>
    <n v="6"/>
    <x v="13"/>
    <n v="350"/>
    <n v="13"/>
    <n v="4550"/>
    <x v="15"/>
    <x v="1"/>
    <x v="2"/>
    <x v="1"/>
    <n v="758.33333333333337"/>
  </r>
  <r>
    <x v="10"/>
    <s v="Ejiro Griffith"/>
    <x v="2"/>
    <n v="72"/>
    <x v="8"/>
    <x v="0"/>
    <x v="1"/>
    <n v="2"/>
    <s v="Fair"/>
    <n v="8"/>
    <x v="9"/>
    <n v="16000"/>
    <n v="2"/>
    <n v="32000"/>
    <x v="16"/>
    <x v="0"/>
    <x v="3"/>
    <x v="3"/>
    <n v="4000"/>
  </r>
  <r>
    <x v="10"/>
    <s v="Ejiro Griffith"/>
    <x v="2"/>
    <n v="72"/>
    <x v="8"/>
    <x v="2"/>
    <x v="1"/>
    <n v="2"/>
    <s v="Fair"/>
    <n v="8"/>
    <x v="12"/>
    <n v="14500"/>
    <n v="2"/>
    <n v="29000"/>
    <x v="17"/>
    <x v="0"/>
    <x v="3"/>
    <x v="3"/>
    <n v="3625"/>
  </r>
  <r>
    <x v="10"/>
    <s v="Ejiro Griffith"/>
    <x v="2"/>
    <n v="72"/>
    <x v="8"/>
    <x v="3"/>
    <x v="1"/>
    <n v="2"/>
    <s v="Fair"/>
    <n v="8"/>
    <x v="11"/>
    <n v="30000"/>
    <n v="8"/>
    <n v="240000"/>
    <x v="18"/>
    <x v="0"/>
    <x v="3"/>
    <x v="3"/>
    <n v="30000"/>
  </r>
  <r>
    <x v="11"/>
    <s v="Zainab Morton"/>
    <x v="1"/>
    <n v="78"/>
    <x v="9"/>
    <x v="0"/>
    <x v="0"/>
    <n v="2"/>
    <s v="Fair"/>
    <n v="47"/>
    <x v="9"/>
    <n v="16000"/>
    <n v="12"/>
    <n v="192000"/>
    <x v="19"/>
    <x v="1"/>
    <x v="2"/>
    <x v="3"/>
    <n v="4085.1063829787236"/>
  </r>
  <r>
    <x v="11"/>
    <s v="Zainab Morton"/>
    <x v="1"/>
    <n v="78"/>
    <x v="9"/>
    <x v="3"/>
    <x v="0"/>
    <n v="2"/>
    <s v="Fair"/>
    <n v="47"/>
    <x v="12"/>
    <n v="14500"/>
    <n v="2"/>
    <n v="29000"/>
    <x v="20"/>
    <x v="1"/>
    <x v="2"/>
    <x v="3"/>
    <n v="617.02127659574467"/>
  </r>
  <r>
    <x v="12"/>
    <s v="Ngozi Moreno"/>
    <x v="0"/>
    <n v="23"/>
    <x v="10"/>
    <x v="0"/>
    <x v="1"/>
    <n v="2"/>
    <s v="Fair"/>
    <n v="52"/>
    <x v="5"/>
    <n v="4500"/>
    <n v="8"/>
    <n v="36000"/>
    <x v="21"/>
    <x v="0"/>
    <x v="0"/>
    <x v="1"/>
    <n v="692.30769230769226"/>
  </r>
  <r>
    <x v="12"/>
    <s v="Ngozi Moreno"/>
    <x v="0"/>
    <n v="23"/>
    <x v="10"/>
    <x v="1"/>
    <x v="1"/>
    <n v="2"/>
    <s v="Fair"/>
    <n v="52"/>
    <x v="14"/>
    <n v="1000"/>
    <n v="18"/>
    <n v="18000"/>
    <x v="22"/>
    <x v="0"/>
    <x v="0"/>
    <x v="1"/>
    <n v="346.15384615384613"/>
  </r>
  <r>
    <x v="13"/>
    <s v="Ngozi Crawford"/>
    <x v="2"/>
    <n v="22"/>
    <x v="11"/>
    <x v="0"/>
    <x v="0"/>
    <n v="2"/>
    <s v="Fair"/>
    <n v="6"/>
    <x v="9"/>
    <n v="16000"/>
    <n v="1"/>
    <n v="16000"/>
    <x v="23"/>
    <x v="1"/>
    <x v="2"/>
    <x v="1"/>
    <n v="2666.6666666666665"/>
  </r>
  <r>
    <x v="13"/>
    <s v="Ngozi Crawford"/>
    <x v="2"/>
    <n v="22"/>
    <x v="11"/>
    <x v="1"/>
    <x v="0"/>
    <n v="2"/>
    <s v="Fair"/>
    <n v="6"/>
    <x v="15"/>
    <n v="7500"/>
    <n v="15"/>
    <n v="112500"/>
    <x v="24"/>
    <x v="1"/>
    <x v="2"/>
    <x v="1"/>
    <n v="18750"/>
  </r>
  <r>
    <x v="14"/>
    <s v="Abubakar Garner"/>
    <x v="1"/>
    <n v="70"/>
    <x v="12"/>
    <x v="3"/>
    <x v="0"/>
    <n v="2"/>
    <s v="Fair"/>
    <n v="13"/>
    <x v="4"/>
    <n v="9000"/>
    <n v="16"/>
    <n v="144000"/>
    <x v="25"/>
    <x v="1"/>
    <x v="2"/>
    <x v="3"/>
    <n v="11076.923076923076"/>
  </r>
  <r>
    <x v="14"/>
    <s v="Abubakar Garner"/>
    <x v="1"/>
    <n v="70"/>
    <x v="12"/>
    <x v="2"/>
    <x v="0"/>
    <n v="2"/>
    <s v="Fair"/>
    <n v="13"/>
    <x v="11"/>
    <n v="30000"/>
    <n v="17"/>
    <n v="510000"/>
    <x v="26"/>
    <x v="1"/>
    <x v="2"/>
    <x v="3"/>
    <n v="39230.769230769234"/>
  </r>
  <r>
    <x v="14"/>
    <s v="Abubakar Garner"/>
    <x v="1"/>
    <n v="70"/>
    <x v="12"/>
    <x v="0"/>
    <x v="0"/>
    <n v="2"/>
    <s v="Fair"/>
    <n v="13"/>
    <x v="9"/>
    <n v="16000"/>
    <n v="3"/>
    <n v="48000"/>
    <x v="27"/>
    <x v="1"/>
    <x v="2"/>
    <x v="3"/>
    <n v="3692.3076923076924"/>
  </r>
  <r>
    <x v="15"/>
    <s v="Kunle Ford"/>
    <x v="2"/>
    <n v="46"/>
    <x v="10"/>
    <x v="3"/>
    <x v="0"/>
    <n v="5"/>
    <s v="Excellent"/>
    <n v="57"/>
    <x v="11"/>
    <n v="30000"/>
    <n v="11"/>
    <n v="330000"/>
    <x v="28"/>
    <x v="1"/>
    <x v="2"/>
    <x v="2"/>
    <n v="5789.4736842105267"/>
  </r>
  <r>
    <x v="15"/>
    <s v="Kunle Ford"/>
    <x v="2"/>
    <n v="46"/>
    <x v="10"/>
    <x v="0"/>
    <x v="0"/>
    <n v="5"/>
    <s v="Excellent"/>
    <n v="57"/>
    <x v="5"/>
    <n v="4500"/>
    <n v="5"/>
    <n v="22500"/>
    <x v="29"/>
    <x v="1"/>
    <x v="2"/>
    <x v="2"/>
    <n v="394.73684210526318"/>
  </r>
  <r>
    <x v="15"/>
    <s v="Kunle Ford"/>
    <x v="2"/>
    <n v="46"/>
    <x v="10"/>
    <x v="2"/>
    <x v="0"/>
    <n v="5"/>
    <s v="Excellent"/>
    <n v="57"/>
    <x v="10"/>
    <n v="24000"/>
    <n v="3"/>
    <n v="72000"/>
    <x v="30"/>
    <x v="1"/>
    <x v="2"/>
    <x v="2"/>
    <n v="1263.1578947368421"/>
  </r>
  <r>
    <x v="16"/>
    <s v="Tunde Hayes"/>
    <x v="2"/>
    <n v="74"/>
    <x v="13"/>
    <x v="0"/>
    <x v="0"/>
    <n v="5"/>
    <s v="Excellent"/>
    <n v="35"/>
    <x v="6"/>
    <n v="9000"/>
    <n v="15"/>
    <n v="135000"/>
    <x v="31"/>
    <x v="0"/>
    <x v="4"/>
    <x v="3"/>
    <n v="3857.1428571428573"/>
  </r>
  <r>
    <x v="17"/>
    <s v="David Fletcher"/>
    <x v="1"/>
    <n v="54"/>
    <x v="8"/>
    <x v="2"/>
    <x v="0"/>
    <n v="1"/>
    <s v="Poor"/>
    <n v="43"/>
    <x v="2"/>
    <n v="20000"/>
    <n v="18"/>
    <n v="360000"/>
    <x v="32"/>
    <x v="1"/>
    <x v="2"/>
    <x v="2"/>
    <n v="8372.0930232558148"/>
  </r>
  <r>
    <x v="18"/>
    <s v="Obinna Wright"/>
    <x v="1"/>
    <n v="50"/>
    <x v="14"/>
    <x v="1"/>
    <x v="0"/>
    <n v="2"/>
    <s v="Fair"/>
    <n v="46"/>
    <x v="16"/>
    <n v="900"/>
    <n v="14"/>
    <n v="12600"/>
    <x v="33"/>
    <x v="1"/>
    <x v="2"/>
    <x v="2"/>
    <n v="273.91304347826087"/>
  </r>
  <r>
    <x v="18"/>
    <s v="Obinna Wright"/>
    <x v="1"/>
    <n v="50"/>
    <x v="14"/>
    <x v="0"/>
    <x v="0"/>
    <n v="2"/>
    <s v="Fair"/>
    <n v="46"/>
    <x v="6"/>
    <n v="9000"/>
    <n v="11"/>
    <n v="99000"/>
    <x v="34"/>
    <x v="1"/>
    <x v="2"/>
    <x v="2"/>
    <n v="2152.1739130434785"/>
  </r>
  <r>
    <x v="19"/>
    <s v="Amaka Reed"/>
    <x v="1"/>
    <n v="49"/>
    <x v="1"/>
    <x v="0"/>
    <x v="1"/>
    <n v="5"/>
    <s v="Excellent"/>
    <n v="36"/>
    <x v="6"/>
    <n v="9000"/>
    <n v="5"/>
    <n v="45000"/>
    <x v="35"/>
    <x v="0"/>
    <x v="3"/>
    <x v="2"/>
    <n v="1250"/>
  </r>
  <r>
    <x v="19"/>
    <s v="Amaka Reed"/>
    <x v="1"/>
    <n v="49"/>
    <x v="1"/>
    <x v="2"/>
    <x v="1"/>
    <n v="5"/>
    <s v="Excellent"/>
    <n v="36"/>
    <x v="17"/>
    <n v="75000"/>
    <n v="10"/>
    <n v="750000"/>
    <x v="36"/>
    <x v="0"/>
    <x v="3"/>
    <x v="2"/>
    <n v="20833.333333333332"/>
  </r>
  <r>
    <x v="19"/>
    <s v="Amaka Reed"/>
    <x v="1"/>
    <n v="49"/>
    <x v="1"/>
    <x v="3"/>
    <x v="1"/>
    <n v="5"/>
    <s v="Excellent"/>
    <n v="36"/>
    <x v="11"/>
    <n v="30000"/>
    <n v="2"/>
    <n v="60000"/>
    <x v="37"/>
    <x v="0"/>
    <x v="3"/>
    <x v="2"/>
    <n v="1666.6666666666667"/>
  </r>
  <r>
    <x v="20"/>
    <s v="Oghene Brown"/>
    <x v="1"/>
    <n v="42"/>
    <x v="7"/>
    <x v="1"/>
    <x v="0"/>
    <n v="5"/>
    <s v="Excellent"/>
    <n v="23"/>
    <x v="5"/>
    <n v="4500"/>
    <n v="1"/>
    <n v="4500"/>
    <x v="38"/>
    <x v="1"/>
    <x v="2"/>
    <x v="2"/>
    <n v="195.65217391304347"/>
  </r>
  <r>
    <x v="21"/>
    <s v="Shehu Ferguson"/>
    <x v="2"/>
    <n v="58"/>
    <x v="15"/>
    <x v="1"/>
    <x v="0"/>
    <n v="1"/>
    <s v="Poor"/>
    <n v="18"/>
    <x v="13"/>
    <n v="350"/>
    <n v="15"/>
    <n v="5250"/>
    <x v="39"/>
    <x v="1"/>
    <x v="2"/>
    <x v="2"/>
    <n v="291.66666666666669"/>
  </r>
  <r>
    <x v="22"/>
    <s v="Oghene Vazquez"/>
    <x v="2"/>
    <n v="55"/>
    <x v="16"/>
    <x v="2"/>
    <x v="0"/>
    <n v="4"/>
    <s v="Very Good"/>
    <n v="2"/>
    <x v="18"/>
    <n v="25000"/>
    <n v="13"/>
    <n v="325000"/>
    <x v="40"/>
    <x v="1"/>
    <x v="2"/>
    <x v="2"/>
    <n v="162500"/>
  </r>
  <r>
    <x v="23"/>
    <s v="David Johnson"/>
    <x v="1"/>
    <n v="58"/>
    <x v="17"/>
    <x v="3"/>
    <x v="0"/>
    <n v="2"/>
    <s v="Fair"/>
    <n v="57"/>
    <x v="10"/>
    <n v="24000"/>
    <n v="11"/>
    <n v="264000"/>
    <x v="41"/>
    <x v="1"/>
    <x v="2"/>
    <x v="2"/>
    <n v="4631.5789473684208"/>
  </r>
  <r>
    <x v="23"/>
    <s v="David Johnson"/>
    <x v="1"/>
    <n v="58"/>
    <x v="17"/>
    <x v="1"/>
    <x v="0"/>
    <n v="2"/>
    <s v="Fair"/>
    <n v="57"/>
    <x v="15"/>
    <n v="7500"/>
    <n v="17"/>
    <n v="127500"/>
    <x v="42"/>
    <x v="1"/>
    <x v="2"/>
    <x v="2"/>
    <n v="2236.8421052631579"/>
  </r>
  <r>
    <x v="24"/>
    <s v="Ifeanyi Brown"/>
    <x v="1"/>
    <n v="65"/>
    <x v="18"/>
    <x v="0"/>
    <x v="1"/>
    <n v="1"/>
    <s v="Poor"/>
    <n v="3"/>
    <x v="9"/>
    <n v="16000"/>
    <n v="11"/>
    <n v="176000"/>
    <x v="43"/>
    <x v="1"/>
    <x v="2"/>
    <x v="2"/>
    <n v="58666.666666666664"/>
  </r>
  <r>
    <x v="24"/>
    <s v="Ifeanyi Brown"/>
    <x v="1"/>
    <n v="65"/>
    <x v="18"/>
    <x v="1"/>
    <x v="1"/>
    <n v="1"/>
    <s v="Poor"/>
    <n v="3"/>
    <x v="7"/>
    <n v="3500"/>
    <n v="4"/>
    <n v="14000"/>
    <x v="44"/>
    <x v="1"/>
    <x v="2"/>
    <x v="2"/>
    <n v="4666.666666666667"/>
  </r>
  <r>
    <x v="24"/>
    <s v="Ifeanyi Brown"/>
    <x v="1"/>
    <n v="65"/>
    <x v="18"/>
    <x v="2"/>
    <x v="1"/>
    <n v="1"/>
    <s v="Poor"/>
    <n v="3"/>
    <x v="10"/>
    <n v="24000"/>
    <n v="14"/>
    <n v="336000"/>
    <x v="45"/>
    <x v="1"/>
    <x v="2"/>
    <x v="2"/>
    <n v="112000"/>
  </r>
  <r>
    <x v="25"/>
    <s v="Ese Simmons"/>
    <x v="1"/>
    <n v="67"/>
    <x v="14"/>
    <x v="2"/>
    <x v="0"/>
    <n v="4"/>
    <s v="Very Good"/>
    <n v="13"/>
    <x v="17"/>
    <n v="75000"/>
    <n v="1"/>
    <n v="75000"/>
    <x v="46"/>
    <x v="1"/>
    <x v="2"/>
    <x v="3"/>
    <n v="5769.2307692307695"/>
  </r>
  <r>
    <x v="26"/>
    <s v="Maryam Reyes"/>
    <x v="1"/>
    <n v="52"/>
    <x v="9"/>
    <x v="0"/>
    <x v="1"/>
    <n v="4"/>
    <s v="Very Good"/>
    <n v="51"/>
    <x v="5"/>
    <n v="4500"/>
    <n v="10"/>
    <n v="45000"/>
    <x v="47"/>
    <x v="1"/>
    <x v="2"/>
    <x v="2"/>
    <n v="882.35294117647061"/>
  </r>
  <r>
    <x v="26"/>
    <s v="Maryam Reyes"/>
    <x v="1"/>
    <n v="52"/>
    <x v="9"/>
    <x v="2"/>
    <x v="1"/>
    <n v="4"/>
    <s v="Very Good"/>
    <n v="51"/>
    <x v="18"/>
    <n v="25000"/>
    <n v="8"/>
    <n v="200000"/>
    <x v="48"/>
    <x v="1"/>
    <x v="2"/>
    <x v="2"/>
    <n v="3921.5686274509803"/>
  </r>
  <r>
    <x v="26"/>
    <s v="Maryam Reyes"/>
    <x v="1"/>
    <n v="52"/>
    <x v="9"/>
    <x v="1"/>
    <x v="1"/>
    <n v="4"/>
    <s v="Very Good"/>
    <n v="51"/>
    <x v="3"/>
    <n v="500"/>
    <n v="7"/>
    <n v="3500"/>
    <x v="49"/>
    <x v="1"/>
    <x v="2"/>
    <x v="2"/>
    <n v="68.627450980392155"/>
  </r>
  <r>
    <x v="27"/>
    <s v="Obinna Sanchez"/>
    <x v="0"/>
    <n v="19"/>
    <x v="19"/>
    <x v="1"/>
    <x v="0"/>
    <n v="4"/>
    <s v="Very Good"/>
    <n v="31"/>
    <x v="5"/>
    <n v="4500"/>
    <n v="5"/>
    <n v="22500"/>
    <x v="50"/>
    <x v="1"/>
    <x v="2"/>
    <x v="1"/>
    <n v="725.80645161290317"/>
  </r>
  <r>
    <x v="27"/>
    <s v="Obinna Sanchez"/>
    <x v="0"/>
    <n v="19"/>
    <x v="19"/>
    <x v="1"/>
    <x v="0"/>
    <n v="4"/>
    <s v="Very Good"/>
    <n v="31"/>
    <x v="16"/>
    <n v="900"/>
    <n v="4"/>
    <n v="3600"/>
    <x v="51"/>
    <x v="1"/>
    <x v="2"/>
    <x v="1"/>
    <n v="116.12903225806451"/>
  </r>
  <r>
    <x v="28"/>
    <s v="Boma Franco"/>
    <x v="2"/>
    <n v="44"/>
    <x v="20"/>
    <x v="2"/>
    <x v="1"/>
    <n v="1"/>
    <s v="Poor"/>
    <n v="4"/>
    <x v="17"/>
    <n v="75000"/>
    <n v="18"/>
    <n v="1350000"/>
    <x v="52"/>
    <x v="1"/>
    <x v="2"/>
    <x v="2"/>
    <n v="337500"/>
  </r>
  <r>
    <x v="28"/>
    <s v="Boma Franco"/>
    <x v="2"/>
    <n v="44"/>
    <x v="20"/>
    <x v="0"/>
    <x v="1"/>
    <n v="1"/>
    <s v="Poor"/>
    <n v="4"/>
    <x v="0"/>
    <n v="35000"/>
    <n v="16"/>
    <n v="560000"/>
    <x v="53"/>
    <x v="1"/>
    <x v="2"/>
    <x v="2"/>
    <n v="140000"/>
  </r>
  <r>
    <x v="29"/>
    <s v="Alabo Davis"/>
    <x v="1"/>
    <n v="49"/>
    <x v="7"/>
    <x v="2"/>
    <x v="1"/>
    <n v="2"/>
    <s v="Fair"/>
    <n v="50"/>
    <x v="18"/>
    <n v="25000"/>
    <n v="18"/>
    <n v="450000"/>
    <x v="54"/>
    <x v="0"/>
    <x v="3"/>
    <x v="2"/>
    <n v="9000"/>
  </r>
  <r>
    <x v="29"/>
    <s v="Alabo Davis"/>
    <x v="1"/>
    <n v="49"/>
    <x v="7"/>
    <x v="3"/>
    <x v="1"/>
    <n v="2"/>
    <s v="Fair"/>
    <n v="50"/>
    <x v="4"/>
    <n v="9000"/>
    <n v="8"/>
    <n v="72000"/>
    <x v="55"/>
    <x v="0"/>
    <x v="3"/>
    <x v="2"/>
    <n v="1440"/>
  </r>
  <r>
    <x v="29"/>
    <s v="Alabo Davis"/>
    <x v="1"/>
    <n v="49"/>
    <x v="7"/>
    <x v="0"/>
    <x v="1"/>
    <n v="2"/>
    <s v="Fair"/>
    <n v="50"/>
    <x v="0"/>
    <n v="35000"/>
    <n v="7"/>
    <n v="245000"/>
    <x v="56"/>
    <x v="0"/>
    <x v="3"/>
    <x v="2"/>
    <n v="4900"/>
  </r>
  <r>
    <x v="30"/>
    <s v="Kunle West"/>
    <x v="1"/>
    <n v="69"/>
    <x v="15"/>
    <x v="1"/>
    <x v="1"/>
    <n v="4"/>
    <s v="Very Good"/>
    <n v="35"/>
    <x v="16"/>
    <n v="900"/>
    <n v="19"/>
    <n v="17100"/>
    <x v="57"/>
    <x v="0"/>
    <x v="1"/>
    <x v="3"/>
    <n v="488.57142857142856"/>
  </r>
  <r>
    <x v="30"/>
    <s v="Kunle West"/>
    <x v="2"/>
    <n v="69"/>
    <x v="15"/>
    <x v="2"/>
    <x v="1"/>
    <n v="4"/>
    <s v="Very Good"/>
    <n v="35"/>
    <x v="17"/>
    <n v="75000"/>
    <n v="12"/>
    <n v="900000"/>
    <x v="58"/>
    <x v="0"/>
    <x v="1"/>
    <x v="3"/>
    <n v="25714.285714285714"/>
  </r>
  <r>
    <x v="31"/>
    <s v="Maryam Terry"/>
    <x v="2"/>
    <n v="65"/>
    <x v="15"/>
    <x v="1"/>
    <x v="0"/>
    <n v="3"/>
    <s v="Good"/>
    <n v="32"/>
    <x v="7"/>
    <n v="3500"/>
    <n v="13"/>
    <n v="45500"/>
    <x v="59"/>
    <x v="1"/>
    <x v="2"/>
    <x v="2"/>
    <n v="1421.875"/>
  </r>
  <r>
    <x v="32"/>
    <s v="Amina Mosley"/>
    <x v="2"/>
    <n v="75"/>
    <x v="21"/>
    <x v="3"/>
    <x v="0"/>
    <n v="5"/>
    <s v="Excellent"/>
    <n v="59"/>
    <x v="12"/>
    <n v="14500"/>
    <n v="15"/>
    <n v="217500"/>
    <x v="60"/>
    <x v="1"/>
    <x v="2"/>
    <x v="3"/>
    <n v="3686.4406779661017"/>
  </r>
  <r>
    <x v="33"/>
    <s v="Shehu Anderson"/>
    <x v="2"/>
    <n v="22"/>
    <x v="22"/>
    <x v="2"/>
    <x v="1"/>
    <n v="4"/>
    <s v="Very Good"/>
    <n v="21"/>
    <x v="10"/>
    <n v="24000"/>
    <n v="16"/>
    <n v="384000"/>
    <x v="61"/>
    <x v="1"/>
    <x v="2"/>
    <x v="1"/>
    <n v="18285.714285714286"/>
  </r>
  <r>
    <x v="33"/>
    <s v="Shehu Anderson"/>
    <x v="2"/>
    <n v="22"/>
    <x v="22"/>
    <x v="1"/>
    <x v="1"/>
    <n v="4"/>
    <s v="Very Good"/>
    <n v="21"/>
    <x v="9"/>
    <n v="16000"/>
    <n v="2"/>
    <n v="32000"/>
    <x v="62"/>
    <x v="1"/>
    <x v="2"/>
    <x v="1"/>
    <n v="1523.8095238095239"/>
  </r>
  <r>
    <x v="34"/>
    <s v="Oghene Mcguire"/>
    <x v="0"/>
    <n v="44"/>
    <x v="23"/>
    <x v="0"/>
    <x v="0"/>
    <n v="2"/>
    <s v="Fair"/>
    <n v="49"/>
    <x v="0"/>
    <n v="35000"/>
    <n v="19"/>
    <n v="665000"/>
    <x v="63"/>
    <x v="0"/>
    <x v="3"/>
    <x v="2"/>
    <n v="13571.428571428571"/>
  </r>
  <r>
    <x v="34"/>
    <s v="Oghene Mcguire"/>
    <x v="0"/>
    <n v="44"/>
    <x v="23"/>
    <x v="3"/>
    <x v="0"/>
    <n v="2"/>
    <s v="Fair"/>
    <n v="49"/>
    <x v="2"/>
    <n v="20000"/>
    <n v="9"/>
    <n v="180000"/>
    <x v="64"/>
    <x v="0"/>
    <x v="3"/>
    <x v="2"/>
    <n v="3673.4693877551022"/>
  </r>
  <r>
    <x v="34"/>
    <s v="Oghene Mcguire"/>
    <x v="0"/>
    <n v="44"/>
    <x v="23"/>
    <x v="2"/>
    <x v="0"/>
    <n v="2"/>
    <s v="Fair"/>
    <n v="49"/>
    <x v="18"/>
    <n v="25000"/>
    <n v="20"/>
    <n v="500000"/>
    <x v="65"/>
    <x v="0"/>
    <x v="3"/>
    <x v="2"/>
    <n v="10204.081632653062"/>
  </r>
  <r>
    <x v="35"/>
    <s v="Ifeanyi Randall"/>
    <x v="0"/>
    <n v="36"/>
    <x v="24"/>
    <x v="1"/>
    <x v="0"/>
    <n v="3"/>
    <s v="Good"/>
    <n v="38"/>
    <x v="13"/>
    <n v="350"/>
    <n v="8"/>
    <n v="2800"/>
    <x v="66"/>
    <x v="1"/>
    <x v="2"/>
    <x v="2"/>
    <n v="73.684210526315795"/>
  </r>
  <r>
    <x v="35"/>
    <s v="Ifeanyi Randall"/>
    <x v="0"/>
    <n v="36"/>
    <x v="24"/>
    <x v="2"/>
    <x v="0"/>
    <n v="3"/>
    <s v="Good"/>
    <n v="38"/>
    <x v="2"/>
    <n v="20000"/>
    <n v="10"/>
    <n v="200000"/>
    <x v="67"/>
    <x v="1"/>
    <x v="2"/>
    <x v="2"/>
    <n v="5263.1578947368425"/>
  </r>
  <r>
    <x v="36"/>
    <s v="Ifeanyi Ruiz"/>
    <x v="1"/>
    <n v="21"/>
    <x v="25"/>
    <x v="3"/>
    <x v="1"/>
    <n v="1"/>
    <s v="Poor"/>
    <n v="43"/>
    <x v="12"/>
    <n v="14500"/>
    <n v="12"/>
    <n v="174000"/>
    <x v="68"/>
    <x v="1"/>
    <x v="2"/>
    <x v="1"/>
    <n v="4046.5116279069766"/>
  </r>
  <r>
    <x v="36"/>
    <s v="Ifeanyi Ruiz"/>
    <x v="1"/>
    <n v="21"/>
    <x v="25"/>
    <x v="0"/>
    <x v="1"/>
    <n v="1"/>
    <s v="Poor"/>
    <n v="43"/>
    <x v="0"/>
    <n v="35000"/>
    <n v="14"/>
    <n v="490000"/>
    <x v="69"/>
    <x v="1"/>
    <x v="2"/>
    <x v="1"/>
    <n v="11395.348837209302"/>
  </r>
  <r>
    <x v="37"/>
    <s v="Shehu Randall"/>
    <x v="2"/>
    <n v="50"/>
    <x v="11"/>
    <x v="3"/>
    <x v="1"/>
    <n v="5"/>
    <s v="Excellent"/>
    <n v="30"/>
    <x v="11"/>
    <n v="30000"/>
    <n v="8"/>
    <n v="240000"/>
    <x v="70"/>
    <x v="0"/>
    <x v="1"/>
    <x v="2"/>
    <n v="8000"/>
  </r>
  <r>
    <x v="38"/>
    <s v="Zina Green"/>
    <x v="1"/>
    <n v="64"/>
    <x v="26"/>
    <x v="2"/>
    <x v="0"/>
    <n v="2"/>
    <s v="Fair"/>
    <n v="32"/>
    <x v="10"/>
    <n v="24000"/>
    <n v="9"/>
    <n v="216000"/>
    <x v="71"/>
    <x v="1"/>
    <x v="2"/>
    <x v="2"/>
    <n v="6750"/>
  </r>
  <r>
    <x v="38"/>
    <s v="Zina Green"/>
    <x v="1"/>
    <n v="64"/>
    <x v="26"/>
    <x v="1"/>
    <x v="0"/>
    <n v="2"/>
    <s v="Fair"/>
    <n v="32"/>
    <x v="9"/>
    <n v="16000"/>
    <n v="7"/>
    <n v="112000"/>
    <x v="72"/>
    <x v="1"/>
    <x v="2"/>
    <x v="2"/>
    <n v="3500"/>
  </r>
  <r>
    <x v="39"/>
    <s v="Chinedu Ruiz"/>
    <x v="2"/>
    <n v="46"/>
    <x v="15"/>
    <x v="1"/>
    <x v="1"/>
    <n v="4"/>
    <s v="Very Good"/>
    <n v="36"/>
    <x v="14"/>
    <n v="1000"/>
    <n v="13"/>
    <n v="13000"/>
    <x v="73"/>
    <x v="1"/>
    <x v="2"/>
    <x v="2"/>
    <n v="361.11111111111109"/>
  </r>
  <r>
    <x v="39"/>
    <s v="Chinedu Ruiz"/>
    <x v="2"/>
    <n v="46"/>
    <x v="15"/>
    <x v="3"/>
    <x v="1"/>
    <n v="4"/>
    <s v="Very Good"/>
    <n v="36"/>
    <x v="2"/>
    <n v="20000"/>
    <n v="19"/>
    <n v="380000"/>
    <x v="74"/>
    <x v="1"/>
    <x v="2"/>
    <x v="2"/>
    <n v="10555.555555555555"/>
  </r>
  <r>
    <x v="40"/>
    <s v="Ejiro Mason"/>
    <x v="1"/>
    <n v="76"/>
    <x v="8"/>
    <x v="2"/>
    <x v="1"/>
    <n v="3"/>
    <s v="Good"/>
    <n v="28"/>
    <x v="12"/>
    <n v="14500"/>
    <n v="7"/>
    <n v="101500"/>
    <x v="75"/>
    <x v="1"/>
    <x v="2"/>
    <x v="3"/>
    <n v="3625"/>
  </r>
  <r>
    <x v="40"/>
    <s v="Ejiro Mason"/>
    <x v="1"/>
    <n v="76"/>
    <x v="8"/>
    <x v="1"/>
    <x v="1"/>
    <n v="3"/>
    <s v="Good"/>
    <n v="28"/>
    <x v="6"/>
    <n v="9000"/>
    <n v="18"/>
    <n v="162000"/>
    <x v="76"/>
    <x v="1"/>
    <x v="2"/>
    <x v="3"/>
    <n v="5785.7142857142853"/>
  </r>
  <r>
    <x v="41"/>
    <s v="Shehu Hoffman"/>
    <x v="1"/>
    <n v="40"/>
    <x v="9"/>
    <x v="0"/>
    <x v="1"/>
    <n v="1"/>
    <s v="Poor"/>
    <n v="18"/>
    <x v="5"/>
    <n v="4500"/>
    <n v="18"/>
    <n v="81000"/>
    <x v="77"/>
    <x v="1"/>
    <x v="2"/>
    <x v="2"/>
    <n v="4500"/>
  </r>
  <r>
    <x v="41"/>
    <s v="Shehu Hoffman"/>
    <x v="1"/>
    <n v="40"/>
    <x v="9"/>
    <x v="1"/>
    <x v="1"/>
    <n v="1"/>
    <s v="Poor"/>
    <n v="18"/>
    <x v="19"/>
    <n v="600"/>
    <n v="2"/>
    <n v="1200"/>
    <x v="78"/>
    <x v="1"/>
    <x v="2"/>
    <x v="2"/>
    <n v="66.666666666666671"/>
  </r>
  <r>
    <x v="42"/>
    <s v="Abubakar Johnson"/>
    <x v="0"/>
    <n v="32"/>
    <x v="12"/>
    <x v="2"/>
    <x v="0"/>
    <n v="5"/>
    <s v="Excellent"/>
    <n v="56"/>
    <x v="4"/>
    <n v="9000"/>
    <n v="16"/>
    <n v="144000"/>
    <x v="79"/>
    <x v="0"/>
    <x v="5"/>
    <x v="0"/>
    <n v="2571.4285714285716"/>
  </r>
  <r>
    <x v="42"/>
    <s v="Abubakar Johnson"/>
    <x v="0"/>
    <n v="32"/>
    <x v="12"/>
    <x v="3"/>
    <x v="0"/>
    <n v="5"/>
    <s v="Excellent"/>
    <n v="56"/>
    <x v="4"/>
    <n v="9000"/>
    <n v="13"/>
    <n v="117000"/>
    <x v="80"/>
    <x v="0"/>
    <x v="5"/>
    <x v="0"/>
    <n v="2089.2857142857142"/>
  </r>
  <r>
    <x v="43"/>
    <s v="Grace Walker"/>
    <x v="1"/>
    <n v="25"/>
    <x v="4"/>
    <x v="1"/>
    <x v="0"/>
    <n v="1"/>
    <s v="Poor"/>
    <n v="10"/>
    <x v="13"/>
    <n v="350"/>
    <n v="13"/>
    <n v="4550"/>
    <x v="81"/>
    <x v="1"/>
    <x v="2"/>
    <x v="1"/>
    <n v="455"/>
  </r>
  <r>
    <x v="44"/>
    <s v="Alabo Thompson"/>
    <x v="0"/>
    <n v="72"/>
    <x v="24"/>
    <x v="0"/>
    <x v="1"/>
    <n v="5"/>
    <s v="Excellent"/>
    <n v="20"/>
    <x v="5"/>
    <n v="4500"/>
    <n v="3"/>
    <n v="13500"/>
    <x v="82"/>
    <x v="1"/>
    <x v="2"/>
    <x v="3"/>
    <n v="675"/>
  </r>
  <r>
    <x v="45"/>
    <s v="Amina Wright"/>
    <x v="0"/>
    <n v="46"/>
    <x v="20"/>
    <x v="1"/>
    <x v="0"/>
    <n v="4"/>
    <s v="Very Good"/>
    <n v="11"/>
    <x v="13"/>
    <n v="350"/>
    <n v="10"/>
    <n v="3500"/>
    <x v="83"/>
    <x v="1"/>
    <x v="2"/>
    <x v="2"/>
    <n v="318.18181818181819"/>
  </r>
  <r>
    <x v="45"/>
    <s v="Amina Wright"/>
    <x v="0"/>
    <n v="46"/>
    <x v="20"/>
    <x v="0"/>
    <x v="0"/>
    <n v="4"/>
    <s v="Very Good"/>
    <n v="11"/>
    <x v="0"/>
    <n v="35000"/>
    <n v="8"/>
    <n v="280000"/>
    <x v="84"/>
    <x v="1"/>
    <x v="2"/>
    <x v="2"/>
    <n v="25454.545454545456"/>
  </r>
  <r>
    <x v="45"/>
    <s v="Amina Wright"/>
    <x v="0"/>
    <n v="46"/>
    <x v="20"/>
    <x v="3"/>
    <x v="0"/>
    <n v="4"/>
    <s v="Very Good"/>
    <n v="11"/>
    <x v="11"/>
    <n v="30000"/>
    <n v="19"/>
    <n v="570000"/>
    <x v="85"/>
    <x v="1"/>
    <x v="2"/>
    <x v="2"/>
    <n v="51818.181818181816"/>
  </r>
  <r>
    <x v="46"/>
    <s v="Bala Christian"/>
    <x v="2"/>
    <n v="70"/>
    <x v="27"/>
    <x v="3"/>
    <x v="0"/>
    <n v="3"/>
    <s v="Good"/>
    <n v="42"/>
    <x v="2"/>
    <n v="20000"/>
    <n v="20"/>
    <n v="400000"/>
    <x v="86"/>
    <x v="1"/>
    <x v="2"/>
    <x v="3"/>
    <n v="9523.8095238095229"/>
  </r>
  <r>
    <x v="47"/>
    <s v="Abubakar Gentry"/>
    <x v="1"/>
    <n v="72"/>
    <x v="27"/>
    <x v="1"/>
    <x v="1"/>
    <n v="4"/>
    <s v="Very Good"/>
    <n v="45"/>
    <x v="16"/>
    <n v="900"/>
    <n v="11"/>
    <n v="9900"/>
    <x v="87"/>
    <x v="1"/>
    <x v="2"/>
    <x v="3"/>
    <n v="220"/>
  </r>
  <r>
    <x v="47"/>
    <s v="Abubakar Gentry"/>
    <x v="1"/>
    <n v="72"/>
    <x v="27"/>
    <x v="0"/>
    <x v="1"/>
    <n v="4"/>
    <s v="Very Good"/>
    <n v="45"/>
    <x v="6"/>
    <n v="9000"/>
    <n v="8"/>
    <n v="72000"/>
    <x v="88"/>
    <x v="1"/>
    <x v="2"/>
    <x v="3"/>
    <n v="1600"/>
  </r>
  <r>
    <x v="47"/>
    <s v="Abubakar Gentry"/>
    <x v="1"/>
    <n v="72"/>
    <x v="27"/>
    <x v="3"/>
    <x v="1"/>
    <n v="4"/>
    <s v="Very Good"/>
    <n v="45"/>
    <x v="10"/>
    <n v="24000"/>
    <n v="1"/>
    <n v="24000"/>
    <x v="89"/>
    <x v="1"/>
    <x v="2"/>
    <x v="3"/>
    <n v="533.33333333333337"/>
  </r>
  <r>
    <x v="48"/>
    <s v="Zainab Taylor"/>
    <x v="2"/>
    <n v="21"/>
    <x v="20"/>
    <x v="1"/>
    <x v="1"/>
    <n v="3"/>
    <s v="Good"/>
    <n v="34"/>
    <x v="1"/>
    <n v="5500"/>
    <n v="11"/>
    <n v="60500"/>
    <x v="90"/>
    <x v="0"/>
    <x v="0"/>
    <x v="1"/>
    <n v="1779.4117647058824"/>
  </r>
  <r>
    <x v="48"/>
    <s v="Zainab Taylor"/>
    <x v="2"/>
    <n v="21"/>
    <x v="20"/>
    <x v="3"/>
    <x v="1"/>
    <n v="3"/>
    <s v="Good"/>
    <n v="34"/>
    <x v="11"/>
    <n v="30000"/>
    <n v="6"/>
    <n v="180000"/>
    <x v="91"/>
    <x v="0"/>
    <x v="0"/>
    <x v="1"/>
    <n v="5294.1176470588234"/>
  </r>
  <r>
    <x v="49"/>
    <s v="Tega Stevens"/>
    <x v="2"/>
    <n v="68"/>
    <x v="12"/>
    <x v="2"/>
    <x v="1"/>
    <n v="5"/>
    <s v="Excellent"/>
    <n v="43"/>
    <x v="2"/>
    <n v="20000"/>
    <n v="13"/>
    <n v="260000"/>
    <x v="92"/>
    <x v="0"/>
    <x v="3"/>
    <x v="3"/>
    <n v="6046.5116279069771"/>
  </r>
  <r>
    <x v="49"/>
    <s v="Tega Stevens"/>
    <x v="2"/>
    <n v="68"/>
    <x v="12"/>
    <x v="0"/>
    <x v="1"/>
    <n v="5"/>
    <s v="Excellent"/>
    <n v="43"/>
    <x v="9"/>
    <n v="16000"/>
    <n v="18"/>
    <n v="288000"/>
    <x v="93"/>
    <x v="0"/>
    <x v="3"/>
    <x v="3"/>
    <n v="6697.6744186046508"/>
  </r>
  <r>
    <x v="50"/>
    <s v="Zina Carter"/>
    <x v="1"/>
    <n v="68"/>
    <x v="4"/>
    <x v="1"/>
    <x v="0"/>
    <n v="5"/>
    <s v="Excellent"/>
    <n v="34"/>
    <x v="3"/>
    <n v="500"/>
    <n v="10"/>
    <n v="5000"/>
    <x v="94"/>
    <x v="1"/>
    <x v="2"/>
    <x v="3"/>
    <n v="147.05882352941177"/>
  </r>
  <r>
    <x v="50"/>
    <s v="Zina Carter"/>
    <x v="1"/>
    <n v="68"/>
    <x v="4"/>
    <x v="3"/>
    <x v="0"/>
    <n v="5"/>
    <s v="Excellent"/>
    <n v="34"/>
    <x v="12"/>
    <n v="14500"/>
    <n v="16"/>
    <n v="232000"/>
    <x v="95"/>
    <x v="1"/>
    <x v="2"/>
    <x v="3"/>
    <n v="6823.5294117647063"/>
  </r>
  <r>
    <x v="50"/>
    <s v="Zina Carter"/>
    <x v="1"/>
    <n v="68"/>
    <x v="4"/>
    <x v="2"/>
    <x v="0"/>
    <n v="5"/>
    <s v="Excellent"/>
    <n v="34"/>
    <x v="2"/>
    <n v="20000"/>
    <n v="20"/>
    <n v="400000"/>
    <x v="96"/>
    <x v="1"/>
    <x v="2"/>
    <x v="3"/>
    <n v="11764.705882352941"/>
  </r>
  <r>
    <x v="51"/>
    <s v="Halima Johnston"/>
    <x v="2"/>
    <n v="36"/>
    <x v="24"/>
    <x v="1"/>
    <x v="0"/>
    <n v="1"/>
    <s v="Poor"/>
    <n v="36"/>
    <x v="14"/>
    <n v="1000"/>
    <n v="5"/>
    <n v="5000"/>
    <x v="97"/>
    <x v="0"/>
    <x v="1"/>
    <x v="2"/>
    <n v="138.88888888888889"/>
  </r>
  <r>
    <x v="52"/>
    <s v="Grace Christensen"/>
    <x v="2"/>
    <n v="53"/>
    <x v="28"/>
    <x v="1"/>
    <x v="1"/>
    <n v="4"/>
    <s v="Very Good"/>
    <n v="27"/>
    <x v="13"/>
    <n v="350"/>
    <n v="17"/>
    <n v="5950"/>
    <x v="98"/>
    <x v="0"/>
    <x v="0"/>
    <x v="2"/>
    <n v="220.37037037037038"/>
  </r>
  <r>
    <x v="53"/>
    <s v="Amaka Potter"/>
    <x v="1"/>
    <n v="24"/>
    <x v="29"/>
    <x v="1"/>
    <x v="1"/>
    <n v="1"/>
    <s v="Poor"/>
    <n v="22"/>
    <x v="20"/>
    <n v="6500"/>
    <n v="11"/>
    <n v="71500"/>
    <x v="99"/>
    <x v="0"/>
    <x v="4"/>
    <x v="1"/>
    <n v="3250"/>
  </r>
  <r>
    <x v="53"/>
    <s v="Amaka Potter"/>
    <x v="1"/>
    <n v="24"/>
    <x v="29"/>
    <x v="3"/>
    <x v="1"/>
    <n v="1"/>
    <s v="Poor"/>
    <n v="22"/>
    <x v="10"/>
    <n v="24000"/>
    <n v="13"/>
    <n v="312000"/>
    <x v="100"/>
    <x v="0"/>
    <x v="4"/>
    <x v="1"/>
    <n v="14181.818181818182"/>
  </r>
  <r>
    <x v="53"/>
    <s v="Amaka Potter"/>
    <x v="1"/>
    <n v="24"/>
    <x v="29"/>
    <x v="1"/>
    <x v="1"/>
    <n v="1"/>
    <s v="Poor"/>
    <n v="22"/>
    <x v="0"/>
    <n v="35000"/>
    <n v="7"/>
    <n v="245000"/>
    <x v="101"/>
    <x v="0"/>
    <x v="4"/>
    <x v="1"/>
    <n v="11136.363636363636"/>
  </r>
  <r>
    <x v="54"/>
    <s v="Halima Smith"/>
    <x v="1"/>
    <n v="65"/>
    <x v="16"/>
    <x v="1"/>
    <x v="1"/>
    <n v="4"/>
    <s v="Very Good"/>
    <n v="3"/>
    <x v="19"/>
    <n v="600"/>
    <n v="2"/>
    <n v="1200"/>
    <x v="102"/>
    <x v="1"/>
    <x v="2"/>
    <x v="2"/>
    <n v="400"/>
  </r>
  <r>
    <x v="54"/>
    <s v="Halima Smith"/>
    <x v="1"/>
    <n v="65"/>
    <x v="16"/>
    <x v="2"/>
    <x v="1"/>
    <n v="4"/>
    <s v="Very Good"/>
    <n v="3"/>
    <x v="11"/>
    <n v="30000"/>
    <n v="19"/>
    <n v="570000"/>
    <x v="103"/>
    <x v="1"/>
    <x v="2"/>
    <x v="2"/>
    <n v="190000"/>
  </r>
  <r>
    <x v="55"/>
    <s v="Tega Daniels"/>
    <x v="2"/>
    <n v="28"/>
    <x v="30"/>
    <x v="1"/>
    <x v="0"/>
    <n v="1"/>
    <s v="Poor"/>
    <n v="34"/>
    <x v="0"/>
    <n v="35000"/>
    <n v="9"/>
    <n v="315000"/>
    <x v="104"/>
    <x v="1"/>
    <x v="2"/>
    <x v="0"/>
    <n v="9264.7058823529405"/>
  </r>
  <r>
    <x v="55"/>
    <s v="Tega Daniels"/>
    <x v="2"/>
    <n v="28"/>
    <x v="30"/>
    <x v="3"/>
    <x v="0"/>
    <n v="1"/>
    <s v="Poor"/>
    <n v="34"/>
    <x v="11"/>
    <n v="30000"/>
    <n v="13"/>
    <n v="390000"/>
    <x v="105"/>
    <x v="1"/>
    <x v="2"/>
    <x v="0"/>
    <n v="11470.588235294117"/>
  </r>
  <r>
    <x v="56"/>
    <s v="Chinedu Davis"/>
    <x v="2"/>
    <n v="58"/>
    <x v="11"/>
    <x v="2"/>
    <x v="1"/>
    <n v="5"/>
    <s v="Excellent"/>
    <n v="21"/>
    <x v="12"/>
    <n v="14500"/>
    <n v="14"/>
    <n v="203000"/>
    <x v="106"/>
    <x v="0"/>
    <x v="3"/>
    <x v="2"/>
    <n v="9666.6666666666661"/>
  </r>
  <r>
    <x v="57"/>
    <s v="Ngozi Brown"/>
    <x v="1"/>
    <n v="28"/>
    <x v="30"/>
    <x v="2"/>
    <x v="0"/>
    <n v="1"/>
    <s v="Poor"/>
    <n v="45"/>
    <x v="18"/>
    <n v="25000"/>
    <n v="5"/>
    <n v="125000"/>
    <x v="107"/>
    <x v="0"/>
    <x v="1"/>
    <x v="0"/>
    <n v="2777.7777777777778"/>
  </r>
  <r>
    <x v="58"/>
    <s v="Halima Williams"/>
    <x v="0"/>
    <n v="68"/>
    <x v="20"/>
    <x v="0"/>
    <x v="0"/>
    <n v="5"/>
    <s v="Excellent"/>
    <n v="12"/>
    <x v="5"/>
    <n v="4500"/>
    <n v="9"/>
    <n v="40500"/>
    <x v="108"/>
    <x v="1"/>
    <x v="2"/>
    <x v="3"/>
    <n v="3375"/>
  </r>
  <r>
    <x v="58"/>
    <s v="Halima Williams"/>
    <x v="0"/>
    <n v="68"/>
    <x v="20"/>
    <x v="1"/>
    <x v="0"/>
    <n v="5"/>
    <s v="Excellent"/>
    <n v="12"/>
    <x v="1"/>
    <n v="5500"/>
    <n v="1"/>
    <n v="5500"/>
    <x v="109"/>
    <x v="1"/>
    <x v="2"/>
    <x v="3"/>
    <n v="458.33333333333331"/>
  </r>
  <r>
    <x v="58"/>
    <s v="Halima Williams"/>
    <x v="0"/>
    <n v="68"/>
    <x v="20"/>
    <x v="3"/>
    <x v="0"/>
    <n v="5"/>
    <s v="Excellent"/>
    <n v="12"/>
    <x v="12"/>
    <n v="14500"/>
    <n v="18"/>
    <n v="261000"/>
    <x v="110"/>
    <x v="1"/>
    <x v="2"/>
    <x v="3"/>
    <n v="21750"/>
  </r>
  <r>
    <x v="59"/>
    <s v="Amina Payne"/>
    <x v="1"/>
    <n v="25"/>
    <x v="30"/>
    <x v="2"/>
    <x v="1"/>
    <n v="4"/>
    <s v="Very Good"/>
    <n v="38"/>
    <x v="17"/>
    <n v="75000"/>
    <n v="4"/>
    <n v="300000"/>
    <x v="111"/>
    <x v="1"/>
    <x v="2"/>
    <x v="1"/>
    <n v="7894.7368421052633"/>
  </r>
  <r>
    <x v="59"/>
    <s v="Amina Payne"/>
    <x v="1"/>
    <n v="25"/>
    <x v="30"/>
    <x v="3"/>
    <x v="1"/>
    <n v="4"/>
    <s v="Very Good"/>
    <n v="38"/>
    <x v="2"/>
    <n v="20000"/>
    <n v="12"/>
    <n v="240000"/>
    <x v="112"/>
    <x v="1"/>
    <x v="2"/>
    <x v="1"/>
    <n v="6315.7894736842109"/>
  </r>
  <r>
    <x v="60"/>
    <s v="Abubakar Ewing"/>
    <x v="0"/>
    <n v="53"/>
    <x v="17"/>
    <x v="3"/>
    <x v="1"/>
    <n v="5"/>
    <s v="Excellent"/>
    <n v="18"/>
    <x v="11"/>
    <n v="30000"/>
    <n v="8"/>
    <n v="240000"/>
    <x v="113"/>
    <x v="1"/>
    <x v="2"/>
    <x v="2"/>
    <n v="13333.333333333334"/>
  </r>
  <r>
    <x v="60"/>
    <s v="Abubakar Ewing"/>
    <x v="0"/>
    <n v="53"/>
    <x v="17"/>
    <x v="2"/>
    <x v="1"/>
    <n v="5"/>
    <s v="Excellent"/>
    <n v="18"/>
    <x v="18"/>
    <n v="25000"/>
    <n v="7"/>
    <n v="175000"/>
    <x v="114"/>
    <x v="1"/>
    <x v="2"/>
    <x v="2"/>
    <n v="9722.2222222222226"/>
  </r>
  <r>
    <x v="60"/>
    <s v="Abubakar Ewing"/>
    <x v="0"/>
    <n v="53"/>
    <x v="17"/>
    <x v="0"/>
    <x v="1"/>
    <n v="5"/>
    <s v="Excellent"/>
    <n v="18"/>
    <x v="6"/>
    <n v="9000"/>
    <n v="5"/>
    <n v="45000"/>
    <x v="115"/>
    <x v="1"/>
    <x v="2"/>
    <x v="2"/>
    <n v="2500"/>
  </r>
  <r>
    <x v="61"/>
    <s v="Ngozi Henson"/>
    <x v="1"/>
    <n v="21"/>
    <x v="24"/>
    <x v="1"/>
    <x v="1"/>
    <n v="2"/>
    <s v="Fair"/>
    <n v="3"/>
    <x v="13"/>
    <n v="350"/>
    <n v="18"/>
    <n v="6300"/>
    <x v="116"/>
    <x v="0"/>
    <x v="4"/>
    <x v="1"/>
    <n v="2100"/>
  </r>
  <r>
    <x v="61"/>
    <s v="Ngozi Henson"/>
    <x v="1"/>
    <n v="21"/>
    <x v="24"/>
    <x v="3"/>
    <x v="1"/>
    <n v="2"/>
    <s v="Fair"/>
    <n v="3"/>
    <x v="11"/>
    <n v="30000"/>
    <n v="9"/>
    <n v="270000"/>
    <x v="117"/>
    <x v="0"/>
    <x v="4"/>
    <x v="1"/>
    <n v="90000"/>
  </r>
  <r>
    <x v="62"/>
    <s v="Amina Flores"/>
    <x v="1"/>
    <n v="48"/>
    <x v="31"/>
    <x v="0"/>
    <x v="1"/>
    <n v="1"/>
    <s v="Poor"/>
    <n v="48"/>
    <x v="5"/>
    <n v="4500"/>
    <n v="13"/>
    <n v="58500"/>
    <x v="118"/>
    <x v="1"/>
    <x v="2"/>
    <x v="2"/>
    <n v="1218.75"/>
  </r>
  <r>
    <x v="63"/>
    <s v="Ejiro Ford"/>
    <x v="0"/>
    <n v="27"/>
    <x v="10"/>
    <x v="2"/>
    <x v="0"/>
    <n v="4"/>
    <s v="Very Good"/>
    <n v="17"/>
    <x v="18"/>
    <n v="25000"/>
    <n v="8"/>
    <n v="200000"/>
    <x v="119"/>
    <x v="1"/>
    <x v="2"/>
    <x v="0"/>
    <n v="11764.705882352941"/>
  </r>
  <r>
    <x v="63"/>
    <s v="Ejiro Ford"/>
    <x v="0"/>
    <n v="27"/>
    <x v="10"/>
    <x v="1"/>
    <x v="0"/>
    <n v="4"/>
    <s v="Very Good"/>
    <n v="17"/>
    <x v="1"/>
    <n v="5500"/>
    <n v="18"/>
    <n v="99000"/>
    <x v="120"/>
    <x v="1"/>
    <x v="2"/>
    <x v="0"/>
    <n v="5823.5294117647063"/>
  </r>
  <r>
    <x v="63"/>
    <s v="Ejiro Ford"/>
    <x v="0"/>
    <n v="27"/>
    <x v="10"/>
    <x v="0"/>
    <x v="0"/>
    <n v="4"/>
    <s v="Very Good"/>
    <n v="17"/>
    <x v="6"/>
    <n v="9000"/>
    <n v="8"/>
    <n v="72000"/>
    <x v="121"/>
    <x v="1"/>
    <x v="2"/>
    <x v="0"/>
    <n v="4235.2941176470586"/>
  </r>
  <r>
    <x v="64"/>
    <s v="Kunle Shaw"/>
    <x v="2"/>
    <n v="75"/>
    <x v="24"/>
    <x v="1"/>
    <x v="1"/>
    <n v="1"/>
    <s v="Poor"/>
    <n v="8"/>
    <x v="14"/>
    <n v="1000"/>
    <n v="18"/>
    <n v="18000"/>
    <x v="122"/>
    <x v="1"/>
    <x v="2"/>
    <x v="3"/>
    <n v="2250"/>
  </r>
  <r>
    <x v="64"/>
    <s v="Kunle Shaw"/>
    <x v="2"/>
    <n v="75"/>
    <x v="24"/>
    <x v="3"/>
    <x v="1"/>
    <n v="1"/>
    <s v="Poor"/>
    <n v="8"/>
    <x v="2"/>
    <n v="20000"/>
    <n v="12"/>
    <n v="240000"/>
    <x v="123"/>
    <x v="1"/>
    <x v="2"/>
    <x v="3"/>
    <n v="30000"/>
  </r>
  <r>
    <x v="65"/>
    <s v="David Schneider"/>
    <x v="0"/>
    <n v="69"/>
    <x v="5"/>
    <x v="3"/>
    <x v="1"/>
    <n v="4"/>
    <s v="Very Good"/>
    <n v="42"/>
    <x v="11"/>
    <n v="30000"/>
    <n v="15"/>
    <n v="450000"/>
    <x v="124"/>
    <x v="1"/>
    <x v="2"/>
    <x v="3"/>
    <n v="10714.285714285714"/>
  </r>
  <r>
    <x v="65"/>
    <s v="David Schneider"/>
    <x v="0"/>
    <n v="69"/>
    <x v="5"/>
    <x v="2"/>
    <x v="1"/>
    <n v="4"/>
    <s v="Very Good"/>
    <n v="42"/>
    <x v="12"/>
    <n v="14500"/>
    <n v="4"/>
    <n v="58000"/>
    <x v="125"/>
    <x v="1"/>
    <x v="2"/>
    <x v="3"/>
    <n v="1380.952380952381"/>
  </r>
  <r>
    <x v="66"/>
    <s v="Ejiro Smith"/>
    <x v="2"/>
    <n v="61"/>
    <x v="4"/>
    <x v="3"/>
    <x v="1"/>
    <n v="1"/>
    <s v="Poor"/>
    <n v="18"/>
    <x v="2"/>
    <n v="20000"/>
    <n v="20"/>
    <n v="400000"/>
    <x v="126"/>
    <x v="1"/>
    <x v="2"/>
    <x v="2"/>
    <n v="22222.222222222223"/>
  </r>
  <r>
    <x v="66"/>
    <s v="Ejiro Smith"/>
    <x v="2"/>
    <n v="61"/>
    <x v="4"/>
    <x v="2"/>
    <x v="1"/>
    <n v="1"/>
    <s v="Poor"/>
    <n v="18"/>
    <x v="4"/>
    <n v="9000"/>
    <n v="11"/>
    <n v="99000"/>
    <x v="127"/>
    <x v="1"/>
    <x v="2"/>
    <x v="2"/>
    <n v="5500"/>
  </r>
  <r>
    <x v="67"/>
    <s v="Halima Anderson"/>
    <x v="2"/>
    <n v="32"/>
    <x v="9"/>
    <x v="2"/>
    <x v="0"/>
    <n v="5"/>
    <s v="Excellent"/>
    <n v="54"/>
    <x v="11"/>
    <n v="30000"/>
    <n v="20"/>
    <n v="600000"/>
    <x v="128"/>
    <x v="0"/>
    <x v="1"/>
    <x v="0"/>
    <n v="11111.111111111111"/>
  </r>
  <r>
    <x v="68"/>
    <s v="Tunde Oliver"/>
    <x v="1"/>
    <n v="51"/>
    <x v="5"/>
    <x v="0"/>
    <x v="0"/>
    <n v="2"/>
    <s v="Fair"/>
    <n v="35"/>
    <x v="9"/>
    <n v="16000"/>
    <n v="8"/>
    <n v="128000"/>
    <x v="129"/>
    <x v="0"/>
    <x v="1"/>
    <x v="2"/>
    <n v="3657.1428571428573"/>
  </r>
  <r>
    <x v="69"/>
    <s v="Ese Obrien"/>
    <x v="2"/>
    <n v="18"/>
    <x v="20"/>
    <x v="0"/>
    <x v="1"/>
    <n v="4"/>
    <s v="Very Good"/>
    <n v="4"/>
    <x v="5"/>
    <n v="4500"/>
    <n v="4"/>
    <n v="18000"/>
    <x v="130"/>
    <x v="1"/>
    <x v="2"/>
    <x v="1"/>
    <n v="4500"/>
  </r>
  <r>
    <x v="70"/>
    <s v="Alabo Keith"/>
    <x v="1"/>
    <n v="80"/>
    <x v="16"/>
    <x v="3"/>
    <x v="0"/>
    <n v="4"/>
    <s v="Very Good"/>
    <n v="47"/>
    <x v="12"/>
    <n v="14500"/>
    <n v="14"/>
    <n v="203000"/>
    <x v="131"/>
    <x v="1"/>
    <x v="2"/>
    <x v="3"/>
    <n v="4319.1489361702124"/>
  </r>
  <r>
    <x v="71"/>
    <s v="Ngozi Hernandez"/>
    <x v="0"/>
    <n v="78"/>
    <x v="30"/>
    <x v="0"/>
    <x v="0"/>
    <n v="3"/>
    <s v="Good"/>
    <n v="58"/>
    <x v="6"/>
    <n v="9000"/>
    <n v="19"/>
    <n v="171000"/>
    <x v="132"/>
    <x v="1"/>
    <x v="2"/>
    <x v="3"/>
    <n v="2948.2758620689656"/>
  </r>
  <r>
    <x v="72"/>
    <s v="Ese Flowers"/>
    <x v="2"/>
    <n v="64"/>
    <x v="8"/>
    <x v="1"/>
    <x v="1"/>
    <n v="1"/>
    <s v="Poor"/>
    <n v="30"/>
    <x v="0"/>
    <n v="35000"/>
    <n v="8"/>
    <n v="280000"/>
    <x v="133"/>
    <x v="1"/>
    <x v="2"/>
    <x v="2"/>
    <n v="9333.3333333333339"/>
  </r>
  <r>
    <x v="73"/>
    <s v="Ibim Marshall"/>
    <x v="0"/>
    <n v="59"/>
    <x v="2"/>
    <x v="2"/>
    <x v="1"/>
    <n v="3"/>
    <s v="Good"/>
    <n v="27"/>
    <x v="8"/>
    <n v="150000"/>
    <n v="3"/>
    <n v="450000"/>
    <x v="134"/>
    <x v="1"/>
    <x v="2"/>
    <x v="2"/>
    <n v="16666.666666666668"/>
  </r>
  <r>
    <x v="73"/>
    <s v="Ibim Marshall"/>
    <x v="0"/>
    <n v="59"/>
    <x v="2"/>
    <x v="0"/>
    <x v="1"/>
    <n v="3"/>
    <s v="Good"/>
    <n v="27"/>
    <x v="9"/>
    <n v="16000"/>
    <n v="12"/>
    <n v="192000"/>
    <x v="135"/>
    <x v="1"/>
    <x v="2"/>
    <x v="2"/>
    <n v="7111.1111111111113"/>
  </r>
  <r>
    <x v="73"/>
    <s v="Ibim Marshall"/>
    <x v="0"/>
    <n v="59"/>
    <x v="2"/>
    <x v="3"/>
    <x v="1"/>
    <n v="3"/>
    <s v="Good"/>
    <n v="27"/>
    <x v="2"/>
    <n v="20000"/>
    <n v="19"/>
    <n v="380000"/>
    <x v="136"/>
    <x v="1"/>
    <x v="2"/>
    <x v="2"/>
    <n v="14074.074074074075"/>
  </r>
  <r>
    <x v="74"/>
    <s v="Tega Medina"/>
    <x v="2"/>
    <n v="31"/>
    <x v="15"/>
    <x v="2"/>
    <x v="1"/>
    <n v="1"/>
    <s v="Poor"/>
    <n v="56"/>
    <x v="12"/>
    <n v="14500"/>
    <n v="16"/>
    <n v="232000"/>
    <x v="137"/>
    <x v="1"/>
    <x v="2"/>
    <x v="0"/>
    <n v="4142.8571428571431"/>
  </r>
  <r>
    <x v="74"/>
    <s v="Tega Medina"/>
    <x v="2"/>
    <n v="31"/>
    <x v="15"/>
    <x v="0"/>
    <x v="1"/>
    <n v="1"/>
    <s v="Poor"/>
    <n v="56"/>
    <x v="5"/>
    <n v="4500"/>
    <n v="12"/>
    <n v="54000"/>
    <x v="138"/>
    <x v="1"/>
    <x v="2"/>
    <x v="0"/>
    <n v="964.28571428571433"/>
  </r>
  <r>
    <x v="74"/>
    <s v="Tega Medina"/>
    <x v="2"/>
    <n v="31"/>
    <x v="15"/>
    <x v="3"/>
    <x v="1"/>
    <n v="1"/>
    <s v="Poor"/>
    <n v="56"/>
    <x v="10"/>
    <n v="24000"/>
    <n v="9"/>
    <n v="216000"/>
    <x v="139"/>
    <x v="1"/>
    <x v="2"/>
    <x v="0"/>
    <n v="3857.1428571428573"/>
  </r>
  <r>
    <x v="75"/>
    <s v="Nura Mcneil"/>
    <x v="2"/>
    <n v="70"/>
    <x v="17"/>
    <x v="2"/>
    <x v="1"/>
    <n v="3"/>
    <s v="Good"/>
    <n v="2"/>
    <x v="4"/>
    <n v="9000"/>
    <n v="5"/>
    <n v="45000"/>
    <x v="140"/>
    <x v="1"/>
    <x v="2"/>
    <x v="3"/>
    <n v="22500"/>
  </r>
  <r>
    <x v="75"/>
    <s v="Nura Mcneil"/>
    <x v="2"/>
    <n v="70"/>
    <x v="17"/>
    <x v="0"/>
    <x v="1"/>
    <n v="3"/>
    <s v="Good"/>
    <n v="2"/>
    <x v="0"/>
    <n v="35000"/>
    <n v="1"/>
    <n v="35000"/>
    <x v="141"/>
    <x v="1"/>
    <x v="2"/>
    <x v="3"/>
    <n v="17500"/>
  </r>
  <r>
    <x v="76"/>
    <s v="Chinedu Pitts"/>
    <x v="1"/>
    <n v="43"/>
    <x v="6"/>
    <x v="2"/>
    <x v="1"/>
    <n v="2"/>
    <s v="Fair"/>
    <n v="30"/>
    <x v="4"/>
    <n v="9000"/>
    <n v="20"/>
    <n v="180000"/>
    <x v="142"/>
    <x v="1"/>
    <x v="2"/>
    <x v="2"/>
    <n v="6000"/>
  </r>
  <r>
    <x v="76"/>
    <s v="Chinedu Pitts"/>
    <x v="1"/>
    <n v="43"/>
    <x v="6"/>
    <x v="1"/>
    <x v="1"/>
    <n v="2"/>
    <s v="Fair"/>
    <n v="30"/>
    <x v="16"/>
    <n v="900"/>
    <n v="9"/>
    <n v="8100"/>
    <x v="143"/>
    <x v="1"/>
    <x v="2"/>
    <x v="2"/>
    <n v="270"/>
  </r>
  <r>
    <x v="76"/>
    <s v="Chinedu Pitts"/>
    <x v="1"/>
    <n v="43"/>
    <x v="6"/>
    <x v="3"/>
    <x v="1"/>
    <n v="2"/>
    <s v="Fair"/>
    <n v="30"/>
    <x v="12"/>
    <n v="14500"/>
    <n v="16"/>
    <n v="232000"/>
    <x v="144"/>
    <x v="1"/>
    <x v="2"/>
    <x v="2"/>
    <n v="7733.333333333333"/>
  </r>
  <r>
    <x v="77"/>
    <s v="Alabo Kelly"/>
    <x v="0"/>
    <n v="69"/>
    <x v="29"/>
    <x v="1"/>
    <x v="0"/>
    <n v="3"/>
    <s v="Good"/>
    <n v="49"/>
    <x v="3"/>
    <n v="500"/>
    <n v="13"/>
    <n v="6500"/>
    <x v="145"/>
    <x v="1"/>
    <x v="2"/>
    <x v="3"/>
    <n v="132.65306122448979"/>
  </r>
  <r>
    <x v="77"/>
    <s v="Alabo Kelly"/>
    <x v="0"/>
    <n v="69"/>
    <x v="29"/>
    <x v="2"/>
    <x v="0"/>
    <n v="3"/>
    <s v="Good"/>
    <n v="49"/>
    <x v="4"/>
    <n v="9000"/>
    <n v="10"/>
    <n v="90000"/>
    <x v="146"/>
    <x v="1"/>
    <x v="2"/>
    <x v="3"/>
    <n v="1836.7346938775511"/>
  </r>
  <r>
    <x v="78"/>
    <s v="Fatima Pennington"/>
    <x v="0"/>
    <n v="33"/>
    <x v="22"/>
    <x v="1"/>
    <x v="1"/>
    <n v="1"/>
    <s v="Poor"/>
    <n v="21"/>
    <x v="0"/>
    <n v="35000"/>
    <n v="8"/>
    <n v="280000"/>
    <x v="147"/>
    <x v="1"/>
    <x v="2"/>
    <x v="0"/>
    <n v="13333.333333333334"/>
  </r>
  <r>
    <x v="78"/>
    <s v="Fatima Pennington"/>
    <x v="0"/>
    <n v="33"/>
    <x v="22"/>
    <x v="3"/>
    <x v="1"/>
    <n v="1"/>
    <s v="Poor"/>
    <n v="21"/>
    <x v="10"/>
    <n v="24000"/>
    <n v="12"/>
    <n v="288000"/>
    <x v="148"/>
    <x v="1"/>
    <x v="2"/>
    <x v="0"/>
    <n v="13714.285714285714"/>
  </r>
  <r>
    <x v="79"/>
    <s v="Kunle Williams"/>
    <x v="2"/>
    <n v="66"/>
    <x v="19"/>
    <x v="1"/>
    <x v="1"/>
    <n v="1"/>
    <s v="Poor"/>
    <n v="2"/>
    <x v="15"/>
    <n v="7500"/>
    <n v="13"/>
    <n v="97500"/>
    <x v="149"/>
    <x v="1"/>
    <x v="2"/>
    <x v="3"/>
    <n v="48750"/>
  </r>
  <r>
    <x v="79"/>
    <s v="Kunle Williams"/>
    <x v="2"/>
    <n v="66"/>
    <x v="19"/>
    <x v="2"/>
    <x v="1"/>
    <n v="1"/>
    <s v="Poor"/>
    <n v="2"/>
    <x v="4"/>
    <n v="9000"/>
    <n v="6"/>
    <n v="54000"/>
    <x v="150"/>
    <x v="1"/>
    <x v="2"/>
    <x v="3"/>
    <n v="27000"/>
  </r>
  <r>
    <x v="79"/>
    <s v="Kunle Williams"/>
    <x v="2"/>
    <n v="66"/>
    <x v="19"/>
    <x v="0"/>
    <x v="1"/>
    <n v="1"/>
    <s v="Poor"/>
    <n v="2"/>
    <x v="0"/>
    <n v="35000"/>
    <n v="12"/>
    <n v="420000"/>
    <x v="151"/>
    <x v="1"/>
    <x v="2"/>
    <x v="3"/>
    <n v="210000"/>
  </r>
  <r>
    <x v="80"/>
    <s v="Chinedu Ortiz"/>
    <x v="2"/>
    <n v="71"/>
    <x v="13"/>
    <x v="2"/>
    <x v="0"/>
    <n v="5"/>
    <s v="Excellent"/>
    <n v="28"/>
    <x v="18"/>
    <n v="25000"/>
    <n v="3"/>
    <n v="75000"/>
    <x v="152"/>
    <x v="0"/>
    <x v="1"/>
    <x v="3"/>
    <n v="2678.5714285714284"/>
  </r>
  <r>
    <x v="80"/>
    <s v="Chinedu Ortiz"/>
    <x v="2"/>
    <n v="71"/>
    <x v="13"/>
    <x v="3"/>
    <x v="0"/>
    <n v="5"/>
    <s v="Excellent"/>
    <n v="28"/>
    <x v="10"/>
    <n v="24000"/>
    <n v="17"/>
    <n v="408000"/>
    <x v="153"/>
    <x v="0"/>
    <x v="1"/>
    <x v="3"/>
    <n v="14571.428571428571"/>
  </r>
  <r>
    <x v="81"/>
    <s v="Michael Ortiz"/>
    <x v="2"/>
    <n v="40"/>
    <x v="25"/>
    <x v="0"/>
    <x v="1"/>
    <n v="2"/>
    <s v="Fair"/>
    <n v="47"/>
    <x v="5"/>
    <n v="4500"/>
    <n v="3"/>
    <n v="13500"/>
    <x v="154"/>
    <x v="0"/>
    <x v="4"/>
    <x v="2"/>
    <n v="287.2340425531915"/>
  </r>
  <r>
    <x v="82"/>
    <s v="Shehu Holt"/>
    <x v="1"/>
    <n v="79"/>
    <x v="2"/>
    <x v="1"/>
    <x v="1"/>
    <n v="3"/>
    <s v="Good"/>
    <n v="44"/>
    <x v="3"/>
    <n v="500"/>
    <n v="19"/>
    <n v="9500"/>
    <x v="155"/>
    <x v="0"/>
    <x v="3"/>
    <x v="3"/>
    <n v="215.90909090909091"/>
  </r>
  <r>
    <x v="82"/>
    <s v="Shehu Holt"/>
    <x v="1"/>
    <n v="79"/>
    <x v="2"/>
    <x v="2"/>
    <x v="1"/>
    <n v="3"/>
    <s v="Good"/>
    <n v="44"/>
    <x v="4"/>
    <n v="9000"/>
    <n v="3"/>
    <n v="27000"/>
    <x v="156"/>
    <x v="0"/>
    <x v="3"/>
    <x v="3"/>
    <n v="613.63636363636363"/>
  </r>
  <r>
    <x v="83"/>
    <s v="Maryam Velez"/>
    <x v="1"/>
    <n v="75"/>
    <x v="30"/>
    <x v="1"/>
    <x v="0"/>
    <n v="3"/>
    <s v="Good"/>
    <n v="4"/>
    <x v="1"/>
    <n v="5500"/>
    <n v="2"/>
    <n v="11000"/>
    <x v="157"/>
    <x v="0"/>
    <x v="1"/>
    <x v="3"/>
    <n v="2750"/>
  </r>
  <r>
    <x v="84"/>
    <s v="Alabo Turner"/>
    <x v="2"/>
    <n v="40"/>
    <x v="32"/>
    <x v="3"/>
    <x v="1"/>
    <n v="1"/>
    <s v="Poor"/>
    <n v="33"/>
    <x v="2"/>
    <n v="20000"/>
    <n v="15"/>
    <n v="300000"/>
    <x v="158"/>
    <x v="1"/>
    <x v="2"/>
    <x v="2"/>
    <n v="9090.9090909090901"/>
  </r>
  <r>
    <x v="84"/>
    <s v="Alabo Turner"/>
    <x v="2"/>
    <n v="40"/>
    <x v="32"/>
    <x v="2"/>
    <x v="1"/>
    <n v="1"/>
    <s v="Poor"/>
    <n v="33"/>
    <x v="8"/>
    <n v="150000"/>
    <n v="20"/>
    <n v="3000000"/>
    <x v="159"/>
    <x v="1"/>
    <x v="2"/>
    <x v="2"/>
    <n v="90909.090909090912"/>
  </r>
  <r>
    <x v="85"/>
    <s v="Amina Rivas"/>
    <x v="2"/>
    <n v="62"/>
    <x v="3"/>
    <x v="2"/>
    <x v="1"/>
    <n v="3"/>
    <s v="Good"/>
    <n v="25"/>
    <x v="2"/>
    <n v="20000"/>
    <n v="18"/>
    <n v="360000"/>
    <x v="160"/>
    <x v="1"/>
    <x v="2"/>
    <x v="2"/>
    <n v="14400"/>
  </r>
  <r>
    <x v="86"/>
    <s v="Omamuzo Guerrero"/>
    <x v="0"/>
    <n v="52"/>
    <x v="22"/>
    <x v="2"/>
    <x v="0"/>
    <n v="5"/>
    <s v="Excellent"/>
    <n v="22"/>
    <x v="17"/>
    <n v="75000"/>
    <n v="3"/>
    <n v="225000"/>
    <x v="161"/>
    <x v="1"/>
    <x v="2"/>
    <x v="2"/>
    <n v="10227.272727272728"/>
  </r>
  <r>
    <x v="86"/>
    <s v="Omamuzo Guerrero"/>
    <x v="0"/>
    <n v="52"/>
    <x v="22"/>
    <x v="1"/>
    <x v="0"/>
    <n v="5"/>
    <s v="Excellent"/>
    <n v="22"/>
    <x v="3"/>
    <n v="500"/>
    <n v="11"/>
    <n v="5500"/>
    <x v="162"/>
    <x v="1"/>
    <x v="2"/>
    <x v="2"/>
    <n v="250"/>
  </r>
  <r>
    <x v="87"/>
    <s v="Amaka Brown"/>
    <x v="1"/>
    <n v="27"/>
    <x v="0"/>
    <x v="1"/>
    <x v="1"/>
    <n v="3"/>
    <s v="Good"/>
    <n v="2"/>
    <x v="13"/>
    <n v="350"/>
    <n v="5"/>
    <n v="1750"/>
    <x v="163"/>
    <x v="0"/>
    <x v="6"/>
    <x v="0"/>
    <n v="875"/>
  </r>
  <r>
    <x v="87"/>
    <s v="Amaka Brown"/>
    <x v="1"/>
    <n v="27"/>
    <x v="0"/>
    <x v="3"/>
    <x v="1"/>
    <n v="3"/>
    <s v="Good"/>
    <n v="2"/>
    <x v="4"/>
    <n v="9000"/>
    <n v="4"/>
    <n v="36000"/>
    <x v="164"/>
    <x v="0"/>
    <x v="6"/>
    <x v="0"/>
    <n v="18000"/>
  </r>
  <r>
    <x v="88"/>
    <s v="Michael Schultz"/>
    <x v="2"/>
    <n v="20"/>
    <x v="26"/>
    <x v="0"/>
    <x v="0"/>
    <n v="2"/>
    <s v="Fair"/>
    <n v="39"/>
    <x v="9"/>
    <n v="16000"/>
    <n v="8"/>
    <n v="128000"/>
    <x v="165"/>
    <x v="0"/>
    <x v="1"/>
    <x v="1"/>
    <n v="3282.0512820512822"/>
  </r>
  <r>
    <x v="88"/>
    <s v="Michael Schultz"/>
    <x v="2"/>
    <n v="20"/>
    <x v="26"/>
    <x v="2"/>
    <x v="0"/>
    <n v="2"/>
    <s v="Fair"/>
    <n v="39"/>
    <x v="8"/>
    <n v="150000"/>
    <n v="15"/>
    <n v="2250000"/>
    <x v="166"/>
    <x v="0"/>
    <x v="1"/>
    <x v="1"/>
    <n v="57692.307692307695"/>
  </r>
  <r>
    <x v="88"/>
    <s v="Michael Schultz"/>
    <x v="2"/>
    <n v="20"/>
    <x v="26"/>
    <x v="1"/>
    <x v="0"/>
    <n v="2"/>
    <s v="Fair"/>
    <n v="39"/>
    <x v="13"/>
    <n v="350"/>
    <n v="10"/>
    <n v="3500"/>
    <x v="167"/>
    <x v="0"/>
    <x v="1"/>
    <x v="1"/>
    <n v="89.743589743589737"/>
  </r>
  <r>
    <x v="89"/>
    <s v="John Montoya"/>
    <x v="1"/>
    <n v="40"/>
    <x v="3"/>
    <x v="1"/>
    <x v="1"/>
    <n v="4"/>
    <s v="Very Good"/>
    <n v="30"/>
    <x v="5"/>
    <n v="4500"/>
    <n v="2"/>
    <n v="9000"/>
    <x v="168"/>
    <x v="1"/>
    <x v="2"/>
    <x v="2"/>
    <n v="300"/>
  </r>
  <r>
    <x v="89"/>
    <s v="John Montoya"/>
    <x v="1"/>
    <n v="40"/>
    <x v="3"/>
    <x v="3"/>
    <x v="1"/>
    <n v="4"/>
    <s v="Very Good"/>
    <n v="30"/>
    <x v="12"/>
    <n v="14500"/>
    <n v="18"/>
    <n v="261000"/>
    <x v="169"/>
    <x v="1"/>
    <x v="2"/>
    <x v="2"/>
    <n v="8700"/>
  </r>
  <r>
    <x v="90"/>
    <s v="Ngozi Fox"/>
    <x v="2"/>
    <n v="31"/>
    <x v="14"/>
    <x v="0"/>
    <x v="0"/>
    <n v="3"/>
    <s v="Good"/>
    <n v="49"/>
    <x v="5"/>
    <n v="4500"/>
    <n v="12"/>
    <n v="54000"/>
    <x v="170"/>
    <x v="1"/>
    <x v="2"/>
    <x v="0"/>
    <n v="1102.0408163265306"/>
  </r>
  <r>
    <x v="90"/>
    <s v="Ngozi Fox"/>
    <x v="2"/>
    <n v="31"/>
    <x v="14"/>
    <x v="1"/>
    <x v="0"/>
    <n v="3"/>
    <s v="Good"/>
    <n v="49"/>
    <x v="16"/>
    <n v="900"/>
    <n v="13"/>
    <n v="11700"/>
    <x v="171"/>
    <x v="1"/>
    <x v="2"/>
    <x v="0"/>
    <n v="238.77551020408163"/>
  </r>
  <r>
    <x v="90"/>
    <s v="Ngozi Fox"/>
    <x v="2"/>
    <n v="31"/>
    <x v="14"/>
    <x v="3"/>
    <x v="0"/>
    <n v="3"/>
    <s v="Good"/>
    <n v="49"/>
    <x v="10"/>
    <n v="24000"/>
    <n v="13"/>
    <n v="312000"/>
    <x v="172"/>
    <x v="1"/>
    <x v="2"/>
    <x v="0"/>
    <n v="6367.3469387755104"/>
  </r>
  <r>
    <x v="91"/>
    <s v="Chinedu Burke"/>
    <x v="0"/>
    <n v="63"/>
    <x v="16"/>
    <x v="3"/>
    <x v="0"/>
    <n v="3"/>
    <s v="Good"/>
    <n v="21"/>
    <x v="11"/>
    <n v="30000"/>
    <n v="16"/>
    <n v="480000"/>
    <x v="173"/>
    <x v="1"/>
    <x v="2"/>
    <x v="2"/>
    <n v="22857.142857142859"/>
  </r>
  <r>
    <x v="92"/>
    <s v="Amaka Webb"/>
    <x v="0"/>
    <n v="76"/>
    <x v="30"/>
    <x v="1"/>
    <x v="0"/>
    <n v="1"/>
    <s v="Poor"/>
    <n v="58"/>
    <x v="14"/>
    <n v="1000"/>
    <n v="8"/>
    <n v="8000"/>
    <x v="174"/>
    <x v="0"/>
    <x v="1"/>
    <x v="3"/>
    <n v="137.93103448275863"/>
  </r>
  <r>
    <x v="93"/>
    <s v="Maryam Tucker"/>
    <x v="2"/>
    <n v="31"/>
    <x v="4"/>
    <x v="3"/>
    <x v="0"/>
    <n v="1"/>
    <s v="Poor"/>
    <n v="27"/>
    <x v="2"/>
    <n v="20000"/>
    <n v="1"/>
    <n v="20000"/>
    <x v="175"/>
    <x v="0"/>
    <x v="5"/>
    <x v="0"/>
    <n v="740.74074074074076"/>
  </r>
  <r>
    <x v="93"/>
    <s v="Maryam Tucker"/>
    <x v="2"/>
    <n v="31"/>
    <x v="4"/>
    <x v="2"/>
    <x v="0"/>
    <n v="1"/>
    <s v="Poor"/>
    <n v="27"/>
    <x v="18"/>
    <n v="25000"/>
    <n v="14"/>
    <n v="350000"/>
    <x v="176"/>
    <x v="0"/>
    <x v="5"/>
    <x v="0"/>
    <n v="12962.962962962964"/>
  </r>
  <r>
    <x v="93"/>
    <s v="Maryam Tucker"/>
    <x v="2"/>
    <n v="31"/>
    <x v="4"/>
    <x v="1"/>
    <x v="0"/>
    <n v="1"/>
    <s v="Poor"/>
    <n v="27"/>
    <x v="19"/>
    <n v="600"/>
    <n v="3"/>
    <n v="1800"/>
    <x v="177"/>
    <x v="0"/>
    <x v="5"/>
    <x v="0"/>
    <n v="66.666666666666671"/>
  </r>
  <r>
    <x v="94"/>
    <s v="Sarah James"/>
    <x v="2"/>
    <n v="62"/>
    <x v="23"/>
    <x v="2"/>
    <x v="0"/>
    <n v="1"/>
    <s v="Poor"/>
    <n v="25"/>
    <x v="4"/>
    <n v="9000"/>
    <n v="3"/>
    <n v="27000"/>
    <x v="178"/>
    <x v="1"/>
    <x v="2"/>
    <x v="2"/>
    <n v="1080"/>
  </r>
  <r>
    <x v="94"/>
    <s v="Sarah James"/>
    <x v="2"/>
    <n v="62"/>
    <x v="23"/>
    <x v="1"/>
    <x v="0"/>
    <n v="1"/>
    <s v="Poor"/>
    <n v="25"/>
    <x v="7"/>
    <n v="3500"/>
    <n v="4"/>
    <n v="14000"/>
    <x v="179"/>
    <x v="1"/>
    <x v="2"/>
    <x v="2"/>
    <n v="560"/>
  </r>
  <r>
    <x v="95"/>
    <s v="Tega Turner"/>
    <x v="1"/>
    <n v="33"/>
    <x v="19"/>
    <x v="1"/>
    <x v="1"/>
    <n v="2"/>
    <s v="Fair"/>
    <n v="35"/>
    <x v="19"/>
    <n v="600"/>
    <n v="3"/>
    <n v="1800"/>
    <x v="180"/>
    <x v="1"/>
    <x v="2"/>
    <x v="0"/>
    <n v="51.428571428571431"/>
  </r>
  <r>
    <x v="95"/>
    <s v="Tega Turner"/>
    <x v="1"/>
    <n v="33"/>
    <x v="19"/>
    <x v="2"/>
    <x v="1"/>
    <n v="2"/>
    <s v="Fair"/>
    <n v="35"/>
    <x v="8"/>
    <n v="150000"/>
    <n v="7"/>
    <n v="1050000"/>
    <x v="181"/>
    <x v="1"/>
    <x v="2"/>
    <x v="0"/>
    <n v="30000"/>
  </r>
  <r>
    <x v="95"/>
    <s v="Tega Turner"/>
    <x v="1"/>
    <n v="33"/>
    <x v="19"/>
    <x v="0"/>
    <x v="1"/>
    <n v="2"/>
    <s v="Fair"/>
    <n v="35"/>
    <x v="9"/>
    <n v="16000"/>
    <n v="2"/>
    <n v="32000"/>
    <x v="182"/>
    <x v="1"/>
    <x v="2"/>
    <x v="0"/>
    <n v="914.28571428571433"/>
  </r>
  <r>
    <x v="96"/>
    <s v="Ese Perez"/>
    <x v="2"/>
    <n v="55"/>
    <x v="28"/>
    <x v="2"/>
    <x v="1"/>
    <n v="3"/>
    <s v="Good"/>
    <n v="53"/>
    <x v="18"/>
    <n v="25000"/>
    <n v="2"/>
    <n v="50000"/>
    <x v="183"/>
    <x v="0"/>
    <x v="7"/>
    <x v="2"/>
    <n v="943.39622641509436"/>
  </r>
  <r>
    <x v="97"/>
    <s v="Tega Murray"/>
    <x v="2"/>
    <n v="50"/>
    <x v="27"/>
    <x v="2"/>
    <x v="1"/>
    <n v="4"/>
    <s v="Very Good"/>
    <n v="28"/>
    <x v="8"/>
    <n v="150000"/>
    <n v="12"/>
    <n v="1800000"/>
    <x v="184"/>
    <x v="1"/>
    <x v="2"/>
    <x v="2"/>
    <n v="64285.714285714283"/>
  </r>
  <r>
    <x v="97"/>
    <s v="Tega Murray"/>
    <x v="2"/>
    <n v="50"/>
    <x v="27"/>
    <x v="3"/>
    <x v="1"/>
    <n v="4"/>
    <s v="Very Good"/>
    <n v="28"/>
    <x v="10"/>
    <n v="24000"/>
    <n v="3"/>
    <n v="72000"/>
    <x v="185"/>
    <x v="1"/>
    <x v="2"/>
    <x v="2"/>
    <n v="2571.4285714285716"/>
  </r>
  <r>
    <x v="98"/>
    <s v="Boma Gonzalez"/>
    <x v="1"/>
    <n v="26"/>
    <x v="0"/>
    <x v="2"/>
    <x v="0"/>
    <n v="3"/>
    <s v="Good"/>
    <n v="35"/>
    <x v="17"/>
    <n v="75000"/>
    <n v="15"/>
    <n v="1125000"/>
    <x v="186"/>
    <x v="0"/>
    <x v="4"/>
    <x v="0"/>
    <n v="32142.857142857141"/>
  </r>
  <r>
    <x v="98"/>
    <s v="Boma Gonzalez"/>
    <x v="1"/>
    <n v="26"/>
    <x v="0"/>
    <x v="0"/>
    <x v="0"/>
    <n v="3"/>
    <s v="Good"/>
    <n v="35"/>
    <x v="6"/>
    <n v="9000"/>
    <n v="12"/>
    <n v="108000"/>
    <x v="187"/>
    <x v="0"/>
    <x v="4"/>
    <x v="0"/>
    <n v="3085.7142857142858"/>
  </r>
  <r>
    <x v="98"/>
    <s v="Boma Gonzalez"/>
    <x v="1"/>
    <n v="26"/>
    <x v="0"/>
    <x v="1"/>
    <x v="0"/>
    <n v="3"/>
    <s v="Good"/>
    <n v="35"/>
    <x v="15"/>
    <n v="7500"/>
    <n v="2"/>
    <n v="15000"/>
    <x v="188"/>
    <x v="0"/>
    <x v="4"/>
    <x v="0"/>
    <n v="428.57142857142856"/>
  </r>
  <r>
    <x v="99"/>
    <s v="Kunle Davis"/>
    <x v="2"/>
    <n v="67"/>
    <x v="3"/>
    <x v="3"/>
    <x v="0"/>
    <n v="5"/>
    <s v="Excellent"/>
    <n v="2"/>
    <x v="4"/>
    <n v="9000"/>
    <n v="12"/>
    <n v="108000"/>
    <x v="189"/>
    <x v="1"/>
    <x v="2"/>
    <x v="3"/>
    <n v="54000"/>
  </r>
  <r>
    <x v="99"/>
    <s v="Kunle Davis"/>
    <x v="2"/>
    <n v="67"/>
    <x v="3"/>
    <x v="1"/>
    <x v="0"/>
    <n v="5"/>
    <s v="Excellent"/>
    <n v="2"/>
    <x v="7"/>
    <n v="3500"/>
    <n v="19"/>
    <n v="66500"/>
    <x v="190"/>
    <x v="1"/>
    <x v="2"/>
    <x v="3"/>
    <n v="33250"/>
  </r>
  <r>
    <x v="100"/>
    <s v="Bola Brown"/>
    <x v="2"/>
    <n v="35"/>
    <x v="30"/>
    <x v="2"/>
    <x v="1"/>
    <n v="1"/>
    <s v="Poor"/>
    <n v="24"/>
    <x v="10"/>
    <n v="24000"/>
    <n v="4"/>
    <n v="96000"/>
    <x v="191"/>
    <x v="1"/>
    <x v="2"/>
    <x v="0"/>
    <n v="4000"/>
  </r>
  <r>
    <x v="100"/>
    <s v="Bola Brown"/>
    <x v="2"/>
    <n v="35"/>
    <x v="30"/>
    <x v="1"/>
    <x v="1"/>
    <n v="1"/>
    <s v="Poor"/>
    <n v="24"/>
    <x v="9"/>
    <n v="16000"/>
    <n v="16"/>
    <n v="256000"/>
    <x v="192"/>
    <x v="1"/>
    <x v="2"/>
    <x v="0"/>
    <n v="10666.666666666666"/>
  </r>
  <r>
    <x v="100"/>
    <s v="Bola Brown"/>
    <x v="2"/>
    <n v="35"/>
    <x v="30"/>
    <x v="1"/>
    <x v="1"/>
    <n v="1"/>
    <s v="Poor"/>
    <n v="24"/>
    <x v="20"/>
    <n v="6500"/>
    <n v="18"/>
    <n v="117000"/>
    <x v="193"/>
    <x v="1"/>
    <x v="2"/>
    <x v="0"/>
    <n v="4875"/>
  </r>
  <r>
    <x v="101"/>
    <s v="Ifeanyi Burns"/>
    <x v="1"/>
    <n v="49"/>
    <x v="22"/>
    <x v="1"/>
    <x v="1"/>
    <n v="4"/>
    <s v="Very Good"/>
    <n v="14"/>
    <x v="19"/>
    <n v="600"/>
    <n v="15"/>
    <n v="9000"/>
    <x v="194"/>
    <x v="0"/>
    <x v="6"/>
    <x v="2"/>
    <n v="642.85714285714289"/>
  </r>
  <r>
    <x v="102"/>
    <s v="Chinedu Barrera"/>
    <x v="1"/>
    <n v="56"/>
    <x v="25"/>
    <x v="0"/>
    <x v="0"/>
    <n v="3"/>
    <s v="Good"/>
    <n v="36"/>
    <x v="9"/>
    <n v="16000"/>
    <n v="5"/>
    <n v="80000"/>
    <x v="195"/>
    <x v="1"/>
    <x v="2"/>
    <x v="2"/>
    <n v="2222.2222222222222"/>
  </r>
  <r>
    <x v="102"/>
    <s v="Chinedu Barrera"/>
    <x v="1"/>
    <n v="56"/>
    <x v="25"/>
    <x v="1"/>
    <x v="0"/>
    <n v="3"/>
    <s v="Good"/>
    <n v="36"/>
    <x v="13"/>
    <n v="350"/>
    <n v="1"/>
    <n v="350"/>
    <x v="196"/>
    <x v="1"/>
    <x v="2"/>
    <x v="2"/>
    <n v="9.7222222222222214"/>
  </r>
  <r>
    <x v="102"/>
    <s v="Chinedu Barrera"/>
    <x v="1"/>
    <n v="56"/>
    <x v="25"/>
    <x v="3"/>
    <x v="0"/>
    <n v="3"/>
    <s v="Good"/>
    <n v="36"/>
    <x v="11"/>
    <n v="30000"/>
    <n v="12"/>
    <n v="360000"/>
    <x v="197"/>
    <x v="1"/>
    <x v="2"/>
    <x v="2"/>
    <n v="10000"/>
  </r>
  <r>
    <x v="103"/>
    <s v="Zina Fischer"/>
    <x v="2"/>
    <n v="32"/>
    <x v="33"/>
    <x v="3"/>
    <x v="0"/>
    <n v="4"/>
    <s v="Very Good"/>
    <n v="20"/>
    <x v="11"/>
    <n v="30000"/>
    <n v="15"/>
    <n v="450000"/>
    <x v="198"/>
    <x v="1"/>
    <x v="2"/>
    <x v="0"/>
    <n v="22500"/>
  </r>
  <r>
    <x v="103"/>
    <s v="Zina Fischer"/>
    <x v="2"/>
    <n v="32"/>
    <x v="33"/>
    <x v="1"/>
    <x v="0"/>
    <n v="4"/>
    <s v="Very Good"/>
    <n v="20"/>
    <x v="1"/>
    <n v="5500"/>
    <n v="12"/>
    <n v="66000"/>
    <x v="199"/>
    <x v="1"/>
    <x v="2"/>
    <x v="0"/>
    <n v="3300"/>
  </r>
  <r>
    <x v="104"/>
    <s v="Amaka Garcia"/>
    <x v="0"/>
    <n v="39"/>
    <x v="21"/>
    <x v="1"/>
    <x v="1"/>
    <n v="1"/>
    <s v="Poor"/>
    <n v="33"/>
    <x v="6"/>
    <n v="9000"/>
    <n v="8"/>
    <n v="72000"/>
    <x v="200"/>
    <x v="1"/>
    <x v="2"/>
    <x v="2"/>
    <n v="2181.818181818182"/>
  </r>
  <r>
    <x v="104"/>
    <s v="Amaka Garcia"/>
    <x v="0"/>
    <n v="39"/>
    <x v="21"/>
    <x v="3"/>
    <x v="1"/>
    <n v="1"/>
    <s v="Poor"/>
    <n v="33"/>
    <x v="11"/>
    <n v="30000"/>
    <n v="17"/>
    <n v="510000"/>
    <x v="201"/>
    <x v="1"/>
    <x v="2"/>
    <x v="2"/>
    <n v="15454.545454545454"/>
  </r>
  <r>
    <x v="105"/>
    <s v="Abubakar Holmes"/>
    <x v="1"/>
    <n v="26"/>
    <x v="22"/>
    <x v="3"/>
    <x v="0"/>
    <n v="2"/>
    <s v="Fair"/>
    <n v="41"/>
    <x v="10"/>
    <n v="24000"/>
    <n v="5"/>
    <n v="120000"/>
    <x v="202"/>
    <x v="1"/>
    <x v="2"/>
    <x v="0"/>
    <n v="2926.8292682926831"/>
  </r>
  <r>
    <x v="105"/>
    <s v="Abubakar Holmes"/>
    <x v="1"/>
    <n v="26"/>
    <x v="22"/>
    <x v="2"/>
    <x v="0"/>
    <n v="2"/>
    <s v="Fair"/>
    <n v="41"/>
    <x v="11"/>
    <n v="30000"/>
    <n v="20"/>
    <n v="600000"/>
    <x v="203"/>
    <x v="1"/>
    <x v="2"/>
    <x v="0"/>
    <n v="14634.146341463415"/>
  </r>
  <r>
    <x v="105"/>
    <s v="Abubakar Holmes"/>
    <x v="1"/>
    <n v="26"/>
    <x v="22"/>
    <x v="1"/>
    <x v="0"/>
    <n v="2"/>
    <s v="Fair"/>
    <n v="41"/>
    <x v="7"/>
    <n v="3500"/>
    <n v="19"/>
    <n v="66500"/>
    <x v="204"/>
    <x v="1"/>
    <x v="2"/>
    <x v="0"/>
    <n v="1621.9512195121952"/>
  </r>
  <r>
    <x v="106"/>
    <s v="Bola Rogers"/>
    <x v="1"/>
    <n v="19"/>
    <x v="33"/>
    <x v="0"/>
    <x v="0"/>
    <n v="2"/>
    <s v="Fair"/>
    <n v="42"/>
    <x v="5"/>
    <n v="4500"/>
    <n v="10"/>
    <n v="45000"/>
    <x v="205"/>
    <x v="1"/>
    <x v="2"/>
    <x v="1"/>
    <n v="1071.4285714285713"/>
  </r>
  <r>
    <x v="107"/>
    <s v="John Rose"/>
    <x v="0"/>
    <n v="47"/>
    <x v="10"/>
    <x v="1"/>
    <x v="1"/>
    <n v="1"/>
    <s v="Poor"/>
    <n v="30"/>
    <x v="7"/>
    <n v="3500"/>
    <n v="11"/>
    <n v="38500"/>
    <x v="206"/>
    <x v="0"/>
    <x v="5"/>
    <x v="2"/>
    <n v="1283.3333333333333"/>
  </r>
  <r>
    <x v="107"/>
    <s v="John Rose"/>
    <x v="0"/>
    <n v="47"/>
    <x v="10"/>
    <x v="3"/>
    <x v="1"/>
    <n v="1"/>
    <s v="Poor"/>
    <n v="30"/>
    <x v="11"/>
    <n v="30000"/>
    <n v="12"/>
    <n v="360000"/>
    <x v="207"/>
    <x v="0"/>
    <x v="5"/>
    <x v="2"/>
    <n v="12000"/>
  </r>
  <r>
    <x v="108"/>
    <s v="Tamuno Bates"/>
    <x v="2"/>
    <n v="32"/>
    <x v="3"/>
    <x v="1"/>
    <x v="0"/>
    <n v="4"/>
    <s v="Very Good"/>
    <n v="21"/>
    <x v="9"/>
    <n v="16000"/>
    <n v="13"/>
    <n v="208000"/>
    <x v="208"/>
    <x v="0"/>
    <x v="5"/>
    <x v="0"/>
    <n v="9904.7619047619046"/>
  </r>
  <r>
    <x v="109"/>
    <s v="Ibim Richards"/>
    <x v="1"/>
    <n v="47"/>
    <x v="1"/>
    <x v="1"/>
    <x v="1"/>
    <n v="2"/>
    <s v="Fair"/>
    <n v="60"/>
    <x v="3"/>
    <n v="500"/>
    <n v="3"/>
    <n v="1500"/>
    <x v="209"/>
    <x v="1"/>
    <x v="2"/>
    <x v="2"/>
    <n v="25"/>
  </r>
  <r>
    <x v="109"/>
    <s v="Ibim Richards"/>
    <x v="1"/>
    <n v="47"/>
    <x v="1"/>
    <x v="0"/>
    <x v="1"/>
    <n v="2"/>
    <s v="Fair"/>
    <n v="60"/>
    <x v="0"/>
    <n v="35000"/>
    <n v="8"/>
    <n v="280000"/>
    <x v="210"/>
    <x v="1"/>
    <x v="2"/>
    <x v="2"/>
    <n v="4666.666666666667"/>
  </r>
  <r>
    <x v="110"/>
    <s v="Fatima Blevins"/>
    <x v="2"/>
    <n v="61"/>
    <x v="4"/>
    <x v="1"/>
    <x v="0"/>
    <n v="5"/>
    <s v="Excellent"/>
    <n v="19"/>
    <x v="14"/>
    <n v="1000"/>
    <n v="9"/>
    <n v="9000"/>
    <x v="211"/>
    <x v="1"/>
    <x v="2"/>
    <x v="2"/>
    <n v="473.68421052631578"/>
  </r>
  <r>
    <x v="110"/>
    <s v="Fatima Blevins"/>
    <x v="2"/>
    <n v="61"/>
    <x v="4"/>
    <x v="0"/>
    <x v="0"/>
    <n v="5"/>
    <s v="Excellent"/>
    <n v="19"/>
    <x v="6"/>
    <n v="9000"/>
    <n v="12"/>
    <n v="108000"/>
    <x v="212"/>
    <x v="1"/>
    <x v="2"/>
    <x v="2"/>
    <n v="5684.2105263157891"/>
  </r>
  <r>
    <x v="110"/>
    <s v="Fatima Blevins"/>
    <x v="2"/>
    <n v="61"/>
    <x v="4"/>
    <x v="3"/>
    <x v="0"/>
    <n v="5"/>
    <s v="Excellent"/>
    <n v="19"/>
    <x v="4"/>
    <n v="9000"/>
    <n v="19"/>
    <n v="171000"/>
    <x v="213"/>
    <x v="1"/>
    <x v="2"/>
    <x v="2"/>
    <n v="9000"/>
  </r>
  <r>
    <x v="111"/>
    <s v="Bala Smith"/>
    <x v="2"/>
    <n v="62"/>
    <x v="14"/>
    <x v="3"/>
    <x v="0"/>
    <n v="5"/>
    <s v="Excellent"/>
    <n v="25"/>
    <x v="12"/>
    <n v="14500"/>
    <n v="11"/>
    <n v="159500"/>
    <x v="214"/>
    <x v="0"/>
    <x v="0"/>
    <x v="2"/>
    <n v="6380"/>
  </r>
  <r>
    <x v="111"/>
    <s v="Bala Smith"/>
    <x v="2"/>
    <n v="62"/>
    <x v="14"/>
    <x v="1"/>
    <x v="0"/>
    <n v="5"/>
    <s v="Excellent"/>
    <n v="25"/>
    <x v="20"/>
    <n v="6500"/>
    <n v="5"/>
    <n v="32500"/>
    <x v="215"/>
    <x v="0"/>
    <x v="0"/>
    <x v="2"/>
    <n v="1300"/>
  </r>
  <r>
    <x v="111"/>
    <s v="Bala Smith"/>
    <x v="2"/>
    <n v="62"/>
    <x v="14"/>
    <x v="2"/>
    <x v="0"/>
    <n v="5"/>
    <s v="Excellent"/>
    <n v="25"/>
    <x v="12"/>
    <n v="14500"/>
    <n v="13"/>
    <n v="188500"/>
    <x v="216"/>
    <x v="0"/>
    <x v="0"/>
    <x v="2"/>
    <n v="7540"/>
  </r>
  <r>
    <x v="112"/>
    <s v="Michael Evans"/>
    <x v="1"/>
    <n v="21"/>
    <x v="19"/>
    <x v="0"/>
    <x v="0"/>
    <n v="4"/>
    <s v="Very Good"/>
    <n v="9"/>
    <x v="6"/>
    <n v="9000"/>
    <n v="11"/>
    <n v="99000"/>
    <x v="217"/>
    <x v="1"/>
    <x v="2"/>
    <x v="1"/>
    <n v="11000"/>
  </r>
  <r>
    <x v="113"/>
    <s v="Amina Todd"/>
    <x v="2"/>
    <n v="66"/>
    <x v="24"/>
    <x v="2"/>
    <x v="1"/>
    <n v="5"/>
    <s v="Excellent"/>
    <n v="33"/>
    <x v="18"/>
    <n v="25000"/>
    <n v="14"/>
    <n v="350000"/>
    <x v="218"/>
    <x v="0"/>
    <x v="1"/>
    <x v="3"/>
    <n v="10606.060606060606"/>
  </r>
  <r>
    <x v="114"/>
    <s v="Maryam Smith"/>
    <x v="2"/>
    <n v="19"/>
    <x v="31"/>
    <x v="1"/>
    <x v="1"/>
    <n v="1"/>
    <s v="Poor"/>
    <n v="42"/>
    <x v="19"/>
    <n v="600"/>
    <n v="8"/>
    <n v="4800"/>
    <x v="219"/>
    <x v="1"/>
    <x v="2"/>
    <x v="1"/>
    <n v="114.28571428571429"/>
  </r>
  <r>
    <x v="115"/>
    <s v="Bola Garcia"/>
    <x v="1"/>
    <n v="30"/>
    <x v="18"/>
    <x v="1"/>
    <x v="0"/>
    <n v="4"/>
    <s v="Very Good"/>
    <n v="29"/>
    <x v="20"/>
    <n v="6500"/>
    <n v="16"/>
    <n v="104000"/>
    <x v="220"/>
    <x v="0"/>
    <x v="7"/>
    <x v="0"/>
    <n v="3586.2068965517242"/>
  </r>
  <r>
    <x v="116"/>
    <s v="Sade Collins"/>
    <x v="1"/>
    <n v="33"/>
    <x v="8"/>
    <x v="0"/>
    <x v="0"/>
    <n v="4"/>
    <s v="Very Good"/>
    <n v="36"/>
    <x v="6"/>
    <n v="9000"/>
    <n v="9"/>
    <n v="81000"/>
    <x v="221"/>
    <x v="1"/>
    <x v="2"/>
    <x v="0"/>
    <n v="2250"/>
  </r>
  <r>
    <x v="116"/>
    <s v="Sade Collins"/>
    <x v="1"/>
    <n v="33"/>
    <x v="8"/>
    <x v="1"/>
    <x v="0"/>
    <n v="4"/>
    <s v="Very Good"/>
    <n v="36"/>
    <x v="1"/>
    <n v="5500"/>
    <n v="8"/>
    <n v="44000"/>
    <x v="222"/>
    <x v="1"/>
    <x v="2"/>
    <x v="0"/>
    <n v="1222.2222222222222"/>
  </r>
  <r>
    <x v="117"/>
    <s v="Zainab Garcia"/>
    <x v="1"/>
    <n v="54"/>
    <x v="16"/>
    <x v="2"/>
    <x v="1"/>
    <n v="2"/>
    <s v="Fair"/>
    <n v="50"/>
    <x v="18"/>
    <n v="25000"/>
    <n v="9"/>
    <n v="225000"/>
    <x v="223"/>
    <x v="1"/>
    <x v="2"/>
    <x v="2"/>
    <n v="4500"/>
  </r>
  <r>
    <x v="117"/>
    <s v="Zainab Garcia"/>
    <x v="1"/>
    <n v="54"/>
    <x v="16"/>
    <x v="0"/>
    <x v="1"/>
    <n v="2"/>
    <s v="Fair"/>
    <n v="50"/>
    <x v="6"/>
    <n v="9000"/>
    <n v="18"/>
    <n v="162000"/>
    <x v="224"/>
    <x v="1"/>
    <x v="2"/>
    <x v="2"/>
    <n v="3240"/>
  </r>
  <r>
    <x v="118"/>
    <s v="Omamuzo Terry"/>
    <x v="0"/>
    <n v="66"/>
    <x v="25"/>
    <x v="2"/>
    <x v="0"/>
    <n v="3"/>
    <s v="Good"/>
    <n v="19"/>
    <x v="8"/>
    <n v="150000"/>
    <n v="16"/>
    <n v="2400000"/>
    <x v="225"/>
    <x v="1"/>
    <x v="2"/>
    <x v="3"/>
    <n v="126315.78947368421"/>
  </r>
  <r>
    <x v="119"/>
    <s v="Fatima Lindsey"/>
    <x v="1"/>
    <n v="41"/>
    <x v="11"/>
    <x v="0"/>
    <x v="1"/>
    <n v="2"/>
    <s v="Fair"/>
    <n v="60"/>
    <x v="5"/>
    <n v="4500"/>
    <n v="2"/>
    <n v="9000"/>
    <x v="226"/>
    <x v="0"/>
    <x v="7"/>
    <x v="2"/>
    <n v="150"/>
  </r>
  <r>
    <x v="119"/>
    <s v="Fatima Lindsey"/>
    <x v="1"/>
    <n v="41"/>
    <x v="11"/>
    <x v="3"/>
    <x v="1"/>
    <n v="2"/>
    <s v="Fair"/>
    <n v="60"/>
    <x v="4"/>
    <n v="9000"/>
    <n v="16"/>
    <n v="144000"/>
    <x v="227"/>
    <x v="0"/>
    <x v="7"/>
    <x v="2"/>
    <n v="2400"/>
  </r>
  <r>
    <x v="119"/>
    <s v="Fatima Lindsey"/>
    <x v="1"/>
    <n v="41"/>
    <x v="11"/>
    <x v="2"/>
    <x v="1"/>
    <n v="2"/>
    <s v="Fair"/>
    <n v="60"/>
    <x v="2"/>
    <n v="20000"/>
    <n v="5"/>
    <n v="100000"/>
    <x v="228"/>
    <x v="0"/>
    <x v="7"/>
    <x v="2"/>
    <n v="1666.6666666666667"/>
  </r>
  <r>
    <x v="120"/>
    <s v="Tunde Smith"/>
    <x v="2"/>
    <n v="36"/>
    <x v="15"/>
    <x v="3"/>
    <x v="1"/>
    <n v="3"/>
    <s v="Good"/>
    <n v="31"/>
    <x v="10"/>
    <n v="24000"/>
    <n v="2"/>
    <n v="48000"/>
    <x v="229"/>
    <x v="1"/>
    <x v="2"/>
    <x v="2"/>
    <n v="1548.3870967741937"/>
  </r>
  <r>
    <x v="120"/>
    <s v="Tunde Smith"/>
    <x v="2"/>
    <n v="36"/>
    <x v="15"/>
    <x v="1"/>
    <x v="1"/>
    <n v="3"/>
    <s v="Good"/>
    <n v="31"/>
    <x v="19"/>
    <n v="600"/>
    <n v="6"/>
    <n v="3600"/>
    <x v="230"/>
    <x v="1"/>
    <x v="2"/>
    <x v="2"/>
    <n v="116.12903225806451"/>
  </r>
  <r>
    <x v="120"/>
    <s v="Tunde Smith"/>
    <x v="2"/>
    <n v="36"/>
    <x v="15"/>
    <x v="2"/>
    <x v="1"/>
    <n v="3"/>
    <s v="Good"/>
    <n v="31"/>
    <x v="4"/>
    <n v="9000"/>
    <n v="13"/>
    <n v="117000"/>
    <x v="231"/>
    <x v="1"/>
    <x v="2"/>
    <x v="2"/>
    <n v="3774.1935483870966"/>
  </r>
  <r>
    <x v="121"/>
    <s v="Grace Fowler"/>
    <x v="1"/>
    <n v="39"/>
    <x v="14"/>
    <x v="2"/>
    <x v="0"/>
    <n v="5"/>
    <s v="Excellent"/>
    <n v="1"/>
    <x v="8"/>
    <n v="150000"/>
    <n v="5"/>
    <n v="750000"/>
    <x v="232"/>
    <x v="1"/>
    <x v="2"/>
    <x v="2"/>
    <n v="750000"/>
  </r>
  <r>
    <x v="121"/>
    <s v="Grace Fowler"/>
    <x v="1"/>
    <n v="39"/>
    <x v="14"/>
    <x v="0"/>
    <x v="0"/>
    <n v="5"/>
    <s v="Excellent"/>
    <n v="1"/>
    <x v="0"/>
    <n v="35000"/>
    <n v="4"/>
    <n v="140000"/>
    <x v="233"/>
    <x v="1"/>
    <x v="2"/>
    <x v="2"/>
    <n v="140000"/>
  </r>
  <r>
    <x v="122"/>
    <s v="Tega Chen"/>
    <x v="2"/>
    <n v="36"/>
    <x v="2"/>
    <x v="0"/>
    <x v="1"/>
    <n v="1"/>
    <s v="Poor"/>
    <n v="46"/>
    <x v="0"/>
    <n v="35000"/>
    <n v="17"/>
    <n v="595000"/>
    <x v="234"/>
    <x v="1"/>
    <x v="2"/>
    <x v="2"/>
    <n v="12934.782608695652"/>
  </r>
  <r>
    <x v="122"/>
    <s v="Tega Chen"/>
    <x v="2"/>
    <n v="36"/>
    <x v="2"/>
    <x v="3"/>
    <x v="1"/>
    <n v="1"/>
    <s v="Poor"/>
    <n v="46"/>
    <x v="11"/>
    <n v="30000"/>
    <n v="4"/>
    <n v="120000"/>
    <x v="235"/>
    <x v="1"/>
    <x v="2"/>
    <x v="2"/>
    <n v="2608.695652173913"/>
  </r>
  <r>
    <x v="123"/>
    <s v="Shehu Nguyen"/>
    <x v="2"/>
    <n v="33"/>
    <x v="31"/>
    <x v="2"/>
    <x v="1"/>
    <n v="1"/>
    <s v="Poor"/>
    <n v="60"/>
    <x v="10"/>
    <n v="24000"/>
    <n v="19"/>
    <n v="456000"/>
    <x v="236"/>
    <x v="0"/>
    <x v="6"/>
    <x v="0"/>
    <n v="7600"/>
  </r>
  <r>
    <x v="123"/>
    <s v="Shehu Nguyen"/>
    <x v="2"/>
    <n v="33"/>
    <x v="31"/>
    <x v="0"/>
    <x v="1"/>
    <n v="1"/>
    <s v="Poor"/>
    <n v="60"/>
    <x v="9"/>
    <n v="16000"/>
    <n v="12"/>
    <n v="192000"/>
    <x v="237"/>
    <x v="0"/>
    <x v="6"/>
    <x v="0"/>
    <n v="3200"/>
  </r>
  <r>
    <x v="124"/>
    <s v="Halima Aguilar"/>
    <x v="2"/>
    <n v="23"/>
    <x v="27"/>
    <x v="2"/>
    <x v="1"/>
    <n v="4"/>
    <s v="Very Good"/>
    <n v="20"/>
    <x v="10"/>
    <n v="24000"/>
    <n v="8"/>
    <n v="192000"/>
    <x v="139"/>
    <x v="1"/>
    <x v="2"/>
    <x v="1"/>
    <n v="9600"/>
  </r>
  <r>
    <x v="124"/>
    <s v="Halima Aguilar"/>
    <x v="2"/>
    <n v="23"/>
    <x v="27"/>
    <x v="1"/>
    <x v="1"/>
    <n v="4"/>
    <s v="Very Good"/>
    <n v="20"/>
    <x v="13"/>
    <n v="350"/>
    <n v="16"/>
    <n v="5600"/>
    <x v="238"/>
    <x v="1"/>
    <x v="2"/>
    <x v="1"/>
    <n v="280"/>
  </r>
  <r>
    <x v="124"/>
    <s v="Halima Aguilar"/>
    <x v="2"/>
    <n v="23"/>
    <x v="27"/>
    <x v="3"/>
    <x v="1"/>
    <n v="4"/>
    <s v="Very Good"/>
    <n v="20"/>
    <x v="2"/>
    <n v="20000"/>
    <n v="20"/>
    <n v="400000"/>
    <x v="239"/>
    <x v="1"/>
    <x v="2"/>
    <x v="1"/>
    <n v="20000"/>
  </r>
  <r>
    <x v="125"/>
    <s v="Ejiro Ware"/>
    <x v="2"/>
    <n v="69"/>
    <x v="31"/>
    <x v="1"/>
    <x v="0"/>
    <n v="5"/>
    <s v="Excellent"/>
    <n v="49"/>
    <x v="20"/>
    <n v="6500"/>
    <n v="3"/>
    <n v="19500"/>
    <x v="240"/>
    <x v="1"/>
    <x v="2"/>
    <x v="3"/>
    <n v="397.9591836734694"/>
  </r>
  <r>
    <x v="126"/>
    <s v="Ifeanyi Clayton"/>
    <x v="2"/>
    <n v="23"/>
    <x v="28"/>
    <x v="1"/>
    <x v="0"/>
    <n v="2"/>
    <s v="Fair"/>
    <n v="37"/>
    <x v="1"/>
    <n v="5500"/>
    <n v="17"/>
    <n v="93500"/>
    <x v="8"/>
    <x v="1"/>
    <x v="2"/>
    <x v="1"/>
    <n v="2527.0270270270271"/>
  </r>
  <r>
    <x v="126"/>
    <s v="Ifeanyi Clayton"/>
    <x v="2"/>
    <n v="23"/>
    <x v="28"/>
    <x v="3"/>
    <x v="0"/>
    <n v="2"/>
    <s v="Fair"/>
    <n v="37"/>
    <x v="12"/>
    <n v="14500"/>
    <n v="15"/>
    <n v="217500"/>
    <x v="241"/>
    <x v="1"/>
    <x v="2"/>
    <x v="1"/>
    <n v="5878.3783783783783"/>
  </r>
  <r>
    <x v="126"/>
    <s v="Ifeanyi Clayton"/>
    <x v="2"/>
    <n v="23"/>
    <x v="28"/>
    <x v="2"/>
    <x v="0"/>
    <n v="2"/>
    <s v="Fair"/>
    <n v="37"/>
    <x v="11"/>
    <n v="30000"/>
    <n v="15"/>
    <n v="450000"/>
    <x v="130"/>
    <x v="1"/>
    <x v="2"/>
    <x v="1"/>
    <n v="12162.162162162162"/>
  </r>
  <r>
    <x v="127"/>
    <s v="Sade Berry"/>
    <x v="1"/>
    <n v="75"/>
    <x v="24"/>
    <x v="3"/>
    <x v="0"/>
    <n v="1"/>
    <s v="Poor"/>
    <n v="26"/>
    <x v="11"/>
    <n v="30000"/>
    <n v="18"/>
    <n v="540000"/>
    <x v="242"/>
    <x v="1"/>
    <x v="2"/>
    <x v="3"/>
    <n v="20769.23076923077"/>
  </r>
  <r>
    <x v="127"/>
    <s v="Sade Berry"/>
    <x v="1"/>
    <n v="75"/>
    <x v="24"/>
    <x v="1"/>
    <x v="0"/>
    <n v="1"/>
    <s v="Poor"/>
    <n v="26"/>
    <x v="16"/>
    <n v="900"/>
    <n v="3"/>
    <n v="2700"/>
    <x v="243"/>
    <x v="1"/>
    <x v="2"/>
    <x v="3"/>
    <n v="103.84615384615384"/>
  </r>
  <r>
    <x v="127"/>
    <s v="Sade Berry"/>
    <x v="1"/>
    <n v="75"/>
    <x v="24"/>
    <x v="1"/>
    <x v="0"/>
    <n v="1"/>
    <s v="Poor"/>
    <n v="26"/>
    <x v="0"/>
    <n v="35000"/>
    <n v="14"/>
    <n v="490000"/>
    <x v="244"/>
    <x v="1"/>
    <x v="2"/>
    <x v="3"/>
    <n v="18846.153846153848"/>
  </r>
  <r>
    <x v="128"/>
    <s v="Shehu Lee"/>
    <x v="2"/>
    <n v="33"/>
    <x v="15"/>
    <x v="1"/>
    <x v="1"/>
    <n v="4"/>
    <s v="Very Good"/>
    <n v="58"/>
    <x v="20"/>
    <n v="6500"/>
    <n v="12"/>
    <n v="78000"/>
    <x v="245"/>
    <x v="1"/>
    <x v="2"/>
    <x v="0"/>
    <n v="1344.8275862068965"/>
  </r>
  <r>
    <x v="128"/>
    <s v="Shehu Lee"/>
    <x v="2"/>
    <n v="33"/>
    <x v="15"/>
    <x v="3"/>
    <x v="1"/>
    <n v="4"/>
    <s v="Very Good"/>
    <n v="58"/>
    <x v="4"/>
    <n v="9000"/>
    <n v="18"/>
    <n v="162000"/>
    <x v="246"/>
    <x v="1"/>
    <x v="2"/>
    <x v="0"/>
    <n v="2793.1034482758619"/>
  </r>
  <r>
    <x v="129"/>
    <s v="Tamuno Greer"/>
    <x v="0"/>
    <n v="32"/>
    <x v="16"/>
    <x v="1"/>
    <x v="0"/>
    <n v="3"/>
    <s v="Good"/>
    <n v="49"/>
    <x v="13"/>
    <n v="350"/>
    <n v="12"/>
    <n v="4200"/>
    <x v="247"/>
    <x v="1"/>
    <x v="2"/>
    <x v="0"/>
    <n v="85.714285714285708"/>
  </r>
  <r>
    <x v="129"/>
    <s v="Tamuno Greer"/>
    <x v="0"/>
    <n v="32"/>
    <x v="16"/>
    <x v="2"/>
    <x v="0"/>
    <n v="3"/>
    <s v="Good"/>
    <n v="49"/>
    <x v="11"/>
    <n v="30000"/>
    <n v="4"/>
    <n v="120000"/>
    <x v="248"/>
    <x v="1"/>
    <x v="2"/>
    <x v="0"/>
    <n v="2448.9795918367345"/>
  </r>
  <r>
    <x v="129"/>
    <s v="Tamuno Greer"/>
    <x v="0"/>
    <n v="32"/>
    <x v="16"/>
    <x v="0"/>
    <x v="0"/>
    <n v="3"/>
    <s v="Good"/>
    <n v="49"/>
    <x v="9"/>
    <n v="16000"/>
    <n v="14"/>
    <n v="224000"/>
    <x v="249"/>
    <x v="1"/>
    <x v="2"/>
    <x v="0"/>
    <n v="4571.4285714285716"/>
  </r>
  <r>
    <x v="130"/>
    <s v="Funke Hart"/>
    <x v="0"/>
    <n v="46"/>
    <x v="9"/>
    <x v="3"/>
    <x v="0"/>
    <n v="4"/>
    <s v="Very Good"/>
    <n v="7"/>
    <x v="12"/>
    <n v="14500"/>
    <n v="18"/>
    <n v="261000"/>
    <x v="250"/>
    <x v="1"/>
    <x v="2"/>
    <x v="2"/>
    <n v="37285.714285714283"/>
  </r>
  <r>
    <x v="130"/>
    <s v="Funke Hart"/>
    <x v="0"/>
    <n v="46"/>
    <x v="9"/>
    <x v="1"/>
    <x v="0"/>
    <n v="4"/>
    <s v="Very Good"/>
    <n v="7"/>
    <x v="13"/>
    <n v="350"/>
    <n v="2"/>
    <n v="700"/>
    <x v="251"/>
    <x v="1"/>
    <x v="2"/>
    <x v="2"/>
    <n v="100"/>
  </r>
  <r>
    <x v="130"/>
    <s v="Funke Hart"/>
    <x v="0"/>
    <n v="46"/>
    <x v="9"/>
    <x v="2"/>
    <x v="0"/>
    <n v="4"/>
    <s v="Very Good"/>
    <n v="7"/>
    <x v="11"/>
    <n v="30000"/>
    <n v="10"/>
    <n v="300000"/>
    <x v="252"/>
    <x v="1"/>
    <x v="2"/>
    <x v="2"/>
    <n v="42857.142857142855"/>
  </r>
  <r>
    <x v="131"/>
    <s v="Nura Yang"/>
    <x v="2"/>
    <n v="56"/>
    <x v="32"/>
    <x v="3"/>
    <x v="0"/>
    <n v="5"/>
    <s v="Excellent"/>
    <n v="20"/>
    <x v="10"/>
    <n v="24000"/>
    <n v="6"/>
    <n v="144000"/>
    <x v="253"/>
    <x v="0"/>
    <x v="4"/>
    <x v="2"/>
    <n v="7200"/>
  </r>
  <r>
    <x v="131"/>
    <s v="Nura Yang"/>
    <x v="2"/>
    <n v="56"/>
    <x v="32"/>
    <x v="2"/>
    <x v="0"/>
    <n v="5"/>
    <s v="Excellent"/>
    <n v="20"/>
    <x v="17"/>
    <n v="75000"/>
    <n v="2"/>
    <n v="150000"/>
    <x v="254"/>
    <x v="0"/>
    <x v="4"/>
    <x v="2"/>
    <n v="7500"/>
  </r>
  <r>
    <x v="132"/>
    <s v="Oghene Cooper"/>
    <x v="2"/>
    <n v="64"/>
    <x v="8"/>
    <x v="1"/>
    <x v="1"/>
    <n v="4"/>
    <s v="Very Good"/>
    <n v="45"/>
    <x v="13"/>
    <n v="350"/>
    <n v="10"/>
    <n v="3500"/>
    <x v="255"/>
    <x v="0"/>
    <x v="5"/>
    <x v="2"/>
    <n v="77.777777777777771"/>
  </r>
  <r>
    <x v="133"/>
    <s v="Obinna Branch"/>
    <x v="2"/>
    <n v="75"/>
    <x v="4"/>
    <x v="3"/>
    <x v="1"/>
    <n v="4"/>
    <s v="Very Good"/>
    <n v="27"/>
    <x v="11"/>
    <n v="30000"/>
    <n v="7"/>
    <n v="210000"/>
    <x v="256"/>
    <x v="0"/>
    <x v="6"/>
    <x v="3"/>
    <n v="7777.7777777777774"/>
  </r>
  <r>
    <x v="133"/>
    <s v="Obinna Branch"/>
    <x v="2"/>
    <n v="75"/>
    <x v="4"/>
    <x v="0"/>
    <x v="1"/>
    <n v="4"/>
    <s v="Very Good"/>
    <n v="27"/>
    <x v="9"/>
    <n v="16000"/>
    <n v="20"/>
    <n v="320000"/>
    <x v="257"/>
    <x v="0"/>
    <x v="6"/>
    <x v="3"/>
    <n v="11851.851851851852"/>
  </r>
  <r>
    <x v="134"/>
    <s v="Bola Anderson"/>
    <x v="2"/>
    <n v="25"/>
    <x v="18"/>
    <x v="1"/>
    <x v="0"/>
    <n v="3"/>
    <s v="Good"/>
    <n v="31"/>
    <x v="5"/>
    <n v="4500"/>
    <n v="4"/>
    <n v="18000"/>
    <x v="258"/>
    <x v="1"/>
    <x v="2"/>
    <x v="1"/>
    <n v="580.64516129032256"/>
  </r>
  <r>
    <x v="135"/>
    <s v="John Hill"/>
    <x v="2"/>
    <n v="47"/>
    <x v="9"/>
    <x v="1"/>
    <x v="1"/>
    <n v="5"/>
    <s v="Excellent"/>
    <n v="59"/>
    <x v="20"/>
    <n v="6500"/>
    <n v="10"/>
    <n v="65000"/>
    <x v="259"/>
    <x v="1"/>
    <x v="2"/>
    <x v="2"/>
    <n v="1101.6949152542372"/>
  </r>
  <r>
    <x v="135"/>
    <s v="John Hill"/>
    <x v="2"/>
    <n v="47"/>
    <x v="9"/>
    <x v="0"/>
    <x v="1"/>
    <n v="5"/>
    <s v="Excellent"/>
    <n v="59"/>
    <x v="6"/>
    <n v="9000"/>
    <n v="16"/>
    <n v="144000"/>
    <x v="260"/>
    <x v="1"/>
    <x v="2"/>
    <x v="2"/>
    <n v="2440.6779661016949"/>
  </r>
  <r>
    <x v="136"/>
    <s v="Zina Singh"/>
    <x v="2"/>
    <n v="28"/>
    <x v="31"/>
    <x v="0"/>
    <x v="1"/>
    <n v="3"/>
    <s v="Good"/>
    <n v="59"/>
    <x v="5"/>
    <n v="4500"/>
    <n v="18"/>
    <n v="81000"/>
    <x v="261"/>
    <x v="1"/>
    <x v="2"/>
    <x v="0"/>
    <n v="1372.8813559322034"/>
  </r>
  <r>
    <x v="137"/>
    <s v="Ibim Brown"/>
    <x v="2"/>
    <n v="53"/>
    <x v="5"/>
    <x v="1"/>
    <x v="0"/>
    <n v="4"/>
    <s v="Very Good"/>
    <n v="22"/>
    <x v="20"/>
    <n v="6500"/>
    <n v="11"/>
    <n v="71500"/>
    <x v="262"/>
    <x v="1"/>
    <x v="2"/>
    <x v="2"/>
    <n v="3250"/>
  </r>
  <r>
    <x v="138"/>
    <s v="Saidu Holt"/>
    <x v="1"/>
    <n v="78"/>
    <x v="12"/>
    <x v="0"/>
    <x v="1"/>
    <n v="2"/>
    <s v="Fair"/>
    <n v="11"/>
    <x v="9"/>
    <n v="16000"/>
    <n v="3"/>
    <n v="48000"/>
    <x v="263"/>
    <x v="0"/>
    <x v="0"/>
    <x v="3"/>
    <n v="4363.636363636364"/>
  </r>
  <r>
    <x v="138"/>
    <s v="Saidu Holt"/>
    <x v="1"/>
    <n v="78"/>
    <x v="12"/>
    <x v="2"/>
    <x v="1"/>
    <n v="2"/>
    <s v="Fair"/>
    <n v="11"/>
    <x v="4"/>
    <n v="9000"/>
    <n v="14"/>
    <n v="126000"/>
    <x v="264"/>
    <x v="0"/>
    <x v="0"/>
    <x v="3"/>
    <n v="11454.545454545454"/>
  </r>
  <r>
    <x v="139"/>
    <s v="Amaka Vang"/>
    <x v="2"/>
    <n v="45"/>
    <x v="23"/>
    <x v="1"/>
    <x v="0"/>
    <n v="5"/>
    <s v="Excellent"/>
    <n v="1"/>
    <x v="1"/>
    <n v="5500"/>
    <n v="18"/>
    <n v="99000"/>
    <x v="265"/>
    <x v="1"/>
    <x v="2"/>
    <x v="2"/>
    <n v="99000"/>
  </r>
  <r>
    <x v="140"/>
    <s v="Ibim Faulkner"/>
    <x v="1"/>
    <n v="17"/>
    <x v="17"/>
    <x v="1"/>
    <x v="1"/>
    <n v="1"/>
    <s v="Poor"/>
    <n v="35"/>
    <x v="14"/>
    <n v="1000"/>
    <n v="8"/>
    <n v="8000"/>
    <x v="266"/>
    <x v="1"/>
    <x v="2"/>
    <x v="1"/>
    <n v="228.57142857142858"/>
  </r>
  <r>
    <x v="141"/>
    <s v="Bala Hood"/>
    <x v="2"/>
    <n v="48"/>
    <x v="25"/>
    <x v="1"/>
    <x v="1"/>
    <n v="1"/>
    <s v="Poor"/>
    <n v="51"/>
    <x v="13"/>
    <n v="350"/>
    <n v="8"/>
    <n v="2800"/>
    <x v="267"/>
    <x v="1"/>
    <x v="2"/>
    <x v="2"/>
    <n v="54.901960784313722"/>
  </r>
  <r>
    <x v="141"/>
    <s v="Bala Hood"/>
    <x v="2"/>
    <n v="48"/>
    <x v="25"/>
    <x v="2"/>
    <x v="1"/>
    <n v="1"/>
    <s v="Poor"/>
    <n v="51"/>
    <x v="10"/>
    <n v="24000"/>
    <n v="3"/>
    <n v="72000"/>
    <x v="268"/>
    <x v="1"/>
    <x v="2"/>
    <x v="2"/>
    <n v="1411.7647058823529"/>
  </r>
  <r>
    <x v="142"/>
    <s v="Bola Brooks"/>
    <x v="2"/>
    <n v="27"/>
    <x v="10"/>
    <x v="1"/>
    <x v="1"/>
    <n v="1"/>
    <s v="Poor"/>
    <n v="25"/>
    <x v="0"/>
    <n v="35000"/>
    <n v="11"/>
    <n v="385000"/>
    <x v="269"/>
    <x v="1"/>
    <x v="2"/>
    <x v="0"/>
    <n v="15400"/>
  </r>
  <r>
    <x v="142"/>
    <s v="Bola Brooks"/>
    <x v="2"/>
    <n v="27"/>
    <x v="10"/>
    <x v="3"/>
    <x v="1"/>
    <n v="1"/>
    <s v="Poor"/>
    <n v="25"/>
    <x v="10"/>
    <n v="24000"/>
    <n v="4"/>
    <n v="96000"/>
    <x v="270"/>
    <x v="1"/>
    <x v="2"/>
    <x v="0"/>
    <n v="3840"/>
  </r>
  <r>
    <x v="142"/>
    <s v="Bola Brooks"/>
    <x v="2"/>
    <n v="27"/>
    <x v="10"/>
    <x v="1"/>
    <x v="1"/>
    <n v="1"/>
    <s v="Poor"/>
    <n v="25"/>
    <x v="20"/>
    <n v="6500"/>
    <n v="8"/>
    <n v="52000"/>
    <x v="271"/>
    <x v="1"/>
    <x v="2"/>
    <x v="0"/>
    <n v="2080"/>
  </r>
  <r>
    <x v="143"/>
    <s v="Fatima Wheeler"/>
    <x v="0"/>
    <n v="76"/>
    <x v="29"/>
    <x v="3"/>
    <x v="0"/>
    <n v="3"/>
    <s v="Good"/>
    <n v="60"/>
    <x v="4"/>
    <n v="9000"/>
    <n v="19"/>
    <n v="171000"/>
    <x v="272"/>
    <x v="1"/>
    <x v="2"/>
    <x v="3"/>
    <n v="2850"/>
  </r>
  <r>
    <x v="143"/>
    <s v="Fatima Wheeler"/>
    <x v="0"/>
    <n v="76"/>
    <x v="29"/>
    <x v="1"/>
    <x v="0"/>
    <n v="3"/>
    <s v="Good"/>
    <n v="60"/>
    <x v="19"/>
    <n v="600"/>
    <n v="13"/>
    <n v="7800"/>
    <x v="273"/>
    <x v="1"/>
    <x v="2"/>
    <x v="3"/>
    <n v="130"/>
  </r>
  <r>
    <x v="143"/>
    <s v="Fatima Wheeler"/>
    <x v="0"/>
    <n v="76"/>
    <x v="29"/>
    <x v="0"/>
    <x v="0"/>
    <n v="3"/>
    <s v="Good"/>
    <n v="60"/>
    <x v="9"/>
    <n v="16000"/>
    <n v="19"/>
    <n v="304000"/>
    <x v="274"/>
    <x v="1"/>
    <x v="2"/>
    <x v="3"/>
    <n v="5066.666666666667"/>
  </r>
  <r>
    <x v="144"/>
    <s v="Halima Valencia"/>
    <x v="2"/>
    <n v="65"/>
    <x v="11"/>
    <x v="3"/>
    <x v="1"/>
    <n v="1"/>
    <s v="Poor"/>
    <n v="25"/>
    <x v="12"/>
    <n v="14500"/>
    <n v="3"/>
    <n v="43500"/>
    <x v="275"/>
    <x v="1"/>
    <x v="2"/>
    <x v="2"/>
    <n v="1740"/>
  </r>
  <r>
    <x v="144"/>
    <s v="Halima Valencia"/>
    <x v="2"/>
    <n v="65"/>
    <x v="11"/>
    <x v="1"/>
    <x v="1"/>
    <n v="1"/>
    <s v="Poor"/>
    <n v="25"/>
    <x v="7"/>
    <n v="3500"/>
    <n v="20"/>
    <n v="70000"/>
    <x v="276"/>
    <x v="1"/>
    <x v="2"/>
    <x v="2"/>
    <n v="2800"/>
  </r>
  <r>
    <x v="145"/>
    <s v="Tamuno Boyd"/>
    <x v="2"/>
    <n v="57"/>
    <x v="17"/>
    <x v="1"/>
    <x v="1"/>
    <n v="4"/>
    <s v="Very Good"/>
    <n v="51"/>
    <x v="15"/>
    <n v="7500"/>
    <n v="20"/>
    <n v="150000"/>
    <x v="277"/>
    <x v="0"/>
    <x v="0"/>
    <x v="2"/>
    <n v="2941.1764705882351"/>
  </r>
  <r>
    <x v="145"/>
    <s v="Tamuno Boyd"/>
    <x v="2"/>
    <n v="57"/>
    <x v="17"/>
    <x v="3"/>
    <x v="1"/>
    <n v="4"/>
    <s v="Very Good"/>
    <n v="51"/>
    <x v="11"/>
    <n v="30000"/>
    <n v="3"/>
    <n v="90000"/>
    <x v="278"/>
    <x v="0"/>
    <x v="0"/>
    <x v="2"/>
    <n v="1764.7058823529412"/>
  </r>
  <r>
    <x v="146"/>
    <s v="Chinedu Martinez"/>
    <x v="2"/>
    <n v="50"/>
    <x v="5"/>
    <x v="3"/>
    <x v="1"/>
    <n v="4"/>
    <s v="Very Good"/>
    <n v="46"/>
    <x v="4"/>
    <n v="9000"/>
    <n v="15"/>
    <n v="135000"/>
    <x v="279"/>
    <x v="1"/>
    <x v="2"/>
    <x v="2"/>
    <n v="2934.782608695652"/>
  </r>
  <r>
    <x v="147"/>
    <s v="Ejiro Finley"/>
    <x v="2"/>
    <n v="50"/>
    <x v="13"/>
    <x v="1"/>
    <x v="0"/>
    <n v="4"/>
    <s v="Very Good"/>
    <n v="6"/>
    <x v="14"/>
    <n v="1000"/>
    <n v="3"/>
    <n v="3000"/>
    <x v="280"/>
    <x v="1"/>
    <x v="2"/>
    <x v="2"/>
    <n v="500"/>
  </r>
  <r>
    <x v="147"/>
    <s v="Ejiro Finley"/>
    <x v="2"/>
    <n v="50"/>
    <x v="13"/>
    <x v="3"/>
    <x v="0"/>
    <n v="4"/>
    <s v="Very Good"/>
    <n v="6"/>
    <x v="10"/>
    <n v="24000"/>
    <n v="11"/>
    <n v="264000"/>
    <x v="281"/>
    <x v="1"/>
    <x v="2"/>
    <x v="2"/>
    <n v="44000"/>
  </r>
  <r>
    <x v="147"/>
    <s v="Ejiro Finley"/>
    <x v="2"/>
    <n v="50"/>
    <x v="13"/>
    <x v="2"/>
    <x v="0"/>
    <n v="4"/>
    <s v="Very Good"/>
    <n v="6"/>
    <x v="17"/>
    <n v="75000"/>
    <n v="14"/>
    <n v="1050000"/>
    <x v="282"/>
    <x v="1"/>
    <x v="2"/>
    <x v="2"/>
    <n v="175000"/>
  </r>
  <r>
    <x v="148"/>
    <s v="Omamuzo Levine"/>
    <x v="2"/>
    <n v="26"/>
    <x v="7"/>
    <x v="1"/>
    <x v="0"/>
    <n v="2"/>
    <s v="Fair"/>
    <n v="44"/>
    <x v="14"/>
    <n v="1000"/>
    <n v="9"/>
    <n v="9000"/>
    <x v="283"/>
    <x v="0"/>
    <x v="4"/>
    <x v="0"/>
    <n v="204.54545454545453"/>
  </r>
  <r>
    <x v="148"/>
    <s v="Omamuzo Levine"/>
    <x v="2"/>
    <n v="26"/>
    <x v="7"/>
    <x v="3"/>
    <x v="0"/>
    <n v="2"/>
    <s v="Fair"/>
    <n v="44"/>
    <x v="12"/>
    <n v="14500"/>
    <n v="3"/>
    <n v="43500"/>
    <x v="284"/>
    <x v="0"/>
    <x v="4"/>
    <x v="0"/>
    <n v="988.63636363636363"/>
  </r>
  <r>
    <x v="149"/>
    <s v="Ejiro Roman"/>
    <x v="2"/>
    <n v="48"/>
    <x v="7"/>
    <x v="1"/>
    <x v="1"/>
    <n v="4"/>
    <s v="Very Good"/>
    <n v="39"/>
    <x v="7"/>
    <n v="3500"/>
    <n v="13"/>
    <n v="45500"/>
    <x v="285"/>
    <x v="0"/>
    <x v="4"/>
    <x v="2"/>
    <n v="1166.6666666666667"/>
  </r>
  <r>
    <x v="150"/>
    <s v="Tega Mendez"/>
    <x v="2"/>
    <n v="72"/>
    <x v="26"/>
    <x v="0"/>
    <x v="1"/>
    <n v="3"/>
    <s v="Good"/>
    <n v="53"/>
    <x v="5"/>
    <n v="4500"/>
    <n v="11"/>
    <n v="49500"/>
    <x v="286"/>
    <x v="1"/>
    <x v="2"/>
    <x v="3"/>
    <n v="933.96226415094338"/>
  </r>
  <r>
    <x v="150"/>
    <s v="Tega Mendez"/>
    <x v="2"/>
    <n v="72"/>
    <x v="26"/>
    <x v="1"/>
    <x v="1"/>
    <n v="3"/>
    <s v="Good"/>
    <n v="53"/>
    <x v="3"/>
    <n v="500"/>
    <n v="16"/>
    <n v="8000"/>
    <x v="287"/>
    <x v="1"/>
    <x v="2"/>
    <x v="3"/>
    <n v="150.9433962264151"/>
  </r>
  <r>
    <x v="150"/>
    <s v="Tega Mendez"/>
    <x v="2"/>
    <n v="72"/>
    <x v="26"/>
    <x v="2"/>
    <x v="1"/>
    <n v="3"/>
    <s v="Good"/>
    <n v="53"/>
    <x v="12"/>
    <n v="14500"/>
    <n v="9"/>
    <n v="130500"/>
    <x v="288"/>
    <x v="1"/>
    <x v="2"/>
    <x v="3"/>
    <n v="2462.2641509433961"/>
  </r>
  <r>
    <x v="151"/>
    <s v="Tamuno Yang"/>
    <x v="2"/>
    <n v="62"/>
    <x v="27"/>
    <x v="0"/>
    <x v="0"/>
    <n v="5"/>
    <s v="Excellent"/>
    <n v="38"/>
    <x v="6"/>
    <n v="9000"/>
    <n v="3"/>
    <n v="27000"/>
    <x v="289"/>
    <x v="0"/>
    <x v="7"/>
    <x v="2"/>
    <n v="710.52631578947364"/>
  </r>
  <r>
    <x v="151"/>
    <s v="Tamuno Yang"/>
    <x v="2"/>
    <n v="62"/>
    <x v="27"/>
    <x v="1"/>
    <x v="0"/>
    <n v="5"/>
    <s v="Excellent"/>
    <n v="38"/>
    <x v="15"/>
    <n v="7500"/>
    <n v="5"/>
    <n v="37500"/>
    <x v="290"/>
    <x v="0"/>
    <x v="7"/>
    <x v="2"/>
    <n v="986.84210526315792"/>
  </r>
  <r>
    <x v="152"/>
    <s v="Maryam Williams"/>
    <x v="2"/>
    <n v="46"/>
    <x v="22"/>
    <x v="1"/>
    <x v="0"/>
    <n v="4"/>
    <s v="Very Good"/>
    <n v="46"/>
    <x v="20"/>
    <n v="6500"/>
    <n v="14"/>
    <n v="91000"/>
    <x v="291"/>
    <x v="0"/>
    <x v="0"/>
    <x v="2"/>
    <n v="1978.2608695652175"/>
  </r>
  <r>
    <x v="152"/>
    <s v="Maryam Williams"/>
    <x v="2"/>
    <n v="46"/>
    <x v="22"/>
    <x v="2"/>
    <x v="0"/>
    <n v="4"/>
    <s v="Very Good"/>
    <n v="46"/>
    <x v="4"/>
    <n v="9000"/>
    <n v="12"/>
    <n v="108000"/>
    <x v="292"/>
    <x v="0"/>
    <x v="0"/>
    <x v="2"/>
    <n v="2347.8260869565215"/>
  </r>
  <r>
    <x v="153"/>
    <s v="David Miller"/>
    <x v="1"/>
    <n v="26"/>
    <x v="13"/>
    <x v="1"/>
    <x v="0"/>
    <n v="2"/>
    <s v="Fair"/>
    <n v="43"/>
    <x v="7"/>
    <n v="3500"/>
    <n v="14"/>
    <n v="49000"/>
    <x v="293"/>
    <x v="1"/>
    <x v="2"/>
    <x v="0"/>
    <n v="1139.5348837209303"/>
  </r>
  <r>
    <x v="154"/>
    <s v="Ngozi Fowler"/>
    <x v="2"/>
    <n v="17"/>
    <x v="13"/>
    <x v="0"/>
    <x v="1"/>
    <n v="4"/>
    <s v="Very Good"/>
    <n v="15"/>
    <x v="5"/>
    <n v="4500"/>
    <n v="10"/>
    <n v="45000"/>
    <x v="294"/>
    <x v="1"/>
    <x v="2"/>
    <x v="1"/>
    <n v="3000"/>
  </r>
  <r>
    <x v="154"/>
    <s v="Ngozi Fowler"/>
    <x v="2"/>
    <n v="17"/>
    <x v="13"/>
    <x v="1"/>
    <x v="1"/>
    <n v="4"/>
    <s v="Very Good"/>
    <n v="15"/>
    <x v="1"/>
    <n v="5500"/>
    <n v="3"/>
    <n v="16500"/>
    <x v="295"/>
    <x v="1"/>
    <x v="2"/>
    <x v="1"/>
    <n v="1100"/>
  </r>
  <r>
    <x v="155"/>
    <s v="Ifeanyi Garcia"/>
    <x v="2"/>
    <n v="34"/>
    <x v="25"/>
    <x v="1"/>
    <x v="1"/>
    <n v="2"/>
    <s v="Fair"/>
    <n v="22"/>
    <x v="1"/>
    <n v="5500"/>
    <n v="15"/>
    <n v="82500"/>
    <x v="296"/>
    <x v="1"/>
    <x v="2"/>
    <x v="0"/>
    <n v="3750"/>
  </r>
  <r>
    <x v="155"/>
    <s v="Ifeanyi Garcia"/>
    <x v="2"/>
    <n v="34"/>
    <x v="25"/>
    <x v="3"/>
    <x v="1"/>
    <n v="2"/>
    <s v="Fair"/>
    <n v="22"/>
    <x v="11"/>
    <n v="30000"/>
    <n v="2"/>
    <n v="60000"/>
    <x v="297"/>
    <x v="1"/>
    <x v="2"/>
    <x v="0"/>
    <n v="2727.2727272727275"/>
  </r>
  <r>
    <x v="156"/>
    <s v="Ifeanyi Jimenez"/>
    <x v="2"/>
    <n v="18"/>
    <x v="26"/>
    <x v="0"/>
    <x v="0"/>
    <n v="2"/>
    <s v="Fair"/>
    <n v="44"/>
    <x v="5"/>
    <n v="4500"/>
    <n v="13"/>
    <n v="58500"/>
    <x v="298"/>
    <x v="1"/>
    <x v="2"/>
    <x v="1"/>
    <n v="1329.5454545454545"/>
  </r>
  <r>
    <x v="156"/>
    <s v="Ifeanyi Jimenez"/>
    <x v="2"/>
    <n v="18"/>
    <x v="26"/>
    <x v="1"/>
    <x v="0"/>
    <n v="2"/>
    <s v="Fair"/>
    <n v="44"/>
    <x v="19"/>
    <n v="600"/>
    <n v="14"/>
    <n v="8400"/>
    <x v="299"/>
    <x v="1"/>
    <x v="2"/>
    <x v="1"/>
    <n v="190.90909090909091"/>
  </r>
  <r>
    <x v="157"/>
    <s v="Kunle Nielsen"/>
    <x v="1"/>
    <n v="29"/>
    <x v="11"/>
    <x v="1"/>
    <x v="0"/>
    <n v="2"/>
    <s v="Fair"/>
    <n v="24"/>
    <x v="7"/>
    <n v="3500"/>
    <n v="20"/>
    <n v="70000"/>
    <x v="300"/>
    <x v="1"/>
    <x v="2"/>
    <x v="0"/>
    <n v="2916.6666666666665"/>
  </r>
  <r>
    <x v="157"/>
    <s v="Kunle Nielsen"/>
    <x v="1"/>
    <n v="29"/>
    <x v="11"/>
    <x v="2"/>
    <x v="0"/>
    <n v="2"/>
    <s v="Fair"/>
    <n v="24"/>
    <x v="17"/>
    <n v="75000"/>
    <n v="12"/>
    <n v="900000"/>
    <x v="301"/>
    <x v="1"/>
    <x v="2"/>
    <x v="0"/>
    <n v="37500"/>
  </r>
  <r>
    <x v="158"/>
    <s v="Oghene Diaz"/>
    <x v="0"/>
    <n v="74"/>
    <x v="20"/>
    <x v="2"/>
    <x v="1"/>
    <n v="2"/>
    <s v="Fair"/>
    <n v="59"/>
    <x v="2"/>
    <n v="20000"/>
    <n v="5"/>
    <n v="100000"/>
    <x v="302"/>
    <x v="1"/>
    <x v="2"/>
    <x v="3"/>
    <n v="1694.9152542372881"/>
  </r>
  <r>
    <x v="159"/>
    <s v="Michael Wilson"/>
    <x v="2"/>
    <n v="65"/>
    <x v="15"/>
    <x v="0"/>
    <x v="0"/>
    <n v="4"/>
    <s v="Very Good"/>
    <n v="37"/>
    <x v="0"/>
    <n v="35000"/>
    <n v="6"/>
    <n v="210000"/>
    <x v="303"/>
    <x v="0"/>
    <x v="7"/>
    <x v="2"/>
    <n v="5675.6756756756758"/>
  </r>
  <r>
    <x v="159"/>
    <s v="Michael Wilson"/>
    <x v="2"/>
    <n v="65"/>
    <x v="15"/>
    <x v="2"/>
    <x v="0"/>
    <n v="4"/>
    <s v="Very Good"/>
    <n v="37"/>
    <x v="18"/>
    <n v="25000"/>
    <n v="20"/>
    <n v="500000"/>
    <x v="304"/>
    <x v="0"/>
    <x v="7"/>
    <x v="2"/>
    <n v="13513.513513513513"/>
  </r>
  <r>
    <x v="159"/>
    <s v="Michael Wilson"/>
    <x v="2"/>
    <n v="65"/>
    <x v="15"/>
    <x v="3"/>
    <x v="0"/>
    <n v="4"/>
    <s v="Very Good"/>
    <n v="37"/>
    <x v="4"/>
    <n v="9000"/>
    <n v="1"/>
    <n v="9000"/>
    <x v="305"/>
    <x v="0"/>
    <x v="7"/>
    <x v="2"/>
    <n v="243.24324324324326"/>
  </r>
  <r>
    <x v="160"/>
    <s v="Grace Gallegos"/>
    <x v="2"/>
    <n v="33"/>
    <x v="18"/>
    <x v="1"/>
    <x v="1"/>
    <n v="4"/>
    <s v="Very Good"/>
    <n v="36"/>
    <x v="19"/>
    <n v="600"/>
    <n v="1"/>
    <n v="600"/>
    <x v="306"/>
    <x v="1"/>
    <x v="2"/>
    <x v="0"/>
    <n v="16.666666666666668"/>
  </r>
  <r>
    <x v="160"/>
    <s v="Grace Gallegos"/>
    <x v="2"/>
    <n v="33"/>
    <x v="18"/>
    <x v="0"/>
    <x v="1"/>
    <n v="4"/>
    <s v="Very Good"/>
    <n v="36"/>
    <x v="5"/>
    <n v="4500"/>
    <n v="9"/>
    <n v="40500"/>
    <x v="307"/>
    <x v="1"/>
    <x v="2"/>
    <x v="0"/>
    <n v="1125"/>
  </r>
  <r>
    <x v="161"/>
    <s v="Nura Jackson"/>
    <x v="2"/>
    <n v="52"/>
    <x v="1"/>
    <x v="3"/>
    <x v="1"/>
    <n v="5"/>
    <s v="Excellent"/>
    <n v="37"/>
    <x v="10"/>
    <n v="24000"/>
    <n v="2"/>
    <n v="48000"/>
    <x v="308"/>
    <x v="1"/>
    <x v="2"/>
    <x v="2"/>
    <n v="1297.2972972972973"/>
  </r>
  <r>
    <x v="161"/>
    <s v="Nura Jackson"/>
    <x v="2"/>
    <n v="52"/>
    <x v="1"/>
    <x v="0"/>
    <x v="1"/>
    <n v="5"/>
    <s v="Excellent"/>
    <n v="37"/>
    <x v="0"/>
    <n v="35000"/>
    <n v="14"/>
    <n v="490000"/>
    <x v="309"/>
    <x v="1"/>
    <x v="2"/>
    <x v="2"/>
    <n v="13243.243243243243"/>
  </r>
  <r>
    <x v="161"/>
    <s v="Nura Jackson"/>
    <x v="2"/>
    <n v="52"/>
    <x v="1"/>
    <x v="2"/>
    <x v="1"/>
    <n v="5"/>
    <s v="Excellent"/>
    <n v="37"/>
    <x v="2"/>
    <n v="20000"/>
    <n v="8"/>
    <n v="160000"/>
    <x v="310"/>
    <x v="1"/>
    <x v="2"/>
    <x v="2"/>
    <n v="4324.3243243243242"/>
  </r>
  <r>
    <x v="162"/>
    <s v="Maryam Diaz"/>
    <x v="0"/>
    <n v="20"/>
    <x v="30"/>
    <x v="1"/>
    <x v="1"/>
    <n v="4"/>
    <s v="Very Good"/>
    <n v="23"/>
    <x v="5"/>
    <n v="4500"/>
    <n v="19"/>
    <n v="85500"/>
    <x v="311"/>
    <x v="1"/>
    <x v="2"/>
    <x v="1"/>
    <n v="3717.391304347826"/>
  </r>
  <r>
    <x v="163"/>
    <s v="Oghene Allison"/>
    <x v="2"/>
    <n v="70"/>
    <x v="1"/>
    <x v="2"/>
    <x v="0"/>
    <n v="2"/>
    <s v="Fair"/>
    <n v="51"/>
    <x v="11"/>
    <n v="30000"/>
    <n v="10"/>
    <n v="300000"/>
    <x v="312"/>
    <x v="1"/>
    <x v="2"/>
    <x v="3"/>
    <n v="5882.3529411764703"/>
  </r>
  <r>
    <x v="163"/>
    <s v="Oghene Allison"/>
    <x v="2"/>
    <n v="70"/>
    <x v="1"/>
    <x v="1"/>
    <x v="0"/>
    <n v="2"/>
    <s v="Fair"/>
    <n v="51"/>
    <x v="3"/>
    <n v="500"/>
    <n v="17"/>
    <n v="8500"/>
    <x v="313"/>
    <x v="1"/>
    <x v="2"/>
    <x v="3"/>
    <n v="166.66666666666666"/>
  </r>
  <r>
    <x v="163"/>
    <s v="Oghene Allison"/>
    <x v="2"/>
    <n v="70"/>
    <x v="1"/>
    <x v="0"/>
    <x v="0"/>
    <n v="2"/>
    <s v="Fair"/>
    <n v="51"/>
    <x v="9"/>
    <n v="16000"/>
    <n v="14"/>
    <n v="224000"/>
    <x v="314"/>
    <x v="1"/>
    <x v="2"/>
    <x v="3"/>
    <n v="4392.1568627450979"/>
  </r>
  <r>
    <x v="164"/>
    <s v="Sade Suarez"/>
    <x v="2"/>
    <n v="51"/>
    <x v="21"/>
    <x v="1"/>
    <x v="0"/>
    <n v="3"/>
    <s v="Good"/>
    <n v="16"/>
    <x v="3"/>
    <n v="500"/>
    <n v="13"/>
    <n v="6500"/>
    <x v="315"/>
    <x v="1"/>
    <x v="2"/>
    <x v="2"/>
    <n v="406.25"/>
  </r>
  <r>
    <x v="164"/>
    <s v="Sade Suarez"/>
    <x v="2"/>
    <n v="51"/>
    <x v="21"/>
    <x v="0"/>
    <x v="0"/>
    <n v="3"/>
    <s v="Good"/>
    <n v="16"/>
    <x v="0"/>
    <n v="35000"/>
    <n v="3"/>
    <n v="105000"/>
    <x v="316"/>
    <x v="1"/>
    <x v="2"/>
    <x v="2"/>
    <n v="6562.5"/>
  </r>
  <r>
    <x v="164"/>
    <s v="Sade Suarez"/>
    <x v="2"/>
    <n v="51"/>
    <x v="21"/>
    <x v="3"/>
    <x v="0"/>
    <n v="3"/>
    <s v="Good"/>
    <n v="16"/>
    <x v="12"/>
    <n v="14500"/>
    <n v="9"/>
    <n v="130500"/>
    <x v="317"/>
    <x v="1"/>
    <x v="2"/>
    <x v="2"/>
    <n v="8156.25"/>
  </r>
  <r>
    <x v="165"/>
    <s v="Ejiro Thomas"/>
    <x v="0"/>
    <n v="74"/>
    <x v="12"/>
    <x v="2"/>
    <x v="1"/>
    <n v="1"/>
    <s v="Poor"/>
    <n v="38"/>
    <x v="17"/>
    <n v="75000"/>
    <n v="14"/>
    <n v="1050000"/>
    <x v="318"/>
    <x v="1"/>
    <x v="2"/>
    <x v="3"/>
    <n v="27631.57894736842"/>
  </r>
  <r>
    <x v="165"/>
    <s v="Ejiro Thomas"/>
    <x v="0"/>
    <n v="74"/>
    <x v="12"/>
    <x v="3"/>
    <x v="1"/>
    <n v="1"/>
    <s v="Poor"/>
    <n v="38"/>
    <x v="2"/>
    <n v="20000"/>
    <n v="11"/>
    <n v="220000"/>
    <x v="319"/>
    <x v="1"/>
    <x v="2"/>
    <x v="3"/>
    <n v="5789.4736842105267"/>
  </r>
  <r>
    <x v="166"/>
    <s v="Abubakar Weiss"/>
    <x v="1"/>
    <n v="59"/>
    <x v="21"/>
    <x v="3"/>
    <x v="1"/>
    <n v="1"/>
    <s v="Poor"/>
    <n v="51"/>
    <x v="2"/>
    <n v="20000"/>
    <n v="1"/>
    <n v="20000"/>
    <x v="320"/>
    <x v="0"/>
    <x v="7"/>
    <x v="2"/>
    <n v="392.15686274509807"/>
  </r>
  <r>
    <x v="166"/>
    <s v="Abubakar Weiss"/>
    <x v="1"/>
    <n v="59"/>
    <x v="21"/>
    <x v="1"/>
    <x v="1"/>
    <n v="1"/>
    <s v="Poor"/>
    <n v="51"/>
    <x v="15"/>
    <n v="7500"/>
    <n v="5"/>
    <n v="37500"/>
    <x v="321"/>
    <x v="0"/>
    <x v="7"/>
    <x v="2"/>
    <n v="735.29411764705878"/>
  </r>
  <r>
    <x v="167"/>
    <s v="Maryam Dean"/>
    <x v="1"/>
    <n v="36"/>
    <x v="29"/>
    <x v="0"/>
    <x v="0"/>
    <n v="3"/>
    <s v="Good"/>
    <n v="42"/>
    <x v="6"/>
    <n v="9000"/>
    <n v="8"/>
    <n v="72000"/>
    <x v="322"/>
    <x v="0"/>
    <x v="7"/>
    <x v="2"/>
    <n v="1714.2857142857142"/>
  </r>
  <r>
    <x v="167"/>
    <s v="Maryam Dean"/>
    <x v="1"/>
    <n v="36"/>
    <x v="29"/>
    <x v="3"/>
    <x v="0"/>
    <n v="3"/>
    <s v="Good"/>
    <n v="42"/>
    <x v="12"/>
    <n v="14500"/>
    <n v="4"/>
    <n v="58000"/>
    <x v="323"/>
    <x v="0"/>
    <x v="7"/>
    <x v="2"/>
    <n v="1380.952380952381"/>
  </r>
  <r>
    <x v="167"/>
    <s v="Maryam Dean"/>
    <x v="1"/>
    <n v="36"/>
    <x v="29"/>
    <x v="1"/>
    <x v="0"/>
    <n v="3"/>
    <s v="Good"/>
    <n v="42"/>
    <x v="16"/>
    <n v="900"/>
    <n v="3"/>
    <n v="2700"/>
    <x v="324"/>
    <x v="0"/>
    <x v="7"/>
    <x v="2"/>
    <n v="64.285714285714292"/>
  </r>
  <r>
    <x v="168"/>
    <s v="Amaka Whitaker"/>
    <x v="0"/>
    <n v="44"/>
    <x v="8"/>
    <x v="0"/>
    <x v="1"/>
    <n v="3"/>
    <s v="Good"/>
    <n v="1"/>
    <x v="9"/>
    <n v="16000"/>
    <n v="3"/>
    <n v="48000"/>
    <x v="325"/>
    <x v="1"/>
    <x v="2"/>
    <x v="2"/>
    <n v="48000"/>
  </r>
  <r>
    <x v="168"/>
    <s v="Amaka Whitaker"/>
    <x v="0"/>
    <n v="44"/>
    <x v="8"/>
    <x v="1"/>
    <x v="1"/>
    <n v="3"/>
    <s v="Good"/>
    <n v="1"/>
    <x v="14"/>
    <n v="1000"/>
    <n v="12"/>
    <n v="12000"/>
    <x v="326"/>
    <x v="1"/>
    <x v="2"/>
    <x v="2"/>
    <n v="12000"/>
  </r>
  <r>
    <x v="169"/>
    <s v="Maryam Dixon"/>
    <x v="2"/>
    <n v="33"/>
    <x v="6"/>
    <x v="0"/>
    <x v="0"/>
    <n v="1"/>
    <s v="Poor"/>
    <n v="42"/>
    <x v="0"/>
    <n v="35000"/>
    <n v="7"/>
    <n v="245000"/>
    <x v="327"/>
    <x v="1"/>
    <x v="2"/>
    <x v="0"/>
    <n v="5833.333333333333"/>
  </r>
  <r>
    <x v="170"/>
    <s v="Obinna Miller"/>
    <x v="0"/>
    <n v="68"/>
    <x v="30"/>
    <x v="1"/>
    <x v="0"/>
    <n v="2"/>
    <s v="Fair"/>
    <n v="6"/>
    <x v="7"/>
    <n v="3500"/>
    <n v="8"/>
    <n v="28000"/>
    <x v="328"/>
    <x v="1"/>
    <x v="2"/>
    <x v="3"/>
    <n v="4666.666666666667"/>
  </r>
  <r>
    <x v="170"/>
    <s v="Obinna Miller"/>
    <x v="0"/>
    <n v="68"/>
    <x v="30"/>
    <x v="0"/>
    <x v="0"/>
    <n v="2"/>
    <s v="Fair"/>
    <n v="6"/>
    <x v="6"/>
    <n v="9000"/>
    <n v="8"/>
    <n v="72000"/>
    <x v="329"/>
    <x v="1"/>
    <x v="2"/>
    <x v="3"/>
    <n v="12000"/>
  </r>
  <r>
    <x v="170"/>
    <s v="Obinna Miller"/>
    <x v="0"/>
    <n v="68"/>
    <x v="30"/>
    <x v="2"/>
    <x v="0"/>
    <n v="2"/>
    <s v="Fair"/>
    <n v="6"/>
    <x v="10"/>
    <n v="24000"/>
    <n v="1"/>
    <n v="24000"/>
    <x v="330"/>
    <x v="1"/>
    <x v="2"/>
    <x v="3"/>
    <n v="4000"/>
  </r>
  <r>
    <x v="171"/>
    <s v="Maryam Soto"/>
    <x v="2"/>
    <n v="42"/>
    <x v="8"/>
    <x v="1"/>
    <x v="0"/>
    <n v="3"/>
    <s v="Good"/>
    <n v="48"/>
    <x v="15"/>
    <n v="7500"/>
    <n v="16"/>
    <n v="120000"/>
    <x v="331"/>
    <x v="1"/>
    <x v="2"/>
    <x v="2"/>
    <n v="2500"/>
  </r>
  <r>
    <x v="172"/>
    <s v="Kunle Jones"/>
    <x v="2"/>
    <n v="17"/>
    <x v="3"/>
    <x v="0"/>
    <x v="1"/>
    <n v="5"/>
    <s v="Excellent"/>
    <n v="9"/>
    <x v="5"/>
    <n v="4500"/>
    <n v="1"/>
    <n v="4500"/>
    <x v="332"/>
    <x v="1"/>
    <x v="2"/>
    <x v="1"/>
    <n v="500"/>
  </r>
  <r>
    <x v="172"/>
    <s v="Kunle Jones"/>
    <x v="2"/>
    <n v="17"/>
    <x v="3"/>
    <x v="1"/>
    <x v="1"/>
    <n v="5"/>
    <s v="Excellent"/>
    <n v="9"/>
    <x v="3"/>
    <n v="500"/>
    <n v="2"/>
    <n v="1000"/>
    <x v="333"/>
    <x v="1"/>
    <x v="2"/>
    <x v="1"/>
    <n v="111.11111111111111"/>
  </r>
  <r>
    <x v="173"/>
    <s v="Tamuno Patton"/>
    <x v="2"/>
    <n v="80"/>
    <x v="14"/>
    <x v="1"/>
    <x v="1"/>
    <n v="1"/>
    <s v="Poor"/>
    <n v="28"/>
    <x v="6"/>
    <n v="9000"/>
    <n v="7"/>
    <n v="63000"/>
    <x v="334"/>
    <x v="1"/>
    <x v="2"/>
    <x v="3"/>
    <n v="2250"/>
  </r>
  <r>
    <x v="173"/>
    <s v="Tamuno Patton"/>
    <x v="2"/>
    <n v="80"/>
    <x v="14"/>
    <x v="1"/>
    <x v="1"/>
    <n v="1"/>
    <s v="Poor"/>
    <n v="28"/>
    <x v="19"/>
    <n v="600"/>
    <n v="13"/>
    <n v="7800"/>
    <x v="335"/>
    <x v="1"/>
    <x v="2"/>
    <x v="3"/>
    <n v="278.57142857142856"/>
  </r>
  <r>
    <x v="173"/>
    <s v="Tamuno Patton"/>
    <x v="2"/>
    <n v="80"/>
    <x v="14"/>
    <x v="3"/>
    <x v="1"/>
    <n v="1"/>
    <s v="Poor"/>
    <n v="28"/>
    <x v="10"/>
    <n v="24000"/>
    <n v="3"/>
    <n v="72000"/>
    <x v="336"/>
    <x v="1"/>
    <x v="2"/>
    <x v="3"/>
    <n v="2571.4285714285716"/>
  </r>
  <r>
    <x v="174"/>
    <s v="Maryam Martinez"/>
    <x v="0"/>
    <n v="71"/>
    <x v="7"/>
    <x v="3"/>
    <x v="0"/>
    <n v="4"/>
    <s v="Very Good"/>
    <n v="16"/>
    <x v="4"/>
    <n v="9000"/>
    <n v="5"/>
    <n v="45000"/>
    <x v="337"/>
    <x v="0"/>
    <x v="0"/>
    <x v="3"/>
    <n v="2812.5"/>
  </r>
  <r>
    <x v="174"/>
    <s v="Maryam Martinez"/>
    <x v="0"/>
    <n v="71"/>
    <x v="7"/>
    <x v="0"/>
    <x v="0"/>
    <n v="4"/>
    <s v="Very Good"/>
    <n v="16"/>
    <x v="9"/>
    <n v="16000"/>
    <n v="12"/>
    <n v="192000"/>
    <x v="338"/>
    <x v="0"/>
    <x v="0"/>
    <x v="3"/>
    <n v="12000"/>
  </r>
  <r>
    <x v="174"/>
    <s v="Maryam Martinez"/>
    <x v="0"/>
    <n v="71"/>
    <x v="7"/>
    <x v="1"/>
    <x v="0"/>
    <n v="4"/>
    <s v="Very Good"/>
    <n v="16"/>
    <x v="20"/>
    <n v="6500"/>
    <n v="9"/>
    <n v="58500"/>
    <x v="339"/>
    <x v="0"/>
    <x v="0"/>
    <x v="3"/>
    <n v="3656.25"/>
  </r>
  <r>
    <x v="175"/>
    <s v="Amina Johnson"/>
    <x v="0"/>
    <n v="63"/>
    <x v="21"/>
    <x v="2"/>
    <x v="1"/>
    <n v="1"/>
    <s v="Poor"/>
    <n v="47"/>
    <x v="2"/>
    <n v="20000"/>
    <n v="19"/>
    <n v="380000"/>
    <x v="340"/>
    <x v="1"/>
    <x v="2"/>
    <x v="2"/>
    <n v="8085.1063829787236"/>
  </r>
  <r>
    <x v="175"/>
    <s v="Amina Johnson"/>
    <x v="0"/>
    <n v="63"/>
    <x v="21"/>
    <x v="1"/>
    <x v="1"/>
    <n v="1"/>
    <s v="Poor"/>
    <n v="47"/>
    <x v="14"/>
    <n v="1000"/>
    <n v="17"/>
    <n v="17000"/>
    <x v="341"/>
    <x v="1"/>
    <x v="2"/>
    <x v="2"/>
    <n v="361.70212765957444"/>
  </r>
  <r>
    <x v="176"/>
    <s v="Ejiro Johnson"/>
    <x v="2"/>
    <n v="23"/>
    <x v="12"/>
    <x v="3"/>
    <x v="0"/>
    <n v="3"/>
    <s v="Good"/>
    <n v="24"/>
    <x v="4"/>
    <n v="9000"/>
    <n v="1"/>
    <n v="9000"/>
    <x v="342"/>
    <x v="1"/>
    <x v="2"/>
    <x v="1"/>
    <n v="375"/>
  </r>
  <r>
    <x v="176"/>
    <s v="Ejiro Johnson"/>
    <x v="2"/>
    <n v="23"/>
    <x v="12"/>
    <x v="1"/>
    <x v="0"/>
    <n v="3"/>
    <s v="Good"/>
    <n v="24"/>
    <x v="13"/>
    <n v="350"/>
    <n v="12"/>
    <n v="4200"/>
    <x v="343"/>
    <x v="1"/>
    <x v="2"/>
    <x v="1"/>
    <n v="175"/>
  </r>
  <r>
    <x v="176"/>
    <s v="Ejiro Johnson"/>
    <x v="2"/>
    <n v="23"/>
    <x v="12"/>
    <x v="2"/>
    <x v="0"/>
    <n v="3"/>
    <s v="Good"/>
    <n v="24"/>
    <x v="17"/>
    <n v="75000"/>
    <n v="6"/>
    <n v="450000"/>
    <x v="344"/>
    <x v="1"/>
    <x v="2"/>
    <x v="1"/>
    <n v="18750"/>
  </r>
  <r>
    <x v="177"/>
    <s v="Bola Curtis"/>
    <x v="2"/>
    <n v="69"/>
    <x v="16"/>
    <x v="2"/>
    <x v="1"/>
    <n v="3"/>
    <s v="Good"/>
    <n v="16"/>
    <x v="11"/>
    <n v="30000"/>
    <n v="17"/>
    <n v="510000"/>
    <x v="345"/>
    <x v="0"/>
    <x v="3"/>
    <x v="3"/>
    <n v="31875"/>
  </r>
  <r>
    <x v="177"/>
    <s v="Bola Curtis"/>
    <x v="2"/>
    <n v="69"/>
    <x v="16"/>
    <x v="3"/>
    <x v="1"/>
    <n v="3"/>
    <s v="Good"/>
    <n v="16"/>
    <x v="4"/>
    <n v="9000"/>
    <n v="3"/>
    <n v="27000"/>
    <x v="346"/>
    <x v="0"/>
    <x v="3"/>
    <x v="3"/>
    <n v="1687.5"/>
  </r>
  <r>
    <x v="177"/>
    <s v="Bola Curtis"/>
    <x v="2"/>
    <n v="69"/>
    <x v="16"/>
    <x v="1"/>
    <x v="1"/>
    <n v="3"/>
    <s v="Good"/>
    <n v="16"/>
    <x v="1"/>
    <n v="5500"/>
    <n v="10"/>
    <n v="55000"/>
    <x v="347"/>
    <x v="0"/>
    <x v="3"/>
    <x v="3"/>
    <n v="3437.5"/>
  </r>
  <r>
    <x v="178"/>
    <s v="Ese Haley"/>
    <x v="2"/>
    <n v="27"/>
    <x v="2"/>
    <x v="1"/>
    <x v="0"/>
    <n v="3"/>
    <s v="Good"/>
    <n v="24"/>
    <x v="6"/>
    <n v="9000"/>
    <n v="16"/>
    <n v="144000"/>
    <x v="348"/>
    <x v="1"/>
    <x v="2"/>
    <x v="0"/>
    <n v="6000"/>
  </r>
  <r>
    <x v="178"/>
    <s v="Ese Haley"/>
    <x v="2"/>
    <n v="27"/>
    <x v="2"/>
    <x v="1"/>
    <x v="0"/>
    <n v="3"/>
    <s v="Good"/>
    <n v="24"/>
    <x v="13"/>
    <n v="350"/>
    <n v="18"/>
    <n v="6300"/>
    <x v="349"/>
    <x v="1"/>
    <x v="2"/>
    <x v="0"/>
    <n v="262.5"/>
  </r>
  <r>
    <x v="179"/>
    <s v="Halima Walker"/>
    <x v="2"/>
    <n v="35"/>
    <x v="34"/>
    <x v="3"/>
    <x v="1"/>
    <n v="5"/>
    <s v="Excellent"/>
    <n v="2"/>
    <x v="12"/>
    <n v="14500"/>
    <n v="10"/>
    <n v="145000"/>
    <x v="350"/>
    <x v="1"/>
    <x v="2"/>
    <x v="0"/>
    <n v="72500"/>
  </r>
  <r>
    <x v="179"/>
    <s v="Halima Walker"/>
    <x v="2"/>
    <n v="35"/>
    <x v="34"/>
    <x v="0"/>
    <x v="1"/>
    <n v="5"/>
    <s v="Excellent"/>
    <n v="2"/>
    <x v="9"/>
    <n v="16000"/>
    <n v="8"/>
    <n v="128000"/>
    <x v="351"/>
    <x v="1"/>
    <x v="2"/>
    <x v="0"/>
    <n v="64000"/>
  </r>
  <r>
    <x v="179"/>
    <s v="Halima Walker"/>
    <x v="2"/>
    <n v="35"/>
    <x v="34"/>
    <x v="1"/>
    <x v="1"/>
    <n v="5"/>
    <s v="Excellent"/>
    <n v="2"/>
    <x v="15"/>
    <n v="7500"/>
    <n v="2"/>
    <n v="15000"/>
    <x v="352"/>
    <x v="1"/>
    <x v="2"/>
    <x v="0"/>
    <n v="7500"/>
  </r>
  <r>
    <x v="180"/>
    <s v="Obinna Mills"/>
    <x v="2"/>
    <n v="51"/>
    <x v="33"/>
    <x v="1"/>
    <x v="0"/>
    <n v="5"/>
    <s v="Excellent"/>
    <n v="59"/>
    <x v="14"/>
    <n v="1000"/>
    <n v="17"/>
    <n v="17000"/>
    <x v="353"/>
    <x v="1"/>
    <x v="2"/>
    <x v="2"/>
    <n v="288.13559322033899"/>
  </r>
  <r>
    <x v="180"/>
    <s v="Obinna Mills"/>
    <x v="2"/>
    <n v="51"/>
    <x v="33"/>
    <x v="2"/>
    <x v="0"/>
    <n v="5"/>
    <s v="Excellent"/>
    <n v="59"/>
    <x v="11"/>
    <n v="30000"/>
    <n v="13"/>
    <n v="390000"/>
    <x v="354"/>
    <x v="1"/>
    <x v="2"/>
    <x v="2"/>
    <n v="6610.1694915254238"/>
  </r>
  <r>
    <x v="181"/>
    <s v="Kunle Shaw"/>
    <x v="1"/>
    <n v="23"/>
    <x v="0"/>
    <x v="2"/>
    <x v="0"/>
    <n v="3"/>
    <s v="Good"/>
    <n v="16"/>
    <x v="8"/>
    <n v="150000"/>
    <n v="3"/>
    <n v="450000"/>
    <x v="355"/>
    <x v="1"/>
    <x v="2"/>
    <x v="1"/>
    <n v="28125"/>
  </r>
  <r>
    <x v="181"/>
    <s v="Kunle Shaw"/>
    <x v="1"/>
    <n v="23"/>
    <x v="0"/>
    <x v="0"/>
    <x v="0"/>
    <n v="3"/>
    <s v="Good"/>
    <n v="16"/>
    <x v="5"/>
    <n v="4500"/>
    <n v="19"/>
    <n v="85500"/>
    <x v="356"/>
    <x v="1"/>
    <x v="2"/>
    <x v="1"/>
    <n v="5343.75"/>
  </r>
  <r>
    <x v="182"/>
    <s v="Ngozi Webb"/>
    <x v="2"/>
    <n v="35"/>
    <x v="13"/>
    <x v="2"/>
    <x v="0"/>
    <n v="3"/>
    <s v="Good"/>
    <n v="29"/>
    <x v="10"/>
    <n v="24000"/>
    <n v="4"/>
    <n v="96000"/>
    <x v="357"/>
    <x v="1"/>
    <x v="2"/>
    <x v="0"/>
    <n v="3310.344827586207"/>
  </r>
  <r>
    <x v="182"/>
    <s v="Ngozi Webb"/>
    <x v="2"/>
    <n v="35"/>
    <x v="13"/>
    <x v="3"/>
    <x v="0"/>
    <n v="3"/>
    <s v="Good"/>
    <n v="29"/>
    <x v="4"/>
    <n v="9000"/>
    <n v="10"/>
    <n v="90000"/>
    <x v="358"/>
    <x v="1"/>
    <x v="2"/>
    <x v="0"/>
    <n v="3103.4482758620688"/>
  </r>
  <r>
    <x v="182"/>
    <s v="Ngozi Webb"/>
    <x v="2"/>
    <n v="35"/>
    <x v="13"/>
    <x v="1"/>
    <x v="0"/>
    <n v="3"/>
    <s v="Good"/>
    <n v="29"/>
    <x v="9"/>
    <n v="16000"/>
    <n v="11"/>
    <n v="176000"/>
    <x v="359"/>
    <x v="1"/>
    <x v="2"/>
    <x v="0"/>
    <n v="6068.9655172413795"/>
  </r>
  <r>
    <x v="183"/>
    <s v="Obinna Young"/>
    <x v="0"/>
    <n v="27"/>
    <x v="7"/>
    <x v="1"/>
    <x v="1"/>
    <n v="3"/>
    <s v="Good"/>
    <n v="26"/>
    <x v="1"/>
    <n v="5500"/>
    <n v="18"/>
    <n v="99000"/>
    <x v="360"/>
    <x v="0"/>
    <x v="6"/>
    <x v="0"/>
    <n v="3807.6923076923076"/>
  </r>
  <r>
    <x v="184"/>
    <s v="Halima Harrison"/>
    <x v="2"/>
    <n v="28"/>
    <x v="2"/>
    <x v="0"/>
    <x v="0"/>
    <n v="1"/>
    <s v="Poor"/>
    <n v="52"/>
    <x v="5"/>
    <n v="4500"/>
    <n v="12"/>
    <n v="54000"/>
    <x v="361"/>
    <x v="0"/>
    <x v="1"/>
    <x v="0"/>
    <n v="1038.4615384615386"/>
  </r>
  <r>
    <x v="185"/>
    <s v="Chinedu Brown"/>
    <x v="2"/>
    <n v="49"/>
    <x v="23"/>
    <x v="2"/>
    <x v="0"/>
    <n v="4"/>
    <s v="Very Good"/>
    <n v="5"/>
    <x v="2"/>
    <n v="20000"/>
    <n v="15"/>
    <n v="300000"/>
    <x v="362"/>
    <x v="1"/>
    <x v="2"/>
    <x v="2"/>
    <n v="60000"/>
  </r>
  <r>
    <x v="186"/>
    <s v="Sade Cruz"/>
    <x v="0"/>
    <n v="37"/>
    <x v="0"/>
    <x v="2"/>
    <x v="1"/>
    <n v="4"/>
    <s v="Very Good"/>
    <n v="32"/>
    <x v="12"/>
    <n v="14500"/>
    <n v="9"/>
    <n v="130500"/>
    <x v="363"/>
    <x v="1"/>
    <x v="2"/>
    <x v="2"/>
    <n v="4078.125"/>
  </r>
  <r>
    <x v="187"/>
    <s v="Zainab Mcguire"/>
    <x v="2"/>
    <n v="73"/>
    <x v="5"/>
    <x v="1"/>
    <x v="0"/>
    <n v="3"/>
    <s v="Good"/>
    <n v="40"/>
    <x v="3"/>
    <n v="500"/>
    <n v="14"/>
    <n v="7000"/>
    <x v="364"/>
    <x v="1"/>
    <x v="2"/>
    <x v="3"/>
    <n v="175"/>
  </r>
  <r>
    <x v="187"/>
    <s v="Zainab Mcguire"/>
    <x v="2"/>
    <n v="73"/>
    <x v="5"/>
    <x v="3"/>
    <x v="0"/>
    <n v="3"/>
    <s v="Good"/>
    <n v="40"/>
    <x v="2"/>
    <n v="20000"/>
    <n v="17"/>
    <n v="340000"/>
    <x v="365"/>
    <x v="1"/>
    <x v="2"/>
    <x v="3"/>
    <n v="8500"/>
  </r>
  <r>
    <x v="187"/>
    <s v="Zainab Mcguire"/>
    <x v="2"/>
    <n v="73"/>
    <x v="5"/>
    <x v="2"/>
    <x v="0"/>
    <n v="3"/>
    <s v="Good"/>
    <n v="40"/>
    <x v="12"/>
    <n v="14500"/>
    <n v="18"/>
    <n v="261000"/>
    <x v="366"/>
    <x v="1"/>
    <x v="2"/>
    <x v="3"/>
    <n v="6525"/>
  </r>
  <r>
    <x v="188"/>
    <s v="Funke Thomas"/>
    <x v="2"/>
    <n v="64"/>
    <x v="25"/>
    <x v="2"/>
    <x v="1"/>
    <n v="3"/>
    <s v="Good"/>
    <n v="35"/>
    <x v="11"/>
    <n v="30000"/>
    <n v="20"/>
    <n v="600000"/>
    <x v="367"/>
    <x v="1"/>
    <x v="2"/>
    <x v="2"/>
    <n v="17142.857142857141"/>
  </r>
  <r>
    <x v="188"/>
    <s v="Funke Thomas"/>
    <x v="2"/>
    <n v="64"/>
    <x v="25"/>
    <x v="0"/>
    <x v="1"/>
    <n v="3"/>
    <s v="Good"/>
    <n v="35"/>
    <x v="5"/>
    <n v="4500"/>
    <n v="9"/>
    <n v="40500"/>
    <x v="368"/>
    <x v="1"/>
    <x v="2"/>
    <x v="2"/>
    <n v="1157.1428571428571"/>
  </r>
  <r>
    <x v="188"/>
    <s v="Funke Thomas"/>
    <x v="2"/>
    <n v="64"/>
    <x v="25"/>
    <x v="1"/>
    <x v="1"/>
    <n v="3"/>
    <s v="Good"/>
    <n v="35"/>
    <x v="16"/>
    <n v="900"/>
    <n v="16"/>
    <n v="14400"/>
    <x v="241"/>
    <x v="1"/>
    <x v="2"/>
    <x v="2"/>
    <n v="411.42857142857144"/>
  </r>
  <r>
    <x v="189"/>
    <s v="Sarah Meyer"/>
    <x v="2"/>
    <n v="61"/>
    <x v="16"/>
    <x v="3"/>
    <x v="0"/>
    <n v="2"/>
    <s v="Fair"/>
    <n v="7"/>
    <x v="11"/>
    <n v="30000"/>
    <n v="6"/>
    <n v="180000"/>
    <x v="369"/>
    <x v="0"/>
    <x v="1"/>
    <x v="2"/>
    <n v="25714.285714285714"/>
  </r>
  <r>
    <x v="189"/>
    <s v="Sarah Meyer"/>
    <x v="2"/>
    <n v="61"/>
    <x v="16"/>
    <x v="1"/>
    <x v="0"/>
    <n v="2"/>
    <s v="Fair"/>
    <n v="7"/>
    <x v="19"/>
    <n v="600"/>
    <n v="11"/>
    <n v="6600"/>
    <x v="370"/>
    <x v="0"/>
    <x v="1"/>
    <x v="2"/>
    <n v="942.85714285714289"/>
  </r>
  <r>
    <x v="189"/>
    <s v="Sarah Meyer"/>
    <x v="2"/>
    <n v="61"/>
    <x v="16"/>
    <x v="0"/>
    <x v="0"/>
    <n v="2"/>
    <s v="Fair"/>
    <n v="7"/>
    <x v="6"/>
    <n v="9000"/>
    <n v="1"/>
    <n v="9000"/>
    <x v="371"/>
    <x v="0"/>
    <x v="1"/>
    <x v="2"/>
    <n v="1285.7142857142858"/>
  </r>
  <r>
    <x v="190"/>
    <s v="Oghene Schroeder"/>
    <x v="1"/>
    <n v="34"/>
    <x v="18"/>
    <x v="3"/>
    <x v="1"/>
    <n v="2"/>
    <s v="Fair"/>
    <n v="35"/>
    <x v="2"/>
    <n v="20000"/>
    <n v="1"/>
    <n v="20000"/>
    <x v="372"/>
    <x v="1"/>
    <x v="2"/>
    <x v="0"/>
    <n v="571.42857142857144"/>
  </r>
  <r>
    <x v="191"/>
    <s v="Sarah Thomas"/>
    <x v="2"/>
    <n v="77"/>
    <x v="34"/>
    <x v="2"/>
    <x v="1"/>
    <n v="2"/>
    <s v="Fair"/>
    <n v="59"/>
    <x v="4"/>
    <n v="9000"/>
    <n v="19"/>
    <n v="171000"/>
    <x v="373"/>
    <x v="1"/>
    <x v="2"/>
    <x v="3"/>
    <n v="2898.3050847457625"/>
  </r>
  <r>
    <x v="192"/>
    <s v="Obinna Dunn"/>
    <x v="1"/>
    <n v="30"/>
    <x v="8"/>
    <x v="2"/>
    <x v="1"/>
    <n v="4"/>
    <s v="Very Good"/>
    <n v="5"/>
    <x v="11"/>
    <n v="30000"/>
    <n v="14"/>
    <n v="420000"/>
    <x v="374"/>
    <x v="1"/>
    <x v="2"/>
    <x v="0"/>
    <n v="84000"/>
  </r>
  <r>
    <x v="192"/>
    <s v="Obinna Dunn"/>
    <x v="1"/>
    <n v="30"/>
    <x v="8"/>
    <x v="0"/>
    <x v="1"/>
    <n v="4"/>
    <s v="Very Good"/>
    <n v="5"/>
    <x v="0"/>
    <n v="35000"/>
    <n v="6"/>
    <n v="210000"/>
    <x v="375"/>
    <x v="1"/>
    <x v="2"/>
    <x v="0"/>
    <n v="42000"/>
  </r>
  <r>
    <x v="193"/>
    <s v="Oghene Munoz"/>
    <x v="1"/>
    <n v="44"/>
    <x v="20"/>
    <x v="1"/>
    <x v="1"/>
    <n v="2"/>
    <s v="Fair"/>
    <n v="20"/>
    <x v="19"/>
    <n v="600"/>
    <n v="20"/>
    <n v="12000"/>
    <x v="376"/>
    <x v="0"/>
    <x v="3"/>
    <x v="2"/>
    <n v="600"/>
  </r>
  <r>
    <x v="193"/>
    <s v="Oghene Munoz"/>
    <x v="1"/>
    <n v="44"/>
    <x v="20"/>
    <x v="2"/>
    <x v="1"/>
    <n v="2"/>
    <s v="Fair"/>
    <n v="20"/>
    <x v="12"/>
    <n v="14500"/>
    <n v="4"/>
    <n v="58000"/>
    <x v="377"/>
    <x v="0"/>
    <x v="3"/>
    <x v="2"/>
    <n v="2900"/>
  </r>
  <r>
    <x v="193"/>
    <s v="Oghene Munoz"/>
    <x v="1"/>
    <n v="44"/>
    <x v="20"/>
    <x v="3"/>
    <x v="1"/>
    <n v="2"/>
    <s v="Fair"/>
    <n v="20"/>
    <x v="12"/>
    <n v="14500"/>
    <n v="3"/>
    <n v="43500"/>
    <x v="378"/>
    <x v="0"/>
    <x v="3"/>
    <x v="2"/>
    <n v="2175"/>
  </r>
  <r>
    <x v="194"/>
    <s v="Halima Burns"/>
    <x v="0"/>
    <n v="60"/>
    <x v="32"/>
    <x v="0"/>
    <x v="0"/>
    <n v="3"/>
    <s v="Good"/>
    <n v="41"/>
    <x v="9"/>
    <n v="16000"/>
    <n v="4"/>
    <n v="64000"/>
    <x v="379"/>
    <x v="1"/>
    <x v="2"/>
    <x v="2"/>
    <n v="1560.9756097560976"/>
  </r>
  <r>
    <x v="194"/>
    <s v="Halima Burns"/>
    <x v="0"/>
    <n v="60"/>
    <x v="32"/>
    <x v="3"/>
    <x v="0"/>
    <n v="3"/>
    <s v="Good"/>
    <n v="41"/>
    <x v="4"/>
    <n v="9000"/>
    <n v="15"/>
    <n v="135000"/>
    <x v="380"/>
    <x v="1"/>
    <x v="2"/>
    <x v="2"/>
    <n v="3292.6829268292681"/>
  </r>
  <r>
    <x v="195"/>
    <s v="Ibim Murphy"/>
    <x v="2"/>
    <n v="37"/>
    <x v="15"/>
    <x v="1"/>
    <x v="1"/>
    <n v="3"/>
    <s v="Good"/>
    <n v="57"/>
    <x v="13"/>
    <n v="350"/>
    <n v="3"/>
    <n v="1050"/>
    <x v="381"/>
    <x v="1"/>
    <x v="2"/>
    <x v="2"/>
    <n v="18.421052631578949"/>
  </r>
  <r>
    <x v="196"/>
    <s v="Bola Potter"/>
    <x v="0"/>
    <n v="53"/>
    <x v="17"/>
    <x v="0"/>
    <x v="1"/>
    <n v="1"/>
    <s v="Poor"/>
    <n v="17"/>
    <x v="9"/>
    <n v="16000"/>
    <n v="3"/>
    <n v="48000"/>
    <x v="382"/>
    <x v="1"/>
    <x v="2"/>
    <x v="2"/>
    <n v="2823.5294117647059"/>
  </r>
  <r>
    <x v="196"/>
    <s v="Bola Potter"/>
    <x v="0"/>
    <n v="53"/>
    <x v="17"/>
    <x v="2"/>
    <x v="1"/>
    <n v="1"/>
    <s v="Poor"/>
    <n v="17"/>
    <x v="18"/>
    <n v="25000"/>
    <n v="20"/>
    <n v="500000"/>
    <x v="383"/>
    <x v="1"/>
    <x v="2"/>
    <x v="2"/>
    <n v="29411.764705882353"/>
  </r>
  <r>
    <x v="197"/>
    <s v="John Morales"/>
    <x v="2"/>
    <n v="19"/>
    <x v="0"/>
    <x v="0"/>
    <x v="0"/>
    <n v="2"/>
    <s v="Fair"/>
    <n v="39"/>
    <x v="5"/>
    <n v="4500"/>
    <n v="18"/>
    <n v="81000"/>
    <x v="67"/>
    <x v="0"/>
    <x v="4"/>
    <x v="1"/>
    <n v="2076.9230769230771"/>
  </r>
  <r>
    <x v="198"/>
    <s v="Saidu Tucker"/>
    <x v="0"/>
    <n v="52"/>
    <x v="24"/>
    <x v="0"/>
    <x v="0"/>
    <n v="4"/>
    <s v="Very Good"/>
    <n v="7"/>
    <x v="6"/>
    <n v="9000"/>
    <n v="3"/>
    <n v="27000"/>
    <x v="384"/>
    <x v="1"/>
    <x v="2"/>
    <x v="2"/>
    <n v="3857.1428571428573"/>
  </r>
  <r>
    <x v="198"/>
    <s v="Saidu Tucker"/>
    <x v="0"/>
    <n v="52"/>
    <x v="24"/>
    <x v="3"/>
    <x v="0"/>
    <n v="4"/>
    <s v="Very Good"/>
    <n v="7"/>
    <x v="11"/>
    <n v="30000"/>
    <n v="20"/>
    <n v="600000"/>
    <x v="385"/>
    <x v="1"/>
    <x v="2"/>
    <x v="2"/>
    <n v="85714.28571428571"/>
  </r>
  <r>
    <x v="199"/>
    <s v="John Mcgrath"/>
    <x v="2"/>
    <n v="41"/>
    <x v="13"/>
    <x v="3"/>
    <x v="0"/>
    <n v="3"/>
    <s v="Good"/>
    <n v="14"/>
    <x v="12"/>
    <n v="14500"/>
    <n v="9"/>
    <n v="130500"/>
    <x v="386"/>
    <x v="1"/>
    <x v="2"/>
    <x v="2"/>
    <n v="9321.4285714285706"/>
  </r>
  <r>
    <x v="199"/>
    <s v="John Mcgrath"/>
    <x v="2"/>
    <n v="41"/>
    <x v="13"/>
    <x v="0"/>
    <x v="0"/>
    <n v="3"/>
    <s v="Good"/>
    <n v="14"/>
    <x v="9"/>
    <n v="16000"/>
    <n v="13"/>
    <n v="208000"/>
    <x v="387"/>
    <x v="1"/>
    <x v="2"/>
    <x v="2"/>
    <n v="14857.142857142857"/>
  </r>
  <r>
    <x v="200"/>
    <s v="Shehu Hays"/>
    <x v="2"/>
    <n v="63"/>
    <x v="6"/>
    <x v="0"/>
    <x v="1"/>
    <n v="1"/>
    <s v="Poor"/>
    <n v="12"/>
    <x v="9"/>
    <n v="16000"/>
    <n v="4"/>
    <n v="64000"/>
    <x v="388"/>
    <x v="0"/>
    <x v="5"/>
    <x v="2"/>
    <n v="5333.333333333333"/>
  </r>
  <r>
    <x v="200"/>
    <s v="Shehu Hays"/>
    <x v="2"/>
    <n v="63"/>
    <x v="6"/>
    <x v="1"/>
    <x v="1"/>
    <n v="1"/>
    <s v="Poor"/>
    <n v="12"/>
    <x v="14"/>
    <n v="1000"/>
    <n v="18"/>
    <n v="18000"/>
    <x v="389"/>
    <x v="0"/>
    <x v="5"/>
    <x v="2"/>
    <n v="1500"/>
  </r>
  <r>
    <x v="201"/>
    <s v="Ibim Castro"/>
    <x v="2"/>
    <n v="45"/>
    <x v="4"/>
    <x v="0"/>
    <x v="1"/>
    <n v="5"/>
    <s v="Excellent"/>
    <n v="53"/>
    <x v="6"/>
    <n v="9000"/>
    <n v="2"/>
    <n v="18000"/>
    <x v="390"/>
    <x v="1"/>
    <x v="2"/>
    <x v="2"/>
    <n v="339.62264150943395"/>
  </r>
  <r>
    <x v="201"/>
    <s v="Ibim Castro"/>
    <x v="2"/>
    <n v="45"/>
    <x v="4"/>
    <x v="1"/>
    <x v="1"/>
    <n v="5"/>
    <s v="Excellent"/>
    <n v="53"/>
    <x v="20"/>
    <n v="6500"/>
    <n v="17"/>
    <n v="110500"/>
    <x v="391"/>
    <x v="1"/>
    <x v="2"/>
    <x v="2"/>
    <n v="2084.9056603773583"/>
  </r>
  <r>
    <x v="202"/>
    <s v="Obinna Patterson"/>
    <x v="2"/>
    <n v="31"/>
    <x v="30"/>
    <x v="1"/>
    <x v="0"/>
    <n v="2"/>
    <s v="Fair"/>
    <n v="11"/>
    <x v="13"/>
    <n v="350"/>
    <n v="5"/>
    <n v="1750"/>
    <x v="392"/>
    <x v="0"/>
    <x v="5"/>
    <x v="0"/>
    <n v="159.09090909090909"/>
  </r>
  <r>
    <x v="203"/>
    <s v="Saidu Munoz"/>
    <x v="2"/>
    <n v="56"/>
    <x v="23"/>
    <x v="1"/>
    <x v="0"/>
    <n v="5"/>
    <s v="Excellent"/>
    <n v="25"/>
    <x v="20"/>
    <n v="6500"/>
    <n v="4"/>
    <n v="26000"/>
    <x v="393"/>
    <x v="1"/>
    <x v="2"/>
    <x v="2"/>
    <n v="1040"/>
  </r>
  <r>
    <x v="203"/>
    <s v="Saidu Munoz"/>
    <x v="2"/>
    <n v="56"/>
    <x v="23"/>
    <x v="3"/>
    <x v="0"/>
    <n v="5"/>
    <s v="Excellent"/>
    <n v="25"/>
    <x v="12"/>
    <n v="14500"/>
    <n v="19"/>
    <n v="275500"/>
    <x v="394"/>
    <x v="1"/>
    <x v="2"/>
    <x v="2"/>
    <n v="11020"/>
  </r>
  <r>
    <x v="204"/>
    <s v="Ngozi Wood"/>
    <x v="1"/>
    <n v="29"/>
    <x v="13"/>
    <x v="1"/>
    <x v="1"/>
    <n v="4"/>
    <s v="Very Good"/>
    <n v="56"/>
    <x v="19"/>
    <n v="600"/>
    <n v="5"/>
    <n v="3000"/>
    <x v="395"/>
    <x v="0"/>
    <x v="7"/>
    <x v="0"/>
    <n v="53.571428571428569"/>
  </r>
  <r>
    <x v="204"/>
    <s v="Ngozi Wood"/>
    <x v="1"/>
    <n v="29"/>
    <x v="13"/>
    <x v="3"/>
    <x v="1"/>
    <n v="4"/>
    <s v="Very Good"/>
    <n v="56"/>
    <x v="10"/>
    <n v="24000"/>
    <n v="13"/>
    <n v="312000"/>
    <x v="396"/>
    <x v="0"/>
    <x v="7"/>
    <x v="0"/>
    <n v="5571.4285714285716"/>
  </r>
  <r>
    <x v="205"/>
    <s v="Bola Miller"/>
    <x v="2"/>
    <n v="66"/>
    <x v="26"/>
    <x v="2"/>
    <x v="0"/>
    <n v="3"/>
    <s v="Good"/>
    <n v="4"/>
    <x v="10"/>
    <n v="24000"/>
    <n v="16"/>
    <n v="384000"/>
    <x v="397"/>
    <x v="1"/>
    <x v="2"/>
    <x v="3"/>
    <n v="96000"/>
  </r>
  <r>
    <x v="206"/>
    <s v="Ngozi Acevedo"/>
    <x v="2"/>
    <n v="45"/>
    <x v="21"/>
    <x v="3"/>
    <x v="1"/>
    <n v="3"/>
    <s v="Good"/>
    <n v="48"/>
    <x v="2"/>
    <n v="20000"/>
    <n v="14"/>
    <n v="280000"/>
    <x v="398"/>
    <x v="0"/>
    <x v="5"/>
    <x v="2"/>
    <n v="5833.333333333333"/>
  </r>
  <r>
    <x v="206"/>
    <s v="Ngozi Acevedo"/>
    <x v="2"/>
    <n v="45"/>
    <x v="21"/>
    <x v="1"/>
    <x v="1"/>
    <n v="3"/>
    <s v="Good"/>
    <n v="48"/>
    <x v="1"/>
    <n v="5500"/>
    <n v="12"/>
    <n v="66000"/>
    <x v="399"/>
    <x v="0"/>
    <x v="5"/>
    <x v="2"/>
    <n v="1375"/>
  </r>
  <r>
    <x v="206"/>
    <s v="Ngozi Acevedo"/>
    <x v="2"/>
    <n v="45"/>
    <x v="21"/>
    <x v="0"/>
    <x v="1"/>
    <n v="3"/>
    <s v="Good"/>
    <n v="48"/>
    <x v="9"/>
    <n v="16000"/>
    <n v="6"/>
    <n v="96000"/>
    <x v="400"/>
    <x v="0"/>
    <x v="5"/>
    <x v="2"/>
    <n v="2000"/>
  </r>
  <r>
    <x v="207"/>
    <s v="Kunle Bird"/>
    <x v="0"/>
    <n v="55"/>
    <x v="28"/>
    <x v="3"/>
    <x v="1"/>
    <n v="2"/>
    <s v="Fair"/>
    <n v="9"/>
    <x v="2"/>
    <n v="20000"/>
    <n v="2"/>
    <n v="40000"/>
    <x v="401"/>
    <x v="0"/>
    <x v="1"/>
    <x v="2"/>
    <n v="4444.4444444444443"/>
  </r>
  <r>
    <x v="208"/>
    <s v="Ejiro Gill"/>
    <x v="2"/>
    <n v="41"/>
    <x v="29"/>
    <x v="3"/>
    <x v="1"/>
    <n v="5"/>
    <s v="Excellent"/>
    <n v="53"/>
    <x v="2"/>
    <n v="20000"/>
    <n v="20"/>
    <n v="400000"/>
    <x v="402"/>
    <x v="1"/>
    <x v="2"/>
    <x v="2"/>
    <n v="7547.1698113207549"/>
  </r>
  <r>
    <x v="209"/>
    <s v="Alabo Clay"/>
    <x v="2"/>
    <n v="38"/>
    <x v="31"/>
    <x v="3"/>
    <x v="1"/>
    <n v="3"/>
    <s v="Good"/>
    <n v="23"/>
    <x v="12"/>
    <n v="14500"/>
    <n v="19"/>
    <n v="275500"/>
    <x v="403"/>
    <x v="1"/>
    <x v="2"/>
    <x v="2"/>
    <n v="11978.260869565218"/>
  </r>
  <r>
    <x v="209"/>
    <s v="Alabo Clay"/>
    <x v="2"/>
    <n v="38"/>
    <x v="31"/>
    <x v="1"/>
    <x v="1"/>
    <n v="3"/>
    <s v="Good"/>
    <n v="23"/>
    <x v="5"/>
    <n v="4500"/>
    <n v="8"/>
    <n v="36000"/>
    <x v="404"/>
    <x v="1"/>
    <x v="2"/>
    <x v="2"/>
    <n v="1565.2173913043478"/>
  </r>
  <r>
    <x v="209"/>
    <s v="Alabo Clay"/>
    <x v="2"/>
    <n v="38"/>
    <x v="31"/>
    <x v="1"/>
    <x v="1"/>
    <n v="3"/>
    <s v="Good"/>
    <n v="23"/>
    <x v="13"/>
    <n v="350"/>
    <n v="14"/>
    <n v="4900"/>
    <x v="405"/>
    <x v="1"/>
    <x v="2"/>
    <x v="2"/>
    <n v="213.04347826086956"/>
  </r>
  <r>
    <x v="210"/>
    <s v="Michael Williams"/>
    <x v="2"/>
    <n v="18"/>
    <x v="34"/>
    <x v="0"/>
    <x v="1"/>
    <n v="2"/>
    <s v="Fair"/>
    <n v="59"/>
    <x v="5"/>
    <n v="4500"/>
    <n v="10"/>
    <n v="45000"/>
    <x v="406"/>
    <x v="1"/>
    <x v="2"/>
    <x v="1"/>
    <n v="762.71186440677968"/>
  </r>
  <r>
    <x v="211"/>
    <s v="Zainab Clark"/>
    <x v="1"/>
    <n v="70"/>
    <x v="6"/>
    <x v="1"/>
    <x v="1"/>
    <n v="2"/>
    <s v="Fair"/>
    <n v="30"/>
    <x v="16"/>
    <n v="900"/>
    <n v="12"/>
    <n v="10800"/>
    <x v="407"/>
    <x v="1"/>
    <x v="2"/>
    <x v="3"/>
    <n v="360"/>
  </r>
  <r>
    <x v="211"/>
    <s v="Zainab Clark"/>
    <x v="1"/>
    <n v="70"/>
    <x v="6"/>
    <x v="2"/>
    <x v="1"/>
    <n v="2"/>
    <s v="Fair"/>
    <n v="30"/>
    <x v="10"/>
    <n v="24000"/>
    <n v="4"/>
    <n v="96000"/>
    <x v="408"/>
    <x v="1"/>
    <x v="2"/>
    <x v="3"/>
    <n v="3200"/>
  </r>
  <r>
    <x v="211"/>
    <s v="Zainab Clark"/>
    <x v="1"/>
    <n v="70"/>
    <x v="6"/>
    <x v="3"/>
    <x v="1"/>
    <n v="2"/>
    <s v="Fair"/>
    <n v="30"/>
    <x v="12"/>
    <n v="14500"/>
    <n v="9"/>
    <n v="130500"/>
    <x v="409"/>
    <x v="1"/>
    <x v="2"/>
    <x v="3"/>
    <n v="4350"/>
  </r>
  <r>
    <x v="212"/>
    <s v="Ese Cooper"/>
    <x v="2"/>
    <n v="51"/>
    <x v="22"/>
    <x v="1"/>
    <x v="1"/>
    <n v="5"/>
    <s v="Excellent"/>
    <n v="13"/>
    <x v="7"/>
    <n v="3500"/>
    <n v="1"/>
    <n v="3500"/>
    <x v="410"/>
    <x v="1"/>
    <x v="2"/>
    <x v="2"/>
    <n v="269.23076923076923"/>
  </r>
  <r>
    <x v="213"/>
    <s v="Grace Figueroa"/>
    <x v="2"/>
    <n v="53"/>
    <x v="22"/>
    <x v="1"/>
    <x v="1"/>
    <n v="1"/>
    <s v="Poor"/>
    <n v="26"/>
    <x v="0"/>
    <n v="35000"/>
    <n v="12"/>
    <n v="420000"/>
    <x v="411"/>
    <x v="1"/>
    <x v="2"/>
    <x v="2"/>
    <n v="16153.846153846154"/>
  </r>
  <r>
    <x v="213"/>
    <s v="Grace Figueroa"/>
    <x v="2"/>
    <n v="53"/>
    <x v="22"/>
    <x v="1"/>
    <x v="1"/>
    <n v="1"/>
    <s v="Poor"/>
    <n v="26"/>
    <x v="20"/>
    <n v="6500"/>
    <n v="6"/>
    <n v="39000"/>
    <x v="412"/>
    <x v="1"/>
    <x v="2"/>
    <x v="2"/>
    <n v="1500"/>
  </r>
  <r>
    <x v="213"/>
    <s v="Grace Figueroa"/>
    <x v="2"/>
    <n v="53"/>
    <x v="22"/>
    <x v="3"/>
    <x v="1"/>
    <n v="1"/>
    <s v="Poor"/>
    <n v="26"/>
    <x v="10"/>
    <n v="24000"/>
    <n v="4"/>
    <n v="96000"/>
    <x v="413"/>
    <x v="1"/>
    <x v="2"/>
    <x v="2"/>
    <n v="3692.3076923076924"/>
  </r>
  <r>
    <x v="214"/>
    <s v="John Erickson"/>
    <x v="1"/>
    <n v="32"/>
    <x v="22"/>
    <x v="2"/>
    <x v="0"/>
    <n v="1"/>
    <s v="Poor"/>
    <n v="44"/>
    <x v="18"/>
    <n v="25000"/>
    <n v="10"/>
    <n v="250000"/>
    <x v="414"/>
    <x v="0"/>
    <x v="6"/>
    <x v="0"/>
    <n v="5681.818181818182"/>
  </r>
  <r>
    <x v="214"/>
    <s v="John Erickson"/>
    <x v="1"/>
    <n v="32"/>
    <x v="22"/>
    <x v="0"/>
    <x v="0"/>
    <n v="1"/>
    <s v="Poor"/>
    <n v="44"/>
    <x v="0"/>
    <n v="35000"/>
    <n v="16"/>
    <n v="560000"/>
    <x v="415"/>
    <x v="0"/>
    <x v="6"/>
    <x v="0"/>
    <n v="12727.272727272728"/>
  </r>
  <r>
    <x v="214"/>
    <s v="John Erickson"/>
    <x v="1"/>
    <n v="32"/>
    <x v="22"/>
    <x v="1"/>
    <x v="0"/>
    <n v="1"/>
    <s v="Poor"/>
    <n v="44"/>
    <x v="16"/>
    <n v="900"/>
    <n v="19"/>
    <n v="17100"/>
    <x v="416"/>
    <x v="0"/>
    <x v="6"/>
    <x v="0"/>
    <n v="388.63636363636363"/>
  </r>
  <r>
    <x v="215"/>
    <s v="Kunle Collins"/>
    <x v="2"/>
    <n v="76"/>
    <x v="18"/>
    <x v="0"/>
    <x v="0"/>
    <n v="5"/>
    <s v="Excellent"/>
    <n v="56"/>
    <x v="5"/>
    <n v="4500"/>
    <n v="19"/>
    <n v="85500"/>
    <x v="417"/>
    <x v="0"/>
    <x v="3"/>
    <x v="3"/>
    <n v="1526.7857142857142"/>
  </r>
  <r>
    <x v="216"/>
    <s v="Zina Dawson"/>
    <x v="0"/>
    <n v="34"/>
    <x v="32"/>
    <x v="2"/>
    <x v="0"/>
    <n v="4"/>
    <s v="Very Good"/>
    <n v="50"/>
    <x v="4"/>
    <n v="9000"/>
    <n v="9"/>
    <n v="81000"/>
    <x v="418"/>
    <x v="1"/>
    <x v="2"/>
    <x v="0"/>
    <n v="1620"/>
  </r>
  <r>
    <x v="217"/>
    <s v="Fatima Scott"/>
    <x v="0"/>
    <n v="37"/>
    <x v="1"/>
    <x v="1"/>
    <x v="1"/>
    <n v="2"/>
    <s v="Fair"/>
    <n v="51"/>
    <x v="1"/>
    <n v="5500"/>
    <n v="2"/>
    <n v="11000"/>
    <x v="419"/>
    <x v="1"/>
    <x v="2"/>
    <x v="2"/>
    <n v="215.68627450980392"/>
  </r>
  <r>
    <x v="217"/>
    <s v="Fatima Scott"/>
    <x v="0"/>
    <n v="37"/>
    <x v="1"/>
    <x v="0"/>
    <x v="1"/>
    <n v="2"/>
    <s v="Fair"/>
    <n v="51"/>
    <x v="5"/>
    <n v="4500"/>
    <n v="1"/>
    <n v="4500"/>
    <x v="420"/>
    <x v="1"/>
    <x v="2"/>
    <x v="2"/>
    <n v="88.235294117647058"/>
  </r>
  <r>
    <x v="217"/>
    <s v="Fatima Scott"/>
    <x v="0"/>
    <n v="37"/>
    <x v="1"/>
    <x v="2"/>
    <x v="1"/>
    <n v="2"/>
    <s v="Fair"/>
    <n v="51"/>
    <x v="18"/>
    <n v="25000"/>
    <n v="17"/>
    <n v="425000"/>
    <x v="421"/>
    <x v="1"/>
    <x v="2"/>
    <x v="2"/>
    <n v="8333.3333333333339"/>
  </r>
  <r>
    <x v="218"/>
    <s v="Bala Smith"/>
    <x v="1"/>
    <n v="18"/>
    <x v="34"/>
    <x v="1"/>
    <x v="0"/>
    <n v="3"/>
    <s v="Good"/>
    <n v="15"/>
    <x v="16"/>
    <n v="900"/>
    <n v="10"/>
    <n v="9000"/>
    <x v="422"/>
    <x v="0"/>
    <x v="5"/>
    <x v="1"/>
    <n v="600"/>
  </r>
  <r>
    <x v="219"/>
    <s v="Zina Cochran"/>
    <x v="2"/>
    <n v="59"/>
    <x v="0"/>
    <x v="1"/>
    <x v="0"/>
    <n v="3"/>
    <s v="Good"/>
    <n v="22"/>
    <x v="16"/>
    <n v="900"/>
    <n v="5"/>
    <n v="4500"/>
    <x v="423"/>
    <x v="1"/>
    <x v="2"/>
    <x v="2"/>
    <n v="204.54545454545453"/>
  </r>
  <r>
    <x v="220"/>
    <s v="Fatima Carpenter"/>
    <x v="1"/>
    <n v="18"/>
    <x v="28"/>
    <x v="1"/>
    <x v="0"/>
    <n v="1"/>
    <s v="Poor"/>
    <n v="8"/>
    <x v="16"/>
    <n v="900"/>
    <n v="1"/>
    <n v="900"/>
    <x v="144"/>
    <x v="1"/>
    <x v="2"/>
    <x v="1"/>
    <n v="112.5"/>
  </r>
  <r>
    <x v="221"/>
    <s v="Sade Howell"/>
    <x v="0"/>
    <n v="30"/>
    <x v="15"/>
    <x v="1"/>
    <x v="1"/>
    <n v="5"/>
    <s v="Excellent"/>
    <n v="25"/>
    <x v="9"/>
    <n v="16000"/>
    <n v="4"/>
    <n v="64000"/>
    <x v="424"/>
    <x v="0"/>
    <x v="7"/>
    <x v="0"/>
    <n v="2560"/>
  </r>
  <r>
    <x v="222"/>
    <s v="Sarah Stevens"/>
    <x v="0"/>
    <n v="50"/>
    <x v="21"/>
    <x v="2"/>
    <x v="1"/>
    <n v="5"/>
    <s v="Excellent"/>
    <n v="54"/>
    <x v="2"/>
    <n v="20000"/>
    <n v="16"/>
    <n v="320000"/>
    <x v="425"/>
    <x v="1"/>
    <x v="2"/>
    <x v="2"/>
    <n v="5925.9259259259261"/>
  </r>
  <r>
    <x v="223"/>
    <s v="Bala Cummings"/>
    <x v="2"/>
    <n v="41"/>
    <x v="22"/>
    <x v="1"/>
    <x v="0"/>
    <n v="3"/>
    <s v="Good"/>
    <n v="23"/>
    <x v="0"/>
    <n v="35000"/>
    <n v="1"/>
    <n v="35000"/>
    <x v="426"/>
    <x v="0"/>
    <x v="0"/>
    <x v="2"/>
    <n v="1521.7391304347825"/>
  </r>
  <r>
    <x v="223"/>
    <s v="Bala Cummings"/>
    <x v="2"/>
    <n v="41"/>
    <x v="22"/>
    <x v="2"/>
    <x v="0"/>
    <n v="3"/>
    <s v="Good"/>
    <n v="23"/>
    <x v="4"/>
    <n v="9000"/>
    <n v="4"/>
    <n v="36000"/>
    <x v="427"/>
    <x v="0"/>
    <x v="0"/>
    <x v="2"/>
    <n v="1565.2173913043478"/>
  </r>
  <r>
    <x v="224"/>
    <s v="Grace Carter"/>
    <x v="0"/>
    <n v="35"/>
    <x v="33"/>
    <x v="2"/>
    <x v="0"/>
    <n v="3"/>
    <s v="Good"/>
    <n v="47"/>
    <x v="8"/>
    <n v="150000"/>
    <n v="6"/>
    <n v="900000"/>
    <x v="428"/>
    <x v="1"/>
    <x v="2"/>
    <x v="0"/>
    <n v="19148.936170212764"/>
  </r>
  <r>
    <x v="224"/>
    <s v="Grace Carter"/>
    <x v="0"/>
    <n v="35"/>
    <x v="33"/>
    <x v="0"/>
    <x v="0"/>
    <n v="3"/>
    <s v="Good"/>
    <n v="47"/>
    <x v="9"/>
    <n v="16000"/>
    <n v="12"/>
    <n v="192000"/>
    <x v="429"/>
    <x v="1"/>
    <x v="2"/>
    <x v="0"/>
    <n v="4085.1063829787236"/>
  </r>
  <r>
    <x v="225"/>
    <s v="Ese Stewart"/>
    <x v="0"/>
    <n v="70"/>
    <x v="27"/>
    <x v="0"/>
    <x v="0"/>
    <n v="1"/>
    <s v="Poor"/>
    <n v="55"/>
    <x v="0"/>
    <n v="35000"/>
    <n v="9"/>
    <n v="315000"/>
    <x v="430"/>
    <x v="1"/>
    <x v="2"/>
    <x v="3"/>
    <n v="5727.272727272727"/>
  </r>
  <r>
    <x v="225"/>
    <s v="Ese Stewart"/>
    <x v="0"/>
    <n v="70"/>
    <x v="27"/>
    <x v="1"/>
    <x v="0"/>
    <n v="1"/>
    <s v="Poor"/>
    <n v="55"/>
    <x v="14"/>
    <n v="1000"/>
    <n v="11"/>
    <n v="11000"/>
    <x v="431"/>
    <x v="1"/>
    <x v="2"/>
    <x v="3"/>
    <n v="200"/>
  </r>
  <r>
    <x v="225"/>
    <s v="Ese Stewart"/>
    <x v="0"/>
    <n v="70"/>
    <x v="27"/>
    <x v="2"/>
    <x v="0"/>
    <n v="1"/>
    <s v="Poor"/>
    <n v="55"/>
    <x v="11"/>
    <n v="30000"/>
    <n v="13"/>
    <n v="390000"/>
    <x v="432"/>
    <x v="1"/>
    <x v="2"/>
    <x v="3"/>
    <n v="7090.909090909091"/>
  </r>
  <r>
    <x v="226"/>
    <s v="Zina Fuller"/>
    <x v="2"/>
    <n v="50"/>
    <x v="6"/>
    <x v="3"/>
    <x v="1"/>
    <n v="2"/>
    <s v="Fair"/>
    <n v="52"/>
    <x v="12"/>
    <n v="14500"/>
    <n v="16"/>
    <n v="232000"/>
    <x v="433"/>
    <x v="0"/>
    <x v="7"/>
    <x v="2"/>
    <n v="4461.5384615384619"/>
  </r>
  <r>
    <x v="226"/>
    <s v="Zina Fuller"/>
    <x v="2"/>
    <n v="50"/>
    <x v="6"/>
    <x v="1"/>
    <x v="1"/>
    <n v="2"/>
    <s v="Fair"/>
    <n v="52"/>
    <x v="1"/>
    <n v="5500"/>
    <n v="13"/>
    <n v="71500"/>
    <x v="434"/>
    <x v="0"/>
    <x v="7"/>
    <x v="2"/>
    <n v="1375"/>
  </r>
  <r>
    <x v="226"/>
    <s v="Zina Fuller"/>
    <x v="2"/>
    <n v="50"/>
    <x v="6"/>
    <x v="2"/>
    <x v="1"/>
    <n v="2"/>
    <s v="Fair"/>
    <n v="52"/>
    <x v="18"/>
    <n v="25000"/>
    <n v="5"/>
    <n v="125000"/>
    <x v="435"/>
    <x v="0"/>
    <x v="7"/>
    <x v="2"/>
    <n v="2403.8461538461538"/>
  </r>
  <r>
    <x v="227"/>
    <s v="John Edwards"/>
    <x v="0"/>
    <n v="78"/>
    <x v="27"/>
    <x v="1"/>
    <x v="1"/>
    <n v="1"/>
    <s v="Poor"/>
    <n v="29"/>
    <x v="6"/>
    <n v="9000"/>
    <n v="20"/>
    <n v="180000"/>
    <x v="436"/>
    <x v="0"/>
    <x v="4"/>
    <x v="3"/>
    <n v="6206.8965517241377"/>
  </r>
  <r>
    <x v="228"/>
    <s v="Ngozi Pierce"/>
    <x v="2"/>
    <n v="71"/>
    <x v="7"/>
    <x v="3"/>
    <x v="1"/>
    <n v="2"/>
    <s v="Fair"/>
    <n v="23"/>
    <x v="10"/>
    <n v="24000"/>
    <n v="16"/>
    <n v="384000"/>
    <x v="437"/>
    <x v="1"/>
    <x v="2"/>
    <x v="3"/>
    <n v="16695.652173913044"/>
  </r>
  <r>
    <x v="228"/>
    <s v="Ngozi Pierce"/>
    <x v="2"/>
    <n v="71"/>
    <x v="7"/>
    <x v="1"/>
    <x v="1"/>
    <n v="2"/>
    <s v="Fair"/>
    <n v="23"/>
    <x v="19"/>
    <n v="600"/>
    <n v="16"/>
    <n v="9600"/>
    <x v="438"/>
    <x v="1"/>
    <x v="2"/>
    <x v="3"/>
    <n v="417.39130434782606"/>
  </r>
  <r>
    <x v="228"/>
    <s v="Ngozi Pierce"/>
    <x v="2"/>
    <n v="71"/>
    <x v="7"/>
    <x v="2"/>
    <x v="1"/>
    <n v="2"/>
    <s v="Fair"/>
    <n v="23"/>
    <x v="18"/>
    <n v="25000"/>
    <n v="9"/>
    <n v="225000"/>
    <x v="439"/>
    <x v="1"/>
    <x v="2"/>
    <x v="3"/>
    <n v="9782.608695652174"/>
  </r>
  <r>
    <x v="229"/>
    <s v="Sade Smith"/>
    <x v="2"/>
    <n v="80"/>
    <x v="16"/>
    <x v="1"/>
    <x v="1"/>
    <n v="1"/>
    <s v="Poor"/>
    <n v="26"/>
    <x v="1"/>
    <n v="5500"/>
    <n v="16"/>
    <n v="88000"/>
    <x v="440"/>
    <x v="1"/>
    <x v="2"/>
    <x v="3"/>
    <n v="3384.6153846153848"/>
  </r>
  <r>
    <x v="229"/>
    <s v="Sade Smith"/>
    <x v="2"/>
    <n v="80"/>
    <x v="16"/>
    <x v="3"/>
    <x v="1"/>
    <n v="1"/>
    <s v="Poor"/>
    <n v="26"/>
    <x v="4"/>
    <n v="9000"/>
    <n v="14"/>
    <n v="126000"/>
    <x v="441"/>
    <x v="1"/>
    <x v="2"/>
    <x v="3"/>
    <n v="4846.1538461538457"/>
  </r>
  <r>
    <x v="229"/>
    <s v="Sade Smith"/>
    <x v="2"/>
    <n v="80"/>
    <x v="16"/>
    <x v="1"/>
    <x v="1"/>
    <n v="1"/>
    <s v="Poor"/>
    <n v="26"/>
    <x v="9"/>
    <n v="16000"/>
    <n v="1"/>
    <n v="16000"/>
    <x v="442"/>
    <x v="1"/>
    <x v="2"/>
    <x v="3"/>
    <n v="615.38461538461536"/>
  </r>
  <r>
    <x v="230"/>
    <s v="Chinedu Hughes"/>
    <x v="2"/>
    <n v="54"/>
    <x v="28"/>
    <x v="0"/>
    <x v="0"/>
    <n v="3"/>
    <s v="Good"/>
    <n v="42"/>
    <x v="0"/>
    <n v="35000"/>
    <n v="20"/>
    <n v="700000"/>
    <x v="443"/>
    <x v="1"/>
    <x v="2"/>
    <x v="2"/>
    <n v="16666.666666666668"/>
  </r>
  <r>
    <x v="231"/>
    <s v="John Benjamin"/>
    <x v="2"/>
    <n v="62"/>
    <x v="30"/>
    <x v="2"/>
    <x v="0"/>
    <n v="1"/>
    <s v="Poor"/>
    <n v="7"/>
    <x v="2"/>
    <n v="20000"/>
    <n v="6"/>
    <n v="120000"/>
    <x v="444"/>
    <x v="1"/>
    <x v="2"/>
    <x v="2"/>
    <n v="17142.857142857141"/>
  </r>
  <r>
    <x v="231"/>
    <s v="John Benjamin"/>
    <x v="2"/>
    <n v="62"/>
    <x v="30"/>
    <x v="1"/>
    <x v="0"/>
    <n v="1"/>
    <s v="Poor"/>
    <n v="7"/>
    <x v="1"/>
    <n v="5500"/>
    <n v="14"/>
    <n v="77000"/>
    <x v="445"/>
    <x v="1"/>
    <x v="2"/>
    <x v="2"/>
    <n v="11000"/>
  </r>
  <r>
    <x v="231"/>
    <s v="John Benjamin"/>
    <x v="2"/>
    <n v="62"/>
    <x v="30"/>
    <x v="0"/>
    <x v="0"/>
    <n v="1"/>
    <s v="Poor"/>
    <n v="7"/>
    <x v="9"/>
    <n v="16000"/>
    <n v="7"/>
    <n v="112000"/>
    <x v="446"/>
    <x v="1"/>
    <x v="2"/>
    <x v="2"/>
    <n v="16000"/>
  </r>
  <r>
    <x v="232"/>
    <s v="Bala Hardin"/>
    <x v="2"/>
    <n v="31"/>
    <x v="10"/>
    <x v="3"/>
    <x v="0"/>
    <n v="3"/>
    <s v="Good"/>
    <n v="30"/>
    <x v="12"/>
    <n v="14500"/>
    <n v="19"/>
    <n v="275500"/>
    <x v="447"/>
    <x v="0"/>
    <x v="5"/>
    <x v="0"/>
    <n v="9183.3333333333339"/>
  </r>
  <r>
    <x v="233"/>
    <s v="Michael Savage"/>
    <x v="0"/>
    <n v="33"/>
    <x v="12"/>
    <x v="1"/>
    <x v="0"/>
    <n v="5"/>
    <s v="Excellent"/>
    <n v="34"/>
    <x v="19"/>
    <n v="600"/>
    <n v="5"/>
    <n v="3000"/>
    <x v="448"/>
    <x v="1"/>
    <x v="2"/>
    <x v="0"/>
    <n v="88.235294117647058"/>
  </r>
  <r>
    <x v="233"/>
    <s v="Michael Savage"/>
    <x v="0"/>
    <n v="33"/>
    <x v="12"/>
    <x v="2"/>
    <x v="0"/>
    <n v="5"/>
    <s v="Excellent"/>
    <n v="34"/>
    <x v="2"/>
    <n v="20000"/>
    <n v="20"/>
    <n v="400000"/>
    <x v="449"/>
    <x v="1"/>
    <x v="2"/>
    <x v="0"/>
    <n v="11764.705882352941"/>
  </r>
  <r>
    <x v="233"/>
    <s v="Michael Savage"/>
    <x v="0"/>
    <n v="33"/>
    <x v="12"/>
    <x v="3"/>
    <x v="0"/>
    <n v="5"/>
    <s v="Excellent"/>
    <n v="34"/>
    <x v="10"/>
    <n v="24000"/>
    <n v="17"/>
    <n v="408000"/>
    <x v="450"/>
    <x v="1"/>
    <x v="2"/>
    <x v="0"/>
    <n v="12000"/>
  </r>
  <r>
    <x v="234"/>
    <s v="Omamuzo Stephenson"/>
    <x v="1"/>
    <n v="69"/>
    <x v="7"/>
    <x v="1"/>
    <x v="1"/>
    <n v="3"/>
    <s v="Good"/>
    <n v="26"/>
    <x v="0"/>
    <n v="35000"/>
    <n v="17"/>
    <n v="595000"/>
    <x v="451"/>
    <x v="1"/>
    <x v="2"/>
    <x v="3"/>
    <n v="22884.615384615383"/>
  </r>
  <r>
    <x v="235"/>
    <s v="Maryam Moore"/>
    <x v="1"/>
    <n v="56"/>
    <x v="9"/>
    <x v="0"/>
    <x v="0"/>
    <n v="3"/>
    <s v="Good"/>
    <n v="14"/>
    <x v="6"/>
    <n v="9000"/>
    <n v="12"/>
    <n v="108000"/>
    <x v="452"/>
    <x v="1"/>
    <x v="2"/>
    <x v="2"/>
    <n v="7714.2857142857147"/>
  </r>
  <r>
    <x v="236"/>
    <s v="John Patel"/>
    <x v="2"/>
    <n v="69"/>
    <x v="11"/>
    <x v="1"/>
    <x v="1"/>
    <n v="1"/>
    <s v="Poor"/>
    <n v="57"/>
    <x v="19"/>
    <n v="600"/>
    <n v="2"/>
    <n v="1200"/>
    <x v="453"/>
    <x v="1"/>
    <x v="2"/>
    <x v="3"/>
    <n v="21.05263157894737"/>
  </r>
  <r>
    <x v="237"/>
    <s v="Bala Holt"/>
    <x v="1"/>
    <n v="50"/>
    <x v="1"/>
    <x v="2"/>
    <x v="1"/>
    <n v="2"/>
    <s v="Fair"/>
    <n v="44"/>
    <x v="18"/>
    <n v="25000"/>
    <n v="4"/>
    <n v="100000"/>
    <x v="454"/>
    <x v="1"/>
    <x v="2"/>
    <x v="2"/>
    <n v="2272.7272727272725"/>
  </r>
  <r>
    <x v="237"/>
    <s v="Bala Holt"/>
    <x v="1"/>
    <n v="50"/>
    <x v="1"/>
    <x v="3"/>
    <x v="1"/>
    <n v="2"/>
    <s v="Fair"/>
    <n v="44"/>
    <x v="10"/>
    <n v="24000"/>
    <n v="18"/>
    <n v="432000"/>
    <x v="455"/>
    <x v="1"/>
    <x v="2"/>
    <x v="2"/>
    <n v="9818.181818181818"/>
  </r>
  <r>
    <x v="237"/>
    <s v="Bala Holt"/>
    <x v="1"/>
    <n v="50"/>
    <x v="1"/>
    <x v="1"/>
    <x v="1"/>
    <n v="2"/>
    <s v="Fair"/>
    <n v="44"/>
    <x v="13"/>
    <n v="350"/>
    <n v="18"/>
    <n v="6300"/>
    <x v="456"/>
    <x v="1"/>
    <x v="2"/>
    <x v="2"/>
    <n v="143.18181818181819"/>
  </r>
  <r>
    <x v="238"/>
    <s v="Omamuzo Roberts"/>
    <x v="0"/>
    <n v="46"/>
    <x v="28"/>
    <x v="2"/>
    <x v="1"/>
    <n v="4"/>
    <s v="Very Good"/>
    <n v="45"/>
    <x v="4"/>
    <n v="9000"/>
    <n v="7"/>
    <n v="63000"/>
    <x v="457"/>
    <x v="1"/>
    <x v="2"/>
    <x v="2"/>
    <n v="1400"/>
  </r>
  <r>
    <x v="238"/>
    <s v="Omamuzo Roberts"/>
    <x v="0"/>
    <n v="46"/>
    <x v="28"/>
    <x v="1"/>
    <x v="1"/>
    <n v="4"/>
    <s v="Very Good"/>
    <n v="45"/>
    <x v="1"/>
    <n v="5500"/>
    <n v="12"/>
    <n v="66000"/>
    <x v="458"/>
    <x v="1"/>
    <x v="2"/>
    <x v="2"/>
    <n v="1466.6666666666667"/>
  </r>
  <r>
    <x v="238"/>
    <s v="Omamuzo Roberts"/>
    <x v="0"/>
    <n v="46"/>
    <x v="28"/>
    <x v="3"/>
    <x v="1"/>
    <n v="4"/>
    <s v="Very Good"/>
    <n v="45"/>
    <x v="10"/>
    <n v="24000"/>
    <n v="20"/>
    <n v="480000"/>
    <x v="459"/>
    <x v="1"/>
    <x v="2"/>
    <x v="2"/>
    <n v="10666.666666666666"/>
  </r>
  <r>
    <x v="239"/>
    <s v="Bala Calhoun"/>
    <x v="0"/>
    <n v="40"/>
    <x v="14"/>
    <x v="3"/>
    <x v="1"/>
    <n v="2"/>
    <s v="Fair"/>
    <n v="12"/>
    <x v="12"/>
    <n v="14500"/>
    <n v="9"/>
    <n v="130500"/>
    <x v="460"/>
    <x v="1"/>
    <x v="2"/>
    <x v="2"/>
    <n v="10875"/>
  </r>
  <r>
    <x v="239"/>
    <s v="Bala Calhoun"/>
    <x v="0"/>
    <n v="40"/>
    <x v="14"/>
    <x v="0"/>
    <x v="1"/>
    <n v="2"/>
    <s v="Fair"/>
    <n v="12"/>
    <x v="5"/>
    <n v="4500"/>
    <n v="9"/>
    <n v="40500"/>
    <x v="461"/>
    <x v="1"/>
    <x v="2"/>
    <x v="2"/>
    <n v="3375"/>
  </r>
  <r>
    <x v="239"/>
    <s v="Bala Calhoun"/>
    <x v="0"/>
    <n v="40"/>
    <x v="14"/>
    <x v="1"/>
    <x v="1"/>
    <n v="2"/>
    <s v="Fair"/>
    <n v="12"/>
    <x v="16"/>
    <n v="900"/>
    <n v="5"/>
    <n v="4500"/>
    <x v="462"/>
    <x v="1"/>
    <x v="2"/>
    <x v="2"/>
    <n v="375"/>
  </r>
  <r>
    <x v="240"/>
    <s v="Bola Miller"/>
    <x v="1"/>
    <n v="35"/>
    <x v="32"/>
    <x v="2"/>
    <x v="0"/>
    <n v="4"/>
    <s v="Very Good"/>
    <n v="50"/>
    <x v="12"/>
    <n v="14500"/>
    <n v="17"/>
    <n v="246500"/>
    <x v="463"/>
    <x v="1"/>
    <x v="2"/>
    <x v="0"/>
    <n v="4930"/>
  </r>
  <r>
    <x v="240"/>
    <s v="Bola Miller"/>
    <x v="1"/>
    <n v="35"/>
    <x v="32"/>
    <x v="3"/>
    <x v="0"/>
    <n v="4"/>
    <s v="Very Good"/>
    <n v="50"/>
    <x v="4"/>
    <n v="9000"/>
    <n v="6"/>
    <n v="54000"/>
    <x v="464"/>
    <x v="1"/>
    <x v="2"/>
    <x v="0"/>
    <n v="1080"/>
  </r>
  <r>
    <x v="240"/>
    <s v="Bola Miller"/>
    <x v="1"/>
    <n v="35"/>
    <x v="32"/>
    <x v="0"/>
    <x v="0"/>
    <n v="4"/>
    <s v="Very Good"/>
    <n v="50"/>
    <x v="0"/>
    <n v="35000"/>
    <n v="13"/>
    <n v="455000"/>
    <x v="465"/>
    <x v="1"/>
    <x v="2"/>
    <x v="0"/>
    <n v="9100"/>
  </r>
  <r>
    <x v="241"/>
    <s v="Chinedu Elliott"/>
    <x v="1"/>
    <n v="60"/>
    <x v="16"/>
    <x v="1"/>
    <x v="0"/>
    <n v="3"/>
    <s v="Good"/>
    <n v="43"/>
    <x v="20"/>
    <n v="6500"/>
    <n v="1"/>
    <n v="6500"/>
    <x v="466"/>
    <x v="1"/>
    <x v="2"/>
    <x v="2"/>
    <n v="151.16279069767441"/>
  </r>
  <r>
    <x v="242"/>
    <s v="Ifeanyi Austin"/>
    <x v="2"/>
    <n v="60"/>
    <x v="30"/>
    <x v="1"/>
    <x v="0"/>
    <n v="1"/>
    <s v="Poor"/>
    <n v="58"/>
    <x v="15"/>
    <n v="7500"/>
    <n v="10"/>
    <n v="75000"/>
    <x v="467"/>
    <x v="1"/>
    <x v="2"/>
    <x v="2"/>
    <n v="1293.1034482758621"/>
  </r>
  <r>
    <x v="242"/>
    <s v="Ifeanyi Austin"/>
    <x v="2"/>
    <n v="60"/>
    <x v="30"/>
    <x v="3"/>
    <x v="0"/>
    <n v="1"/>
    <s v="Poor"/>
    <n v="58"/>
    <x v="4"/>
    <n v="9000"/>
    <n v="12"/>
    <n v="108000"/>
    <x v="468"/>
    <x v="1"/>
    <x v="2"/>
    <x v="2"/>
    <n v="1862.0689655172414"/>
  </r>
  <r>
    <x v="243"/>
    <s v="Michael Jones"/>
    <x v="2"/>
    <n v="73"/>
    <x v="12"/>
    <x v="0"/>
    <x v="0"/>
    <n v="3"/>
    <s v="Good"/>
    <n v="19"/>
    <x v="9"/>
    <n v="16000"/>
    <n v="7"/>
    <n v="112000"/>
    <x v="469"/>
    <x v="1"/>
    <x v="2"/>
    <x v="3"/>
    <n v="5894.7368421052633"/>
  </r>
  <r>
    <x v="244"/>
    <s v="Fatima Foster"/>
    <x v="2"/>
    <n v="70"/>
    <x v="13"/>
    <x v="3"/>
    <x v="0"/>
    <n v="1"/>
    <s v="Poor"/>
    <n v="35"/>
    <x v="12"/>
    <n v="14500"/>
    <n v="2"/>
    <n v="29000"/>
    <x v="470"/>
    <x v="1"/>
    <x v="2"/>
    <x v="3"/>
    <n v="828.57142857142856"/>
  </r>
  <r>
    <x v="245"/>
    <s v="Chinedu Yates"/>
    <x v="1"/>
    <n v="25"/>
    <x v="4"/>
    <x v="2"/>
    <x v="0"/>
    <n v="5"/>
    <s v="Excellent"/>
    <n v="51"/>
    <x v="17"/>
    <n v="75000"/>
    <n v="13"/>
    <n v="975000"/>
    <x v="471"/>
    <x v="0"/>
    <x v="1"/>
    <x v="1"/>
    <n v="19117.647058823528"/>
  </r>
  <r>
    <x v="246"/>
    <s v="Boma Peterson"/>
    <x v="0"/>
    <n v="56"/>
    <x v="17"/>
    <x v="3"/>
    <x v="1"/>
    <n v="5"/>
    <s v="Excellent"/>
    <n v="44"/>
    <x v="4"/>
    <n v="9000"/>
    <n v="17"/>
    <n v="153000"/>
    <x v="472"/>
    <x v="0"/>
    <x v="7"/>
    <x v="2"/>
    <n v="3477.2727272727275"/>
  </r>
  <r>
    <x v="246"/>
    <s v="Boma Peterson"/>
    <x v="0"/>
    <n v="56"/>
    <x v="17"/>
    <x v="2"/>
    <x v="1"/>
    <n v="5"/>
    <s v="Excellent"/>
    <n v="44"/>
    <x v="2"/>
    <n v="20000"/>
    <n v="10"/>
    <n v="200000"/>
    <x v="473"/>
    <x v="0"/>
    <x v="7"/>
    <x v="2"/>
    <n v="4545.454545454545"/>
  </r>
  <r>
    <x v="246"/>
    <s v="Boma Peterson"/>
    <x v="0"/>
    <n v="56"/>
    <x v="17"/>
    <x v="1"/>
    <x v="1"/>
    <n v="5"/>
    <s v="Excellent"/>
    <n v="44"/>
    <x v="14"/>
    <n v="1000"/>
    <n v="15"/>
    <n v="15000"/>
    <x v="474"/>
    <x v="0"/>
    <x v="7"/>
    <x v="2"/>
    <n v="340.90909090909093"/>
  </r>
  <r>
    <x v="247"/>
    <s v="Omamuzo Jones"/>
    <x v="2"/>
    <n v="66"/>
    <x v="17"/>
    <x v="2"/>
    <x v="1"/>
    <n v="2"/>
    <s v="Fair"/>
    <n v="11"/>
    <x v="10"/>
    <n v="24000"/>
    <n v="12"/>
    <n v="288000"/>
    <x v="475"/>
    <x v="1"/>
    <x v="2"/>
    <x v="3"/>
    <n v="26181.81818181818"/>
  </r>
  <r>
    <x v="247"/>
    <s v="Omamuzo Jones"/>
    <x v="2"/>
    <n v="66"/>
    <x v="17"/>
    <x v="1"/>
    <x v="1"/>
    <n v="2"/>
    <s v="Fair"/>
    <n v="11"/>
    <x v="16"/>
    <n v="900"/>
    <n v="18"/>
    <n v="16200"/>
    <x v="476"/>
    <x v="1"/>
    <x v="2"/>
    <x v="3"/>
    <n v="1472.7272727272727"/>
  </r>
  <r>
    <x v="247"/>
    <s v="Omamuzo Jones"/>
    <x v="2"/>
    <n v="66"/>
    <x v="17"/>
    <x v="3"/>
    <x v="1"/>
    <n v="2"/>
    <s v="Fair"/>
    <n v="11"/>
    <x v="2"/>
    <n v="20000"/>
    <n v="1"/>
    <n v="20000"/>
    <x v="477"/>
    <x v="1"/>
    <x v="2"/>
    <x v="3"/>
    <n v="1818.1818181818182"/>
  </r>
  <r>
    <x v="248"/>
    <s v="Tamuno Lawrence"/>
    <x v="1"/>
    <n v="26"/>
    <x v="24"/>
    <x v="0"/>
    <x v="0"/>
    <n v="2"/>
    <s v="Fair"/>
    <n v="48"/>
    <x v="5"/>
    <n v="4500"/>
    <n v="9"/>
    <n v="40500"/>
    <x v="478"/>
    <x v="1"/>
    <x v="2"/>
    <x v="0"/>
    <n v="843.75"/>
  </r>
  <r>
    <x v="248"/>
    <s v="Tamuno Lawrence"/>
    <x v="1"/>
    <n v="26"/>
    <x v="24"/>
    <x v="3"/>
    <x v="0"/>
    <n v="2"/>
    <s v="Fair"/>
    <n v="48"/>
    <x v="2"/>
    <n v="20000"/>
    <n v="19"/>
    <n v="380000"/>
    <x v="479"/>
    <x v="1"/>
    <x v="2"/>
    <x v="0"/>
    <n v="7916.666666666667"/>
  </r>
  <r>
    <x v="248"/>
    <s v="Tamuno Lawrence"/>
    <x v="1"/>
    <n v="26"/>
    <x v="24"/>
    <x v="2"/>
    <x v="0"/>
    <n v="2"/>
    <s v="Fair"/>
    <n v="48"/>
    <x v="4"/>
    <n v="9000"/>
    <n v="18"/>
    <n v="162000"/>
    <x v="480"/>
    <x v="1"/>
    <x v="2"/>
    <x v="0"/>
    <n v="3375"/>
  </r>
  <r>
    <x v="249"/>
    <s v="Zina Nicholson"/>
    <x v="0"/>
    <n v="25"/>
    <x v="14"/>
    <x v="2"/>
    <x v="0"/>
    <n v="2"/>
    <s v="Fair"/>
    <n v="17"/>
    <x v="11"/>
    <n v="30000"/>
    <n v="8"/>
    <n v="240000"/>
    <x v="481"/>
    <x v="1"/>
    <x v="2"/>
    <x v="1"/>
    <n v="14117.64705882353"/>
  </r>
  <r>
    <x v="249"/>
    <s v="Zina Nicholson"/>
    <x v="0"/>
    <n v="25"/>
    <x v="14"/>
    <x v="0"/>
    <x v="0"/>
    <n v="2"/>
    <s v="Fair"/>
    <n v="17"/>
    <x v="9"/>
    <n v="16000"/>
    <n v="3"/>
    <n v="48000"/>
    <x v="482"/>
    <x v="1"/>
    <x v="2"/>
    <x v="1"/>
    <n v="2823.5294117647059"/>
  </r>
  <r>
    <x v="250"/>
    <s v="Bala Graham"/>
    <x v="1"/>
    <n v="56"/>
    <x v="12"/>
    <x v="2"/>
    <x v="1"/>
    <n v="5"/>
    <s v="Excellent"/>
    <n v="22"/>
    <x v="11"/>
    <n v="30000"/>
    <n v="8"/>
    <n v="240000"/>
    <x v="483"/>
    <x v="0"/>
    <x v="0"/>
    <x v="2"/>
    <n v="10909.09090909091"/>
  </r>
  <r>
    <x v="250"/>
    <s v="Bala Graham"/>
    <x v="1"/>
    <n v="56"/>
    <x v="12"/>
    <x v="1"/>
    <x v="1"/>
    <n v="5"/>
    <s v="Excellent"/>
    <n v="22"/>
    <x v="5"/>
    <n v="4500"/>
    <n v="14"/>
    <n v="63000"/>
    <x v="484"/>
    <x v="0"/>
    <x v="0"/>
    <x v="2"/>
    <n v="2863.6363636363635"/>
  </r>
  <r>
    <x v="251"/>
    <s v="Zainab Blackwell"/>
    <x v="2"/>
    <n v="62"/>
    <x v="21"/>
    <x v="1"/>
    <x v="1"/>
    <n v="4"/>
    <s v="Very Good"/>
    <n v="57"/>
    <x v="14"/>
    <n v="1000"/>
    <n v="20"/>
    <n v="20000"/>
    <x v="485"/>
    <x v="1"/>
    <x v="2"/>
    <x v="2"/>
    <n v="350.87719298245617"/>
  </r>
  <r>
    <x v="251"/>
    <s v="Zainab Blackwell"/>
    <x v="2"/>
    <n v="62"/>
    <x v="21"/>
    <x v="2"/>
    <x v="1"/>
    <n v="4"/>
    <s v="Very Good"/>
    <n v="57"/>
    <x v="2"/>
    <n v="20000"/>
    <n v="5"/>
    <n v="100000"/>
    <x v="486"/>
    <x v="1"/>
    <x v="2"/>
    <x v="2"/>
    <n v="1754.3859649122808"/>
  </r>
  <r>
    <x v="252"/>
    <s v="David Rodriguez"/>
    <x v="0"/>
    <n v="41"/>
    <x v="22"/>
    <x v="3"/>
    <x v="0"/>
    <n v="1"/>
    <s v="Poor"/>
    <n v="47"/>
    <x v="10"/>
    <n v="24000"/>
    <n v="2"/>
    <n v="48000"/>
    <x v="487"/>
    <x v="1"/>
    <x v="2"/>
    <x v="2"/>
    <n v="1021.2765957446809"/>
  </r>
  <r>
    <x v="252"/>
    <s v="David Rodriguez"/>
    <x v="0"/>
    <n v="41"/>
    <x v="22"/>
    <x v="2"/>
    <x v="0"/>
    <n v="1"/>
    <s v="Poor"/>
    <n v="47"/>
    <x v="10"/>
    <n v="24000"/>
    <n v="18"/>
    <n v="432000"/>
    <x v="488"/>
    <x v="1"/>
    <x v="2"/>
    <x v="2"/>
    <n v="9191.489361702128"/>
  </r>
  <r>
    <x v="252"/>
    <s v="David Rodriguez"/>
    <x v="0"/>
    <n v="41"/>
    <x v="22"/>
    <x v="0"/>
    <x v="0"/>
    <n v="1"/>
    <s v="Poor"/>
    <n v="47"/>
    <x v="0"/>
    <n v="35000"/>
    <n v="5"/>
    <n v="175000"/>
    <x v="489"/>
    <x v="1"/>
    <x v="2"/>
    <x v="2"/>
    <n v="3723.4042553191489"/>
  </r>
  <r>
    <x v="253"/>
    <s v="Ejiro Miller"/>
    <x v="2"/>
    <n v="66"/>
    <x v="16"/>
    <x v="2"/>
    <x v="1"/>
    <n v="5"/>
    <s v="Excellent"/>
    <n v="9"/>
    <x v="4"/>
    <n v="9000"/>
    <n v="20"/>
    <n v="180000"/>
    <x v="490"/>
    <x v="1"/>
    <x v="2"/>
    <x v="3"/>
    <n v="20000"/>
  </r>
  <r>
    <x v="253"/>
    <s v="Ejiro Miller"/>
    <x v="2"/>
    <n v="66"/>
    <x v="16"/>
    <x v="1"/>
    <x v="1"/>
    <n v="5"/>
    <s v="Excellent"/>
    <n v="9"/>
    <x v="19"/>
    <n v="600"/>
    <n v="5"/>
    <n v="3000"/>
    <x v="491"/>
    <x v="1"/>
    <x v="2"/>
    <x v="3"/>
    <n v="333.33333333333331"/>
  </r>
  <r>
    <x v="254"/>
    <s v="Alabo Smith"/>
    <x v="2"/>
    <n v="36"/>
    <x v="20"/>
    <x v="0"/>
    <x v="0"/>
    <n v="3"/>
    <s v="Good"/>
    <n v="48"/>
    <x v="6"/>
    <n v="9000"/>
    <n v="2"/>
    <n v="18000"/>
    <x v="492"/>
    <x v="0"/>
    <x v="1"/>
    <x v="2"/>
    <n v="375"/>
  </r>
  <r>
    <x v="254"/>
    <s v="Alabo Smith"/>
    <x v="2"/>
    <n v="36"/>
    <x v="20"/>
    <x v="3"/>
    <x v="0"/>
    <n v="3"/>
    <s v="Good"/>
    <n v="48"/>
    <x v="2"/>
    <n v="20000"/>
    <n v="12"/>
    <n v="240000"/>
    <x v="493"/>
    <x v="0"/>
    <x v="1"/>
    <x v="2"/>
    <n v="5000"/>
  </r>
  <r>
    <x v="255"/>
    <s v="Omamuzo Smith"/>
    <x v="1"/>
    <n v="76"/>
    <x v="2"/>
    <x v="2"/>
    <x v="0"/>
    <n v="1"/>
    <s v="Poor"/>
    <n v="3"/>
    <x v="11"/>
    <n v="30000"/>
    <n v="13"/>
    <n v="390000"/>
    <x v="494"/>
    <x v="1"/>
    <x v="2"/>
    <x v="3"/>
    <n v="130000"/>
  </r>
  <r>
    <x v="255"/>
    <s v="Omamuzo Smith"/>
    <x v="1"/>
    <n v="76"/>
    <x v="2"/>
    <x v="1"/>
    <x v="0"/>
    <n v="1"/>
    <s v="Poor"/>
    <n v="3"/>
    <x v="7"/>
    <n v="3500"/>
    <n v="3"/>
    <n v="10500"/>
    <x v="495"/>
    <x v="1"/>
    <x v="2"/>
    <x v="3"/>
    <n v="3500"/>
  </r>
  <r>
    <x v="255"/>
    <s v="Omamuzo Smith"/>
    <x v="1"/>
    <n v="76"/>
    <x v="2"/>
    <x v="0"/>
    <x v="0"/>
    <n v="1"/>
    <s v="Poor"/>
    <n v="3"/>
    <x v="6"/>
    <n v="9000"/>
    <n v="8"/>
    <n v="72000"/>
    <x v="496"/>
    <x v="1"/>
    <x v="2"/>
    <x v="3"/>
    <n v="24000"/>
  </r>
  <r>
    <x v="256"/>
    <s v="Sarah Munoz"/>
    <x v="2"/>
    <n v="67"/>
    <x v="25"/>
    <x v="1"/>
    <x v="1"/>
    <n v="5"/>
    <s v="Excellent"/>
    <n v="32"/>
    <x v="9"/>
    <n v="16000"/>
    <n v="9"/>
    <n v="144000"/>
    <x v="497"/>
    <x v="0"/>
    <x v="6"/>
    <x v="3"/>
    <n v="4500"/>
  </r>
  <r>
    <x v="256"/>
    <s v="Sarah Munoz"/>
    <x v="2"/>
    <n v="67"/>
    <x v="25"/>
    <x v="3"/>
    <x v="1"/>
    <n v="5"/>
    <s v="Excellent"/>
    <n v="32"/>
    <x v="2"/>
    <n v="20000"/>
    <n v="6"/>
    <n v="120000"/>
    <x v="498"/>
    <x v="0"/>
    <x v="6"/>
    <x v="3"/>
    <n v="3750"/>
  </r>
  <r>
    <x v="257"/>
    <s v="Ejiro Collins"/>
    <x v="1"/>
    <n v="31"/>
    <x v="16"/>
    <x v="1"/>
    <x v="1"/>
    <n v="1"/>
    <s v="Poor"/>
    <n v="52"/>
    <x v="19"/>
    <n v="600"/>
    <n v="14"/>
    <n v="8400"/>
    <x v="499"/>
    <x v="1"/>
    <x v="2"/>
    <x v="0"/>
    <n v="161.53846153846155"/>
  </r>
  <r>
    <x v="257"/>
    <s v="Ejiro Collins"/>
    <x v="1"/>
    <n v="31"/>
    <x v="16"/>
    <x v="3"/>
    <x v="1"/>
    <n v="1"/>
    <s v="Poor"/>
    <n v="52"/>
    <x v="4"/>
    <n v="9000"/>
    <n v="5"/>
    <n v="45000"/>
    <x v="500"/>
    <x v="1"/>
    <x v="2"/>
    <x v="0"/>
    <n v="865.38461538461536"/>
  </r>
  <r>
    <x v="258"/>
    <s v="Amina Johns"/>
    <x v="2"/>
    <n v="33"/>
    <x v="28"/>
    <x v="1"/>
    <x v="0"/>
    <n v="1"/>
    <s v="Poor"/>
    <n v="58"/>
    <x v="3"/>
    <n v="500"/>
    <n v="7"/>
    <n v="3500"/>
    <x v="501"/>
    <x v="0"/>
    <x v="6"/>
    <x v="0"/>
    <n v="60.344827586206897"/>
  </r>
  <r>
    <x v="258"/>
    <s v="Amina Johns"/>
    <x v="2"/>
    <n v="33"/>
    <x v="28"/>
    <x v="2"/>
    <x v="0"/>
    <n v="1"/>
    <s v="Poor"/>
    <n v="58"/>
    <x v="8"/>
    <n v="150000"/>
    <n v="16"/>
    <n v="2400000"/>
    <x v="502"/>
    <x v="0"/>
    <x v="6"/>
    <x v="0"/>
    <n v="41379.310344827587"/>
  </r>
  <r>
    <x v="258"/>
    <s v="Amina Johns"/>
    <x v="2"/>
    <n v="33"/>
    <x v="28"/>
    <x v="3"/>
    <x v="0"/>
    <n v="1"/>
    <s v="Poor"/>
    <n v="58"/>
    <x v="12"/>
    <n v="14500"/>
    <n v="14"/>
    <n v="203000"/>
    <x v="503"/>
    <x v="0"/>
    <x v="6"/>
    <x v="0"/>
    <n v="3500"/>
  </r>
  <r>
    <x v="259"/>
    <s v="Obinna Simon"/>
    <x v="1"/>
    <n v="39"/>
    <x v="28"/>
    <x v="0"/>
    <x v="1"/>
    <n v="4"/>
    <s v="Very Good"/>
    <n v="11"/>
    <x v="0"/>
    <n v="35000"/>
    <n v="4"/>
    <n v="140000"/>
    <x v="504"/>
    <x v="1"/>
    <x v="2"/>
    <x v="2"/>
    <n v="12727.272727272728"/>
  </r>
  <r>
    <x v="260"/>
    <s v="Funke Alexander"/>
    <x v="2"/>
    <n v="41"/>
    <x v="8"/>
    <x v="3"/>
    <x v="1"/>
    <n v="5"/>
    <s v="Excellent"/>
    <n v="53"/>
    <x v="4"/>
    <n v="9000"/>
    <n v="5"/>
    <n v="45000"/>
    <x v="505"/>
    <x v="0"/>
    <x v="5"/>
    <x v="2"/>
    <n v="849.05660377358492"/>
  </r>
  <r>
    <x v="260"/>
    <s v="Funke Alexander"/>
    <x v="2"/>
    <n v="41"/>
    <x v="8"/>
    <x v="2"/>
    <x v="1"/>
    <n v="5"/>
    <s v="Excellent"/>
    <n v="53"/>
    <x v="4"/>
    <n v="9000"/>
    <n v="14"/>
    <n v="126000"/>
    <x v="506"/>
    <x v="0"/>
    <x v="5"/>
    <x v="2"/>
    <n v="2377.3584905660377"/>
  </r>
  <r>
    <x v="260"/>
    <s v="Funke Alexander"/>
    <x v="2"/>
    <n v="41"/>
    <x v="8"/>
    <x v="1"/>
    <x v="1"/>
    <n v="5"/>
    <s v="Excellent"/>
    <n v="53"/>
    <x v="20"/>
    <n v="6500"/>
    <n v="2"/>
    <n v="13000"/>
    <x v="507"/>
    <x v="0"/>
    <x v="5"/>
    <x v="2"/>
    <n v="245.28301886792454"/>
  </r>
  <r>
    <x v="261"/>
    <s v="Sarah Fritz"/>
    <x v="2"/>
    <n v="70"/>
    <x v="16"/>
    <x v="3"/>
    <x v="1"/>
    <n v="3"/>
    <s v="Good"/>
    <n v="51"/>
    <x v="11"/>
    <n v="30000"/>
    <n v="8"/>
    <n v="240000"/>
    <x v="508"/>
    <x v="1"/>
    <x v="2"/>
    <x v="3"/>
    <n v="4705.8823529411766"/>
  </r>
  <r>
    <x v="261"/>
    <s v="Sarah Fritz"/>
    <x v="2"/>
    <n v="70"/>
    <x v="16"/>
    <x v="0"/>
    <x v="1"/>
    <n v="3"/>
    <s v="Good"/>
    <n v="51"/>
    <x v="9"/>
    <n v="16000"/>
    <n v="18"/>
    <n v="288000"/>
    <x v="509"/>
    <x v="1"/>
    <x v="2"/>
    <x v="3"/>
    <n v="5647.0588235294117"/>
  </r>
  <r>
    <x v="261"/>
    <s v="Sarah Fritz"/>
    <x v="2"/>
    <n v="70"/>
    <x v="16"/>
    <x v="1"/>
    <x v="1"/>
    <n v="3"/>
    <s v="Good"/>
    <n v="51"/>
    <x v="15"/>
    <n v="7500"/>
    <n v="1"/>
    <n v="7500"/>
    <x v="510"/>
    <x v="1"/>
    <x v="2"/>
    <x v="3"/>
    <n v="147.05882352941177"/>
  </r>
  <r>
    <x v="262"/>
    <s v="Tunde Smith"/>
    <x v="2"/>
    <n v="31"/>
    <x v="8"/>
    <x v="1"/>
    <x v="0"/>
    <n v="3"/>
    <s v="Good"/>
    <n v="25"/>
    <x v="0"/>
    <n v="35000"/>
    <n v="9"/>
    <n v="315000"/>
    <x v="511"/>
    <x v="1"/>
    <x v="2"/>
    <x v="0"/>
    <n v="12600"/>
  </r>
  <r>
    <x v="263"/>
    <s v="Saidu Martinez"/>
    <x v="2"/>
    <n v="70"/>
    <x v="3"/>
    <x v="1"/>
    <x v="1"/>
    <n v="2"/>
    <s v="Fair"/>
    <n v="44"/>
    <x v="20"/>
    <n v="6500"/>
    <n v="9"/>
    <n v="58500"/>
    <x v="512"/>
    <x v="1"/>
    <x v="2"/>
    <x v="3"/>
    <n v="1329.5454545454545"/>
  </r>
  <r>
    <x v="263"/>
    <s v="Saidu Martinez"/>
    <x v="2"/>
    <n v="70"/>
    <x v="3"/>
    <x v="3"/>
    <x v="1"/>
    <n v="2"/>
    <s v="Fair"/>
    <n v="44"/>
    <x v="11"/>
    <n v="30000"/>
    <n v="13"/>
    <n v="390000"/>
    <x v="513"/>
    <x v="1"/>
    <x v="2"/>
    <x v="3"/>
    <n v="8863.636363636364"/>
  </r>
  <r>
    <x v="263"/>
    <s v="Saidu Martinez"/>
    <x v="2"/>
    <n v="70"/>
    <x v="3"/>
    <x v="0"/>
    <x v="1"/>
    <n v="2"/>
    <s v="Fair"/>
    <n v="44"/>
    <x v="5"/>
    <n v="4500"/>
    <n v="4"/>
    <n v="18000"/>
    <x v="514"/>
    <x v="1"/>
    <x v="2"/>
    <x v="3"/>
    <n v="409.09090909090907"/>
  </r>
  <r>
    <x v="264"/>
    <s v="Nura Hunter"/>
    <x v="2"/>
    <n v="73"/>
    <x v="1"/>
    <x v="3"/>
    <x v="0"/>
    <n v="3"/>
    <s v="Good"/>
    <n v="14"/>
    <x v="4"/>
    <n v="9000"/>
    <n v="5"/>
    <n v="45000"/>
    <x v="515"/>
    <x v="1"/>
    <x v="2"/>
    <x v="3"/>
    <n v="3214.2857142857142"/>
  </r>
  <r>
    <x v="264"/>
    <s v="Nura Hunter"/>
    <x v="2"/>
    <n v="73"/>
    <x v="1"/>
    <x v="1"/>
    <x v="0"/>
    <n v="3"/>
    <s v="Good"/>
    <n v="14"/>
    <x v="1"/>
    <n v="5500"/>
    <n v="14"/>
    <n v="77000"/>
    <x v="516"/>
    <x v="1"/>
    <x v="2"/>
    <x v="3"/>
    <n v="5500"/>
  </r>
  <r>
    <x v="264"/>
    <s v="Nura Hunter"/>
    <x v="2"/>
    <n v="73"/>
    <x v="1"/>
    <x v="0"/>
    <x v="0"/>
    <n v="3"/>
    <s v="Good"/>
    <n v="14"/>
    <x v="9"/>
    <n v="16000"/>
    <n v="8"/>
    <n v="128000"/>
    <x v="517"/>
    <x v="1"/>
    <x v="2"/>
    <x v="3"/>
    <n v="9142.8571428571431"/>
  </r>
  <r>
    <x v="265"/>
    <s v="Ejiro Mendoza"/>
    <x v="2"/>
    <n v="26"/>
    <x v="19"/>
    <x v="3"/>
    <x v="1"/>
    <n v="5"/>
    <s v="Excellent"/>
    <n v="60"/>
    <x v="12"/>
    <n v="14500"/>
    <n v="7"/>
    <n v="101500"/>
    <x v="250"/>
    <x v="1"/>
    <x v="2"/>
    <x v="0"/>
    <n v="1691.6666666666667"/>
  </r>
  <r>
    <x v="265"/>
    <s v="Ejiro Mendoza"/>
    <x v="2"/>
    <n v="26"/>
    <x v="19"/>
    <x v="1"/>
    <x v="1"/>
    <n v="5"/>
    <s v="Excellent"/>
    <n v="60"/>
    <x v="20"/>
    <n v="6500"/>
    <n v="2"/>
    <n v="13000"/>
    <x v="518"/>
    <x v="1"/>
    <x v="2"/>
    <x v="0"/>
    <n v="216.66666666666666"/>
  </r>
  <r>
    <x v="266"/>
    <s v="Michael Peterson"/>
    <x v="2"/>
    <n v="45"/>
    <x v="1"/>
    <x v="2"/>
    <x v="0"/>
    <n v="1"/>
    <s v="Poor"/>
    <n v="24"/>
    <x v="17"/>
    <n v="75000"/>
    <n v="13"/>
    <n v="975000"/>
    <x v="519"/>
    <x v="1"/>
    <x v="2"/>
    <x v="2"/>
    <n v="40625"/>
  </r>
  <r>
    <x v="267"/>
    <s v="Tamuno Diaz"/>
    <x v="0"/>
    <n v="41"/>
    <x v="8"/>
    <x v="2"/>
    <x v="0"/>
    <n v="1"/>
    <s v="Poor"/>
    <n v="48"/>
    <x v="12"/>
    <n v="14500"/>
    <n v="7"/>
    <n v="101500"/>
    <x v="520"/>
    <x v="1"/>
    <x v="2"/>
    <x v="2"/>
    <n v="2114.5833333333335"/>
  </r>
  <r>
    <x v="267"/>
    <s v="Tamuno Diaz"/>
    <x v="0"/>
    <n v="41"/>
    <x v="8"/>
    <x v="0"/>
    <x v="0"/>
    <n v="1"/>
    <s v="Poor"/>
    <n v="48"/>
    <x v="0"/>
    <n v="35000"/>
    <n v="19"/>
    <n v="665000"/>
    <x v="521"/>
    <x v="1"/>
    <x v="2"/>
    <x v="2"/>
    <n v="13854.166666666666"/>
  </r>
  <r>
    <x v="267"/>
    <s v="Tamuno Diaz"/>
    <x v="0"/>
    <n v="41"/>
    <x v="8"/>
    <x v="1"/>
    <x v="0"/>
    <n v="1"/>
    <s v="Poor"/>
    <n v="48"/>
    <x v="16"/>
    <n v="900"/>
    <n v="14"/>
    <n v="12600"/>
    <x v="522"/>
    <x v="1"/>
    <x v="2"/>
    <x v="2"/>
    <n v="262.5"/>
  </r>
  <r>
    <x v="268"/>
    <s v="Michael Rodriguez"/>
    <x v="0"/>
    <n v="29"/>
    <x v="23"/>
    <x v="2"/>
    <x v="1"/>
    <n v="5"/>
    <s v="Excellent"/>
    <n v="22"/>
    <x v="17"/>
    <n v="75000"/>
    <n v="8"/>
    <n v="600000"/>
    <x v="523"/>
    <x v="1"/>
    <x v="2"/>
    <x v="0"/>
    <n v="27272.727272727272"/>
  </r>
  <r>
    <x v="268"/>
    <s v="Michael Rodriguez"/>
    <x v="0"/>
    <n v="29"/>
    <x v="23"/>
    <x v="1"/>
    <x v="1"/>
    <n v="5"/>
    <s v="Excellent"/>
    <n v="22"/>
    <x v="7"/>
    <n v="3500"/>
    <n v="15"/>
    <n v="52500"/>
    <x v="524"/>
    <x v="1"/>
    <x v="2"/>
    <x v="0"/>
    <n v="2386.3636363636365"/>
  </r>
  <r>
    <x v="268"/>
    <s v="Michael Rodriguez"/>
    <x v="0"/>
    <n v="29"/>
    <x v="23"/>
    <x v="1"/>
    <x v="1"/>
    <n v="5"/>
    <s v="Excellent"/>
    <n v="22"/>
    <x v="0"/>
    <n v="35000"/>
    <n v="1"/>
    <n v="35000"/>
    <x v="525"/>
    <x v="1"/>
    <x v="2"/>
    <x v="0"/>
    <n v="1590.909090909091"/>
  </r>
  <r>
    <x v="269"/>
    <s v="John Benson"/>
    <x v="2"/>
    <n v="30"/>
    <x v="22"/>
    <x v="2"/>
    <x v="0"/>
    <n v="2"/>
    <s v="Fair"/>
    <n v="25"/>
    <x v="4"/>
    <n v="9000"/>
    <n v="9"/>
    <n v="81000"/>
    <x v="526"/>
    <x v="1"/>
    <x v="2"/>
    <x v="0"/>
    <n v="3240"/>
  </r>
  <r>
    <x v="269"/>
    <s v="John Benson"/>
    <x v="2"/>
    <n v="30"/>
    <x v="22"/>
    <x v="1"/>
    <x v="0"/>
    <n v="2"/>
    <s v="Fair"/>
    <n v="25"/>
    <x v="13"/>
    <n v="350"/>
    <n v="13"/>
    <n v="4550"/>
    <x v="527"/>
    <x v="1"/>
    <x v="2"/>
    <x v="0"/>
    <n v="182"/>
  </r>
  <r>
    <x v="270"/>
    <s v="Tega Cooper"/>
    <x v="1"/>
    <n v="25"/>
    <x v="20"/>
    <x v="1"/>
    <x v="1"/>
    <n v="2"/>
    <s v="Fair"/>
    <n v="21"/>
    <x v="5"/>
    <n v="4500"/>
    <n v="7"/>
    <n v="31500"/>
    <x v="528"/>
    <x v="1"/>
    <x v="2"/>
    <x v="1"/>
    <n v="1500"/>
  </r>
  <r>
    <x v="270"/>
    <s v="Tega Cooper"/>
    <x v="1"/>
    <n v="25"/>
    <x v="20"/>
    <x v="2"/>
    <x v="1"/>
    <n v="2"/>
    <s v="Fair"/>
    <n v="21"/>
    <x v="12"/>
    <n v="14500"/>
    <n v="9"/>
    <n v="130500"/>
    <x v="529"/>
    <x v="1"/>
    <x v="2"/>
    <x v="1"/>
    <n v="6214.2857142857147"/>
  </r>
  <r>
    <x v="271"/>
    <s v="Fatima Lewis"/>
    <x v="1"/>
    <n v="45"/>
    <x v="18"/>
    <x v="3"/>
    <x v="0"/>
    <n v="2"/>
    <s v="Fair"/>
    <n v="54"/>
    <x v="12"/>
    <n v="14500"/>
    <n v="18"/>
    <n v="261000"/>
    <x v="530"/>
    <x v="1"/>
    <x v="2"/>
    <x v="2"/>
    <n v="4833.333333333333"/>
  </r>
  <r>
    <x v="272"/>
    <s v="Bola Duffy"/>
    <x v="1"/>
    <n v="77"/>
    <x v="3"/>
    <x v="2"/>
    <x v="1"/>
    <n v="4"/>
    <s v="Very Good"/>
    <n v="32"/>
    <x v="11"/>
    <n v="30000"/>
    <n v="14"/>
    <n v="420000"/>
    <x v="531"/>
    <x v="0"/>
    <x v="1"/>
    <x v="3"/>
    <n v="13125"/>
  </r>
  <r>
    <x v="272"/>
    <s v="Bola Duffy"/>
    <x v="1"/>
    <n v="77"/>
    <x v="3"/>
    <x v="1"/>
    <x v="1"/>
    <n v="4"/>
    <s v="Very Good"/>
    <n v="32"/>
    <x v="0"/>
    <n v="35000"/>
    <n v="2"/>
    <n v="70000"/>
    <x v="532"/>
    <x v="0"/>
    <x v="1"/>
    <x v="3"/>
    <n v="2187.5"/>
  </r>
  <r>
    <x v="272"/>
    <s v="Bola Duffy"/>
    <x v="1"/>
    <n v="77"/>
    <x v="3"/>
    <x v="3"/>
    <x v="1"/>
    <n v="4"/>
    <s v="Very Good"/>
    <n v="32"/>
    <x v="10"/>
    <n v="24000"/>
    <n v="6"/>
    <n v="144000"/>
    <x v="533"/>
    <x v="0"/>
    <x v="1"/>
    <x v="3"/>
    <n v="4500"/>
  </r>
  <r>
    <x v="273"/>
    <s v="Zina Gallegos"/>
    <x v="0"/>
    <n v="31"/>
    <x v="8"/>
    <x v="3"/>
    <x v="1"/>
    <n v="1"/>
    <s v="Poor"/>
    <n v="21"/>
    <x v="11"/>
    <n v="30000"/>
    <n v="9"/>
    <n v="270000"/>
    <x v="534"/>
    <x v="1"/>
    <x v="2"/>
    <x v="0"/>
    <n v="12857.142857142857"/>
  </r>
  <r>
    <x v="273"/>
    <s v="Zina Gallegos"/>
    <x v="0"/>
    <n v="31"/>
    <x v="8"/>
    <x v="1"/>
    <x v="1"/>
    <n v="1"/>
    <s v="Poor"/>
    <n v="21"/>
    <x v="5"/>
    <n v="4500"/>
    <n v="8"/>
    <n v="36000"/>
    <x v="535"/>
    <x v="1"/>
    <x v="2"/>
    <x v="0"/>
    <n v="1714.2857142857142"/>
  </r>
  <r>
    <x v="274"/>
    <s v="Zainab Rogers"/>
    <x v="2"/>
    <n v="76"/>
    <x v="26"/>
    <x v="2"/>
    <x v="1"/>
    <n v="4"/>
    <s v="Very Good"/>
    <n v="12"/>
    <x v="10"/>
    <n v="24000"/>
    <n v="19"/>
    <n v="456000"/>
    <x v="536"/>
    <x v="0"/>
    <x v="7"/>
    <x v="3"/>
    <n v="38000"/>
  </r>
  <r>
    <x v="274"/>
    <s v="Zainab Rogers"/>
    <x v="2"/>
    <n v="76"/>
    <x v="26"/>
    <x v="0"/>
    <x v="1"/>
    <n v="4"/>
    <s v="Very Good"/>
    <n v="12"/>
    <x v="5"/>
    <n v="4500"/>
    <n v="8"/>
    <n v="36000"/>
    <x v="537"/>
    <x v="0"/>
    <x v="7"/>
    <x v="3"/>
    <n v="3000"/>
  </r>
  <r>
    <x v="275"/>
    <s v="Ngozi Dunn"/>
    <x v="2"/>
    <n v="50"/>
    <x v="7"/>
    <x v="1"/>
    <x v="1"/>
    <n v="2"/>
    <s v="Fair"/>
    <n v="55"/>
    <x v="16"/>
    <n v="900"/>
    <n v="16"/>
    <n v="14400"/>
    <x v="538"/>
    <x v="0"/>
    <x v="7"/>
    <x v="2"/>
    <n v="261.81818181818181"/>
  </r>
  <r>
    <x v="276"/>
    <s v="Amaka Johnson"/>
    <x v="0"/>
    <n v="56"/>
    <x v="12"/>
    <x v="0"/>
    <x v="1"/>
    <n v="4"/>
    <s v="Very Good"/>
    <n v="17"/>
    <x v="6"/>
    <n v="9000"/>
    <n v="4"/>
    <n v="36000"/>
    <x v="539"/>
    <x v="0"/>
    <x v="6"/>
    <x v="2"/>
    <n v="2117.6470588235293"/>
  </r>
  <r>
    <x v="277"/>
    <s v="Alabo Carlson"/>
    <x v="1"/>
    <n v="58"/>
    <x v="22"/>
    <x v="1"/>
    <x v="1"/>
    <n v="3"/>
    <s v="Good"/>
    <n v="24"/>
    <x v="5"/>
    <n v="4500"/>
    <n v="10"/>
    <n v="45000"/>
    <x v="540"/>
    <x v="0"/>
    <x v="3"/>
    <x v="2"/>
    <n v="1875"/>
  </r>
  <r>
    <x v="277"/>
    <s v="Alabo Carlson"/>
    <x v="1"/>
    <n v="58"/>
    <x v="22"/>
    <x v="2"/>
    <x v="1"/>
    <n v="3"/>
    <s v="Good"/>
    <n v="24"/>
    <x v="18"/>
    <n v="25000"/>
    <n v="17"/>
    <n v="425000"/>
    <x v="541"/>
    <x v="0"/>
    <x v="3"/>
    <x v="2"/>
    <n v="17708.333333333332"/>
  </r>
  <r>
    <x v="278"/>
    <s v="Grace Brock"/>
    <x v="1"/>
    <n v="73"/>
    <x v="33"/>
    <x v="0"/>
    <x v="1"/>
    <n v="4"/>
    <s v="Very Good"/>
    <n v="40"/>
    <x v="6"/>
    <n v="9000"/>
    <n v="20"/>
    <n v="180000"/>
    <x v="542"/>
    <x v="1"/>
    <x v="2"/>
    <x v="3"/>
    <n v="4500"/>
  </r>
  <r>
    <x v="279"/>
    <s v="Tamuno Ortiz"/>
    <x v="2"/>
    <n v="25"/>
    <x v="33"/>
    <x v="2"/>
    <x v="0"/>
    <n v="3"/>
    <s v="Good"/>
    <n v="22"/>
    <x v="17"/>
    <n v="75000"/>
    <n v="15"/>
    <n v="1125000"/>
    <x v="543"/>
    <x v="1"/>
    <x v="2"/>
    <x v="1"/>
    <n v="51136.36363636364"/>
  </r>
  <r>
    <x v="279"/>
    <s v="Tamuno Ortiz"/>
    <x v="2"/>
    <n v="25"/>
    <x v="33"/>
    <x v="1"/>
    <x v="0"/>
    <n v="3"/>
    <s v="Good"/>
    <n v="22"/>
    <x v="7"/>
    <n v="3500"/>
    <n v="17"/>
    <n v="59500"/>
    <x v="544"/>
    <x v="1"/>
    <x v="2"/>
    <x v="1"/>
    <n v="2704.5454545454545"/>
  </r>
  <r>
    <x v="280"/>
    <s v="Alabo Chavez"/>
    <x v="0"/>
    <n v="68"/>
    <x v="1"/>
    <x v="2"/>
    <x v="0"/>
    <n v="2"/>
    <s v="Fair"/>
    <n v="55"/>
    <x v="12"/>
    <n v="14500"/>
    <n v="4"/>
    <n v="58000"/>
    <x v="545"/>
    <x v="1"/>
    <x v="2"/>
    <x v="3"/>
    <n v="1054.5454545454545"/>
  </r>
  <r>
    <x v="280"/>
    <s v="Alabo Chavez"/>
    <x v="0"/>
    <n v="68"/>
    <x v="1"/>
    <x v="1"/>
    <x v="0"/>
    <n v="2"/>
    <s v="Fair"/>
    <n v="55"/>
    <x v="14"/>
    <n v="1000"/>
    <n v="16"/>
    <n v="16000"/>
    <x v="546"/>
    <x v="1"/>
    <x v="2"/>
    <x v="3"/>
    <n v="290.90909090909093"/>
  </r>
  <r>
    <x v="280"/>
    <s v="Alabo Chavez"/>
    <x v="0"/>
    <n v="68"/>
    <x v="1"/>
    <x v="3"/>
    <x v="0"/>
    <n v="2"/>
    <s v="Fair"/>
    <n v="55"/>
    <x v="10"/>
    <n v="24000"/>
    <n v="13"/>
    <n v="312000"/>
    <x v="547"/>
    <x v="1"/>
    <x v="2"/>
    <x v="3"/>
    <n v="5672.727272727273"/>
  </r>
  <r>
    <x v="281"/>
    <s v="Sarah Ballard"/>
    <x v="2"/>
    <n v="26"/>
    <x v="13"/>
    <x v="2"/>
    <x v="1"/>
    <n v="1"/>
    <s v="Poor"/>
    <n v="40"/>
    <x v="12"/>
    <n v="14500"/>
    <n v="15"/>
    <n v="217500"/>
    <x v="548"/>
    <x v="1"/>
    <x v="2"/>
    <x v="0"/>
    <n v="5437.5"/>
  </r>
  <r>
    <x v="281"/>
    <s v="Sarah Ballard"/>
    <x v="2"/>
    <n v="26"/>
    <x v="13"/>
    <x v="3"/>
    <x v="1"/>
    <n v="1"/>
    <s v="Poor"/>
    <n v="40"/>
    <x v="2"/>
    <n v="20000"/>
    <n v="6"/>
    <n v="120000"/>
    <x v="549"/>
    <x v="1"/>
    <x v="2"/>
    <x v="0"/>
    <n v="3000"/>
  </r>
  <r>
    <x v="282"/>
    <s v="Funke Shaffer"/>
    <x v="2"/>
    <n v="20"/>
    <x v="25"/>
    <x v="2"/>
    <x v="1"/>
    <n v="4"/>
    <s v="Very Good"/>
    <n v="56"/>
    <x v="11"/>
    <n v="30000"/>
    <n v="18"/>
    <n v="540000"/>
    <x v="550"/>
    <x v="1"/>
    <x v="2"/>
    <x v="1"/>
    <n v="9642.8571428571431"/>
  </r>
  <r>
    <x v="282"/>
    <s v="Funke Shaffer"/>
    <x v="2"/>
    <n v="20"/>
    <x v="25"/>
    <x v="1"/>
    <x v="1"/>
    <n v="4"/>
    <s v="Very Good"/>
    <n v="56"/>
    <x v="19"/>
    <n v="600"/>
    <n v="15"/>
    <n v="9000"/>
    <x v="551"/>
    <x v="1"/>
    <x v="2"/>
    <x v="1"/>
    <n v="160.71428571428572"/>
  </r>
  <r>
    <x v="282"/>
    <s v="Funke Shaffer"/>
    <x v="2"/>
    <n v="20"/>
    <x v="25"/>
    <x v="0"/>
    <x v="1"/>
    <n v="4"/>
    <s v="Very Good"/>
    <n v="56"/>
    <x v="0"/>
    <n v="35000"/>
    <n v="18"/>
    <n v="630000"/>
    <x v="552"/>
    <x v="1"/>
    <x v="2"/>
    <x v="1"/>
    <n v="11250"/>
  </r>
  <r>
    <x v="283"/>
    <s v="Maryam Gates"/>
    <x v="0"/>
    <n v="60"/>
    <x v="31"/>
    <x v="2"/>
    <x v="0"/>
    <n v="4"/>
    <s v="Very Good"/>
    <n v="52"/>
    <x v="10"/>
    <n v="24000"/>
    <n v="17"/>
    <n v="408000"/>
    <x v="553"/>
    <x v="1"/>
    <x v="2"/>
    <x v="2"/>
    <n v="7846.1538461538457"/>
  </r>
  <r>
    <x v="283"/>
    <s v="Maryam Gates"/>
    <x v="0"/>
    <n v="60"/>
    <x v="31"/>
    <x v="3"/>
    <x v="0"/>
    <n v="4"/>
    <s v="Very Good"/>
    <n v="52"/>
    <x v="2"/>
    <n v="20000"/>
    <n v="16"/>
    <n v="320000"/>
    <x v="554"/>
    <x v="1"/>
    <x v="2"/>
    <x v="2"/>
    <n v="6153.8461538461543"/>
  </r>
  <r>
    <x v="284"/>
    <s v="David George"/>
    <x v="0"/>
    <n v="17"/>
    <x v="12"/>
    <x v="0"/>
    <x v="1"/>
    <n v="4"/>
    <s v="Very Good"/>
    <n v="20"/>
    <x v="5"/>
    <n v="4500"/>
    <n v="18"/>
    <n v="81000"/>
    <x v="555"/>
    <x v="1"/>
    <x v="2"/>
    <x v="1"/>
    <n v="4050"/>
  </r>
  <r>
    <x v="284"/>
    <s v="David George"/>
    <x v="0"/>
    <n v="17"/>
    <x v="12"/>
    <x v="1"/>
    <x v="1"/>
    <n v="4"/>
    <s v="Very Good"/>
    <n v="20"/>
    <x v="1"/>
    <n v="5500"/>
    <n v="6"/>
    <n v="33000"/>
    <x v="556"/>
    <x v="1"/>
    <x v="2"/>
    <x v="1"/>
    <n v="1650"/>
  </r>
  <r>
    <x v="285"/>
    <s v="Omamuzo Rivera"/>
    <x v="2"/>
    <n v="64"/>
    <x v="16"/>
    <x v="2"/>
    <x v="1"/>
    <n v="2"/>
    <s v="Fair"/>
    <n v="6"/>
    <x v="17"/>
    <n v="75000"/>
    <n v="3"/>
    <n v="225000"/>
    <x v="557"/>
    <x v="1"/>
    <x v="2"/>
    <x v="2"/>
    <n v="37500"/>
  </r>
  <r>
    <x v="285"/>
    <s v="Omamuzo Rivera"/>
    <x v="2"/>
    <n v="64"/>
    <x v="16"/>
    <x v="0"/>
    <x v="1"/>
    <n v="2"/>
    <s v="Fair"/>
    <n v="6"/>
    <x v="5"/>
    <n v="4500"/>
    <n v="4"/>
    <n v="18000"/>
    <x v="558"/>
    <x v="1"/>
    <x v="2"/>
    <x v="2"/>
    <n v="3000"/>
  </r>
  <r>
    <x v="285"/>
    <s v="Omamuzo Rivera"/>
    <x v="2"/>
    <n v="64"/>
    <x v="16"/>
    <x v="1"/>
    <x v="1"/>
    <n v="2"/>
    <s v="Fair"/>
    <n v="6"/>
    <x v="1"/>
    <n v="5500"/>
    <n v="9"/>
    <n v="49500"/>
    <x v="559"/>
    <x v="1"/>
    <x v="2"/>
    <x v="2"/>
    <n v="8250"/>
  </r>
  <r>
    <x v="286"/>
    <s v="Grace Chaney"/>
    <x v="0"/>
    <n v="40"/>
    <x v="32"/>
    <x v="2"/>
    <x v="0"/>
    <n v="5"/>
    <s v="Excellent"/>
    <n v="10"/>
    <x v="8"/>
    <n v="150000"/>
    <n v="8"/>
    <n v="1200000"/>
    <x v="560"/>
    <x v="0"/>
    <x v="3"/>
    <x v="2"/>
    <n v="120000"/>
  </r>
  <r>
    <x v="286"/>
    <s v="Grace Chaney"/>
    <x v="0"/>
    <n v="40"/>
    <x v="32"/>
    <x v="3"/>
    <x v="0"/>
    <n v="5"/>
    <s v="Excellent"/>
    <n v="10"/>
    <x v="4"/>
    <n v="9000"/>
    <n v="16"/>
    <n v="144000"/>
    <x v="561"/>
    <x v="0"/>
    <x v="3"/>
    <x v="2"/>
    <n v="14400"/>
  </r>
  <r>
    <x v="287"/>
    <s v="Fatima Wheeler"/>
    <x v="2"/>
    <n v="59"/>
    <x v="15"/>
    <x v="2"/>
    <x v="1"/>
    <n v="3"/>
    <s v="Good"/>
    <n v="51"/>
    <x v="2"/>
    <n v="20000"/>
    <n v="5"/>
    <n v="100000"/>
    <x v="562"/>
    <x v="1"/>
    <x v="2"/>
    <x v="2"/>
    <n v="1960.7843137254902"/>
  </r>
  <r>
    <x v="288"/>
    <s v="Sade Ryan"/>
    <x v="2"/>
    <n v="50"/>
    <x v="10"/>
    <x v="1"/>
    <x v="0"/>
    <n v="2"/>
    <s v="Fair"/>
    <n v="35"/>
    <x v="14"/>
    <n v="1000"/>
    <n v="8"/>
    <n v="8000"/>
    <x v="563"/>
    <x v="0"/>
    <x v="1"/>
    <x v="2"/>
    <n v="228.57142857142858"/>
  </r>
  <r>
    <x v="288"/>
    <s v="Sade Ryan"/>
    <x v="2"/>
    <n v="50"/>
    <x v="10"/>
    <x v="3"/>
    <x v="0"/>
    <n v="2"/>
    <s v="Fair"/>
    <n v="35"/>
    <x v="12"/>
    <n v="14500"/>
    <n v="15"/>
    <n v="217500"/>
    <x v="564"/>
    <x v="0"/>
    <x v="1"/>
    <x v="2"/>
    <n v="6214.2857142857147"/>
  </r>
  <r>
    <x v="289"/>
    <s v="Halima Mahoney"/>
    <x v="0"/>
    <n v="20"/>
    <x v="18"/>
    <x v="1"/>
    <x v="1"/>
    <n v="5"/>
    <s v="Excellent"/>
    <n v="48"/>
    <x v="15"/>
    <n v="7500"/>
    <n v="10"/>
    <n v="75000"/>
    <x v="565"/>
    <x v="1"/>
    <x v="2"/>
    <x v="1"/>
    <n v="1562.5"/>
  </r>
  <r>
    <x v="290"/>
    <s v="Ese Rose"/>
    <x v="2"/>
    <n v="36"/>
    <x v="19"/>
    <x v="0"/>
    <x v="0"/>
    <n v="3"/>
    <s v="Good"/>
    <n v="17"/>
    <x v="0"/>
    <n v="35000"/>
    <n v="6"/>
    <n v="210000"/>
    <x v="566"/>
    <x v="0"/>
    <x v="3"/>
    <x v="2"/>
    <n v="12352.941176470587"/>
  </r>
  <r>
    <x v="290"/>
    <s v="Ese Rose"/>
    <x v="2"/>
    <n v="36"/>
    <x v="19"/>
    <x v="3"/>
    <x v="0"/>
    <n v="3"/>
    <s v="Good"/>
    <n v="17"/>
    <x v="11"/>
    <n v="30000"/>
    <n v="13"/>
    <n v="390000"/>
    <x v="567"/>
    <x v="0"/>
    <x v="3"/>
    <x v="2"/>
    <n v="22941.176470588234"/>
  </r>
  <r>
    <x v="290"/>
    <s v="Ese Rose"/>
    <x v="2"/>
    <n v="36"/>
    <x v="19"/>
    <x v="2"/>
    <x v="0"/>
    <n v="3"/>
    <s v="Good"/>
    <n v="17"/>
    <x v="12"/>
    <n v="14500"/>
    <n v="2"/>
    <n v="29000"/>
    <x v="568"/>
    <x v="0"/>
    <x v="3"/>
    <x v="2"/>
    <n v="1705.8823529411766"/>
  </r>
  <r>
    <x v="291"/>
    <s v="John Jones"/>
    <x v="2"/>
    <n v="35"/>
    <x v="3"/>
    <x v="3"/>
    <x v="0"/>
    <n v="4"/>
    <s v="Very Good"/>
    <n v="16"/>
    <x v="11"/>
    <n v="30000"/>
    <n v="18"/>
    <n v="540000"/>
    <x v="569"/>
    <x v="0"/>
    <x v="0"/>
    <x v="0"/>
    <n v="33750"/>
  </r>
  <r>
    <x v="291"/>
    <s v="John Jones"/>
    <x v="2"/>
    <n v="35"/>
    <x v="3"/>
    <x v="1"/>
    <x v="0"/>
    <n v="4"/>
    <s v="Very Good"/>
    <n v="16"/>
    <x v="14"/>
    <n v="1000"/>
    <n v="8"/>
    <n v="8000"/>
    <x v="570"/>
    <x v="0"/>
    <x v="0"/>
    <x v="0"/>
    <n v="500"/>
  </r>
  <r>
    <x v="292"/>
    <s v="Ese Bailey"/>
    <x v="2"/>
    <n v="60"/>
    <x v="30"/>
    <x v="3"/>
    <x v="0"/>
    <n v="3"/>
    <s v="Good"/>
    <n v="2"/>
    <x v="12"/>
    <n v="14500"/>
    <n v="18"/>
    <n v="261000"/>
    <x v="571"/>
    <x v="1"/>
    <x v="2"/>
    <x v="2"/>
    <n v="130500"/>
  </r>
  <r>
    <x v="292"/>
    <s v="Ese Bailey"/>
    <x v="2"/>
    <n v="60"/>
    <x v="30"/>
    <x v="0"/>
    <x v="0"/>
    <n v="3"/>
    <s v="Good"/>
    <n v="2"/>
    <x v="0"/>
    <n v="35000"/>
    <n v="6"/>
    <n v="210000"/>
    <x v="572"/>
    <x v="1"/>
    <x v="2"/>
    <x v="2"/>
    <n v="105000"/>
  </r>
  <r>
    <x v="293"/>
    <s v="David Higgins"/>
    <x v="2"/>
    <n v="60"/>
    <x v="32"/>
    <x v="2"/>
    <x v="1"/>
    <n v="1"/>
    <s v="Poor"/>
    <n v="18"/>
    <x v="18"/>
    <n v="25000"/>
    <n v="17"/>
    <n v="425000"/>
    <x v="573"/>
    <x v="1"/>
    <x v="2"/>
    <x v="2"/>
    <n v="23611.111111111109"/>
  </r>
  <r>
    <x v="293"/>
    <s v="David Higgins"/>
    <x v="2"/>
    <n v="60"/>
    <x v="32"/>
    <x v="0"/>
    <x v="1"/>
    <n v="1"/>
    <s v="Poor"/>
    <n v="18"/>
    <x v="0"/>
    <n v="35000"/>
    <n v="1"/>
    <n v="35000"/>
    <x v="574"/>
    <x v="1"/>
    <x v="2"/>
    <x v="2"/>
    <n v="1944.4444444444443"/>
  </r>
  <r>
    <x v="294"/>
    <s v="Ejiro Scott"/>
    <x v="2"/>
    <n v="46"/>
    <x v="32"/>
    <x v="0"/>
    <x v="0"/>
    <n v="2"/>
    <s v="Fair"/>
    <n v="43"/>
    <x v="6"/>
    <n v="9000"/>
    <n v="11"/>
    <n v="99000"/>
    <x v="575"/>
    <x v="1"/>
    <x v="2"/>
    <x v="2"/>
    <n v="2302.3255813953488"/>
  </r>
  <r>
    <x v="294"/>
    <s v="Ejiro Scott"/>
    <x v="2"/>
    <n v="46"/>
    <x v="32"/>
    <x v="2"/>
    <x v="0"/>
    <n v="2"/>
    <s v="Fair"/>
    <n v="43"/>
    <x v="2"/>
    <n v="20000"/>
    <n v="3"/>
    <n v="60000"/>
    <x v="576"/>
    <x v="1"/>
    <x v="2"/>
    <x v="2"/>
    <n v="1395.3488372093022"/>
  </r>
  <r>
    <x v="295"/>
    <s v="Bola Spencer"/>
    <x v="0"/>
    <n v="32"/>
    <x v="20"/>
    <x v="1"/>
    <x v="0"/>
    <n v="4"/>
    <s v="Very Good"/>
    <n v="13"/>
    <x v="20"/>
    <n v="6500"/>
    <n v="19"/>
    <n v="123500"/>
    <x v="577"/>
    <x v="0"/>
    <x v="3"/>
    <x v="0"/>
    <n v="9500"/>
  </r>
  <r>
    <x v="295"/>
    <s v="Bola Spencer"/>
    <x v="0"/>
    <n v="32"/>
    <x v="20"/>
    <x v="2"/>
    <x v="0"/>
    <n v="4"/>
    <s v="Very Good"/>
    <n v="13"/>
    <x v="10"/>
    <n v="24000"/>
    <n v="8"/>
    <n v="192000"/>
    <x v="578"/>
    <x v="0"/>
    <x v="3"/>
    <x v="0"/>
    <n v="14769.23076923077"/>
  </r>
  <r>
    <x v="295"/>
    <s v="Bola Spencer"/>
    <x v="0"/>
    <n v="32"/>
    <x v="20"/>
    <x v="0"/>
    <x v="0"/>
    <n v="4"/>
    <s v="Very Good"/>
    <n v="13"/>
    <x v="9"/>
    <n v="16000"/>
    <n v="7"/>
    <n v="112000"/>
    <x v="579"/>
    <x v="0"/>
    <x v="3"/>
    <x v="0"/>
    <n v="8615.3846153846152"/>
  </r>
  <r>
    <x v="296"/>
    <s v="Grace Davis"/>
    <x v="2"/>
    <n v="26"/>
    <x v="2"/>
    <x v="2"/>
    <x v="0"/>
    <n v="3"/>
    <s v="Good"/>
    <n v="24"/>
    <x v="4"/>
    <n v="9000"/>
    <n v="10"/>
    <n v="90000"/>
    <x v="580"/>
    <x v="1"/>
    <x v="2"/>
    <x v="0"/>
    <n v="3750"/>
  </r>
  <r>
    <x v="297"/>
    <s v="Kunle Fuller"/>
    <x v="2"/>
    <n v="43"/>
    <x v="8"/>
    <x v="0"/>
    <x v="0"/>
    <n v="5"/>
    <s v="Excellent"/>
    <n v="7"/>
    <x v="5"/>
    <n v="4500"/>
    <n v="18"/>
    <n v="81000"/>
    <x v="581"/>
    <x v="1"/>
    <x v="2"/>
    <x v="2"/>
    <n v="11571.428571428571"/>
  </r>
  <r>
    <x v="298"/>
    <s v="Ibim Wilkerson"/>
    <x v="2"/>
    <n v="29"/>
    <x v="25"/>
    <x v="1"/>
    <x v="1"/>
    <n v="1"/>
    <s v="Poor"/>
    <n v="45"/>
    <x v="19"/>
    <n v="600"/>
    <n v="20"/>
    <n v="12000"/>
    <x v="582"/>
    <x v="0"/>
    <x v="6"/>
    <x v="0"/>
    <n v="266.66666666666669"/>
  </r>
  <r>
    <x v="298"/>
    <s v="Ibim Wilkerson"/>
    <x v="2"/>
    <n v="29"/>
    <x v="25"/>
    <x v="2"/>
    <x v="1"/>
    <n v="1"/>
    <s v="Poor"/>
    <n v="45"/>
    <x v="8"/>
    <n v="150000"/>
    <n v="11"/>
    <n v="1650000"/>
    <x v="583"/>
    <x v="0"/>
    <x v="6"/>
    <x v="0"/>
    <n v="36666.666666666664"/>
  </r>
  <r>
    <x v="298"/>
    <s v="Ibim Wilkerson"/>
    <x v="2"/>
    <n v="29"/>
    <x v="25"/>
    <x v="0"/>
    <x v="1"/>
    <n v="1"/>
    <s v="Poor"/>
    <n v="45"/>
    <x v="6"/>
    <n v="9000"/>
    <n v="14"/>
    <n v="126000"/>
    <x v="584"/>
    <x v="0"/>
    <x v="6"/>
    <x v="0"/>
    <n v="2800"/>
  </r>
  <r>
    <x v="299"/>
    <s v="Boma Knight"/>
    <x v="1"/>
    <n v="57"/>
    <x v="7"/>
    <x v="1"/>
    <x v="0"/>
    <n v="3"/>
    <s v="Good"/>
    <n v="25"/>
    <x v="16"/>
    <n v="900"/>
    <n v="20"/>
    <n v="18000"/>
    <x v="585"/>
    <x v="1"/>
    <x v="2"/>
    <x v="2"/>
    <n v="720"/>
  </r>
  <r>
    <x v="299"/>
    <s v="Boma Knight"/>
    <x v="1"/>
    <n v="57"/>
    <x v="7"/>
    <x v="3"/>
    <x v="0"/>
    <n v="3"/>
    <s v="Good"/>
    <n v="25"/>
    <x v="4"/>
    <n v="9000"/>
    <n v="10"/>
    <n v="90000"/>
    <x v="586"/>
    <x v="1"/>
    <x v="2"/>
    <x v="2"/>
    <n v="3600"/>
  </r>
  <r>
    <x v="300"/>
    <s v="Tunde Wallace"/>
    <x v="1"/>
    <n v="54"/>
    <x v="16"/>
    <x v="2"/>
    <x v="0"/>
    <n v="1"/>
    <s v="Poor"/>
    <n v="55"/>
    <x v="2"/>
    <n v="20000"/>
    <n v="12"/>
    <n v="240000"/>
    <x v="587"/>
    <x v="1"/>
    <x v="2"/>
    <x v="2"/>
    <n v="4363.636363636364"/>
  </r>
  <r>
    <x v="300"/>
    <s v="Tunde Wallace"/>
    <x v="1"/>
    <n v="54"/>
    <x v="16"/>
    <x v="1"/>
    <x v="0"/>
    <n v="1"/>
    <s v="Poor"/>
    <n v="55"/>
    <x v="19"/>
    <n v="600"/>
    <n v="12"/>
    <n v="7200"/>
    <x v="55"/>
    <x v="1"/>
    <x v="2"/>
    <x v="2"/>
    <n v="130.90909090909091"/>
  </r>
  <r>
    <x v="300"/>
    <s v="Tunde Wallace"/>
    <x v="1"/>
    <n v="54"/>
    <x v="16"/>
    <x v="3"/>
    <x v="0"/>
    <n v="1"/>
    <s v="Poor"/>
    <n v="55"/>
    <x v="10"/>
    <n v="24000"/>
    <n v="9"/>
    <n v="216000"/>
    <x v="588"/>
    <x v="1"/>
    <x v="2"/>
    <x v="2"/>
    <n v="3927.2727272727275"/>
  </r>
  <r>
    <x v="301"/>
    <s v="Maryam Walker"/>
    <x v="0"/>
    <n v="27"/>
    <x v="10"/>
    <x v="1"/>
    <x v="0"/>
    <n v="3"/>
    <s v="Good"/>
    <n v="47"/>
    <x v="14"/>
    <n v="1000"/>
    <n v="10"/>
    <n v="10000"/>
    <x v="589"/>
    <x v="1"/>
    <x v="2"/>
    <x v="0"/>
    <n v="212.7659574468085"/>
  </r>
  <r>
    <x v="302"/>
    <s v="Bola Castro"/>
    <x v="1"/>
    <n v="64"/>
    <x v="33"/>
    <x v="1"/>
    <x v="0"/>
    <n v="3"/>
    <s v="Good"/>
    <n v="59"/>
    <x v="13"/>
    <n v="350"/>
    <n v="20"/>
    <n v="7000"/>
    <x v="590"/>
    <x v="1"/>
    <x v="2"/>
    <x v="2"/>
    <n v="118.64406779661017"/>
  </r>
  <r>
    <x v="302"/>
    <s v="Bola Castro"/>
    <x v="1"/>
    <n v="64"/>
    <x v="33"/>
    <x v="3"/>
    <x v="0"/>
    <n v="3"/>
    <s v="Good"/>
    <n v="59"/>
    <x v="4"/>
    <n v="9000"/>
    <n v="13"/>
    <n v="117000"/>
    <x v="591"/>
    <x v="1"/>
    <x v="2"/>
    <x v="2"/>
    <n v="1983.050847457627"/>
  </r>
  <r>
    <x v="303"/>
    <s v="Sade Shepard"/>
    <x v="2"/>
    <n v="55"/>
    <x v="8"/>
    <x v="1"/>
    <x v="0"/>
    <n v="3"/>
    <s v="Good"/>
    <n v="21"/>
    <x v="9"/>
    <n v="16000"/>
    <n v="13"/>
    <n v="208000"/>
    <x v="592"/>
    <x v="1"/>
    <x v="2"/>
    <x v="2"/>
    <n v="9904.7619047619046"/>
  </r>
  <r>
    <x v="304"/>
    <s v="Alabo Cortez"/>
    <x v="1"/>
    <n v="80"/>
    <x v="33"/>
    <x v="1"/>
    <x v="0"/>
    <n v="4"/>
    <s v="Very Good"/>
    <n v="28"/>
    <x v="16"/>
    <n v="900"/>
    <n v="9"/>
    <n v="8100"/>
    <x v="593"/>
    <x v="0"/>
    <x v="4"/>
    <x v="3"/>
    <n v="289.28571428571428"/>
  </r>
  <r>
    <x v="305"/>
    <s v="Chinedu Hoffman"/>
    <x v="2"/>
    <n v="67"/>
    <x v="28"/>
    <x v="1"/>
    <x v="1"/>
    <n v="2"/>
    <s v="Fair"/>
    <n v="50"/>
    <x v="15"/>
    <n v="7500"/>
    <n v="7"/>
    <n v="52500"/>
    <x v="594"/>
    <x v="1"/>
    <x v="2"/>
    <x v="3"/>
    <n v="1050"/>
  </r>
  <r>
    <x v="306"/>
    <s v="Sarah Flores"/>
    <x v="2"/>
    <n v="47"/>
    <x v="7"/>
    <x v="3"/>
    <x v="0"/>
    <n v="3"/>
    <s v="Good"/>
    <n v="18"/>
    <x v="12"/>
    <n v="14500"/>
    <n v="7"/>
    <n v="101500"/>
    <x v="595"/>
    <x v="1"/>
    <x v="2"/>
    <x v="2"/>
    <n v="5638.8888888888887"/>
  </r>
  <r>
    <x v="306"/>
    <s v="Sarah Flores"/>
    <x v="2"/>
    <n v="47"/>
    <x v="7"/>
    <x v="1"/>
    <x v="0"/>
    <n v="3"/>
    <s v="Good"/>
    <n v="18"/>
    <x v="7"/>
    <n v="3500"/>
    <n v="1"/>
    <n v="3500"/>
    <x v="596"/>
    <x v="1"/>
    <x v="2"/>
    <x v="2"/>
    <n v="194.44444444444446"/>
  </r>
  <r>
    <x v="306"/>
    <s v="Sarah Flores"/>
    <x v="2"/>
    <n v="47"/>
    <x v="7"/>
    <x v="0"/>
    <x v="0"/>
    <n v="3"/>
    <s v="Good"/>
    <n v="18"/>
    <x v="6"/>
    <n v="9000"/>
    <n v="12"/>
    <n v="108000"/>
    <x v="597"/>
    <x v="1"/>
    <x v="2"/>
    <x v="2"/>
    <n v="6000"/>
  </r>
  <r>
    <x v="307"/>
    <s v="Alabo Guerra"/>
    <x v="2"/>
    <n v="34"/>
    <x v="30"/>
    <x v="3"/>
    <x v="0"/>
    <n v="2"/>
    <s v="Fair"/>
    <n v="60"/>
    <x v="4"/>
    <n v="9000"/>
    <n v="8"/>
    <n v="72000"/>
    <x v="598"/>
    <x v="1"/>
    <x v="2"/>
    <x v="0"/>
    <n v="1200"/>
  </r>
  <r>
    <x v="308"/>
    <s v="Obinna Ballard"/>
    <x v="0"/>
    <n v="52"/>
    <x v="34"/>
    <x v="2"/>
    <x v="1"/>
    <n v="3"/>
    <s v="Good"/>
    <n v="45"/>
    <x v="12"/>
    <n v="14500"/>
    <n v="7"/>
    <n v="101500"/>
    <x v="599"/>
    <x v="1"/>
    <x v="2"/>
    <x v="2"/>
    <n v="2255.5555555555557"/>
  </r>
  <r>
    <x v="309"/>
    <s v="Fatima Freeman"/>
    <x v="0"/>
    <n v="49"/>
    <x v="31"/>
    <x v="3"/>
    <x v="0"/>
    <n v="4"/>
    <s v="Very Good"/>
    <n v="45"/>
    <x v="4"/>
    <n v="9000"/>
    <n v="20"/>
    <n v="180000"/>
    <x v="600"/>
    <x v="1"/>
    <x v="2"/>
    <x v="2"/>
    <n v="4000"/>
  </r>
  <r>
    <x v="309"/>
    <s v="Fatima Freeman"/>
    <x v="0"/>
    <n v="49"/>
    <x v="31"/>
    <x v="0"/>
    <x v="0"/>
    <n v="4"/>
    <s v="Very Good"/>
    <n v="45"/>
    <x v="6"/>
    <n v="9000"/>
    <n v="1"/>
    <n v="9000"/>
    <x v="453"/>
    <x v="1"/>
    <x v="2"/>
    <x v="2"/>
    <n v="200"/>
  </r>
  <r>
    <x v="309"/>
    <s v="Fatima Freeman"/>
    <x v="0"/>
    <n v="49"/>
    <x v="31"/>
    <x v="1"/>
    <x v="0"/>
    <n v="4"/>
    <s v="Very Good"/>
    <n v="45"/>
    <x v="14"/>
    <n v="1000"/>
    <n v="9"/>
    <n v="9000"/>
    <x v="123"/>
    <x v="1"/>
    <x v="2"/>
    <x v="2"/>
    <n v="200"/>
  </r>
  <r>
    <x v="310"/>
    <s v="Ejiro Barker"/>
    <x v="2"/>
    <n v="29"/>
    <x v="17"/>
    <x v="3"/>
    <x v="1"/>
    <n v="2"/>
    <s v="Fair"/>
    <n v="56"/>
    <x v="10"/>
    <n v="24000"/>
    <n v="6"/>
    <n v="144000"/>
    <x v="601"/>
    <x v="1"/>
    <x v="2"/>
    <x v="0"/>
    <n v="2571.4285714285716"/>
  </r>
  <r>
    <x v="310"/>
    <s v="Ejiro Barker"/>
    <x v="2"/>
    <n v="29"/>
    <x v="17"/>
    <x v="0"/>
    <x v="1"/>
    <n v="2"/>
    <s v="Fair"/>
    <n v="56"/>
    <x v="5"/>
    <n v="4500"/>
    <n v="15"/>
    <n v="67500"/>
    <x v="602"/>
    <x v="1"/>
    <x v="2"/>
    <x v="0"/>
    <n v="1205.3571428571429"/>
  </r>
  <r>
    <x v="310"/>
    <s v="Ejiro Barker"/>
    <x v="2"/>
    <n v="29"/>
    <x v="17"/>
    <x v="2"/>
    <x v="1"/>
    <n v="2"/>
    <s v="Fair"/>
    <n v="56"/>
    <x v="4"/>
    <n v="9000"/>
    <n v="17"/>
    <n v="153000"/>
    <x v="603"/>
    <x v="1"/>
    <x v="2"/>
    <x v="0"/>
    <n v="2732.1428571428573"/>
  </r>
  <r>
    <x v="311"/>
    <s v="Maryam Hernandez"/>
    <x v="2"/>
    <n v="58"/>
    <x v="12"/>
    <x v="2"/>
    <x v="1"/>
    <n v="1"/>
    <s v="Poor"/>
    <n v="48"/>
    <x v="10"/>
    <n v="24000"/>
    <n v="17"/>
    <n v="408000"/>
    <x v="604"/>
    <x v="1"/>
    <x v="2"/>
    <x v="2"/>
    <n v="8500"/>
  </r>
  <r>
    <x v="311"/>
    <s v="Maryam Hernandez"/>
    <x v="2"/>
    <n v="58"/>
    <x v="12"/>
    <x v="1"/>
    <x v="1"/>
    <n v="1"/>
    <s v="Poor"/>
    <n v="48"/>
    <x v="3"/>
    <n v="500"/>
    <n v="9"/>
    <n v="4500"/>
    <x v="605"/>
    <x v="1"/>
    <x v="2"/>
    <x v="2"/>
    <n v="93.75"/>
  </r>
  <r>
    <x v="312"/>
    <s v="Omamuzo King"/>
    <x v="1"/>
    <n v="19"/>
    <x v="29"/>
    <x v="1"/>
    <x v="0"/>
    <n v="4"/>
    <s v="Very Good"/>
    <n v="10"/>
    <x v="13"/>
    <n v="350"/>
    <n v="19"/>
    <n v="6650"/>
    <x v="606"/>
    <x v="1"/>
    <x v="2"/>
    <x v="1"/>
    <n v="665"/>
  </r>
  <r>
    <x v="313"/>
    <s v="Obinna Anderson"/>
    <x v="2"/>
    <n v="70"/>
    <x v="24"/>
    <x v="0"/>
    <x v="1"/>
    <n v="2"/>
    <s v="Fair"/>
    <n v="29"/>
    <x v="5"/>
    <n v="4500"/>
    <n v="5"/>
    <n v="22500"/>
    <x v="607"/>
    <x v="1"/>
    <x v="2"/>
    <x v="3"/>
    <n v="775.86206896551721"/>
  </r>
  <r>
    <x v="313"/>
    <s v="Obinna Anderson"/>
    <x v="2"/>
    <n v="70"/>
    <x v="24"/>
    <x v="3"/>
    <x v="1"/>
    <n v="2"/>
    <s v="Fair"/>
    <n v="29"/>
    <x v="10"/>
    <n v="24000"/>
    <n v="11"/>
    <n v="264000"/>
    <x v="608"/>
    <x v="1"/>
    <x v="2"/>
    <x v="3"/>
    <n v="9103.4482758620688"/>
  </r>
  <r>
    <x v="313"/>
    <s v="Obinna Anderson"/>
    <x v="2"/>
    <n v="70"/>
    <x v="24"/>
    <x v="1"/>
    <x v="1"/>
    <n v="2"/>
    <s v="Fair"/>
    <n v="29"/>
    <x v="14"/>
    <n v="1000"/>
    <n v="4"/>
    <n v="4000"/>
    <x v="609"/>
    <x v="1"/>
    <x v="2"/>
    <x v="3"/>
    <n v="137.93103448275863"/>
  </r>
  <r>
    <x v="314"/>
    <s v="Shehu Rogers"/>
    <x v="1"/>
    <n v="56"/>
    <x v="5"/>
    <x v="1"/>
    <x v="0"/>
    <n v="4"/>
    <s v="Very Good"/>
    <n v="49"/>
    <x v="3"/>
    <n v="500"/>
    <n v="7"/>
    <n v="3500"/>
    <x v="610"/>
    <x v="1"/>
    <x v="2"/>
    <x v="2"/>
    <n v="71.428571428571431"/>
  </r>
  <r>
    <x v="314"/>
    <s v="Shehu Rogers"/>
    <x v="1"/>
    <n v="56"/>
    <x v="5"/>
    <x v="2"/>
    <x v="0"/>
    <n v="4"/>
    <s v="Very Good"/>
    <n v="49"/>
    <x v="2"/>
    <n v="20000"/>
    <n v="1"/>
    <n v="20000"/>
    <x v="611"/>
    <x v="1"/>
    <x v="2"/>
    <x v="2"/>
    <n v="408.16326530612247"/>
  </r>
  <r>
    <x v="315"/>
    <s v="Zainab Shaw"/>
    <x v="0"/>
    <n v="45"/>
    <x v="16"/>
    <x v="0"/>
    <x v="0"/>
    <n v="3"/>
    <s v="Good"/>
    <n v="44"/>
    <x v="0"/>
    <n v="35000"/>
    <n v="12"/>
    <n v="420000"/>
    <x v="612"/>
    <x v="0"/>
    <x v="1"/>
    <x v="2"/>
    <n v="9545.454545454546"/>
  </r>
  <r>
    <x v="315"/>
    <s v="Zainab Shaw"/>
    <x v="0"/>
    <n v="45"/>
    <x v="16"/>
    <x v="2"/>
    <x v="0"/>
    <n v="3"/>
    <s v="Good"/>
    <n v="44"/>
    <x v="11"/>
    <n v="30000"/>
    <n v="16"/>
    <n v="480000"/>
    <x v="613"/>
    <x v="0"/>
    <x v="1"/>
    <x v="2"/>
    <n v="10909.09090909091"/>
  </r>
  <r>
    <x v="316"/>
    <s v="John Martinez"/>
    <x v="0"/>
    <n v="33"/>
    <x v="1"/>
    <x v="2"/>
    <x v="0"/>
    <n v="4"/>
    <s v="Very Good"/>
    <n v="15"/>
    <x v="17"/>
    <n v="75000"/>
    <n v="7"/>
    <n v="525000"/>
    <x v="614"/>
    <x v="1"/>
    <x v="2"/>
    <x v="0"/>
    <n v="35000"/>
  </r>
  <r>
    <x v="317"/>
    <s v="Fatima Powell"/>
    <x v="2"/>
    <n v="24"/>
    <x v="20"/>
    <x v="1"/>
    <x v="1"/>
    <n v="3"/>
    <s v="Good"/>
    <n v="56"/>
    <x v="15"/>
    <n v="7500"/>
    <n v="20"/>
    <n v="150000"/>
    <x v="174"/>
    <x v="1"/>
    <x v="2"/>
    <x v="1"/>
    <n v="2678.5714285714284"/>
  </r>
  <r>
    <x v="318"/>
    <s v="Omamuzo Perez"/>
    <x v="0"/>
    <n v="56"/>
    <x v="10"/>
    <x v="0"/>
    <x v="0"/>
    <n v="4"/>
    <s v="Very Good"/>
    <n v="34"/>
    <x v="0"/>
    <n v="35000"/>
    <n v="2"/>
    <n v="70000"/>
    <x v="615"/>
    <x v="1"/>
    <x v="2"/>
    <x v="2"/>
    <n v="2058.8235294117649"/>
  </r>
  <r>
    <x v="319"/>
    <s v="Omamuzo Schwartz"/>
    <x v="2"/>
    <n v="22"/>
    <x v="18"/>
    <x v="1"/>
    <x v="1"/>
    <n v="3"/>
    <s v="Good"/>
    <n v="29"/>
    <x v="15"/>
    <n v="7500"/>
    <n v="2"/>
    <n v="15000"/>
    <x v="616"/>
    <x v="1"/>
    <x v="2"/>
    <x v="1"/>
    <n v="517.24137931034488"/>
  </r>
  <r>
    <x v="319"/>
    <s v="Omamuzo Schwartz"/>
    <x v="2"/>
    <n v="22"/>
    <x v="18"/>
    <x v="3"/>
    <x v="1"/>
    <n v="3"/>
    <s v="Good"/>
    <n v="29"/>
    <x v="10"/>
    <n v="24000"/>
    <n v="15"/>
    <n v="360000"/>
    <x v="617"/>
    <x v="1"/>
    <x v="2"/>
    <x v="1"/>
    <n v="12413.793103448275"/>
  </r>
  <r>
    <x v="320"/>
    <s v="Alabo Jackson"/>
    <x v="2"/>
    <n v="27"/>
    <x v="28"/>
    <x v="3"/>
    <x v="0"/>
    <n v="4"/>
    <s v="Very Good"/>
    <n v="12"/>
    <x v="12"/>
    <n v="14500"/>
    <n v="7"/>
    <n v="101500"/>
    <x v="618"/>
    <x v="1"/>
    <x v="2"/>
    <x v="0"/>
    <n v="8458.3333333333339"/>
  </r>
  <r>
    <x v="320"/>
    <s v="Alabo Jackson"/>
    <x v="2"/>
    <n v="27"/>
    <x v="28"/>
    <x v="1"/>
    <x v="0"/>
    <n v="4"/>
    <s v="Very Good"/>
    <n v="12"/>
    <x v="1"/>
    <n v="5500"/>
    <n v="11"/>
    <n v="60500"/>
    <x v="619"/>
    <x v="1"/>
    <x v="2"/>
    <x v="0"/>
    <n v="5041.666666666667"/>
  </r>
  <r>
    <x v="321"/>
    <s v="Amina Nguyen"/>
    <x v="2"/>
    <n v="31"/>
    <x v="33"/>
    <x v="0"/>
    <x v="0"/>
    <n v="3"/>
    <s v="Good"/>
    <n v="46"/>
    <x v="0"/>
    <n v="35000"/>
    <n v="6"/>
    <n v="210000"/>
    <x v="620"/>
    <x v="0"/>
    <x v="7"/>
    <x v="0"/>
    <n v="4565.217391304348"/>
  </r>
  <r>
    <x v="321"/>
    <s v="Amina Nguyen"/>
    <x v="2"/>
    <n v="31"/>
    <x v="33"/>
    <x v="1"/>
    <x v="0"/>
    <n v="3"/>
    <s v="Good"/>
    <n v="46"/>
    <x v="7"/>
    <n v="3500"/>
    <n v="5"/>
    <n v="17500"/>
    <x v="621"/>
    <x v="0"/>
    <x v="7"/>
    <x v="0"/>
    <n v="380.43478260869563"/>
  </r>
  <r>
    <x v="322"/>
    <s v="Amina Taylor"/>
    <x v="1"/>
    <n v="34"/>
    <x v="20"/>
    <x v="2"/>
    <x v="0"/>
    <n v="3"/>
    <s v="Good"/>
    <n v="27"/>
    <x v="11"/>
    <n v="30000"/>
    <n v="5"/>
    <n v="150000"/>
    <x v="622"/>
    <x v="1"/>
    <x v="2"/>
    <x v="0"/>
    <n v="5555.5555555555557"/>
  </r>
  <r>
    <x v="322"/>
    <s v="Amina Taylor"/>
    <x v="1"/>
    <n v="34"/>
    <x v="20"/>
    <x v="1"/>
    <x v="0"/>
    <n v="3"/>
    <s v="Good"/>
    <n v="27"/>
    <x v="13"/>
    <n v="350"/>
    <n v="9"/>
    <n v="3150"/>
    <x v="623"/>
    <x v="1"/>
    <x v="2"/>
    <x v="0"/>
    <n v="116.66666666666667"/>
  </r>
  <r>
    <x v="323"/>
    <s v="Tunde Terry"/>
    <x v="0"/>
    <n v="74"/>
    <x v="12"/>
    <x v="0"/>
    <x v="1"/>
    <n v="5"/>
    <s v="Excellent"/>
    <n v="35"/>
    <x v="0"/>
    <n v="35000"/>
    <n v="15"/>
    <n v="525000"/>
    <x v="624"/>
    <x v="1"/>
    <x v="2"/>
    <x v="3"/>
    <n v="15000"/>
  </r>
  <r>
    <x v="324"/>
    <s v="Chinedu Krueger"/>
    <x v="2"/>
    <n v="16"/>
    <x v="7"/>
    <x v="1"/>
    <x v="1"/>
    <n v="1"/>
    <s v="Poor"/>
    <n v="40"/>
    <x v="16"/>
    <n v="900"/>
    <n v="20"/>
    <n v="18000"/>
    <x v="625"/>
    <x v="0"/>
    <x v="3"/>
    <x v="1"/>
    <n v="450"/>
  </r>
  <r>
    <x v="325"/>
    <s v="Maryam Rhodes"/>
    <x v="2"/>
    <n v="58"/>
    <x v="33"/>
    <x v="0"/>
    <x v="0"/>
    <n v="2"/>
    <s v="Fair"/>
    <n v="7"/>
    <x v="9"/>
    <n v="16000"/>
    <n v="10"/>
    <n v="160000"/>
    <x v="626"/>
    <x v="0"/>
    <x v="4"/>
    <x v="2"/>
    <n v="22857.142857142859"/>
  </r>
  <r>
    <x v="325"/>
    <s v="Maryam Rhodes"/>
    <x v="2"/>
    <n v="58"/>
    <x v="33"/>
    <x v="1"/>
    <x v="0"/>
    <n v="2"/>
    <s v="Fair"/>
    <n v="7"/>
    <x v="7"/>
    <n v="3500"/>
    <n v="13"/>
    <n v="45500"/>
    <x v="627"/>
    <x v="0"/>
    <x v="4"/>
    <x v="2"/>
    <n v="6500"/>
  </r>
  <r>
    <x v="325"/>
    <s v="Maryam Rhodes"/>
    <x v="2"/>
    <n v="58"/>
    <x v="33"/>
    <x v="2"/>
    <x v="0"/>
    <n v="2"/>
    <s v="Fair"/>
    <n v="7"/>
    <x v="2"/>
    <n v="20000"/>
    <n v="18"/>
    <n v="360000"/>
    <x v="628"/>
    <x v="0"/>
    <x v="4"/>
    <x v="2"/>
    <n v="51428.571428571428"/>
  </r>
  <r>
    <x v="326"/>
    <s v="Kunle Liu"/>
    <x v="1"/>
    <n v="53"/>
    <x v="31"/>
    <x v="0"/>
    <x v="0"/>
    <n v="3"/>
    <s v="Good"/>
    <n v="8"/>
    <x v="9"/>
    <n v="16000"/>
    <n v="17"/>
    <n v="272000"/>
    <x v="629"/>
    <x v="1"/>
    <x v="2"/>
    <x v="2"/>
    <n v="34000"/>
  </r>
  <r>
    <x v="326"/>
    <s v="Kunle Liu"/>
    <x v="1"/>
    <n v="53"/>
    <x v="31"/>
    <x v="2"/>
    <x v="0"/>
    <n v="3"/>
    <s v="Good"/>
    <n v="8"/>
    <x v="2"/>
    <n v="20000"/>
    <n v="20"/>
    <n v="400000"/>
    <x v="630"/>
    <x v="1"/>
    <x v="2"/>
    <x v="2"/>
    <n v="50000"/>
  </r>
  <r>
    <x v="326"/>
    <s v="Kunle Liu"/>
    <x v="1"/>
    <n v="53"/>
    <x v="31"/>
    <x v="3"/>
    <x v="0"/>
    <n v="3"/>
    <s v="Good"/>
    <n v="8"/>
    <x v="11"/>
    <n v="30000"/>
    <n v="11"/>
    <n v="330000"/>
    <x v="631"/>
    <x v="1"/>
    <x v="2"/>
    <x v="2"/>
    <n v="41250"/>
  </r>
  <r>
    <x v="327"/>
    <s v="Saidu Anderson"/>
    <x v="2"/>
    <n v="61"/>
    <x v="21"/>
    <x v="0"/>
    <x v="1"/>
    <n v="4"/>
    <s v="Very Good"/>
    <n v="34"/>
    <x v="5"/>
    <n v="4500"/>
    <n v="1"/>
    <n v="4500"/>
    <x v="632"/>
    <x v="1"/>
    <x v="2"/>
    <x v="2"/>
    <n v="132.35294117647058"/>
  </r>
  <r>
    <x v="327"/>
    <s v="Saidu Anderson"/>
    <x v="2"/>
    <n v="61"/>
    <x v="21"/>
    <x v="2"/>
    <x v="1"/>
    <n v="4"/>
    <s v="Very Good"/>
    <n v="34"/>
    <x v="8"/>
    <n v="150000"/>
    <n v="4"/>
    <n v="600000"/>
    <x v="633"/>
    <x v="1"/>
    <x v="2"/>
    <x v="2"/>
    <n v="17647.058823529413"/>
  </r>
  <r>
    <x v="327"/>
    <s v="Saidu Anderson"/>
    <x v="2"/>
    <n v="61"/>
    <x v="21"/>
    <x v="1"/>
    <x v="1"/>
    <n v="4"/>
    <s v="Very Good"/>
    <n v="34"/>
    <x v="13"/>
    <n v="350"/>
    <n v="14"/>
    <n v="4900"/>
    <x v="634"/>
    <x v="1"/>
    <x v="2"/>
    <x v="2"/>
    <n v="144.11764705882354"/>
  </r>
  <r>
    <x v="328"/>
    <s v="Ibim Harrison"/>
    <x v="2"/>
    <n v="21"/>
    <x v="26"/>
    <x v="2"/>
    <x v="1"/>
    <n v="1"/>
    <s v="Poor"/>
    <n v="36"/>
    <x v="10"/>
    <n v="24000"/>
    <n v="18"/>
    <n v="432000"/>
    <x v="635"/>
    <x v="1"/>
    <x v="2"/>
    <x v="1"/>
    <n v="12000"/>
  </r>
  <r>
    <x v="328"/>
    <s v="Ibim Harrison"/>
    <x v="2"/>
    <n v="21"/>
    <x v="26"/>
    <x v="0"/>
    <x v="1"/>
    <n v="1"/>
    <s v="Poor"/>
    <n v="36"/>
    <x v="6"/>
    <n v="9000"/>
    <n v="4"/>
    <n v="36000"/>
    <x v="636"/>
    <x v="1"/>
    <x v="2"/>
    <x v="1"/>
    <n v="1000"/>
  </r>
  <r>
    <x v="328"/>
    <s v="Ibim Harrison"/>
    <x v="2"/>
    <n v="21"/>
    <x v="26"/>
    <x v="3"/>
    <x v="1"/>
    <n v="1"/>
    <s v="Poor"/>
    <n v="36"/>
    <x v="11"/>
    <n v="30000"/>
    <n v="19"/>
    <n v="570000"/>
    <x v="637"/>
    <x v="1"/>
    <x v="2"/>
    <x v="1"/>
    <n v="15833.333333333334"/>
  </r>
  <r>
    <x v="329"/>
    <s v="Funke Francis"/>
    <x v="1"/>
    <n v="38"/>
    <x v="18"/>
    <x v="0"/>
    <x v="1"/>
    <n v="4"/>
    <s v="Very Good"/>
    <n v="54"/>
    <x v="0"/>
    <n v="35000"/>
    <n v="15"/>
    <n v="525000"/>
    <x v="638"/>
    <x v="1"/>
    <x v="2"/>
    <x v="2"/>
    <n v="9722.2222222222226"/>
  </r>
  <r>
    <x v="330"/>
    <s v="David Ward"/>
    <x v="0"/>
    <n v="58"/>
    <x v="2"/>
    <x v="2"/>
    <x v="1"/>
    <n v="5"/>
    <s v="Excellent"/>
    <n v="60"/>
    <x v="12"/>
    <n v="14500"/>
    <n v="11"/>
    <n v="159500"/>
    <x v="639"/>
    <x v="0"/>
    <x v="7"/>
    <x v="2"/>
    <n v="2658.3333333333335"/>
  </r>
  <r>
    <x v="330"/>
    <s v="David Ward"/>
    <x v="0"/>
    <n v="58"/>
    <x v="2"/>
    <x v="1"/>
    <x v="1"/>
    <n v="5"/>
    <s v="Excellent"/>
    <n v="60"/>
    <x v="7"/>
    <n v="3500"/>
    <n v="5"/>
    <n v="17500"/>
    <x v="640"/>
    <x v="0"/>
    <x v="7"/>
    <x v="2"/>
    <n v="291.66666666666669"/>
  </r>
  <r>
    <x v="330"/>
    <s v="David Ward"/>
    <x v="0"/>
    <n v="58"/>
    <x v="2"/>
    <x v="3"/>
    <x v="1"/>
    <n v="5"/>
    <s v="Excellent"/>
    <n v="60"/>
    <x v="11"/>
    <n v="30000"/>
    <n v="11"/>
    <n v="330000"/>
    <x v="641"/>
    <x v="0"/>
    <x v="7"/>
    <x v="2"/>
    <n v="5500"/>
  </r>
  <r>
    <x v="331"/>
    <s v="Omamuzo Miller"/>
    <x v="0"/>
    <n v="37"/>
    <x v="6"/>
    <x v="3"/>
    <x v="0"/>
    <n v="3"/>
    <s v="Good"/>
    <n v="39"/>
    <x v="12"/>
    <n v="14500"/>
    <n v="8"/>
    <n v="116000"/>
    <x v="642"/>
    <x v="1"/>
    <x v="2"/>
    <x v="2"/>
    <n v="2974.3589743589741"/>
  </r>
  <r>
    <x v="331"/>
    <s v="Omamuzo Miller"/>
    <x v="0"/>
    <n v="37"/>
    <x v="6"/>
    <x v="0"/>
    <x v="0"/>
    <n v="3"/>
    <s v="Good"/>
    <n v="39"/>
    <x v="6"/>
    <n v="9000"/>
    <n v="10"/>
    <n v="90000"/>
    <x v="643"/>
    <x v="1"/>
    <x v="2"/>
    <x v="2"/>
    <n v="2307.6923076923076"/>
  </r>
  <r>
    <x v="332"/>
    <s v="Fatima Carter"/>
    <x v="0"/>
    <n v="54"/>
    <x v="20"/>
    <x v="3"/>
    <x v="0"/>
    <n v="2"/>
    <s v="Fair"/>
    <n v="24"/>
    <x v="10"/>
    <n v="24000"/>
    <n v="11"/>
    <n v="264000"/>
    <x v="644"/>
    <x v="1"/>
    <x v="2"/>
    <x v="2"/>
    <n v="11000"/>
  </r>
  <r>
    <x v="332"/>
    <s v="Fatima Carter"/>
    <x v="0"/>
    <n v="54"/>
    <x v="20"/>
    <x v="0"/>
    <x v="0"/>
    <n v="2"/>
    <s v="Fair"/>
    <n v="24"/>
    <x v="0"/>
    <n v="35000"/>
    <n v="17"/>
    <n v="595000"/>
    <x v="645"/>
    <x v="1"/>
    <x v="2"/>
    <x v="2"/>
    <n v="24791.666666666668"/>
  </r>
  <r>
    <x v="333"/>
    <s v="Maryam Patterson"/>
    <x v="2"/>
    <n v="57"/>
    <x v="5"/>
    <x v="1"/>
    <x v="0"/>
    <n v="2"/>
    <s v="Fair"/>
    <n v="53"/>
    <x v="20"/>
    <n v="6500"/>
    <n v="10"/>
    <n v="65000"/>
    <x v="646"/>
    <x v="1"/>
    <x v="2"/>
    <x v="2"/>
    <n v="1226.4150943396226"/>
  </r>
  <r>
    <x v="333"/>
    <s v="Maryam Patterson"/>
    <x v="2"/>
    <n v="57"/>
    <x v="5"/>
    <x v="2"/>
    <x v="0"/>
    <n v="2"/>
    <s v="Fair"/>
    <n v="53"/>
    <x v="4"/>
    <n v="9000"/>
    <n v="20"/>
    <n v="180000"/>
    <x v="647"/>
    <x v="1"/>
    <x v="2"/>
    <x v="2"/>
    <n v="3396.2264150943397"/>
  </r>
  <r>
    <x v="334"/>
    <s v="Chinedu Reynolds"/>
    <x v="1"/>
    <n v="58"/>
    <x v="2"/>
    <x v="0"/>
    <x v="0"/>
    <n v="1"/>
    <s v="Poor"/>
    <n v="7"/>
    <x v="5"/>
    <n v="4500"/>
    <n v="9"/>
    <n v="40500"/>
    <x v="648"/>
    <x v="1"/>
    <x v="2"/>
    <x v="2"/>
    <n v="5785.7142857142853"/>
  </r>
  <r>
    <x v="334"/>
    <s v="Chinedu Reynolds"/>
    <x v="1"/>
    <n v="58"/>
    <x v="2"/>
    <x v="1"/>
    <x v="0"/>
    <n v="1"/>
    <s v="Poor"/>
    <n v="7"/>
    <x v="20"/>
    <n v="6500"/>
    <n v="15"/>
    <n v="97500"/>
    <x v="649"/>
    <x v="1"/>
    <x v="2"/>
    <x v="2"/>
    <n v="13928.571428571429"/>
  </r>
  <r>
    <x v="335"/>
    <s v="Ifeanyi Cunningham"/>
    <x v="0"/>
    <n v="50"/>
    <x v="5"/>
    <x v="3"/>
    <x v="0"/>
    <n v="1"/>
    <s v="Poor"/>
    <n v="18"/>
    <x v="10"/>
    <n v="24000"/>
    <n v="5"/>
    <n v="120000"/>
    <x v="650"/>
    <x v="1"/>
    <x v="2"/>
    <x v="2"/>
    <n v="6666.666666666667"/>
  </r>
  <r>
    <x v="335"/>
    <s v="Ifeanyi Cunningham"/>
    <x v="0"/>
    <n v="50"/>
    <x v="5"/>
    <x v="1"/>
    <x v="0"/>
    <n v="1"/>
    <s v="Poor"/>
    <n v="18"/>
    <x v="3"/>
    <n v="500"/>
    <n v="6"/>
    <n v="3000"/>
    <x v="651"/>
    <x v="1"/>
    <x v="2"/>
    <x v="2"/>
    <n v="166.66666666666666"/>
  </r>
  <r>
    <x v="335"/>
    <s v="Ifeanyi Cunningham"/>
    <x v="0"/>
    <n v="50"/>
    <x v="5"/>
    <x v="0"/>
    <x v="0"/>
    <n v="1"/>
    <s v="Poor"/>
    <n v="18"/>
    <x v="9"/>
    <n v="16000"/>
    <n v="11"/>
    <n v="176000"/>
    <x v="652"/>
    <x v="1"/>
    <x v="2"/>
    <x v="2"/>
    <n v="9777.7777777777774"/>
  </r>
  <r>
    <x v="336"/>
    <s v="David Crosby"/>
    <x v="2"/>
    <n v="72"/>
    <x v="4"/>
    <x v="1"/>
    <x v="0"/>
    <n v="1"/>
    <s v="Poor"/>
    <n v="2"/>
    <x v="15"/>
    <n v="7500"/>
    <n v="20"/>
    <n v="150000"/>
    <x v="653"/>
    <x v="0"/>
    <x v="3"/>
    <x v="3"/>
    <n v="75000"/>
  </r>
  <r>
    <x v="337"/>
    <s v="Alabo Davis"/>
    <x v="2"/>
    <n v="61"/>
    <x v="24"/>
    <x v="0"/>
    <x v="1"/>
    <n v="5"/>
    <s v="Excellent"/>
    <n v="53"/>
    <x v="0"/>
    <n v="35000"/>
    <n v="10"/>
    <n v="350000"/>
    <x v="654"/>
    <x v="0"/>
    <x v="1"/>
    <x v="2"/>
    <n v="6603.7735849056608"/>
  </r>
  <r>
    <x v="337"/>
    <s v="Alabo Davis"/>
    <x v="2"/>
    <n v="61"/>
    <x v="24"/>
    <x v="3"/>
    <x v="1"/>
    <n v="5"/>
    <s v="Excellent"/>
    <n v="53"/>
    <x v="12"/>
    <n v="14500"/>
    <n v="8"/>
    <n v="116000"/>
    <x v="655"/>
    <x v="0"/>
    <x v="1"/>
    <x v="2"/>
    <n v="2188.6792452830186"/>
  </r>
  <r>
    <x v="338"/>
    <s v="Obinna Thomas"/>
    <x v="1"/>
    <n v="49"/>
    <x v="3"/>
    <x v="3"/>
    <x v="1"/>
    <n v="3"/>
    <s v="Good"/>
    <n v="12"/>
    <x v="12"/>
    <n v="14500"/>
    <n v="16"/>
    <n v="232000"/>
    <x v="656"/>
    <x v="1"/>
    <x v="2"/>
    <x v="2"/>
    <n v="19333.333333333332"/>
  </r>
  <r>
    <x v="339"/>
    <s v="Zina Valenzuela"/>
    <x v="2"/>
    <n v="37"/>
    <x v="14"/>
    <x v="3"/>
    <x v="1"/>
    <n v="5"/>
    <s v="Excellent"/>
    <n v="39"/>
    <x v="11"/>
    <n v="30000"/>
    <n v="13"/>
    <n v="390000"/>
    <x v="657"/>
    <x v="0"/>
    <x v="1"/>
    <x v="2"/>
    <n v="10000"/>
  </r>
  <r>
    <x v="339"/>
    <s v="Zina Valenzuela"/>
    <x v="2"/>
    <n v="37"/>
    <x v="14"/>
    <x v="0"/>
    <x v="1"/>
    <n v="5"/>
    <s v="Excellent"/>
    <n v="39"/>
    <x v="0"/>
    <n v="35000"/>
    <n v="8"/>
    <n v="280000"/>
    <x v="658"/>
    <x v="0"/>
    <x v="1"/>
    <x v="2"/>
    <n v="7179.4871794871797"/>
  </r>
  <r>
    <x v="339"/>
    <s v="Zina Valenzuela"/>
    <x v="2"/>
    <n v="37"/>
    <x v="14"/>
    <x v="1"/>
    <x v="1"/>
    <n v="5"/>
    <s v="Excellent"/>
    <n v="39"/>
    <x v="20"/>
    <n v="6500"/>
    <n v="16"/>
    <n v="104000"/>
    <x v="659"/>
    <x v="0"/>
    <x v="1"/>
    <x v="2"/>
    <n v="2666.6666666666665"/>
  </r>
  <r>
    <x v="340"/>
    <s v="Omamuzo Holmes"/>
    <x v="2"/>
    <n v="24"/>
    <x v="26"/>
    <x v="0"/>
    <x v="0"/>
    <n v="4"/>
    <s v="Very Good"/>
    <n v="53"/>
    <x v="9"/>
    <n v="16000"/>
    <n v="19"/>
    <n v="304000"/>
    <x v="660"/>
    <x v="1"/>
    <x v="2"/>
    <x v="1"/>
    <n v="5735.8490566037735"/>
  </r>
  <r>
    <x v="340"/>
    <s v="Omamuzo Holmes"/>
    <x v="2"/>
    <n v="24"/>
    <x v="26"/>
    <x v="3"/>
    <x v="0"/>
    <n v="4"/>
    <s v="Very Good"/>
    <n v="53"/>
    <x v="12"/>
    <n v="14500"/>
    <n v="20"/>
    <n v="290000"/>
    <x v="661"/>
    <x v="1"/>
    <x v="2"/>
    <x v="1"/>
    <n v="5471.6981132075471"/>
  </r>
  <r>
    <x v="341"/>
    <s v="Zina Diaz"/>
    <x v="1"/>
    <n v="57"/>
    <x v="13"/>
    <x v="1"/>
    <x v="1"/>
    <n v="4"/>
    <s v="Very Good"/>
    <n v="12"/>
    <x v="16"/>
    <n v="900"/>
    <n v="5"/>
    <n v="4500"/>
    <x v="662"/>
    <x v="0"/>
    <x v="3"/>
    <x v="2"/>
    <n v="375"/>
  </r>
  <r>
    <x v="341"/>
    <s v="Zina Diaz"/>
    <x v="1"/>
    <n v="57"/>
    <x v="13"/>
    <x v="0"/>
    <x v="1"/>
    <n v="4"/>
    <s v="Very Good"/>
    <n v="12"/>
    <x v="9"/>
    <n v="16000"/>
    <n v="5"/>
    <n v="80000"/>
    <x v="663"/>
    <x v="0"/>
    <x v="3"/>
    <x v="2"/>
    <n v="6666.666666666667"/>
  </r>
  <r>
    <x v="341"/>
    <s v="Zina Diaz"/>
    <x v="1"/>
    <n v="57"/>
    <x v="13"/>
    <x v="2"/>
    <x v="1"/>
    <n v="4"/>
    <s v="Very Good"/>
    <n v="12"/>
    <x v="8"/>
    <n v="150000"/>
    <n v="13"/>
    <n v="1950000"/>
    <x v="664"/>
    <x v="0"/>
    <x v="3"/>
    <x v="2"/>
    <n v="162500"/>
  </r>
  <r>
    <x v="342"/>
    <s v="Alabo Baker"/>
    <x v="1"/>
    <n v="41"/>
    <x v="9"/>
    <x v="3"/>
    <x v="1"/>
    <n v="4"/>
    <s v="Very Good"/>
    <n v="20"/>
    <x v="4"/>
    <n v="9000"/>
    <n v="17"/>
    <n v="153000"/>
    <x v="665"/>
    <x v="1"/>
    <x v="2"/>
    <x v="2"/>
    <n v="7650"/>
  </r>
  <r>
    <x v="342"/>
    <s v="Alabo Baker"/>
    <x v="1"/>
    <n v="41"/>
    <x v="9"/>
    <x v="2"/>
    <x v="1"/>
    <n v="4"/>
    <s v="Very Good"/>
    <n v="20"/>
    <x v="17"/>
    <n v="75000"/>
    <n v="10"/>
    <n v="750000"/>
    <x v="666"/>
    <x v="1"/>
    <x v="2"/>
    <x v="2"/>
    <n v="37500"/>
  </r>
  <r>
    <x v="343"/>
    <s v="Sade Mercer"/>
    <x v="1"/>
    <n v="63"/>
    <x v="4"/>
    <x v="0"/>
    <x v="0"/>
    <n v="1"/>
    <s v="Poor"/>
    <n v="46"/>
    <x v="0"/>
    <n v="35000"/>
    <n v="13"/>
    <n v="455000"/>
    <x v="667"/>
    <x v="1"/>
    <x v="2"/>
    <x v="2"/>
    <n v="9891.3043478260861"/>
  </r>
  <r>
    <x v="344"/>
    <s v="Ese Harper"/>
    <x v="2"/>
    <n v="64"/>
    <x v="10"/>
    <x v="1"/>
    <x v="1"/>
    <n v="2"/>
    <s v="Fair"/>
    <n v="28"/>
    <x v="7"/>
    <n v="3500"/>
    <n v="5"/>
    <n v="17500"/>
    <x v="668"/>
    <x v="1"/>
    <x v="2"/>
    <x v="2"/>
    <n v="625"/>
  </r>
  <r>
    <x v="345"/>
    <s v="Abubakar Mcknight"/>
    <x v="0"/>
    <n v="32"/>
    <x v="21"/>
    <x v="1"/>
    <x v="0"/>
    <n v="2"/>
    <s v="Fair"/>
    <n v="5"/>
    <x v="14"/>
    <n v="1000"/>
    <n v="14"/>
    <n v="14000"/>
    <x v="669"/>
    <x v="1"/>
    <x v="2"/>
    <x v="0"/>
    <n v="2800"/>
  </r>
  <r>
    <x v="345"/>
    <s v="Abubakar Mcknight"/>
    <x v="0"/>
    <n v="32"/>
    <x v="21"/>
    <x v="3"/>
    <x v="0"/>
    <n v="2"/>
    <s v="Fair"/>
    <n v="5"/>
    <x v="12"/>
    <n v="14500"/>
    <n v="20"/>
    <n v="290000"/>
    <x v="670"/>
    <x v="1"/>
    <x v="2"/>
    <x v="0"/>
    <n v="58000"/>
  </r>
  <r>
    <x v="346"/>
    <s v="Boma Anderson"/>
    <x v="2"/>
    <n v="39"/>
    <x v="2"/>
    <x v="1"/>
    <x v="1"/>
    <n v="4"/>
    <s v="Very Good"/>
    <n v="36"/>
    <x v="16"/>
    <n v="900"/>
    <n v="8"/>
    <n v="7200"/>
    <x v="671"/>
    <x v="1"/>
    <x v="2"/>
    <x v="2"/>
    <n v="200"/>
  </r>
  <r>
    <x v="347"/>
    <s v="Michael Smith"/>
    <x v="0"/>
    <n v="50"/>
    <x v="15"/>
    <x v="3"/>
    <x v="1"/>
    <n v="5"/>
    <s v="Excellent"/>
    <n v="3"/>
    <x v="12"/>
    <n v="14500"/>
    <n v="3"/>
    <n v="43500"/>
    <x v="672"/>
    <x v="1"/>
    <x v="2"/>
    <x v="2"/>
    <n v="14500"/>
  </r>
  <r>
    <x v="347"/>
    <s v="Michael Smith"/>
    <x v="0"/>
    <n v="50"/>
    <x v="15"/>
    <x v="2"/>
    <x v="1"/>
    <n v="5"/>
    <s v="Excellent"/>
    <n v="3"/>
    <x v="11"/>
    <n v="30000"/>
    <n v="17"/>
    <n v="510000"/>
    <x v="673"/>
    <x v="1"/>
    <x v="2"/>
    <x v="2"/>
    <n v="170000"/>
  </r>
  <r>
    <x v="348"/>
    <s v="Zainab Compton"/>
    <x v="0"/>
    <n v="75"/>
    <x v="8"/>
    <x v="3"/>
    <x v="0"/>
    <n v="2"/>
    <s v="Fair"/>
    <n v="34"/>
    <x v="10"/>
    <n v="24000"/>
    <n v="11"/>
    <n v="264000"/>
    <x v="674"/>
    <x v="1"/>
    <x v="2"/>
    <x v="3"/>
    <n v="7764.7058823529414"/>
  </r>
  <r>
    <x v="348"/>
    <s v="Zainab Compton"/>
    <x v="0"/>
    <n v="75"/>
    <x v="8"/>
    <x v="2"/>
    <x v="0"/>
    <n v="2"/>
    <s v="Fair"/>
    <n v="34"/>
    <x v="4"/>
    <n v="9000"/>
    <n v="17"/>
    <n v="153000"/>
    <x v="675"/>
    <x v="1"/>
    <x v="2"/>
    <x v="3"/>
    <n v="4500"/>
  </r>
  <r>
    <x v="348"/>
    <s v="Zainab Compton"/>
    <x v="0"/>
    <n v="75"/>
    <x v="8"/>
    <x v="0"/>
    <x v="0"/>
    <n v="2"/>
    <s v="Fair"/>
    <n v="34"/>
    <x v="0"/>
    <n v="35000"/>
    <n v="11"/>
    <n v="385000"/>
    <x v="676"/>
    <x v="1"/>
    <x v="2"/>
    <x v="3"/>
    <n v="11323.529411764706"/>
  </r>
  <r>
    <x v="349"/>
    <s v="Ibim Mills"/>
    <x v="0"/>
    <n v="61"/>
    <x v="14"/>
    <x v="2"/>
    <x v="1"/>
    <n v="5"/>
    <s v="Excellent"/>
    <n v="11"/>
    <x v="11"/>
    <n v="30000"/>
    <n v="10"/>
    <n v="300000"/>
    <x v="677"/>
    <x v="1"/>
    <x v="2"/>
    <x v="2"/>
    <n v="27272.727272727272"/>
  </r>
  <r>
    <x v="349"/>
    <s v="Ibim Mills"/>
    <x v="0"/>
    <n v="61"/>
    <x v="14"/>
    <x v="3"/>
    <x v="1"/>
    <n v="5"/>
    <s v="Excellent"/>
    <n v="11"/>
    <x v="10"/>
    <n v="24000"/>
    <n v="16"/>
    <n v="384000"/>
    <x v="678"/>
    <x v="1"/>
    <x v="2"/>
    <x v="2"/>
    <n v="34909.090909090912"/>
  </r>
  <r>
    <x v="349"/>
    <s v="Ibim Mills"/>
    <x v="0"/>
    <n v="61"/>
    <x v="14"/>
    <x v="0"/>
    <x v="1"/>
    <n v="5"/>
    <s v="Excellent"/>
    <n v="11"/>
    <x v="9"/>
    <n v="16000"/>
    <n v="3"/>
    <n v="48000"/>
    <x v="679"/>
    <x v="1"/>
    <x v="2"/>
    <x v="2"/>
    <n v="4363.636363636364"/>
  </r>
  <r>
    <x v="350"/>
    <s v="Zainab Rivera"/>
    <x v="1"/>
    <n v="48"/>
    <x v="21"/>
    <x v="0"/>
    <x v="1"/>
    <n v="1"/>
    <s v="Poor"/>
    <n v="18"/>
    <x v="0"/>
    <n v="35000"/>
    <n v="6"/>
    <n v="210000"/>
    <x v="680"/>
    <x v="1"/>
    <x v="2"/>
    <x v="2"/>
    <n v="11666.666666666666"/>
  </r>
  <r>
    <x v="350"/>
    <s v="Zainab Rivera"/>
    <x v="1"/>
    <n v="48"/>
    <x v="21"/>
    <x v="2"/>
    <x v="1"/>
    <n v="1"/>
    <s v="Poor"/>
    <n v="18"/>
    <x v="10"/>
    <n v="24000"/>
    <n v="8"/>
    <n v="192000"/>
    <x v="681"/>
    <x v="1"/>
    <x v="2"/>
    <x v="2"/>
    <n v="10666.666666666666"/>
  </r>
  <r>
    <x v="350"/>
    <s v="Zainab Rivera"/>
    <x v="1"/>
    <n v="48"/>
    <x v="21"/>
    <x v="3"/>
    <x v="1"/>
    <n v="1"/>
    <s v="Poor"/>
    <n v="18"/>
    <x v="12"/>
    <n v="14500"/>
    <n v="17"/>
    <n v="246500"/>
    <x v="682"/>
    <x v="1"/>
    <x v="2"/>
    <x v="2"/>
    <n v="13694.444444444445"/>
  </r>
  <r>
    <x v="351"/>
    <s v="Bola Patterson"/>
    <x v="2"/>
    <n v="59"/>
    <x v="33"/>
    <x v="1"/>
    <x v="0"/>
    <n v="4"/>
    <s v="Very Good"/>
    <n v="39"/>
    <x v="1"/>
    <n v="5500"/>
    <n v="6"/>
    <n v="33000"/>
    <x v="683"/>
    <x v="1"/>
    <x v="2"/>
    <x v="2"/>
    <n v="846.15384615384619"/>
  </r>
  <r>
    <x v="351"/>
    <s v="Bola Patterson"/>
    <x v="2"/>
    <n v="59"/>
    <x v="33"/>
    <x v="3"/>
    <x v="0"/>
    <n v="4"/>
    <s v="Very Good"/>
    <n v="39"/>
    <x v="2"/>
    <n v="20000"/>
    <n v="12"/>
    <n v="240000"/>
    <x v="684"/>
    <x v="1"/>
    <x v="2"/>
    <x v="2"/>
    <n v="6153.8461538461543"/>
  </r>
  <r>
    <x v="352"/>
    <s v="Sade Brown"/>
    <x v="2"/>
    <n v="49"/>
    <x v="27"/>
    <x v="0"/>
    <x v="0"/>
    <n v="4"/>
    <s v="Very Good"/>
    <n v="11"/>
    <x v="0"/>
    <n v="35000"/>
    <n v="5"/>
    <n v="175000"/>
    <x v="685"/>
    <x v="1"/>
    <x v="2"/>
    <x v="2"/>
    <n v="15909.09090909091"/>
  </r>
  <r>
    <x v="352"/>
    <s v="Sade Brown"/>
    <x v="2"/>
    <n v="49"/>
    <x v="27"/>
    <x v="1"/>
    <x v="0"/>
    <n v="4"/>
    <s v="Very Good"/>
    <n v="11"/>
    <x v="20"/>
    <n v="6500"/>
    <n v="1"/>
    <n v="6500"/>
    <x v="686"/>
    <x v="1"/>
    <x v="2"/>
    <x v="2"/>
    <n v="590.90909090909088"/>
  </r>
  <r>
    <x v="353"/>
    <s v="Abubakar Martin"/>
    <x v="0"/>
    <n v="73"/>
    <x v="6"/>
    <x v="2"/>
    <x v="1"/>
    <n v="1"/>
    <s v="Poor"/>
    <n v="34"/>
    <x v="18"/>
    <n v="25000"/>
    <n v="4"/>
    <n v="100000"/>
    <x v="687"/>
    <x v="1"/>
    <x v="2"/>
    <x v="3"/>
    <n v="2941.1764705882351"/>
  </r>
  <r>
    <x v="353"/>
    <s v="Abubakar Martin"/>
    <x v="0"/>
    <n v="73"/>
    <x v="6"/>
    <x v="0"/>
    <x v="1"/>
    <n v="1"/>
    <s v="Poor"/>
    <n v="34"/>
    <x v="6"/>
    <n v="9000"/>
    <n v="13"/>
    <n v="117000"/>
    <x v="688"/>
    <x v="1"/>
    <x v="2"/>
    <x v="3"/>
    <n v="3441.1764705882351"/>
  </r>
  <r>
    <x v="353"/>
    <s v="Abubakar Martin"/>
    <x v="0"/>
    <n v="73"/>
    <x v="6"/>
    <x v="1"/>
    <x v="1"/>
    <n v="1"/>
    <s v="Poor"/>
    <n v="34"/>
    <x v="1"/>
    <n v="5500"/>
    <n v="8"/>
    <n v="44000"/>
    <x v="689"/>
    <x v="1"/>
    <x v="2"/>
    <x v="3"/>
    <n v="1294.1176470588234"/>
  </r>
  <r>
    <x v="354"/>
    <s v="Bala Gibson"/>
    <x v="0"/>
    <n v="59"/>
    <x v="20"/>
    <x v="1"/>
    <x v="1"/>
    <n v="1"/>
    <s v="Poor"/>
    <n v="36"/>
    <x v="14"/>
    <n v="1000"/>
    <n v="15"/>
    <n v="15000"/>
    <x v="690"/>
    <x v="1"/>
    <x v="2"/>
    <x v="2"/>
    <n v="416.66666666666669"/>
  </r>
  <r>
    <x v="355"/>
    <s v="Oghene Winters"/>
    <x v="0"/>
    <n v="44"/>
    <x v="14"/>
    <x v="0"/>
    <x v="1"/>
    <n v="1"/>
    <s v="Poor"/>
    <n v="13"/>
    <x v="9"/>
    <n v="16000"/>
    <n v="4"/>
    <n v="64000"/>
    <x v="691"/>
    <x v="1"/>
    <x v="2"/>
    <x v="2"/>
    <n v="4923.0769230769229"/>
  </r>
  <r>
    <x v="356"/>
    <s v="Chinedu Smith"/>
    <x v="0"/>
    <n v="32"/>
    <x v="6"/>
    <x v="3"/>
    <x v="0"/>
    <n v="2"/>
    <s v="Fair"/>
    <n v="58"/>
    <x v="11"/>
    <n v="30000"/>
    <n v="11"/>
    <n v="330000"/>
    <x v="692"/>
    <x v="0"/>
    <x v="5"/>
    <x v="0"/>
    <n v="5689.6551724137935"/>
  </r>
  <r>
    <x v="356"/>
    <s v="Chinedu Smith"/>
    <x v="0"/>
    <n v="32"/>
    <x v="6"/>
    <x v="2"/>
    <x v="0"/>
    <n v="2"/>
    <s v="Fair"/>
    <n v="58"/>
    <x v="10"/>
    <n v="24000"/>
    <n v="3"/>
    <n v="72000"/>
    <x v="693"/>
    <x v="0"/>
    <x v="5"/>
    <x v="0"/>
    <n v="1241.3793103448277"/>
  </r>
  <r>
    <x v="356"/>
    <s v="Chinedu Smith"/>
    <x v="0"/>
    <n v="32"/>
    <x v="6"/>
    <x v="0"/>
    <x v="0"/>
    <n v="2"/>
    <s v="Fair"/>
    <n v="58"/>
    <x v="6"/>
    <n v="9000"/>
    <n v="13"/>
    <n v="117000"/>
    <x v="694"/>
    <x v="0"/>
    <x v="5"/>
    <x v="0"/>
    <n v="2017.2413793103449"/>
  </r>
  <r>
    <x v="357"/>
    <s v="Omamuzo Juarez"/>
    <x v="1"/>
    <n v="58"/>
    <x v="4"/>
    <x v="0"/>
    <x v="1"/>
    <n v="2"/>
    <s v="Fair"/>
    <n v="53"/>
    <x v="0"/>
    <n v="35000"/>
    <n v="16"/>
    <n v="560000"/>
    <x v="695"/>
    <x v="1"/>
    <x v="2"/>
    <x v="2"/>
    <n v="10566.037735849057"/>
  </r>
  <r>
    <x v="357"/>
    <s v="Omamuzo Juarez"/>
    <x v="1"/>
    <n v="58"/>
    <x v="4"/>
    <x v="2"/>
    <x v="1"/>
    <n v="2"/>
    <s v="Fair"/>
    <n v="53"/>
    <x v="2"/>
    <n v="20000"/>
    <n v="14"/>
    <n v="280000"/>
    <x v="696"/>
    <x v="1"/>
    <x v="2"/>
    <x v="2"/>
    <n v="5283.0188679245284"/>
  </r>
  <r>
    <x v="358"/>
    <s v="Fatima Webb"/>
    <x v="0"/>
    <n v="29"/>
    <x v="30"/>
    <x v="1"/>
    <x v="1"/>
    <n v="1"/>
    <s v="Poor"/>
    <n v="7"/>
    <x v="1"/>
    <n v="5500"/>
    <n v="1"/>
    <n v="5500"/>
    <x v="697"/>
    <x v="0"/>
    <x v="7"/>
    <x v="0"/>
    <n v="785.71428571428567"/>
  </r>
  <r>
    <x v="358"/>
    <s v="Fatima Webb"/>
    <x v="0"/>
    <n v="29"/>
    <x v="30"/>
    <x v="3"/>
    <x v="1"/>
    <n v="1"/>
    <s v="Poor"/>
    <n v="7"/>
    <x v="4"/>
    <n v="9000"/>
    <n v="9"/>
    <n v="81000"/>
    <x v="698"/>
    <x v="0"/>
    <x v="7"/>
    <x v="0"/>
    <n v="11571.428571428571"/>
  </r>
  <r>
    <x v="359"/>
    <s v="Obinna Andrews"/>
    <x v="2"/>
    <n v="58"/>
    <x v="10"/>
    <x v="3"/>
    <x v="0"/>
    <n v="4"/>
    <s v="Very Good"/>
    <n v="33"/>
    <x v="4"/>
    <n v="9000"/>
    <n v="16"/>
    <n v="144000"/>
    <x v="699"/>
    <x v="1"/>
    <x v="2"/>
    <x v="2"/>
    <n v="4363.636363636364"/>
  </r>
  <r>
    <x v="359"/>
    <s v="Obinna Andrews"/>
    <x v="2"/>
    <n v="58"/>
    <x v="10"/>
    <x v="2"/>
    <x v="0"/>
    <n v="4"/>
    <s v="Very Good"/>
    <n v="33"/>
    <x v="2"/>
    <n v="20000"/>
    <n v="12"/>
    <n v="240000"/>
    <x v="700"/>
    <x v="1"/>
    <x v="2"/>
    <x v="2"/>
    <n v="7272.727272727273"/>
  </r>
  <r>
    <x v="359"/>
    <s v="Obinna Andrews"/>
    <x v="2"/>
    <n v="58"/>
    <x v="10"/>
    <x v="1"/>
    <x v="0"/>
    <n v="4"/>
    <s v="Very Good"/>
    <n v="33"/>
    <x v="7"/>
    <n v="3500"/>
    <n v="13"/>
    <n v="45500"/>
    <x v="701"/>
    <x v="1"/>
    <x v="2"/>
    <x v="2"/>
    <n v="1378.7878787878788"/>
  </r>
  <r>
    <x v="360"/>
    <s v="Sade Donaldson"/>
    <x v="2"/>
    <n v="27"/>
    <x v="3"/>
    <x v="3"/>
    <x v="1"/>
    <n v="3"/>
    <s v="Good"/>
    <n v="6"/>
    <x v="12"/>
    <n v="14500"/>
    <n v="10"/>
    <n v="145000"/>
    <x v="702"/>
    <x v="1"/>
    <x v="2"/>
    <x v="0"/>
    <n v="24166.666666666668"/>
  </r>
  <r>
    <x v="361"/>
    <s v="Omamuzo Alexander"/>
    <x v="2"/>
    <n v="29"/>
    <x v="25"/>
    <x v="0"/>
    <x v="1"/>
    <n v="2"/>
    <s v="Fair"/>
    <n v="6"/>
    <x v="0"/>
    <n v="35000"/>
    <n v="18"/>
    <n v="630000"/>
    <x v="703"/>
    <x v="0"/>
    <x v="6"/>
    <x v="0"/>
    <n v="105000"/>
  </r>
  <r>
    <x v="362"/>
    <s v="Maryam Harmon"/>
    <x v="0"/>
    <n v="79"/>
    <x v="11"/>
    <x v="3"/>
    <x v="1"/>
    <n v="3"/>
    <s v="Good"/>
    <n v="2"/>
    <x v="2"/>
    <n v="20000"/>
    <n v="17"/>
    <n v="340000"/>
    <x v="704"/>
    <x v="0"/>
    <x v="1"/>
    <x v="3"/>
    <n v="170000"/>
  </r>
  <r>
    <x v="362"/>
    <s v="Maryam Harmon"/>
    <x v="0"/>
    <n v="79"/>
    <x v="11"/>
    <x v="0"/>
    <x v="1"/>
    <n v="3"/>
    <s v="Good"/>
    <n v="2"/>
    <x v="0"/>
    <n v="35000"/>
    <n v="18"/>
    <n v="630000"/>
    <x v="705"/>
    <x v="0"/>
    <x v="1"/>
    <x v="3"/>
    <n v="315000"/>
  </r>
  <r>
    <x v="362"/>
    <s v="Maryam Harmon"/>
    <x v="0"/>
    <n v="79"/>
    <x v="11"/>
    <x v="1"/>
    <x v="1"/>
    <n v="3"/>
    <s v="Good"/>
    <n v="2"/>
    <x v="19"/>
    <n v="600"/>
    <n v="8"/>
    <n v="4800"/>
    <x v="706"/>
    <x v="0"/>
    <x v="1"/>
    <x v="3"/>
    <n v="2400"/>
  </r>
  <r>
    <x v="363"/>
    <s v="Kunle Myers"/>
    <x v="0"/>
    <n v="20"/>
    <x v="5"/>
    <x v="3"/>
    <x v="1"/>
    <n v="4"/>
    <s v="Very Good"/>
    <n v="42"/>
    <x v="4"/>
    <n v="9000"/>
    <n v="2"/>
    <n v="18000"/>
    <x v="707"/>
    <x v="1"/>
    <x v="2"/>
    <x v="1"/>
    <n v="428.57142857142856"/>
  </r>
  <r>
    <x v="363"/>
    <s v="Kunle Myers"/>
    <x v="0"/>
    <n v="20"/>
    <x v="5"/>
    <x v="1"/>
    <x v="1"/>
    <n v="4"/>
    <s v="Very Good"/>
    <n v="42"/>
    <x v="3"/>
    <n v="500"/>
    <n v="4"/>
    <n v="2000"/>
    <x v="708"/>
    <x v="1"/>
    <x v="2"/>
    <x v="1"/>
    <n v="47.61904761904762"/>
  </r>
  <r>
    <x v="363"/>
    <s v="Kunle Myers"/>
    <x v="0"/>
    <n v="20"/>
    <x v="5"/>
    <x v="2"/>
    <x v="1"/>
    <n v="4"/>
    <s v="Very Good"/>
    <n v="42"/>
    <x v="8"/>
    <n v="150000"/>
    <n v="19"/>
    <n v="2850000"/>
    <x v="709"/>
    <x v="1"/>
    <x v="2"/>
    <x v="1"/>
    <n v="67857.142857142855"/>
  </r>
  <r>
    <x v="364"/>
    <s v="Kunle Brady"/>
    <x v="2"/>
    <n v="29"/>
    <x v="27"/>
    <x v="2"/>
    <x v="1"/>
    <n v="1"/>
    <s v="Poor"/>
    <n v="39"/>
    <x v="17"/>
    <n v="75000"/>
    <n v="19"/>
    <n v="1425000"/>
    <x v="710"/>
    <x v="1"/>
    <x v="2"/>
    <x v="0"/>
    <n v="36538.461538461539"/>
  </r>
  <r>
    <x v="364"/>
    <s v="Kunle Brady"/>
    <x v="2"/>
    <n v="29"/>
    <x v="27"/>
    <x v="1"/>
    <x v="1"/>
    <n v="1"/>
    <s v="Poor"/>
    <n v="39"/>
    <x v="20"/>
    <n v="6500"/>
    <n v="7"/>
    <n v="45500"/>
    <x v="711"/>
    <x v="1"/>
    <x v="2"/>
    <x v="0"/>
    <n v="1166.6666666666667"/>
  </r>
  <r>
    <x v="365"/>
    <s v="Bola Carpenter"/>
    <x v="1"/>
    <n v="38"/>
    <x v="26"/>
    <x v="2"/>
    <x v="0"/>
    <n v="2"/>
    <s v="Fair"/>
    <n v="8"/>
    <x v="11"/>
    <n v="30000"/>
    <n v="19"/>
    <n v="570000"/>
    <x v="712"/>
    <x v="1"/>
    <x v="2"/>
    <x v="2"/>
    <n v="71250"/>
  </r>
  <r>
    <x v="366"/>
    <s v="Bola Meadows"/>
    <x v="2"/>
    <n v="33"/>
    <x v="13"/>
    <x v="3"/>
    <x v="1"/>
    <n v="1"/>
    <s v="Poor"/>
    <n v="50"/>
    <x v="4"/>
    <n v="9000"/>
    <n v="3"/>
    <n v="27000"/>
    <x v="713"/>
    <x v="1"/>
    <x v="2"/>
    <x v="0"/>
    <n v="540"/>
  </r>
  <r>
    <x v="367"/>
    <s v="Abubakar Rodriguez"/>
    <x v="2"/>
    <n v="69"/>
    <x v="31"/>
    <x v="0"/>
    <x v="0"/>
    <n v="3"/>
    <s v="Good"/>
    <n v="14"/>
    <x v="9"/>
    <n v="16000"/>
    <n v="16"/>
    <n v="256000"/>
    <x v="714"/>
    <x v="1"/>
    <x v="2"/>
    <x v="3"/>
    <n v="18285.714285714286"/>
  </r>
  <r>
    <x v="367"/>
    <s v="Abubakar Rodriguez"/>
    <x v="2"/>
    <n v="69"/>
    <x v="31"/>
    <x v="3"/>
    <x v="0"/>
    <n v="3"/>
    <s v="Good"/>
    <n v="14"/>
    <x v="10"/>
    <n v="24000"/>
    <n v="10"/>
    <n v="240000"/>
    <x v="715"/>
    <x v="1"/>
    <x v="2"/>
    <x v="3"/>
    <n v="17142.857142857141"/>
  </r>
  <r>
    <x v="368"/>
    <s v="Oghene Bush"/>
    <x v="0"/>
    <n v="69"/>
    <x v="34"/>
    <x v="2"/>
    <x v="0"/>
    <n v="5"/>
    <s v="Excellent"/>
    <n v="13"/>
    <x v="8"/>
    <n v="150000"/>
    <n v="7"/>
    <n v="1050000"/>
    <x v="716"/>
    <x v="1"/>
    <x v="2"/>
    <x v="3"/>
    <n v="80769.230769230766"/>
  </r>
  <r>
    <x v="368"/>
    <s v="Oghene Bush"/>
    <x v="0"/>
    <n v="69"/>
    <x v="34"/>
    <x v="1"/>
    <x v="0"/>
    <n v="5"/>
    <s v="Excellent"/>
    <n v="13"/>
    <x v="3"/>
    <n v="500"/>
    <n v="4"/>
    <n v="2000"/>
    <x v="453"/>
    <x v="1"/>
    <x v="2"/>
    <x v="3"/>
    <n v="153.84615384615384"/>
  </r>
  <r>
    <x v="368"/>
    <s v="Oghene Bush"/>
    <x v="0"/>
    <n v="69"/>
    <x v="34"/>
    <x v="3"/>
    <x v="0"/>
    <n v="5"/>
    <s v="Excellent"/>
    <n v="13"/>
    <x v="2"/>
    <n v="20000"/>
    <n v="16"/>
    <n v="320000"/>
    <x v="717"/>
    <x v="1"/>
    <x v="2"/>
    <x v="3"/>
    <n v="24615.384615384617"/>
  </r>
  <r>
    <x v="369"/>
    <s v="Grace Wilkerson"/>
    <x v="1"/>
    <n v="38"/>
    <x v="1"/>
    <x v="1"/>
    <x v="0"/>
    <n v="3"/>
    <s v="Good"/>
    <n v="4"/>
    <x v="14"/>
    <n v="1000"/>
    <n v="18"/>
    <n v="18000"/>
    <x v="718"/>
    <x v="0"/>
    <x v="4"/>
    <x v="2"/>
    <n v="4500"/>
  </r>
  <r>
    <x v="369"/>
    <s v="Grace Wilkerson"/>
    <x v="1"/>
    <n v="38"/>
    <x v="1"/>
    <x v="3"/>
    <x v="0"/>
    <n v="3"/>
    <s v="Good"/>
    <n v="4"/>
    <x v="2"/>
    <n v="20000"/>
    <n v="1"/>
    <n v="20000"/>
    <x v="719"/>
    <x v="0"/>
    <x v="4"/>
    <x v="2"/>
    <n v="5000"/>
  </r>
  <r>
    <x v="370"/>
    <s v="Grace Salas"/>
    <x v="2"/>
    <n v="30"/>
    <x v="23"/>
    <x v="0"/>
    <x v="0"/>
    <n v="5"/>
    <s v="Excellent"/>
    <n v="47"/>
    <x v="6"/>
    <n v="9000"/>
    <n v="4"/>
    <n v="36000"/>
    <x v="720"/>
    <x v="1"/>
    <x v="2"/>
    <x v="0"/>
    <n v="765.95744680851067"/>
  </r>
  <r>
    <x v="370"/>
    <s v="Grace Salas"/>
    <x v="2"/>
    <n v="30"/>
    <x v="23"/>
    <x v="2"/>
    <x v="0"/>
    <n v="5"/>
    <s v="Excellent"/>
    <n v="47"/>
    <x v="18"/>
    <n v="25000"/>
    <n v="8"/>
    <n v="200000"/>
    <x v="721"/>
    <x v="1"/>
    <x v="2"/>
    <x v="0"/>
    <n v="4255.3191489361698"/>
  </r>
  <r>
    <x v="371"/>
    <s v="Ibim Adams"/>
    <x v="2"/>
    <n v="41"/>
    <x v="6"/>
    <x v="0"/>
    <x v="0"/>
    <n v="5"/>
    <s v="Excellent"/>
    <n v="5"/>
    <x v="0"/>
    <n v="35000"/>
    <n v="12"/>
    <n v="420000"/>
    <x v="722"/>
    <x v="1"/>
    <x v="2"/>
    <x v="2"/>
    <n v="84000"/>
  </r>
  <r>
    <x v="371"/>
    <s v="Ibim Adams"/>
    <x v="2"/>
    <n v="41"/>
    <x v="6"/>
    <x v="3"/>
    <x v="0"/>
    <n v="5"/>
    <s v="Excellent"/>
    <n v="5"/>
    <x v="2"/>
    <n v="20000"/>
    <n v="7"/>
    <n v="140000"/>
    <x v="723"/>
    <x v="1"/>
    <x v="2"/>
    <x v="2"/>
    <n v="28000"/>
  </r>
  <r>
    <x v="372"/>
    <s v="Oghene Oliver"/>
    <x v="0"/>
    <n v="50"/>
    <x v="18"/>
    <x v="1"/>
    <x v="1"/>
    <n v="5"/>
    <s v="Excellent"/>
    <n v="9"/>
    <x v="1"/>
    <n v="5500"/>
    <n v="11"/>
    <n v="60500"/>
    <x v="724"/>
    <x v="0"/>
    <x v="6"/>
    <x v="2"/>
    <n v="6722.2222222222226"/>
  </r>
  <r>
    <x v="373"/>
    <s v="Nura Oconnell"/>
    <x v="2"/>
    <n v="53"/>
    <x v="1"/>
    <x v="1"/>
    <x v="0"/>
    <n v="1"/>
    <s v="Poor"/>
    <n v="37"/>
    <x v="1"/>
    <n v="5500"/>
    <n v="14"/>
    <n v="77000"/>
    <x v="725"/>
    <x v="1"/>
    <x v="2"/>
    <x v="2"/>
    <n v="2081.0810810810813"/>
  </r>
  <r>
    <x v="373"/>
    <s v="Nura Oconnell"/>
    <x v="2"/>
    <n v="53"/>
    <x v="1"/>
    <x v="3"/>
    <x v="0"/>
    <n v="1"/>
    <s v="Poor"/>
    <n v="37"/>
    <x v="2"/>
    <n v="20000"/>
    <n v="14"/>
    <n v="280000"/>
    <x v="726"/>
    <x v="1"/>
    <x v="2"/>
    <x v="2"/>
    <n v="7567.5675675675675"/>
  </r>
  <r>
    <x v="373"/>
    <s v="Nura Oconnell"/>
    <x v="2"/>
    <n v="53"/>
    <x v="1"/>
    <x v="0"/>
    <x v="0"/>
    <n v="1"/>
    <s v="Poor"/>
    <n v="37"/>
    <x v="5"/>
    <n v="4500"/>
    <n v="19"/>
    <n v="85500"/>
    <x v="727"/>
    <x v="1"/>
    <x v="2"/>
    <x v="2"/>
    <n v="2310.8108108108108"/>
  </r>
  <r>
    <x v="374"/>
    <s v="Obinna Miller"/>
    <x v="2"/>
    <n v="16"/>
    <x v="15"/>
    <x v="1"/>
    <x v="0"/>
    <n v="5"/>
    <s v="Excellent"/>
    <n v="3"/>
    <x v="14"/>
    <n v="1000"/>
    <n v="8"/>
    <n v="8000"/>
    <x v="728"/>
    <x v="0"/>
    <x v="0"/>
    <x v="1"/>
    <n v="2666.6666666666665"/>
  </r>
  <r>
    <x v="375"/>
    <s v="Chinedu Christian"/>
    <x v="1"/>
    <n v="17"/>
    <x v="15"/>
    <x v="1"/>
    <x v="0"/>
    <n v="3"/>
    <s v="Good"/>
    <n v="9"/>
    <x v="3"/>
    <n v="500"/>
    <n v="15"/>
    <n v="7500"/>
    <x v="729"/>
    <x v="0"/>
    <x v="3"/>
    <x v="1"/>
    <n v="833.33333333333337"/>
  </r>
  <r>
    <x v="376"/>
    <s v="Funke Carlson"/>
    <x v="2"/>
    <n v="74"/>
    <x v="2"/>
    <x v="1"/>
    <x v="0"/>
    <n v="2"/>
    <s v="Fair"/>
    <n v="56"/>
    <x v="16"/>
    <n v="900"/>
    <n v="3"/>
    <n v="2700"/>
    <x v="730"/>
    <x v="1"/>
    <x v="2"/>
    <x v="3"/>
    <n v="48.214285714285715"/>
  </r>
  <r>
    <x v="376"/>
    <s v="Funke Carlson"/>
    <x v="2"/>
    <n v="74"/>
    <x v="2"/>
    <x v="2"/>
    <x v="0"/>
    <n v="2"/>
    <s v="Fair"/>
    <n v="56"/>
    <x v="17"/>
    <n v="75000"/>
    <n v="11"/>
    <n v="825000"/>
    <x v="731"/>
    <x v="1"/>
    <x v="2"/>
    <x v="3"/>
    <n v="14732.142857142857"/>
  </r>
  <r>
    <x v="377"/>
    <s v="Sarah Woods"/>
    <x v="1"/>
    <n v="20"/>
    <x v="14"/>
    <x v="3"/>
    <x v="1"/>
    <n v="5"/>
    <s v="Excellent"/>
    <n v="49"/>
    <x v="10"/>
    <n v="24000"/>
    <n v="2"/>
    <n v="48000"/>
    <x v="95"/>
    <x v="1"/>
    <x v="2"/>
    <x v="1"/>
    <n v="979.59183673469386"/>
  </r>
  <r>
    <x v="378"/>
    <s v="Michael Jacobs"/>
    <x v="1"/>
    <n v="62"/>
    <x v="4"/>
    <x v="2"/>
    <x v="0"/>
    <n v="4"/>
    <s v="Very Good"/>
    <n v="25"/>
    <x v="2"/>
    <n v="20000"/>
    <n v="7"/>
    <n v="140000"/>
    <x v="732"/>
    <x v="1"/>
    <x v="2"/>
    <x v="2"/>
    <n v="5600"/>
  </r>
  <r>
    <x v="378"/>
    <s v="Michael Jacobs"/>
    <x v="1"/>
    <n v="62"/>
    <x v="4"/>
    <x v="3"/>
    <x v="0"/>
    <n v="4"/>
    <s v="Very Good"/>
    <n v="25"/>
    <x v="2"/>
    <n v="20000"/>
    <n v="8"/>
    <n v="160000"/>
    <x v="733"/>
    <x v="1"/>
    <x v="2"/>
    <x v="2"/>
    <n v="6400"/>
  </r>
  <r>
    <x v="379"/>
    <s v="David Murphy"/>
    <x v="2"/>
    <n v="30"/>
    <x v="31"/>
    <x v="1"/>
    <x v="0"/>
    <n v="3"/>
    <s v="Good"/>
    <n v="49"/>
    <x v="16"/>
    <n v="900"/>
    <n v="12"/>
    <n v="10800"/>
    <x v="734"/>
    <x v="1"/>
    <x v="2"/>
    <x v="0"/>
    <n v="220.40816326530611"/>
  </r>
  <r>
    <x v="379"/>
    <s v="David Murphy"/>
    <x v="2"/>
    <n v="30"/>
    <x v="31"/>
    <x v="0"/>
    <x v="0"/>
    <n v="3"/>
    <s v="Good"/>
    <n v="49"/>
    <x v="0"/>
    <n v="35000"/>
    <n v="17"/>
    <n v="595000"/>
    <x v="735"/>
    <x v="1"/>
    <x v="2"/>
    <x v="0"/>
    <n v="12142.857142857143"/>
  </r>
  <r>
    <x v="380"/>
    <s v="Ifeanyi Cooper"/>
    <x v="1"/>
    <n v="76"/>
    <x v="11"/>
    <x v="3"/>
    <x v="1"/>
    <n v="1"/>
    <s v="Poor"/>
    <n v="29"/>
    <x v="12"/>
    <n v="14500"/>
    <n v="10"/>
    <n v="145000"/>
    <x v="736"/>
    <x v="0"/>
    <x v="5"/>
    <x v="3"/>
    <n v="5000"/>
  </r>
  <r>
    <x v="381"/>
    <s v="Kunle Manning"/>
    <x v="2"/>
    <n v="29"/>
    <x v="1"/>
    <x v="3"/>
    <x v="1"/>
    <n v="4"/>
    <s v="Very Good"/>
    <n v="8"/>
    <x v="10"/>
    <n v="24000"/>
    <n v="16"/>
    <n v="384000"/>
    <x v="737"/>
    <x v="0"/>
    <x v="6"/>
    <x v="0"/>
    <n v="48000"/>
  </r>
  <r>
    <x v="381"/>
    <s v="Kunle Manning"/>
    <x v="2"/>
    <n v="29"/>
    <x v="1"/>
    <x v="0"/>
    <x v="1"/>
    <n v="4"/>
    <s v="Very Good"/>
    <n v="8"/>
    <x v="6"/>
    <n v="9000"/>
    <n v="1"/>
    <n v="9000"/>
    <x v="738"/>
    <x v="0"/>
    <x v="6"/>
    <x v="0"/>
    <n v="1125"/>
  </r>
  <r>
    <x v="381"/>
    <s v="Kunle Manning"/>
    <x v="2"/>
    <n v="29"/>
    <x v="1"/>
    <x v="2"/>
    <x v="1"/>
    <n v="4"/>
    <s v="Very Good"/>
    <n v="8"/>
    <x v="10"/>
    <n v="24000"/>
    <n v="1"/>
    <n v="24000"/>
    <x v="739"/>
    <x v="0"/>
    <x v="6"/>
    <x v="0"/>
    <n v="3000"/>
  </r>
  <r>
    <x v="382"/>
    <s v="Nura Rodriguez"/>
    <x v="1"/>
    <n v="58"/>
    <x v="15"/>
    <x v="1"/>
    <x v="1"/>
    <n v="4"/>
    <s v="Very Good"/>
    <n v="42"/>
    <x v="19"/>
    <n v="600"/>
    <n v="10"/>
    <n v="6000"/>
    <x v="740"/>
    <x v="1"/>
    <x v="2"/>
    <x v="2"/>
    <n v="142.85714285714286"/>
  </r>
  <r>
    <x v="382"/>
    <s v="Nura Rodriguez"/>
    <x v="1"/>
    <n v="58"/>
    <x v="15"/>
    <x v="0"/>
    <x v="1"/>
    <n v="4"/>
    <s v="Very Good"/>
    <n v="42"/>
    <x v="5"/>
    <n v="4500"/>
    <n v="8"/>
    <n v="36000"/>
    <x v="741"/>
    <x v="1"/>
    <x v="2"/>
    <x v="2"/>
    <n v="857.14285714285711"/>
  </r>
  <r>
    <x v="382"/>
    <s v="Nura Rodriguez"/>
    <x v="1"/>
    <n v="58"/>
    <x v="15"/>
    <x v="2"/>
    <x v="1"/>
    <n v="4"/>
    <s v="Very Good"/>
    <n v="42"/>
    <x v="8"/>
    <n v="150000"/>
    <n v="10"/>
    <n v="1500000"/>
    <x v="742"/>
    <x v="1"/>
    <x v="2"/>
    <x v="2"/>
    <n v="35714.285714285717"/>
  </r>
  <r>
    <x v="383"/>
    <s v="Sade George"/>
    <x v="2"/>
    <n v="34"/>
    <x v="25"/>
    <x v="2"/>
    <x v="1"/>
    <n v="5"/>
    <s v="Excellent"/>
    <n v="30"/>
    <x v="11"/>
    <n v="30000"/>
    <n v="4"/>
    <n v="120000"/>
    <x v="743"/>
    <x v="1"/>
    <x v="2"/>
    <x v="0"/>
    <n v="4000"/>
  </r>
  <r>
    <x v="383"/>
    <s v="Sade George"/>
    <x v="2"/>
    <n v="34"/>
    <x v="25"/>
    <x v="3"/>
    <x v="1"/>
    <n v="5"/>
    <s v="Excellent"/>
    <n v="30"/>
    <x v="4"/>
    <n v="9000"/>
    <n v="19"/>
    <n v="171000"/>
    <x v="744"/>
    <x v="1"/>
    <x v="2"/>
    <x v="0"/>
    <n v="5700"/>
  </r>
  <r>
    <x v="383"/>
    <s v="Sade George"/>
    <x v="2"/>
    <n v="34"/>
    <x v="25"/>
    <x v="1"/>
    <x v="1"/>
    <n v="5"/>
    <s v="Excellent"/>
    <n v="30"/>
    <x v="19"/>
    <n v="600"/>
    <n v="12"/>
    <n v="7200"/>
    <x v="745"/>
    <x v="1"/>
    <x v="2"/>
    <x v="0"/>
    <n v="240"/>
  </r>
  <r>
    <x v="384"/>
    <s v="Shehu Torres"/>
    <x v="2"/>
    <n v="42"/>
    <x v="19"/>
    <x v="2"/>
    <x v="1"/>
    <n v="3"/>
    <s v="Good"/>
    <n v="23"/>
    <x v="2"/>
    <n v="20000"/>
    <n v="13"/>
    <n v="260000"/>
    <x v="746"/>
    <x v="1"/>
    <x v="2"/>
    <x v="2"/>
    <n v="11304.347826086956"/>
  </r>
  <r>
    <x v="385"/>
    <s v="Grace Walsh"/>
    <x v="0"/>
    <n v="34"/>
    <x v="2"/>
    <x v="2"/>
    <x v="1"/>
    <n v="5"/>
    <s v="Excellent"/>
    <n v="10"/>
    <x v="10"/>
    <n v="24000"/>
    <n v="19"/>
    <n v="456000"/>
    <x v="747"/>
    <x v="1"/>
    <x v="2"/>
    <x v="0"/>
    <n v="45600"/>
  </r>
  <r>
    <x v="385"/>
    <s v="Grace Walsh"/>
    <x v="0"/>
    <n v="34"/>
    <x v="2"/>
    <x v="0"/>
    <x v="1"/>
    <n v="5"/>
    <s v="Excellent"/>
    <n v="10"/>
    <x v="5"/>
    <n v="4500"/>
    <n v="15"/>
    <n v="67500"/>
    <x v="748"/>
    <x v="1"/>
    <x v="2"/>
    <x v="0"/>
    <n v="6750"/>
  </r>
  <r>
    <x v="386"/>
    <s v="Tega Cervantes"/>
    <x v="0"/>
    <n v="30"/>
    <x v="31"/>
    <x v="1"/>
    <x v="0"/>
    <n v="3"/>
    <s v="Good"/>
    <n v="9"/>
    <x v="7"/>
    <n v="3500"/>
    <n v="2"/>
    <n v="7000"/>
    <x v="256"/>
    <x v="0"/>
    <x v="0"/>
    <x v="0"/>
    <n v="777.77777777777783"/>
  </r>
  <r>
    <x v="387"/>
    <s v="Bala Dunn"/>
    <x v="0"/>
    <n v="44"/>
    <x v="29"/>
    <x v="3"/>
    <x v="0"/>
    <n v="5"/>
    <s v="Excellent"/>
    <n v="2"/>
    <x v="2"/>
    <n v="20000"/>
    <n v="20"/>
    <n v="400000"/>
    <x v="749"/>
    <x v="1"/>
    <x v="2"/>
    <x v="2"/>
    <n v="200000"/>
  </r>
  <r>
    <x v="387"/>
    <s v="Bala Dunn"/>
    <x v="0"/>
    <n v="44"/>
    <x v="29"/>
    <x v="2"/>
    <x v="0"/>
    <n v="5"/>
    <s v="Excellent"/>
    <n v="2"/>
    <x v="4"/>
    <n v="9000"/>
    <n v="12"/>
    <n v="108000"/>
    <x v="750"/>
    <x v="1"/>
    <x v="2"/>
    <x v="2"/>
    <n v="54000"/>
  </r>
  <r>
    <x v="387"/>
    <s v="Bala Dunn"/>
    <x v="0"/>
    <n v="44"/>
    <x v="29"/>
    <x v="0"/>
    <x v="0"/>
    <n v="5"/>
    <s v="Excellent"/>
    <n v="2"/>
    <x v="0"/>
    <n v="35000"/>
    <n v="14"/>
    <n v="490000"/>
    <x v="751"/>
    <x v="1"/>
    <x v="2"/>
    <x v="2"/>
    <n v="245000"/>
  </r>
  <r>
    <x v="388"/>
    <s v="Ejiro Gonzalez"/>
    <x v="1"/>
    <n v="65"/>
    <x v="3"/>
    <x v="3"/>
    <x v="0"/>
    <n v="3"/>
    <s v="Good"/>
    <n v="19"/>
    <x v="12"/>
    <n v="14500"/>
    <n v="14"/>
    <n v="203000"/>
    <x v="752"/>
    <x v="1"/>
    <x v="2"/>
    <x v="2"/>
    <n v="10684.21052631579"/>
  </r>
  <r>
    <x v="388"/>
    <s v="Ejiro Gonzalez"/>
    <x v="1"/>
    <n v="65"/>
    <x v="3"/>
    <x v="1"/>
    <x v="0"/>
    <n v="3"/>
    <s v="Good"/>
    <n v="19"/>
    <x v="1"/>
    <n v="5500"/>
    <n v="14"/>
    <n v="77000"/>
    <x v="753"/>
    <x v="1"/>
    <x v="2"/>
    <x v="2"/>
    <n v="4052.6315789473683"/>
  </r>
  <r>
    <x v="389"/>
    <s v="Ibim Schwartz"/>
    <x v="1"/>
    <n v="33"/>
    <x v="33"/>
    <x v="2"/>
    <x v="0"/>
    <n v="4"/>
    <s v="Very Good"/>
    <n v="14"/>
    <x v="2"/>
    <n v="20000"/>
    <n v="9"/>
    <n v="180000"/>
    <x v="754"/>
    <x v="1"/>
    <x v="2"/>
    <x v="0"/>
    <n v="12857.142857142857"/>
  </r>
  <r>
    <x v="389"/>
    <s v="Ibim Schwartz"/>
    <x v="1"/>
    <n v="33"/>
    <x v="33"/>
    <x v="3"/>
    <x v="0"/>
    <n v="4"/>
    <s v="Very Good"/>
    <n v="14"/>
    <x v="12"/>
    <n v="14500"/>
    <n v="15"/>
    <n v="217500"/>
    <x v="755"/>
    <x v="1"/>
    <x v="2"/>
    <x v="0"/>
    <n v="15535.714285714286"/>
  </r>
  <r>
    <x v="389"/>
    <s v="Ibim Schwartz"/>
    <x v="1"/>
    <n v="33"/>
    <x v="33"/>
    <x v="0"/>
    <x v="0"/>
    <n v="4"/>
    <s v="Very Good"/>
    <n v="14"/>
    <x v="5"/>
    <n v="4500"/>
    <n v="13"/>
    <n v="58500"/>
    <x v="756"/>
    <x v="1"/>
    <x v="2"/>
    <x v="0"/>
    <n v="4178.5714285714284"/>
  </r>
  <r>
    <x v="390"/>
    <s v="Abubakar Hayes"/>
    <x v="1"/>
    <n v="78"/>
    <x v="19"/>
    <x v="0"/>
    <x v="1"/>
    <n v="4"/>
    <s v="Very Good"/>
    <n v="54"/>
    <x v="9"/>
    <n v="16000"/>
    <n v="10"/>
    <n v="160000"/>
    <x v="757"/>
    <x v="1"/>
    <x v="2"/>
    <x v="3"/>
    <n v="2962.962962962963"/>
  </r>
  <r>
    <x v="390"/>
    <s v="Abubakar Hayes"/>
    <x v="1"/>
    <n v="78"/>
    <x v="19"/>
    <x v="3"/>
    <x v="1"/>
    <n v="4"/>
    <s v="Very Good"/>
    <n v="54"/>
    <x v="12"/>
    <n v="14500"/>
    <n v="10"/>
    <n v="145000"/>
    <x v="758"/>
    <x v="1"/>
    <x v="2"/>
    <x v="3"/>
    <n v="2685.1851851851852"/>
  </r>
  <r>
    <x v="391"/>
    <s v="Ibim Ballard"/>
    <x v="0"/>
    <n v="38"/>
    <x v="12"/>
    <x v="2"/>
    <x v="0"/>
    <n v="3"/>
    <s v="Good"/>
    <n v="2"/>
    <x v="8"/>
    <n v="150000"/>
    <n v="9"/>
    <n v="1350000"/>
    <x v="759"/>
    <x v="1"/>
    <x v="2"/>
    <x v="2"/>
    <n v="675000"/>
  </r>
  <r>
    <x v="392"/>
    <s v="John Nielsen"/>
    <x v="1"/>
    <n v="31"/>
    <x v="3"/>
    <x v="2"/>
    <x v="0"/>
    <n v="2"/>
    <s v="Fair"/>
    <n v="55"/>
    <x v="8"/>
    <n v="150000"/>
    <n v="5"/>
    <n v="750000"/>
    <x v="760"/>
    <x v="1"/>
    <x v="2"/>
    <x v="0"/>
    <n v="13636.363636363636"/>
  </r>
  <r>
    <x v="393"/>
    <s v="Oghene Pacheco"/>
    <x v="2"/>
    <n v="36"/>
    <x v="4"/>
    <x v="3"/>
    <x v="1"/>
    <n v="3"/>
    <s v="Good"/>
    <n v="24"/>
    <x v="2"/>
    <n v="20000"/>
    <n v="20"/>
    <n v="400000"/>
    <x v="761"/>
    <x v="0"/>
    <x v="4"/>
    <x v="2"/>
    <n v="16666.666666666668"/>
  </r>
  <r>
    <x v="393"/>
    <s v="Oghene Pacheco"/>
    <x v="2"/>
    <n v="36"/>
    <x v="4"/>
    <x v="2"/>
    <x v="1"/>
    <n v="3"/>
    <s v="Good"/>
    <n v="24"/>
    <x v="11"/>
    <n v="30000"/>
    <n v="11"/>
    <n v="330000"/>
    <x v="762"/>
    <x v="0"/>
    <x v="4"/>
    <x v="2"/>
    <n v="13750"/>
  </r>
  <r>
    <x v="393"/>
    <s v="Oghene Pacheco"/>
    <x v="2"/>
    <n v="36"/>
    <x v="4"/>
    <x v="1"/>
    <x v="1"/>
    <n v="3"/>
    <s v="Good"/>
    <n v="24"/>
    <x v="3"/>
    <n v="500"/>
    <n v="12"/>
    <n v="6000"/>
    <x v="763"/>
    <x v="0"/>
    <x v="4"/>
    <x v="2"/>
    <n v="250"/>
  </r>
  <r>
    <x v="394"/>
    <s v="Ngozi Johnson"/>
    <x v="1"/>
    <n v="61"/>
    <x v="5"/>
    <x v="2"/>
    <x v="0"/>
    <n v="3"/>
    <s v="Good"/>
    <n v="9"/>
    <x v="2"/>
    <n v="20000"/>
    <n v="17"/>
    <n v="340000"/>
    <x v="764"/>
    <x v="1"/>
    <x v="2"/>
    <x v="2"/>
    <n v="37777.777777777781"/>
  </r>
  <r>
    <x v="394"/>
    <s v="Ngozi Johnson"/>
    <x v="1"/>
    <n v="61"/>
    <x v="5"/>
    <x v="3"/>
    <x v="0"/>
    <n v="3"/>
    <s v="Good"/>
    <n v="9"/>
    <x v="2"/>
    <n v="20000"/>
    <n v="18"/>
    <n v="360000"/>
    <x v="765"/>
    <x v="1"/>
    <x v="2"/>
    <x v="2"/>
    <n v="40000"/>
  </r>
  <r>
    <x v="395"/>
    <s v="Sarah Perry"/>
    <x v="0"/>
    <n v="30"/>
    <x v="15"/>
    <x v="1"/>
    <x v="1"/>
    <n v="1"/>
    <s v="Poor"/>
    <n v="59"/>
    <x v="7"/>
    <n v="3500"/>
    <n v="12"/>
    <n v="42000"/>
    <x v="766"/>
    <x v="1"/>
    <x v="2"/>
    <x v="0"/>
    <n v="711.86440677966107"/>
  </r>
  <r>
    <x v="396"/>
    <s v="Amaka Shannon"/>
    <x v="1"/>
    <n v="72"/>
    <x v="8"/>
    <x v="0"/>
    <x v="1"/>
    <n v="1"/>
    <s v="Poor"/>
    <n v="12"/>
    <x v="5"/>
    <n v="4500"/>
    <n v="5"/>
    <n v="22500"/>
    <x v="767"/>
    <x v="1"/>
    <x v="2"/>
    <x v="3"/>
    <n v="1875"/>
  </r>
  <r>
    <x v="397"/>
    <s v="Nura Delgado"/>
    <x v="0"/>
    <n v="55"/>
    <x v="21"/>
    <x v="3"/>
    <x v="0"/>
    <n v="4"/>
    <s v="Very Good"/>
    <n v="9"/>
    <x v="4"/>
    <n v="9000"/>
    <n v="14"/>
    <n v="126000"/>
    <x v="768"/>
    <x v="1"/>
    <x v="2"/>
    <x v="2"/>
    <n v="14000"/>
  </r>
  <r>
    <x v="398"/>
    <s v="Bola Vincent"/>
    <x v="0"/>
    <n v="41"/>
    <x v="13"/>
    <x v="3"/>
    <x v="0"/>
    <n v="4"/>
    <s v="Very Good"/>
    <n v="51"/>
    <x v="11"/>
    <n v="30000"/>
    <n v="4"/>
    <n v="120000"/>
    <x v="769"/>
    <x v="0"/>
    <x v="4"/>
    <x v="2"/>
    <n v="2352.9411764705883"/>
  </r>
  <r>
    <x v="399"/>
    <s v="Ifeanyi Adkins"/>
    <x v="1"/>
    <n v="42"/>
    <x v="18"/>
    <x v="2"/>
    <x v="0"/>
    <n v="1"/>
    <s v="Poor"/>
    <n v="43"/>
    <x v="18"/>
    <n v="25000"/>
    <n v="17"/>
    <n v="425000"/>
    <x v="770"/>
    <x v="0"/>
    <x v="1"/>
    <x v="2"/>
    <n v="9883.7209302325573"/>
  </r>
  <r>
    <x v="399"/>
    <s v="Ifeanyi Adkins"/>
    <x v="1"/>
    <n v="42"/>
    <x v="18"/>
    <x v="1"/>
    <x v="0"/>
    <n v="1"/>
    <s v="Poor"/>
    <n v="43"/>
    <x v="13"/>
    <n v="350"/>
    <n v="3"/>
    <n v="1050"/>
    <x v="771"/>
    <x v="0"/>
    <x v="1"/>
    <x v="2"/>
    <n v="24.418604651162791"/>
  </r>
  <r>
    <x v="399"/>
    <s v="Ifeanyi Adkins"/>
    <x v="1"/>
    <n v="42"/>
    <x v="18"/>
    <x v="0"/>
    <x v="0"/>
    <n v="1"/>
    <s v="Poor"/>
    <n v="43"/>
    <x v="9"/>
    <n v="16000"/>
    <n v="1"/>
    <n v="16000"/>
    <x v="772"/>
    <x v="0"/>
    <x v="1"/>
    <x v="2"/>
    <n v="372.09302325581393"/>
  </r>
  <r>
    <x v="400"/>
    <s v="Sarah Oconnor"/>
    <x v="0"/>
    <n v="43"/>
    <x v="18"/>
    <x v="1"/>
    <x v="1"/>
    <n v="1"/>
    <s v="Poor"/>
    <n v="11"/>
    <x v="1"/>
    <n v="5500"/>
    <n v="4"/>
    <n v="22000"/>
    <x v="773"/>
    <x v="1"/>
    <x v="2"/>
    <x v="2"/>
    <n v="2000"/>
  </r>
  <r>
    <x v="400"/>
    <s v="Sarah Oconnor"/>
    <x v="0"/>
    <n v="43"/>
    <x v="18"/>
    <x v="0"/>
    <x v="1"/>
    <n v="1"/>
    <s v="Poor"/>
    <n v="11"/>
    <x v="5"/>
    <n v="4500"/>
    <n v="13"/>
    <n v="58500"/>
    <x v="774"/>
    <x v="1"/>
    <x v="2"/>
    <x v="2"/>
    <n v="5318.181818181818"/>
  </r>
  <r>
    <x v="400"/>
    <s v="Sarah Oconnor"/>
    <x v="0"/>
    <n v="43"/>
    <x v="18"/>
    <x v="3"/>
    <x v="1"/>
    <n v="1"/>
    <s v="Poor"/>
    <n v="11"/>
    <x v="12"/>
    <n v="14500"/>
    <n v="8"/>
    <n v="116000"/>
    <x v="775"/>
    <x v="1"/>
    <x v="2"/>
    <x v="2"/>
    <n v="10545.454545454546"/>
  </r>
  <r>
    <x v="401"/>
    <s v="Ibim Soto"/>
    <x v="0"/>
    <n v="30"/>
    <x v="32"/>
    <x v="2"/>
    <x v="0"/>
    <n v="5"/>
    <s v="Excellent"/>
    <n v="30"/>
    <x v="4"/>
    <n v="9000"/>
    <n v="16"/>
    <n v="144000"/>
    <x v="776"/>
    <x v="0"/>
    <x v="1"/>
    <x v="0"/>
    <n v="4800"/>
  </r>
  <r>
    <x v="401"/>
    <s v="Ibim Soto"/>
    <x v="0"/>
    <n v="30"/>
    <x v="32"/>
    <x v="1"/>
    <x v="0"/>
    <n v="5"/>
    <s v="Excellent"/>
    <n v="30"/>
    <x v="14"/>
    <n v="1000"/>
    <n v="15"/>
    <n v="15000"/>
    <x v="777"/>
    <x v="0"/>
    <x v="1"/>
    <x v="0"/>
    <n v="500"/>
  </r>
  <r>
    <x v="402"/>
    <s v="Maryam Buck"/>
    <x v="2"/>
    <n v="72"/>
    <x v="16"/>
    <x v="2"/>
    <x v="1"/>
    <n v="2"/>
    <s v="Fair"/>
    <n v="19"/>
    <x v="4"/>
    <n v="9000"/>
    <n v="16"/>
    <n v="144000"/>
    <x v="778"/>
    <x v="1"/>
    <x v="2"/>
    <x v="3"/>
    <n v="7578.9473684210525"/>
  </r>
  <r>
    <x v="402"/>
    <s v="Maryam Buck"/>
    <x v="2"/>
    <n v="72"/>
    <x v="16"/>
    <x v="3"/>
    <x v="1"/>
    <n v="2"/>
    <s v="Fair"/>
    <n v="19"/>
    <x v="4"/>
    <n v="9000"/>
    <n v="17"/>
    <n v="153000"/>
    <x v="779"/>
    <x v="1"/>
    <x v="2"/>
    <x v="3"/>
    <n v="8052.6315789473683"/>
  </r>
  <r>
    <x v="403"/>
    <s v="Chinedu Brown"/>
    <x v="0"/>
    <n v="31"/>
    <x v="5"/>
    <x v="0"/>
    <x v="1"/>
    <n v="2"/>
    <s v="Fair"/>
    <n v="26"/>
    <x v="0"/>
    <n v="35000"/>
    <n v="14"/>
    <n v="490000"/>
    <x v="780"/>
    <x v="0"/>
    <x v="6"/>
    <x v="0"/>
    <n v="18846.153846153848"/>
  </r>
  <r>
    <x v="403"/>
    <s v="Chinedu Brown"/>
    <x v="0"/>
    <n v="31"/>
    <x v="5"/>
    <x v="2"/>
    <x v="1"/>
    <n v="2"/>
    <s v="Fair"/>
    <n v="26"/>
    <x v="8"/>
    <n v="150000"/>
    <n v="19"/>
    <n v="2850000"/>
    <x v="781"/>
    <x v="0"/>
    <x v="6"/>
    <x v="0"/>
    <n v="109615.38461538461"/>
  </r>
  <r>
    <x v="404"/>
    <s v="Zainab Soto"/>
    <x v="2"/>
    <n v="67"/>
    <x v="25"/>
    <x v="1"/>
    <x v="1"/>
    <n v="4"/>
    <s v="Very Good"/>
    <n v="43"/>
    <x v="14"/>
    <n v="1000"/>
    <n v="16"/>
    <n v="16000"/>
    <x v="782"/>
    <x v="1"/>
    <x v="2"/>
    <x v="3"/>
    <n v="372.09302325581393"/>
  </r>
  <r>
    <x v="405"/>
    <s v="Grace Thompson"/>
    <x v="0"/>
    <n v="45"/>
    <x v="21"/>
    <x v="0"/>
    <x v="0"/>
    <n v="1"/>
    <s v="Poor"/>
    <n v="7"/>
    <x v="0"/>
    <n v="35000"/>
    <n v="11"/>
    <n v="385000"/>
    <x v="783"/>
    <x v="1"/>
    <x v="2"/>
    <x v="2"/>
    <n v="55000"/>
  </r>
  <r>
    <x v="406"/>
    <s v="Obinna Daniels"/>
    <x v="2"/>
    <n v="54"/>
    <x v="13"/>
    <x v="1"/>
    <x v="0"/>
    <n v="4"/>
    <s v="Very Good"/>
    <n v="43"/>
    <x v="3"/>
    <n v="500"/>
    <n v="18"/>
    <n v="9000"/>
    <x v="784"/>
    <x v="0"/>
    <x v="7"/>
    <x v="2"/>
    <n v="209.30232558139534"/>
  </r>
  <r>
    <x v="406"/>
    <s v="Obinna Daniels"/>
    <x v="2"/>
    <n v="54"/>
    <x v="13"/>
    <x v="2"/>
    <x v="0"/>
    <n v="4"/>
    <s v="Very Good"/>
    <n v="43"/>
    <x v="4"/>
    <n v="9000"/>
    <n v="2"/>
    <n v="18000"/>
    <x v="785"/>
    <x v="0"/>
    <x v="7"/>
    <x v="2"/>
    <n v="418.60465116279067"/>
  </r>
  <r>
    <x v="407"/>
    <s v="Boma Burns"/>
    <x v="2"/>
    <n v="31"/>
    <x v="6"/>
    <x v="0"/>
    <x v="1"/>
    <n v="4"/>
    <s v="Very Good"/>
    <n v="21"/>
    <x v="6"/>
    <n v="9000"/>
    <n v="6"/>
    <n v="54000"/>
    <x v="786"/>
    <x v="1"/>
    <x v="2"/>
    <x v="0"/>
    <n v="2571.4285714285716"/>
  </r>
  <r>
    <x v="408"/>
    <s v="Grace Snyder"/>
    <x v="2"/>
    <n v="71"/>
    <x v="21"/>
    <x v="1"/>
    <x v="1"/>
    <n v="4"/>
    <s v="Very Good"/>
    <n v="46"/>
    <x v="1"/>
    <n v="5500"/>
    <n v="6"/>
    <n v="33000"/>
    <x v="787"/>
    <x v="1"/>
    <x v="2"/>
    <x v="3"/>
    <n v="717.39130434782612"/>
  </r>
  <r>
    <x v="408"/>
    <s v="Grace Snyder"/>
    <x v="2"/>
    <n v="71"/>
    <x v="21"/>
    <x v="2"/>
    <x v="1"/>
    <n v="4"/>
    <s v="Very Good"/>
    <n v="46"/>
    <x v="4"/>
    <n v="9000"/>
    <n v="16"/>
    <n v="144000"/>
    <x v="788"/>
    <x v="1"/>
    <x v="2"/>
    <x v="3"/>
    <n v="3130.4347826086955"/>
  </r>
  <r>
    <x v="408"/>
    <s v="Grace Snyder"/>
    <x v="2"/>
    <n v="71"/>
    <x v="21"/>
    <x v="0"/>
    <x v="1"/>
    <n v="4"/>
    <s v="Very Good"/>
    <n v="46"/>
    <x v="0"/>
    <n v="35000"/>
    <n v="12"/>
    <n v="420000"/>
    <x v="789"/>
    <x v="1"/>
    <x v="2"/>
    <x v="3"/>
    <n v="9130.434782608696"/>
  </r>
  <r>
    <x v="409"/>
    <s v="Abubakar Lane"/>
    <x v="0"/>
    <n v="57"/>
    <x v="4"/>
    <x v="3"/>
    <x v="0"/>
    <n v="2"/>
    <s v="Fair"/>
    <n v="38"/>
    <x v="11"/>
    <n v="30000"/>
    <n v="14"/>
    <n v="420000"/>
    <x v="790"/>
    <x v="1"/>
    <x v="2"/>
    <x v="2"/>
    <n v="11052.631578947368"/>
  </r>
  <r>
    <x v="409"/>
    <s v="Abubakar Lane"/>
    <x v="0"/>
    <n v="57"/>
    <x v="4"/>
    <x v="2"/>
    <x v="0"/>
    <n v="2"/>
    <s v="Fair"/>
    <n v="38"/>
    <x v="18"/>
    <n v="25000"/>
    <n v="14"/>
    <n v="350000"/>
    <x v="791"/>
    <x v="1"/>
    <x v="2"/>
    <x v="2"/>
    <n v="9210.5263157894733"/>
  </r>
  <r>
    <x v="410"/>
    <s v="Oghene Bartlett"/>
    <x v="1"/>
    <n v="23"/>
    <x v="7"/>
    <x v="2"/>
    <x v="0"/>
    <n v="5"/>
    <s v="Excellent"/>
    <n v="16"/>
    <x v="2"/>
    <n v="20000"/>
    <n v="1"/>
    <n v="20000"/>
    <x v="792"/>
    <x v="0"/>
    <x v="7"/>
    <x v="1"/>
    <n v="1250"/>
  </r>
  <r>
    <x v="411"/>
    <s v="David Giles"/>
    <x v="2"/>
    <n v="57"/>
    <x v="19"/>
    <x v="2"/>
    <x v="1"/>
    <n v="5"/>
    <s v="Excellent"/>
    <n v="43"/>
    <x v="8"/>
    <n v="150000"/>
    <n v="11"/>
    <n v="1650000"/>
    <x v="793"/>
    <x v="1"/>
    <x v="2"/>
    <x v="2"/>
    <n v="38372.093023255817"/>
  </r>
  <r>
    <x v="411"/>
    <s v="David Giles"/>
    <x v="2"/>
    <n v="57"/>
    <x v="19"/>
    <x v="3"/>
    <x v="1"/>
    <n v="5"/>
    <s v="Excellent"/>
    <n v="43"/>
    <x v="12"/>
    <n v="14500"/>
    <n v="11"/>
    <n v="159500"/>
    <x v="794"/>
    <x v="1"/>
    <x v="2"/>
    <x v="2"/>
    <n v="3709.3023255813955"/>
  </r>
  <r>
    <x v="412"/>
    <s v="Ngozi Williams"/>
    <x v="2"/>
    <n v="78"/>
    <x v="13"/>
    <x v="2"/>
    <x v="0"/>
    <n v="5"/>
    <s v="Excellent"/>
    <n v="22"/>
    <x v="18"/>
    <n v="25000"/>
    <n v="7"/>
    <n v="175000"/>
    <x v="795"/>
    <x v="1"/>
    <x v="2"/>
    <x v="3"/>
    <n v="7954.545454545455"/>
  </r>
  <r>
    <x v="412"/>
    <s v="Ngozi Williams"/>
    <x v="2"/>
    <n v="78"/>
    <x v="13"/>
    <x v="3"/>
    <x v="0"/>
    <n v="5"/>
    <s v="Excellent"/>
    <n v="22"/>
    <x v="12"/>
    <n v="14500"/>
    <n v="3"/>
    <n v="43500"/>
    <x v="796"/>
    <x v="1"/>
    <x v="2"/>
    <x v="3"/>
    <n v="1977.2727272727273"/>
  </r>
  <r>
    <x v="412"/>
    <s v="Ngozi Williams"/>
    <x v="2"/>
    <n v="78"/>
    <x v="13"/>
    <x v="0"/>
    <x v="0"/>
    <n v="5"/>
    <s v="Excellent"/>
    <n v="22"/>
    <x v="5"/>
    <n v="4500"/>
    <n v="2"/>
    <n v="9000"/>
    <x v="797"/>
    <x v="1"/>
    <x v="2"/>
    <x v="3"/>
    <n v="409.09090909090907"/>
  </r>
  <r>
    <x v="413"/>
    <s v="Maryam Anthony"/>
    <x v="0"/>
    <n v="67"/>
    <x v="16"/>
    <x v="1"/>
    <x v="0"/>
    <n v="5"/>
    <s v="Excellent"/>
    <n v="46"/>
    <x v="15"/>
    <n v="7500"/>
    <n v="3"/>
    <n v="22500"/>
    <x v="798"/>
    <x v="1"/>
    <x v="2"/>
    <x v="3"/>
    <n v="489.13043478260869"/>
  </r>
  <r>
    <x v="414"/>
    <s v="Maryam Blankenship"/>
    <x v="1"/>
    <n v="80"/>
    <x v="24"/>
    <x v="1"/>
    <x v="1"/>
    <n v="2"/>
    <s v="Fair"/>
    <n v="43"/>
    <x v="20"/>
    <n v="6500"/>
    <n v="1"/>
    <n v="6500"/>
    <x v="799"/>
    <x v="1"/>
    <x v="2"/>
    <x v="3"/>
    <n v="151.16279069767441"/>
  </r>
  <r>
    <x v="414"/>
    <s v="Maryam Blankenship"/>
    <x v="1"/>
    <n v="80"/>
    <x v="24"/>
    <x v="2"/>
    <x v="1"/>
    <n v="2"/>
    <s v="Fair"/>
    <n v="43"/>
    <x v="11"/>
    <n v="30000"/>
    <n v="7"/>
    <n v="210000"/>
    <x v="800"/>
    <x v="1"/>
    <x v="2"/>
    <x v="3"/>
    <n v="4883.7209302325582"/>
  </r>
  <r>
    <x v="415"/>
    <s v="Zina Hernandez"/>
    <x v="0"/>
    <n v="50"/>
    <x v="11"/>
    <x v="0"/>
    <x v="1"/>
    <n v="5"/>
    <s v="Excellent"/>
    <n v="60"/>
    <x v="5"/>
    <n v="4500"/>
    <n v="10"/>
    <n v="45000"/>
    <x v="801"/>
    <x v="0"/>
    <x v="5"/>
    <x v="2"/>
    <n v="750"/>
  </r>
  <r>
    <x v="416"/>
    <s v="Boma Johnson"/>
    <x v="2"/>
    <n v="68"/>
    <x v="32"/>
    <x v="0"/>
    <x v="0"/>
    <n v="4"/>
    <s v="Very Good"/>
    <n v="41"/>
    <x v="0"/>
    <n v="35000"/>
    <n v="5"/>
    <n v="175000"/>
    <x v="802"/>
    <x v="0"/>
    <x v="4"/>
    <x v="3"/>
    <n v="4268.292682926829"/>
  </r>
  <r>
    <x v="416"/>
    <s v="Boma Johnson"/>
    <x v="2"/>
    <n v="68"/>
    <x v="32"/>
    <x v="1"/>
    <x v="0"/>
    <n v="4"/>
    <s v="Very Good"/>
    <n v="41"/>
    <x v="13"/>
    <n v="350"/>
    <n v="10"/>
    <n v="3500"/>
    <x v="803"/>
    <x v="0"/>
    <x v="4"/>
    <x v="3"/>
    <n v="85.365853658536579"/>
  </r>
  <r>
    <x v="416"/>
    <s v="Boma Johnson"/>
    <x v="2"/>
    <n v="68"/>
    <x v="32"/>
    <x v="3"/>
    <x v="0"/>
    <n v="4"/>
    <s v="Very Good"/>
    <n v="41"/>
    <x v="12"/>
    <n v="14500"/>
    <n v="14"/>
    <n v="203000"/>
    <x v="804"/>
    <x v="0"/>
    <x v="4"/>
    <x v="3"/>
    <n v="4951.2195121951218"/>
  </r>
  <r>
    <x v="417"/>
    <s v="Boma Sanchez"/>
    <x v="2"/>
    <n v="20"/>
    <x v="18"/>
    <x v="0"/>
    <x v="0"/>
    <n v="1"/>
    <s v="Poor"/>
    <n v="18"/>
    <x v="9"/>
    <n v="16000"/>
    <n v="16"/>
    <n v="256000"/>
    <x v="805"/>
    <x v="0"/>
    <x v="1"/>
    <x v="1"/>
    <n v="14222.222222222223"/>
  </r>
  <r>
    <x v="417"/>
    <s v="Boma Sanchez"/>
    <x v="2"/>
    <n v="20"/>
    <x v="18"/>
    <x v="2"/>
    <x v="0"/>
    <n v="1"/>
    <s v="Poor"/>
    <n v="18"/>
    <x v="4"/>
    <n v="9000"/>
    <n v="3"/>
    <n v="27000"/>
    <x v="806"/>
    <x v="0"/>
    <x v="1"/>
    <x v="1"/>
    <n v="1500"/>
  </r>
  <r>
    <x v="418"/>
    <s v="Ese Miller"/>
    <x v="1"/>
    <n v="54"/>
    <x v="23"/>
    <x v="0"/>
    <x v="1"/>
    <n v="1"/>
    <s v="Poor"/>
    <n v="58"/>
    <x v="9"/>
    <n v="16000"/>
    <n v="19"/>
    <n v="304000"/>
    <x v="807"/>
    <x v="1"/>
    <x v="2"/>
    <x v="2"/>
    <n v="5241.3793103448279"/>
  </r>
  <r>
    <x v="418"/>
    <s v="Ese Miller"/>
    <x v="1"/>
    <n v="54"/>
    <x v="23"/>
    <x v="3"/>
    <x v="1"/>
    <n v="1"/>
    <s v="Poor"/>
    <n v="58"/>
    <x v="10"/>
    <n v="24000"/>
    <n v="3"/>
    <n v="72000"/>
    <x v="808"/>
    <x v="1"/>
    <x v="2"/>
    <x v="2"/>
    <n v="1241.3793103448277"/>
  </r>
  <r>
    <x v="418"/>
    <s v="Ese Miller"/>
    <x v="1"/>
    <n v="54"/>
    <x v="23"/>
    <x v="2"/>
    <x v="1"/>
    <n v="1"/>
    <s v="Poor"/>
    <n v="58"/>
    <x v="12"/>
    <n v="14500"/>
    <n v="11"/>
    <n v="159500"/>
    <x v="809"/>
    <x v="1"/>
    <x v="2"/>
    <x v="2"/>
    <n v="2750"/>
  </r>
  <r>
    <x v="419"/>
    <s v="Tega Stokes"/>
    <x v="2"/>
    <n v="65"/>
    <x v="7"/>
    <x v="1"/>
    <x v="1"/>
    <n v="1"/>
    <s v="Poor"/>
    <n v="14"/>
    <x v="16"/>
    <n v="900"/>
    <n v="12"/>
    <n v="10800"/>
    <x v="810"/>
    <x v="0"/>
    <x v="4"/>
    <x v="2"/>
    <n v="771.42857142857144"/>
  </r>
  <r>
    <x v="419"/>
    <s v="Tega Stokes"/>
    <x v="2"/>
    <n v="65"/>
    <x v="7"/>
    <x v="0"/>
    <x v="1"/>
    <n v="1"/>
    <s v="Poor"/>
    <n v="14"/>
    <x v="9"/>
    <n v="16000"/>
    <n v="14"/>
    <n v="224000"/>
    <x v="811"/>
    <x v="0"/>
    <x v="4"/>
    <x v="2"/>
    <n v="16000"/>
  </r>
  <r>
    <x v="420"/>
    <s v="John Smith"/>
    <x v="2"/>
    <n v="47"/>
    <x v="29"/>
    <x v="3"/>
    <x v="0"/>
    <n v="3"/>
    <s v="Good"/>
    <n v="24"/>
    <x v="4"/>
    <n v="9000"/>
    <n v="8"/>
    <n v="72000"/>
    <x v="812"/>
    <x v="1"/>
    <x v="2"/>
    <x v="2"/>
    <n v="3000"/>
  </r>
  <r>
    <x v="421"/>
    <s v="Saidu Smith"/>
    <x v="0"/>
    <n v="65"/>
    <x v="24"/>
    <x v="1"/>
    <x v="1"/>
    <n v="5"/>
    <s v="Excellent"/>
    <n v="58"/>
    <x v="15"/>
    <n v="7500"/>
    <n v="9"/>
    <n v="67500"/>
    <x v="813"/>
    <x v="1"/>
    <x v="2"/>
    <x v="2"/>
    <n v="1163.7931034482758"/>
  </r>
  <r>
    <x v="421"/>
    <s v="Saidu Smith"/>
    <x v="0"/>
    <n v="65"/>
    <x v="24"/>
    <x v="3"/>
    <x v="1"/>
    <n v="5"/>
    <s v="Excellent"/>
    <n v="58"/>
    <x v="11"/>
    <n v="30000"/>
    <n v="8"/>
    <n v="240000"/>
    <x v="814"/>
    <x v="1"/>
    <x v="2"/>
    <x v="2"/>
    <n v="4137.9310344827591"/>
  </r>
  <r>
    <x v="422"/>
    <s v="Maryam Becker"/>
    <x v="1"/>
    <n v="42"/>
    <x v="1"/>
    <x v="3"/>
    <x v="1"/>
    <n v="4"/>
    <s v="Very Good"/>
    <n v="41"/>
    <x v="12"/>
    <n v="14500"/>
    <n v="11"/>
    <n v="159500"/>
    <x v="815"/>
    <x v="1"/>
    <x v="2"/>
    <x v="2"/>
    <n v="3890.2439024390242"/>
  </r>
  <r>
    <x v="422"/>
    <s v="Maryam Becker"/>
    <x v="1"/>
    <n v="42"/>
    <x v="1"/>
    <x v="0"/>
    <x v="1"/>
    <n v="4"/>
    <s v="Very Good"/>
    <n v="41"/>
    <x v="0"/>
    <n v="35000"/>
    <n v="4"/>
    <n v="140000"/>
    <x v="816"/>
    <x v="1"/>
    <x v="2"/>
    <x v="2"/>
    <n v="3414.6341463414633"/>
  </r>
  <r>
    <x v="423"/>
    <s v="Amina Ortega"/>
    <x v="2"/>
    <n v="49"/>
    <x v="28"/>
    <x v="2"/>
    <x v="0"/>
    <n v="5"/>
    <s v="Excellent"/>
    <n v="23"/>
    <x v="4"/>
    <n v="9000"/>
    <n v="6"/>
    <n v="54000"/>
    <x v="817"/>
    <x v="1"/>
    <x v="2"/>
    <x v="2"/>
    <n v="2347.8260869565215"/>
  </r>
  <r>
    <x v="423"/>
    <s v="Amina Ortega"/>
    <x v="2"/>
    <n v="49"/>
    <x v="28"/>
    <x v="0"/>
    <x v="0"/>
    <n v="5"/>
    <s v="Excellent"/>
    <n v="23"/>
    <x v="0"/>
    <n v="35000"/>
    <n v="5"/>
    <n v="175000"/>
    <x v="818"/>
    <x v="1"/>
    <x v="2"/>
    <x v="2"/>
    <n v="7608.695652173913"/>
  </r>
  <r>
    <x v="423"/>
    <s v="Amina Ortega"/>
    <x v="2"/>
    <n v="49"/>
    <x v="28"/>
    <x v="3"/>
    <x v="0"/>
    <n v="5"/>
    <s v="Excellent"/>
    <n v="23"/>
    <x v="4"/>
    <n v="9000"/>
    <n v="10"/>
    <n v="90000"/>
    <x v="819"/>
    <x v="1"/>
    <x v="2"/>
    <x v="2"/>
    <n v="3913.0434782608695"/>
  </r>
  <r>
    <x v="424"/>
    <s v="Ese Mathis"/>
    <x v="2"/>
    <n v="26"/>
    <x v="27"/>
    <x v="1"/>
    <x v="0"/>
    <n v="5"/>
    <s v="Excellent"/>
    <n v="16"/>
    <x v="19"/>
    <n v="600"/>
    <n v="19"/>
    <n v="11400"/>
    <x v="820"/>
    <x v="1"/>
    <x v="2"/>
    <x v="0"/>
    <n v="712.5"/>
  </r>
  <r>
    <x v="424"/>
    <s v="Ese Mathis"/>
    <x v="2"/>
    <n v="26"/>
    <x v="27"/>
    <x v="0"/>
    <x v="0"/>
    <n v="5"/>
    <s v="Excellent"/>
    <n v="16"/>
    <x v="6"/>
    <n v="9000"/>
    <n v="7"/>
    <n v="63000"/>
    <x v="634"/>
    <x v="1"/>
    <x v="2"/>
    <x v="0"/>
    <n v="3937.5"/>
  </r>
  <r>
    <x v="425"/>
    <s v="Chinedu West"/>
    <x v="2"/>
    <n v="69"/>
    <x v="3"/>
    <x v="0"/>
    <x v="0"/>
    <n v="5"/>
    <s v="Excellent"/>
    <n v="26"/>
    <x v="5"/>
    <n v="4500"/>
    <n v="6"/>
    <n v="27000"/>
    <x v="821"/>
    <x v="0"/>
    <x v="3"/>
    <x v="3"/>
    <n v="1038.4615384615386"/>
  </r>
  <r>
    <x v="425"/>
    <s v="Chinedu West"/>
    <x v="2"/>
    <n v="69"/>
    <x v="3"/>
    <x v="3"/>
    <x v="0"/>
    <n v="5"/>
    <s v="Excellent"/>
    <n v="26"/>
    <x v="4"/>
    <n v="9000"/>
    <n v="14"/>
    <n v="126000"/>
    <x v="822"/>
    <x v="0"/>
    <x v="3"/>
    <x v="3"/>
    <n v="4846.1538461538457"/>
  </r>
  <r>
    <x v="425"/>
    <s v="Chinedu West"/>
    <x v="2"/>
    <n v="69"/>
    <x v="3"/>
    <x v="1"/>
    <x v="0"/>
    <n v="5"/>
    <s v="Excellent"/>
    <n v="26"/>
    <x v="3"/>
    <n v="500"/>
    <n v="12"/>
    <n v="6000"/>
    <x v="823"/>
    <x v="0"/>
    <x v="3"/>
    <x v="3"/>
    <n v="230.76923076923077"/>
  </r>
  <r>
    <x v="426"/>
    <s v="Amina Skinner"/>
    <x v="2"/>
    <n v="31"/>
    <x v="34"/>
    <x v="0"/>
    <x v="1"/>
    <n v="4"/>
    <s v="Very Good"/>
    <n v="50"/>
    <x v="6"/>
    <n v="9000"/>
    <n v="16"/>
    <n v="144000"/>
    <x v="824"/>
    <x v="0"/>
    <x v="7"/>
    <x v="0"/>
    <n v="2880"/>
  </r>
  <r>
    <x v="427"/>
    <s v="Omamuzo Smith"/>
    <x v="2"/>
    <n v="32"/>
    <x v="0"/>
    <x v="1"/>
    <x v="0"/>
    <n v="3"/>
    <s v="Good"/>
    <n v="39"/>
    <x v="19"/>
    <n v="600"/>
    <n v="5"/>
    <n v="3000"/>
    <x v="825"/>
    <x v="1"/>
    <x v="2"/>
    <x v="0"/>
    <n v="76.92307692307692"/>
  </r>
  <r>
    <x v="428"/>
    <s v="Funke Lawson"/>
    <x v="2"/>
    <n v="53"/>
    <x v="22"/>
    <x v="1"/>
    <x v="0"/>
    <n v="2"/>
    <s v="Fair"/>
    <n v="40"/>
    <x v="1"/>
    <n v="5500"/>
    <n v="11"/>
    <n v="60500"/>
    <x v="826"/>
    <x v="1"/>
    <x v="2"/>
    <x v="2"/>
    <n v="1512.5"/>
  </r>
  <r>
    <x v="428"/>
    <s v="Funke Lawson"/>
    <x v="2"/>
    <n v="53"/>
    <x v="22"/>
    <x v="3"/>
    <x v="0"/>
    <n v="2"/>
    <s v="Fair"/>
    <n v="40"/>
    <x v="12"/>
    <n v="14500"/>
    <n v="13"/>
    <n v="188500"/>
    <x v="827"/>
    <x v="1"/>
    <x v="2"/>
    <x v="2"/>
    <n v="4712.5"/>
  </r>
  <r>
    <x v="428"/>
    <s v="Funke Lawson"/>
    <x v="2"/>
    <n v="53"/>
    <x v="22"/>
    <x v="2"/>
    <x v="0"/>
    <n v="2"/>
    <s v="Fair"/>
    <n v="40"/>
    <x v="17"/>
    <n v="75000"/>
    <n v="9"/>
    <n v="675000"/>
    <x v="828"/>
    <x v="1"/>
    <x v="2"/>
    <x v="2"/>
    <n v="16875"/>
  </r>
  <r>
    <x v="429"/>
    <s v="Kunle Cooper"/>
    <x v="2"/>
    <n v="28"/>
    <x v="4"/>
    <x v="3"/>
    <x v="0"/>
    <n v="4"/>
    <s v="Very Good"/>
    <n v="22"/>
    <x v="10"/>
    <n v="24000"/>
    <n v="10"/>
    <n v="240000"/>
    <x v="829"/>
    <x v="1"/>
    <x v="2"/>
    <x v="0"/>
    <n v="10909.09090909091"/>
  </r>
  <r>
    <x v="429"/>
    <s v="Kunle Cooper"/>
    <x v="2"/>
    <n v="28"/>
    <x v="4"/>
    <x v="1"/>
    <x v="0"/>
    <n v="4"/>
    <s v="Very Good"/>
    <n v="22"/>
    <x v="15"/>
    <n v="7500"/>
    <n v="5"/>
    <n v="37500"/>
    <x v="481"/>
    <x v="1"/>
    <x v="2"/>
    <x v="0"/>
    <n v="1704.5454545454545"/>
  </r>
  <r>
    <x v="429"/>
    <s v="Kunle Cooper"/>
    <x v="2"/>
    <n v="28"/>
    <x v="4"/>
    <x v="0"/>
    <x v="0"/>
    <n v="4"/>
    <s v="Very Good"/>
    <n v="22"/>
    <x v="9"/>
    <n v="16000"/>
    <n v="9"/>
    <n v="144000"/>
    <x v="830"/>
    <x v="1"/>
    <x v="2"/>
    <x v="0"/>
    <n v="6545.454545454545"/>
  </r>
  <r>
    <x v="430"/>
    <s v="Amina Espinoza"/>
    <x v="0"/>
    <n v="80"/>
    <x v="12"/>
    <x v="1"/>
    <x v="1"/>
    <n v="2"/>
    <s v="Fair"/>
    <n v="57"/>
    <x v="14"/>
    <n v="1000"/>
    <n v="5"/>
    <n v="5000"/>
    <x v="831"/>
    <x v="0"/>
    <x v="7"/>
    <x v="3"/>
    <n v="87.719298245614041"/>
  </r>
  <r>
    <x v="430"/>
    <s v="Amina Espinoza"/>
    <x v="0"/>
    <n v="80"/>
    <x v="12"/>
    <x v="3"/>
    <x v="1"/>
    <n v="2"/>
    <s v="Fair"/>
    <n v="57"/>
    <x v="12"/>
    <n v="14500"/>
    <n v="9"/>
    <n v="130500"/>
    <x v="832"/>
    <x v="0"/>
    <x v="7"/>
    <x v="3"/>
    <n v="2289.4736842105262"/>
  </r>
  <r>
    <x v="430"/>
    <s v="Amina Espinoza"/>
    <x v="0"/>
    <n v="80"/>
    <x v="12"/>
    <x v="0"/>
    <x v="1"/>
    <n v="2"/>
    <s v="Fair"/>
    <n v="57"/>
    <x v="6"/>
    <n v="9000"/>
    <n v="10"/>
    <n v="90000"/>
    <x v="833"/>
    <x v="0"/>
    <x v="7"/>
    <x v="3"/>
    <n v="1578.9473684210527"/>
  </r>
  <r>
    <x v="431"/>
    <s v="Saidu Whitehead"/>
    <x v="2"/>
    <n v="49"/>
    <x v="8"/>
    <x v="0"/>
    <x v="1"/>
    <n v="3"/>
    <s v="Good"/>
    <n v="28"/>
    <x v="0"/>
    <n v="35000"/>
    <n v="5"/>
    <n v="175000"/>
    <x v="834"/>
    <x v="1"/>
    <x v="2"/>
    <x v="2"/>
    <n v="6250"/>
  </r>
  <r>
    <x v="431"/>
    <s v="Saidu Whitehead"/>
    <x v="2"/>
    <n v="49"/>
    <x v="8"/>
    <x v="2"/>
    <x v="1"/>
    <n v="3"/>
    <s v="Good"/>
    <n v="28"/>
    <x v="4"/>
    <n v="9000"/>
    <n v="2"/>
    <n v="18000"/>
    <x v="835"/>
    <x v="1"/>
    <x v="2"/>
    <x v="2"/>
    <n v="642.85714285714289"/>
  </r>
  <r>
    <x v="432"/>
    <s v="John Williams"/>
    <x v="0"/>
    <n v="49"/>
    <x v="1"/>
    <x v="1"/>
    <x v="1"/>
    <n v="4"/>
    <s v="Very Good"/>
    <n v="28"/>
    <x v="14"/>
    <n v="1000"/>
    <n v="5"/>
    <n v="5000"/>
    <x v="836"/>
    <x v="0"/>
    <x v="4"/>
    <x v="2"/>
    <n v="178.57142857142858"/>
  </r>
  <r>
    <x v="432"/>
    <s v="John Williams"/>
    <x v="0"/>
    <n v="49"/>
    <x v="1"/>
    <x v="0"/>
    <x v="1"/>
    <n v="4"/>
    <s v="Very Good"/>
    <n v="28"/>
    <x v="9"/>
    <n v="16000"/>
    <n v="7"/>
    <n v="112000"/>
    <x v="837"/>
    <x v="0"/>
    <x v="4"/>
    <x v="2"/>
    <n v="4000"/>
  </r>
  <r>
    <x v="432"/>
    <s v="John Williams"/>
    <x v="0"/>
    <n v="49"/>
    <x v="1"/>
    <x v="2"/>
    <x v="1"/>
    <n v="4"/>
    <s v="Very Good"/>
    <n v="28"/>
    <x v="10"/>
    <n v="24000"/>
    <n v="6"/>
    <n v="144000"/>
    <x v="838"/>
    <x v="0"/>
    <x v="4"/>
    <x v="2"/>
    <n v="5142.8571428571431"/>
  </r>
  <r>
    <x v="433"/>
    <s v="Michael Santana"/>
    <x v="2"/>
    <n v="50"/>
    <x v="9"/>
    <x v="1"/>
    <x v="0"/>
    <n v="4"/>
    <s v="Very Good"/>
    <n v="34"/>
    <x v="14"/>
    <n v="1000"/>
    <n v="1"/>
    <n v="1000"/>
    <x v="839"/>
    <x v="1"/>
    <x v="2"/>
    <x v="2"/>
    <n v="29.411764705882351"/>
  </r>
  <r>
    <x v="434"/>
    <s v="Abubakar Bullock"/>
    <x v="0"/>
    <n v="31"/>
    <x v="10"/>
    <x v="1"/>
    <x v="1"/>
    <n v="3"/>
    <s v="Good"/>
    <n v="38"/>
    <x v="3"/>
    <n v="500"/>
    <n v="1"/>
    <n v="500"/>
    <x v="840"/>
    <x v="0"/>
    <x v="3"/>
    <x v="0"/>
    <n v="13.157894736842104"/>
  </r>
  <r>
    <x v="434"/>
    <s v="Abubakar Bullock"/>
    <x v="0"/>
    <n v="31"/>
    <x v="10"/>
    <x v="0"/>
    <x v="1"/>
    <n v="3"/>
    <s v="Good"/>
    <n v="38"/>
    <x v="6"/>
    <n v="9000"/>
    <n v="20"/>
    <n v="180000"/>
    <x v="841"/>
    <x v="0"/>
    <x v="3"/>
    <x v="0"/>
    <n v="4736.8421052631575"/>
  </r>
  <r>
    <x v="435"/>
    <s v="Alabo Young"/>
    <x v="0"/>
    <n v="57"/>
    <x v="21"/>
    <x v="3"/>
    <x v="0"/>
    <n v="3"/>
    <s v="Good"/>
    <n v="56"/>
    <x v="10"/>
    <n v="24000"/>
    <n v="13"/>
    <n v="312000"/>
    <x v="842"/>
    <x v="1"/>
    <x v="2"/>
    <x v="2"/>
    <n v="5571.4285714285716"/>
  </r>
  <r>
    <x v="436"/>
    <s v="Chinedu Ramos"/>
    <x v="0"/>
    <n v="67"/>
    <x v="22"/>
    <x v="1"/>
    <x v="0"/>
    <n v="1"/>
    <s v="Poor"/>
    <n v="16"/>
    <x v="15"/>
    <n v="7500"/>
    <n v="5"/>
    <n v="37500"/>
    <x v="843"/>
    <x v="0"/>
    <x v="6"/>
    <x v="3"/>
    <n v="2343.75"/>
  </r>
  <r>
    <x v="437"/>
    <s v="Ifeanyi Zimmerman"/>
    <x v="1"/>
    <n v="54"/>
    <x v="12"/>
    <x v="2"/>
    <x v="1"/>
    <n v="5"/>
    <s v="Excellent"/>
    <n v="48"/>
    <x v="12"/>
    <n v="14500"/>
    <n v="13"/>
    <n v="188500"/>
    <x v="844"/>
    <x v="0"/>
    <x v="7"/>
    <x v="2"/>
    <n v="3927.0833333333335"/>
  </r>
  <r>
    <x v="438"/>
    <s v="John Carter"/>
    <x v="0"/>
    <n v="50"/>
    <x v="0"/>
    <x v="1"/>
    <x v="0"/>
    <n v="3"/>
    <s v="Good"/>
    <n v="49"/>
    <x v="16"/>
    <n v="900"/>
    <n v="15"/>
    <n v="13500"/>
    <x v="845"/>
    <x v="1"/>
    <x v="2"/>
    <x v="2"/>
    <n v="275.51020408163265"/>
  </r>
  <r>
    <x v="438"/>
    <s v="John Carter"/>
    <x v="0"/>
    <n v="50"/>
    <x v="0"/>
    <x v="3"/>
    <x v="0"/>
    <n v="3"/>
    <s v="Good"/>
    <n v="49"/>
    <x v="2"/>
    <n v="20000"/>
    <n v="5"/>
    <n v="100000"/>
    <x v="846"/>
    <x v="1"/>
    <x v="2"/>
    <x v="2"/>
    <n v="2040.8163265306123"/>
  </r>
  <r>
    <x v="439"/>
    <s v="Grace Williams"/>
    <x v="0"/>
    <n v="26"/>
    <x v="14"/>
    <x v="2"/>
    <x v="1"/>
    <n v="4"/>
    <s v="Very Good"/>
    <n v="28"/>
    <x v="12"/>
    <n v="14500"/>
    <n v="10"/>
    <n v="145000"/>
    <x v="847"/>
    <x v="1"/>
    <x v="2"/>
    <x v="0"/>
    <n v="5178.5714285714284"/>
  </r>
  <r>
    <x v="440"/>
    <s v="Sade Johnson"/>
    <x v="0"/>
    <n v="25"/>
    <x v="19"/>
    <x v="2"/>
    <x v="0"/>
    <n v="4"/>
    <s v="Very Good"/>
    <n v="33"/>
    <x v="2"/>
    <n v="20000"/>
    <n v="1"/>
    <n v="20000"/>
    <x v="848"/>
    <x v="0"/>
    <x v="7"/>
    <x v="1"/>
    <n v="606.06060606060601"/>
  </r>
  <r>
    <x v="440"/>
    <s v="Sade Johnson"/>
    <x v="0"/>
    <n v="25"/>
    <x v="19"/>
    <x v="0"/>
    <x v="0"/>
    <n v="4"/>
    <s v="Very Good"/>
    <n v="33"/>
    <x v="9"/>
    <n v="16000"/>
    <n v="15"/>
    <n v="240000"/>
    <x v="849"/>
    <x v="0"/>
    <x v="7"/>
    <x v="1"/>
    <n v="7272.727272727273"/>
  </r>
  <r>
    <x v="440"/>
    <s v="Sade Johnson"/>
    <x v="0"/>
    <n v="25"/>
    <x v="19"/>
    <x v="1"/>
    <x v="0"/>
    <n v="4"/>
    <s v="Very Good"/>
    <n v="33"/>
    <x v="19"/>
    <n v="600"/>
    <n v="13"/>
    <n v="7800"/>
    <x v="850"/>
    <x v="0"/>
    <x v="7"/>
    <x v="1"/>
    <n v="236.36363636363637"/>
  </r>
  <r>
    <x v="441"/>
    <s v="Bola Wright"/>
    <x v="0"/>
    <n v="26"/>
    <x v="15"/>
    <x v="2"/>
    <x v="1"/>
    <n v="4"/>
    <s v="Very Good"/>
    <n v="21"/>
    <x v="12"/>
    <n v="14500"/>
    <n v="20"/>
    <n v="290000"/>
    <x v="851"/>
    <x v="1"/>
    <x v="2"/>
    <x v="0"/>
    <n v="13809.523809523809"/>
  </r>
  <r>
    <x v="441"/>
    <s v="Bola Wright"/>
    <x v="0"/>
    <n v="26"/>
    <x v="15"/>
    <x v="3"/>
    <x v="1"/>
    <n v="4"/>
    <s v="Very Good"/>
    <n v="21"/>
    <x v="11"/>
    <n v="30000"/>
    <n v="4"/>
    <n v="120000"/>
    <x v="852"/>
    <x v="1"/>
    <x v="2"/>
    <x v="0"/>
    <n v="5714.2857142857147"/>
  </r>
  <r>
    <x v="442"/>
    <s v="Boma Shah"/>
    <x v="0"/>
    <n v="18"/>
    <x v="34"/>
    <x v="1"/>
    <x v="1"/>
    <n v="2"/>
    <s v="Fair"/>
    <n v="8"/>
    <x v="20"/>
    <n v="6500"/>
    <n v="20"/>
    <n v="130000"/>
    <x v="853"/>
    <x v="1"/>
    <x v="2"/>
    <x v="1"/>
    <n v="16250"/>
  </r>
  <r>
    <x v="443"/>
    <s v="Ejiro Wagner"/>
    <x v="2"/>
    <n v="66"/>
    <x v="24"/>
    <x v="0"/>
    <x v="0"/>
    <n v="1"/>
    <s v="Poor"/>
    <n v="9"/>
    <x v="9"/>
    <n v="16000"/>
    <n v="5"/>
    <n v="80000"/>
    <x v="854"/>
    <x v="0"/>
    <x v="1"/>
    <x v="3"/>
    <n v="8888.8888888888887"/>
  </r>
  <r>
    <x v="444"/>
    <s v="Halima Lambert"/>
    <x v="1"/>
    <n v="71"/>
    <x v="11"/>
    <x v="3"/>
    <x v="0"/>
    <n v="4"/>
    <s v="Very Good"/>
    <n v="6"/>
    <x v="2"/>
    <n v="20000"/>
    <n v="15"/>
    <n v="300000"/>
    <x v="855"/>
    <x v="0"/>
    <x v="5"/>
    <x v="3"/>
    <n v="50000"/>
  </r>
  <r>
    <x v="445"/>
    <s v="Grace Hudson"/>
    <x v="2"/>
    <n v="76"/>
    <x v="17"/>
    <x v="3"/>
    <x v="1"/>
    <n v="2"/>
    <s v="Fair"/>
    <n v="38"/>
    <x v="4"/>
    <n v="9000"/>
    <n v="14"/>
    <n v="126000"/>
    <x v="441"/>
    <x v="0"/>
    <x v="1"/>
    <x v="3"/>
    <n v="3315.7894736842104"/>
  </r>
  <r>
    <x v="445"/>
    <s v="Grace Hudson"/>
    <x v="2"/>
    <n v="76"/>
    <x v="17"/>
    <x v="0"/>
    <x v="1"/>
    <n v="2"/>
    <s v="Fair"/>
    <n v="38"/>
    <x v="0"/>
    <n v="35000"/>
    <n v="19"/>
    <n v="665000"/>
    <x v="856"/>
    <x v="0"/>
    <x v="1"/>
    <x v="3"/>
    <n v="17500"/>
  </r>
  <r>
    <x v="446"/>
    <s v="Abubakar Ryan"/>
    <x v="0"/>
    <n v="20"/>
    <x v="12"/>
    <x v="3"/>
    <x v="1"/>
    <n v="2"/>
    <s v="Fair"/>
    <n v="32"/>
    <x v="10"/>
    <n v="24000"/>
    <n v="14"/>
    <n v="336000"/>
    <x v="857"/>
    <x v="1"/>
    <x v="2"/>
    <x v="1"/>
    <n v="10500"/>
  </r>
  <r>
    <x v="446"/>
    <s v="Abubakar Ryan"/>
    <x v="0"/>
    <n v="20"/>
    <x v="12"/>
    <x v="0"/>
    <x v="1"/>
    <n v="2"/>
    <s v="Fair"/>
    <n v="32"/>
    <x v="0"/>
    <n v="35000"/>
    <n v="20"/>
    <n v="700000"/>
    <x v="858"/>
    <x v="1"/>
    <x v="2"/>
    <x v="1"/>
    <n v="21875"/>
  </r>
  <r>
    <x v="446"/>
    <s v="Abubakar Ryan"/>
    <x v="0"/>
    <n v="20"/>
    <x v="12"/>
    <x v="2"/>
    <x v="1"/>
    <n v="2"/>
    <s v="Fair"/>
    <n v="32"/>
    <x v="18"/>
    <n v="25000"/>
    <n v="14"/>
    <n v="350000"/>
    <x v="859"/>
    <x v="1"/>
    <x v="2"/>
    <x v="1"/>
    <n v="10937.5"/>
  </r>
  <r>
    <x v="447"/>
    <s v="Funke Chung"/>
    <x v="1"/>
    <n v="36"/>
    <x v="14"/>
    <x v="2"/>
    <x v="0"/>
    <n v="4"/>
    <s v="Very Good"/>
    <n v="31"/>
    <x v="11"/>
    <n v="30000"/>
    <n v="13"/>
    <n v="390000"/>
    <x v="860"/>
    <x v="0"/>
    <x v="6"/>
    <x v="2"/>
    <n v="12580.645161290322"/>
  </r>
  <r>
    <x v="447"/>
    <s v="Funke Chung"/>
    <x v="1"/>
    <n v="36"/>
    <x v="14"/>
    <x v="1"/>
    <x v="0"/>
    <n v="4"/>
    <s v="Very Good"/>
    <n v="31"/>
    <x v="15"/>
    <n v="7500"/>
    <n v="12"/>
    <n v="90000"/>
    <x v="861"/>
    <x v="0"/>
    <x v="6"/>
    <x v="2"/>
    <n v="2903.2258064516127"/>
  </r>
  <r>
    <x v="447"/>
    <s v="Funke Chung"/>
    <x v="1"/>
    <n v="36"/>
    <x v="14"/>
    <x v="0"/>
    <x v="0"/>
    <n v="4"/>
    <s v="Very Good"/>
    <n v="31"/>
    <x v="0"/>
    <n v="35000"/>
    <n v="6"/>
    <n v="210000"/>
    <x v="862"/>
    <x v="0"/>
    <x v="6"/>
    <x v="2"/>
    <n v="6774.1935483870966"/>
  </r>
  <r>
    <x v="448"/>
    <s v="Fatima Curtis"/>
    <x v="2"/>
    <n v="52"/>
    <x v="33"/>
    <x v="1"/>
    <x v="1"/>
    <n v="2"/>
    <s v="Fair"/>
    <n v="9"/>
    <x v="1"/>
    <n v="5500"/>
    <n v="7"/>
    <n v="38500"/>
    <x v="863"/>
    <x v="0"/>
    <x v="5"/>
    <x v="2"/>
    <n v="4277.7777777777774"/>
  </r>
  <r>
    <x v="449"/>
    <s v="Sade Baker"/>
    <x v="2"/>
    <n v="18"/>
    <x v="25"/>
    <x v="1"/>
    <x v="1"/>
    <n v="2"/>
    <s v="Fair"/>
    <n v="23"/>
    <x v="1"/>
    <n v="5500"/>
    <n v="8"/>
    <n v="44000"/>
    <x v="864"/>
    <x v="1"/>
    <x v="2"/>
    <x v="1"/>
    <n v="1913.0434782608695"/>
  </r>
  <r>
    <x v="449"/>
    <s v="Sade Baker"/>
    <x v="2"/>
    <n v="18"/>
    <x v="25"/>
    <x v="0"/>
    <x v="1"/>
    <n v="2"/>
    <s v="Fair"/>
    <n v="23"/>
    <x v="5"/>
    <n v="4500"/>
    <n v="16"/>
    <n v="72000"/>
    <x v="865"/>
    <x v="1"/>
    <x v="2"/>
    <x v="1"/>
    <n v="3130.4347826086955"/>
  </r>
  <r>
    <x v="450"/>
    <s v="Saidu Jackson"/>
    <x v="1"/>
    <n v="59"/>
    <x v="25"/>
    <x v="3"/>
    <x v="0"/>
    <n v="2"/>
    <s v="Fair"/>
    <n v="50"/>
    <x v="12"/>
    <n v="14500"/>
    <n v="4"/>
    <n v="58000"/>
    <x v="866"/>
    <x v="1"/>
    <x v="2"/>
    <x v="2"/>
    <n v="1160"/>
  </r>
  <r>
    <x v="450"/>
    <s v="Saidu Jackson"/>
    <x v="1"/>
    <n v="59"/>
    <x v="25"/>
    <x v="2"/>
    <x v="0"/>
    <n v="2"/>
    <s v="Fair"/>
    <n v="50"/>
    <x v="2"/>
    <n v="20000"/>
    <n v="20"/>
    <n v="400000"/>
    <x v="867"/>
    <x v="1"/>
    <x v="2"/>
    <x v="2"/>
    <n v="8000"/>
  </r>
  <r>
    <x v="450"/>
    <s v="Saidu Jackson"/>
    <x v="1"/>
    <n v="59"/>
    <x v="25"/>
    <x v="1"/>
    <x v="0"/>
    <n v="2"/>
    <s v="Fair"/>
    <n v="50"/>
    <x v="14"/>
    <n v="1000"/>
    <n v="2"/>
    <n v="2000"/>
    <x v="868"/>
    <x v="1"/>
    <x v="2"/>
    <x v="2"/>
    <n v="40"/>
  </r>
  <r>
    <x v="451"/>
    <s v="Michael Madden"/>
    <x v="2"/>
    <n v="29"/>
    <x v="1"/>
    <x v="1"/>
    <x v="0"/>
    <n v="3"/>
    <s v="Good"/>
    <n v="56"/>
    <x v="14"/>
    <n v="1000"/>
    <n v="12"/>
    <n v="12000"/>
    <x v="869"/>
    <x v="0"/>
    <x v="4"/>
    <x v="0"/>
    <n v="214.28571428571428"/>
  </r>
  <r>
    <x v="451"/>
    <s v="Michael Madden"/>
    <x v="2"/>
    <n v="29"/>
    <x v="1"/>
    <x v="2"/>
    <x v="0"/>
    <n v="3"/>
    <s v="Good"/>
    <n v="56"/>
    <x v="18"/>
    <n v="25000"/>
    <n v="4"/>
    <n v="100000"/>
    <x v="870"/>
    <x v="0"/>
    <x v="4"/>
    <x v="0"/>
    <n v="1785.7142857142858"/>
  </r>
  <r>
    <x v="451"/>
    <s v="Michael Madden"/>
    <x v="2"/>
    <n v="29"/>
    <x v="1"/>
    <x v="0"/>
    <x v="0"/>
    <n v="3"/>
    <s v="Good"/>
    <n v="56"/>
    <x v="5"/>
    <n v="4500"/>
    <n v="14"/>
    <n v="63000"/>
    <x v="871"/>
    <x v="0"/>
    <x v="4"/>
    <x v="0"/>
    <n v="1125"/>
  </r>
  <r>
    <x v="452"/>
    <s v="Tunde Fuller"/>
    <x v="2"/>
    <n v="47"/>
    <x v="31"/>
    <x v="2"/>
    <x v="1"/>
    <n v="1"/>
    <s v="Poor"/>
    <n v="19"/>
    <x v="12"/>
    <n v="14500"/>
    <n v="17"/>
    <n v="246500"/>
    <x v="872"/>
    <x v="0"/>
    <x v="7"/>
    <x v="2"/>
    <n v="12973.684210526315"/>
  </r>
  <r>
    <x v="452"/>
    <s v="Tunde Fuller"/>
    <x v="2"/>
    <n v="47"/>
    <x v="31"/>
    <x v="1"/>
    <x v="1"/>
    <n v="1"/>
    <s v="Poor"/>
    <n v="19"/>
    <x v="15"/>
    <n v="7500"/>
    <n v="5"/>
    <n v="37500"/>
    <x v="873"/>
    <x v="0"/>
    <x v="7"/>
    <x v="2"/>
    <n v="1973.6842105263158"/>
  </r>
  <r>
    <x v="453"/>
    <s v="Boma Baker"/>
    <x v="1"/>
    <n v="68"/>
    <x v="15"/>
    <x v="3"/>
    <x v="1"/>
    <n v="1"/>
    <s v="Poor"/>
    <n v="55"/>
    <x v="4"/>
    <n v="9000"/>
    <n v="13"/>
    <n v="117000"/>
    <x v="874"/>
    <x v="1"/>
    <x v="2"/>
    <x v="3"/>
    <n v="2127.2727272727275"/>
  </r>
  <r>
    <x v="454"/>
    <s v="Amina Diaz"/>
    <x v="0"/>
    <n v="71"/>
    <x v="4"/>
    <x v="2"/>
    <x v="1"/>
    <n v="2"/>
    <s v="Fair"/>
    <n v="49"/>
    <x v="17"/>
    <n v="75000"/>
    <n v="18"/>
    <n v="1350000"/>
    <x v="875"/>
    <x v="1"/>
    <x v="2"/>
    <x v="3"/>
    <n v="27551.020408163266"/>
  </r>
  <r>
    <x v="455"/>
    <s v="Maryam Martin"/>
    <x v="1"/>
    <n v="56"/>
    <x v="25"/>
    <x v="1"/>
    <x v="0"/>
    <n v="5"/>
    <s v="Excellent"/>
    <n v="53"/>
    <x v="1"/>
    <n v="5500"/>
    <n v="18"/>
    <n v="99000"/>
    <x v="876"/>
    <x v="1"/>
    <x v="2"/>
    <x v="2"/>
    <n v="1867.9245283018868"/>
  </r>
  <r>
    <x v="456"/>
    <s v="Alabo Bradley"/>
    <x v="1"/>
    <n v="60"/>
    <x v="10"/>
    <x v="0"/>
    <x v="0"/>
    <n v="1"/>
    <s v="Poor"/>
    <n v="57"/>
    <x v="6"/>
    <n v="9000"/>
    <n v="17"/>
    <n v="153000"/>
    <x v="877"/>
    <x v="0"/>
    <x v="4"/>
    <x v="2"/>
    <n v="2684.2105263157896"/>
  </r>
  <r>
    <x v="456"/>
    <s v="Alabo Bradley"/>
    <x v="1"/>
    <n v="60"/>
    <x v="10"/>
    <x v="2"/>
    <x v="0"/>
    <n v="1"/>
    <s v="Poor"/>
    <n v="57"/>
    <x v="10"/>
    <n v="24000"/>
    <n v="6"/>
    <n v="144000"/>
    <x v="878"/>
    <x v="0"/>
    <x v="4"/>
    <x v="2"/>
    <n v="2526.3157894736842"/>
  </r>
  <r>
    <x v="457"/>
    <s v="Ejiro Martin"/>
    <x v="0"/>
    <n v="49"/>
    <x v="28"/>
    <x v="3"/>
    <x v="1"/>
    <n v="1"/>
    <s v="Poor"/>
    <n v="8"/>
    <x v="2"/>
    <n v="20000"/>
    <n v="19"/>
    <n v="380000"/>
    <x v="879"/>
    <x v="1"/>
    <x v="2"/>
    <x v="2"/>
    <n v="47500"/>
  </r>
  <r>
    <x v="457"/>
    <s v="Ejiro Martin"/>
    <x v="0"/>
    <n v="49"/>
    <x v="28"/>
    <x v="0"/>
    <x v="1"/>
    <n v="1"/>
    <s v="Poor"/>
    <n v="8"/>
    <x v="5"/>
    <n v="4500"/>
    <n v="10"/>
    <n v="45000"/>
    <x v="880"/>
    <x v="1"/>
    <x v="2"/>
    <x v="2"/>
    <n v="5625"/>
  </r>
  <r>
    <x v="457"/>
    <s v="Ejiro Martin"/>
    <x v="0"/>
    <n v="49"/>
    <x v="28"/>
    <x v="2"/>
    <x v="1"/>
    <n v="1"/>
    <s v="Poor"/>
    <n v="8"/>
    <x v="11"/>
    <n v="30000"/>
    <n v="17"/>
    <n v="510000"/>
    <x v="881"/>
    <x v="1"/>
    <x v="2"/>
    <x v="2"/>
    <n v="63750"/>
  </r>
  <r>
    <x v="458"/>
    <s v="Halima Walker"/>
    <x v="1"/>
    <n v="29"/>
    <x v="32"/>
    <x v="1"/>
    <x v="0"/>
    <n v="4"/>
    <s v="Very Good"/>
    <n v="53"/>
    <x v="14"/>
    <n v="1000"/>
    <n v="5"/>
    <n v="5000"/>
    <x v="882"/>
    <x v="0"/>
    <x v="7"/>
    <x v="0"/>
    <n v="94.339622641509436"/>
  </r>
  <r>
    <x v="458"/>
    <s v="Halima Walker"/>
    <x v="1"/>
    <n v="29"/>
    <x v="32"/>
    <x v="3"/>
    <x v="0"/>
    <n v="4"/>
    <s v="Very Good"/>
    <n v="53"/>
    <x v="12"/>
    <n v="14500"/>
    <n v="3"/>
    <n v="43500"/>
    <x v="883"/>
    <x v="0"/>
    <x v="7"/>
    <x v="0"/>
    <n v="820.75471698113211"/>
  </r>
  <r>
    <x v="459"/>
    <s v="Ejiro Brown"/>
    <x v="1"/>
    <n v="67"/>
    <x v="8"/>
    <x v="1"/>
    <x v="1"/>
    <n v="5"/>
    <s v="Excellent"/>
    <n v="56"/>
    <x v="1"/>
    <n v="5500"/>
    <n v="14"/>
    <n v="77000"/>
    <x v="884"/>
    <x v="1"/>
    <x v="2"/>
    <x v="3"/>
    <n v="1375"/>
  </r>
  <r>
    <x v="459"/>
    <s v="Ejiro Brown"/>
    <x v="1"/>
    <n v="67"/>
    <x v="8"/>
    <x v="2"/>
    <x v="1"/>
    <n v="5"/>
    <s v="Excellent"/>
    <n v="56"/>
    <x v="11"/>
    <n v="30000"/>
    <n v="5"/>
    <n v="150000"/>
    <x v="885"/>
    <x v="1"/>
    <x v="2"/>
    <x v="3"/>
    <n v="2678.5714285714284"/>
  </r>
  <r>
    <x v="460"/>
    <s v="Grace Bell"/>
    <x v="2"/>
    <n v="74"/>
    <x v="21"/>
    <x v="0"/>
    <x v="0"/>
    <n v="4"/>
    <s v="Very Good"/>
    <n v="45"/>
    <x v="9"/>
    <n v="16000"/>
    <n v="14"/>
    <n v="224000"/>
    <x v="886"/>
    <x v="1"/>
    <x v="2"/>
    <x v="3"/>
    <n v="4977.7777777777774"/>
  </r>
  <r>
    <x v="460"/>
    <s v="Grace Bell"/>
    <x v="2"/>
    <n v="74"/>
    <x v="21"/>
    <x v="2"/>
    <x v="0"/>
    <n v="4"/>
    <s v="Very Good"/>
    <n v="45"/>
    <x v="2"/>
    <n v="20000"/>
    <n v="19"/>
    <n v="380000"/>
    <x v="887"/>
    <x v="1"/>
    <x v="2"/>
    <x v="3"/>
    <n v="8444.4444444444453"/>
  </r>
  <r>
    <x v="460"/>
    <s v="Grace Bell"/>
    <x v="2"/>
    <n v="74"/>
    <x v="21"/>
    <x v="1"/>
    <x v="0"/>
    <n v="4"/>
    <s v="Very Good"/>
    <n v="45"/>
    <x v="3"/>
    <n v="500"/>
    <n v="5"/>
    <n v="2500"/>
    <x v="888"/>
    <x v="1"/>
    <x v="2"/>
    <x v="3"/>
    <n v="55.555555555555557"/>
  </r>
  <r>
    <x v="461"/>
    <s v="Ifeanyi Smith"/>
    <x v="1"/>
    <n v="63"/>
    <x v="24"/>
    <x v="1"/>
    <x v="1"/>
    <n v="4"/>
    <s v="Very Good"/>
    <n v="20"/>
    <x v="16"/>
    <n v="900"/>
    <n v="10"/>
    <n v="9000"/>
    <x v="889"/>
    <x v="0"/>
    <x v="6"/>
    <x v="2"/>
    <n v="450"/>
  </r>
  <r>
    <x v="462"/>
    <s v="Abubakar Ross"/>
    <x v="0"/>
    <n v="43"/>
    <x v="20"/>
    <x v="1"/>
    <x v="1"/>
    <n v="5"/>
    <s v="Excellent"/>
    <n v="1"/>
    <x v="1"/>
    <n v="5500"/>
    <n v="19"/>
    <n v="104500"/>
    <x v="890"/>
    <x v="1"/>
    <x v="2"/>
    <x v="2"/>
    <n v="104500"/>
  </r>
  <r>
    <x v="463"/>
    <s v="Alabo Escobar"/>
    <x v="2"/>
    <n v="59"/>
    <x v="6"/>
    <x v="1"/>
    <x v="1"/>
    <n v="2"/>
    <s v="Fair"/>
    <n v="54"/>
    <x v="1"/>
    <n v="5500"/>
    <n v="11"/>
    <n v="60500"/>
    <x v="891"/>
    <x v="1"/>
    <x v="2"/>
    <x v="2"/>
    <n v="1120.3703703703704"/>
  </r>
  <r>
    <x v="463"/>
    <s v="Alabo Escobar"/>
    <x v="2"/>
    <n v="59"/>
    <x v="6"/>
    <x v="2"/>
    <x v="1"/>
    <n v="2"/>
    <s v="Fair"/>
    <n v="54"/>
    <x v="2"/>
    <n v="20000"/>
    <n v="20"/>
    <n v="400000"/>
    <x v="892"/>
    <x v="1"/>
    <x v="2"/>
    <x v="2"/>
    <n v="7407.4074074074078"/>
  </r>
  <r>
    <x v="464"/>
    <s v="Ibim Hunter"/>
    <x v="0"/>
    <n v="65"/>
    <x v="16"/>
    <x v="3"/>
    <x v="1"/>
    <n v="4"/>
    <s v="Very Good"/>
    <n v="22"/>
    <x v="10"/>
    <n v="24000"/>
    <n v="10"/>
    <n v="240000"/>
    <x v="893"/>
    <x v="1"/>
    <x v="2"/>
    <x v="2"/>
    <n v="10909.09090909091"/>
  </r>
  <r>
    <x v="464"/>
    <s v="Ibim Hunter"/>
    <x v="0"/>
    <n v="65"/>
    <x v="16"/>
    <x v="1"/>
    <x v="1"/>
    <n v="4"/>
    <s v="Very Good"/>
    <n v="22"/>
    <x v="20"/>
    <n v="6500"/>
    <n v="18"/>
    <n v="117000"/>
    <x v="894"/>
    <x v="1"/>
    <x v="2"/>
    <x v="2"/>
    <n v="5318.181818181818"/>
  </r>
  <r>
    <x v="464"/>
    <s v="Ibim Hunter"/>
    <x v="0"/>
    <n v="65"/>
    <x v="16"/>
    <x v="2"/>
    <x v="1"/>
    <n v="4"/>
    <s v="Very Good"/>
    <n v="22"/>
    <x v="2"/>
    <n v="20000"/>
    <n v="20"/>
    <n v="400000"/>
    <x v="895"/>
    <x v="1"/>
    <x v="2"/>
    <x v="2"/>
    <n v="18181.81818181818"/>
  </r>
  <r>
    <x v="465"/>
    <s v="David Boone"/>
    <x v="0"/>
    <n v="22"/>
    <x v="8"/>
    <x v="0"/>
    <x v="0"/>
    <n v="5"/>
    <s v="Excellent"/>
    <n v="49"/>
    <x v="9"/>
    <n v="16000"/>
    <n v="7"/>
    <n v="112000"/>
    <x v="896"/>
    <x v="1"/>
    <x v="2"/>
    <x v="1"/>
    <n v="2285.7142857142858"/>
  </r>
  <r>
    <x v="466"/>
    <s v="Halima Matthews"/>
    <x v="0"/>
    <n v="72"/>
    <x v="33"/>
    <x v="2"/>
    <x v="1"/>
    <n v="4"/>
    <s v="Very Good"/>
    <n v="26"/>
    <x v="17"/>
    <n v="75000"/>
    <n v="1"/>
    <n v="75000"/>
    <x v="897"/>
    <x v="1"/>
    <x v="2"/>
    <x v="3"/>
    <n v="2884.6153846153848"/>
  </r>
  <r>
    <x v="467"/>
    <s v="Sarah Gordon"/>
    <x v="0"/>
    <n v="56"/>
    <x v="6"/>
    <x v="0"/>
    <x v="1"/>
    <n v="1"/>
    <s v="Poor"/>
    <n v="6"/>
    <x v="6"/>
    <n v="9000"/>
    <n v="5"/>
    <n v="45000"/>
    <x v="898"/>
    <x v="1"/>
    <x v="2"/>
    <x v="2"/>
    <n v="7500"/>
  </r>
  <r>
    <x v="467"/>
    <s v="Sarah Gordon"/>
    <x v="0"/>
    <n v="56"/>
    <x v="6"/>
    <x v="3"/>
    <x v="1"/>
    <n v="1"/>
    <s v="Poor"/>
    <n v="6"/>
    <x v="11"/>
    <n v="30000"/>
    <n v="6"/>
    <n v="180000"/>
    <x v="899"/>
    <x v="1"/>
    <x v="2"/>
    <x v="2"/>
    <n v="30000"/>
  </r>
  <r>
    <x v="468"/>
    <s v="Sade Wagner"/>
    <x v="0"/>
    <n v="57"/>
    <x v="20"/>
    <x v="0"/>
    <x v="0"/>
    <n v="3"/>
    <s v="Good"/>
    <n v="46"/>
    <x v="6"/>
    <n v="9000"/>
    <n v="4"/>
    <n v="36000"/>
    <x v="900"/>
    <x v="1"/>
    <x v="2"/>
    <x v="2"/>
    <n v="782.60869565217388"/>
  </r>
  <r>
    <x v="468"/>
    <s v="Sade Wagner"/>
    <x v="0"/>
    <n v="57"/>
    <x v="20"/>
    <x v="1"/>
    <x v="0"/>
    <n v="3"/>
    <s v="Good"/>
    <n v="46"/>
    <x v="16"/>
    <n v="900"/>
    <n v="20"/>
    <n v="18000"/>
    <x v="901"/>
    <x v="1"/>
    <x v="2"/>
    <x v="2"/>
    <n v="391.30434782608694"/>
  </r>
  <r>
    <x v="469"/>
    <s v="Halima Adams"/>
    <x v="1"/>
    <n v="79"/>
    <x v="28"/>
    <x v="1"/>
    <x v="1"/>
    <n v="1"/>
    <s v="Poor"/>
    <n v="8"/>
    <x v="16"/>
    <n v="900"/>
    <n v="8"/>
    <n v="7200"/>
    <x v="902"/>
    <x v="1"/>
    <x v="2"/>
    <x v="3"/>
    <n v="900"/>
  </r>
  <r>
    <x v="469"/>
    <s v="Halima Adams"/>
    <x v="1"/>
    <n v="79"/>
    <x v="28"/>
    <x v="3"/>
    <x v="1"/>
    <n v="1"/>
    <s v="Poor"/>
    <n v="8"/>
    <x v="4"/>
    <n v="9000"/>
    <n v="19"/>
    <n v="171000"/>
    <x v="903"/>
    <x v="1"/>
    <x v="2"/>
    <x v="3"/>
    <n v="21375"/>
  </r>
  <r>
    <x v="469"/>
    <s v="Halima Adams"/>
    <x v="1"/>
    <n v="79"/>
    <x v="28"/>
    <x v="0"/>
    <x v="1"/>
    <n v="1"/>
    <s v="Poor"/>
    <n v="8"/>
    <x v="9"/>
    <n v="16000"/>
    <n v="18"/>
    <n v="288000"/>
    <x v="904"/>
    <x v="1"/>
    <x v="2"/>
    <x v="3"/>
    <n v="36000"/>
  </r>
  <r>
    <x v="470"/>
    <s v="Amaka Jackson"/>
    <x v="2"/>
    <n v="54"/>
    <x v="15"/>
    <x v="0"/>
    <x v="1"/>
    <n v="2"/>
    <s v="Fair"/>
    <n v="6"/>
    <x v="0"/>
    <n v="35000"/>
    <n v="18"/>
    <n v="630000"/>
    <x v="905"/>
    <x v="1"/>
    <x v="2"/>
    <x v="2"/>
    <n v="105000"/>
  </r>
  <r>
    <x v="471"/>
    <s v="Alabo Moreno"/>
    <x v="1"/>
    <n v="21"/>
    <x v="34"/>
    <x v="2"/>
    <x v="1"/>
    <n v="2"/>
    <s v="Fair"/>
    <n v="54"/>
    <x v="17"/>
    <n v="75000"/>
    <n v="7"/>
    <n v="525000"/>
    <x v="906"/>
    <x v="0"/>
    <x v="5"/>
    <x v="1"/>
    <n v="9722.2222222222226"/>
  </r>
  <r>
    <x v="471"/>
    <s v="Alabo Moreno"/>
    <x v="1"/>
    <n v="21"/>
    <x v="34"/>
    <x v="1"/>
    <x v="1"/>
    <n v="2"/>
    <s v="Fair"/>
    <n v="54"/>
    <x v="20"/>
    <n v="6500"/>
    <n v="6"/>
    <n v="39000"/>
    <x v="907"/>
    <x v="0"/>
    <x v="5"/>
    <x v="1"/>
    <n v="722.22222222222217"/>
  </r>
  <r>
    <x v="472"/>
    <s v="David Park"/>
    <x v="0"/>
    <n v="24"/>
    <x v="24"/>
    <x v="1"/>
    <x v="0"/>
    <n v="2"/>
    <s v="Fair"/>
    <n v="26"/>
    <x v="20"/>
    <n v="6500"/>
    <n v="11"/>
    <n v="71500"/>
    <x v="908"/>
    <x v="1"/>
    <x v="2"/>
    <x v="1"/>
    <n v="2750"/>
  </r>
  <r>
    <x v="472"/>
    <s v="David Park"/>
    <x v="0"/>
    <n v="24"/>
    <x v="24"/>
    <x v="3"/>
    <x v="0"/>
    <n v="2"/>
    <s v="Fair"/>
    <n v="26"/>
    <x v="11"/>
    <n v="30000"/>
    <n v="15"/>
    <n v="450000"/>
    <x v="909"/>
    <x v="1"/>
    <x v="2"/>
    <x v="1"/>
    <n v="17307.692307692309"/>
  </r>
  <r>
    <x v="473"/>
    <s v="Zainab Lam"/>
    <x v="0"/>
    <n v="47"/>
    <x v="32"/>
    <x v="0"/>
    <x v="1"/>
    <n v="5"/>
    <s v="Excellent"/>
    <n v="14"/>
    <x v="0"/>
    <n v="35000"/>
    <n v="1"/>
    <n v="35000"/>
    <x v="910"/>
    <x v="1"/>
    <x v="2"/>
    <x v="2"/>
    <n v="2500"/>
  </r>
  <r>
    <x v="473"/>
    <s v="Zainab Lam"/>
    <x v="0"/>
    <n v="47"/>
    <x v="32"/>
    <x v="2"/>
    <x v="1"/>
    <n v="5"/>
    <s v="Excellent"/>
    <n v="14"/>
    <x v="11"/>
    <n v="30000"/>
    <n v="16"/>
    <n v="480000"/>
    <x v="911"/>
    <x v="1"/>
    <x v="2"/>
    <x v="2"/>
    <n v="34285.714285714283"/>
  </r>
  <r>
    <x v="473"/>
    <s v="Zainab Lam"/>
    <x v="0"/>
    <n v="47"/>
    <x v="32"/>
    <x v="3"/>
    <x v="1"/>
    <n v="5"/>
    <s v="Excellent"/>
    <n v="14"/>
    <x v="12"/>
    <n v="14500"/>
    <n v="3"/>
    <n v="43500"/>
    <x v="912"/>
    <x v="1"/>
    <x v="2"/>
    <x v="2"/>
    <n v="3107.1428571428573"/>
  </r>
  <r>
    <x v="474"/>
    <s v="Ifeanyi Ballard"/>
    <x v="0"/>
    <n v="75"/>
    <x v="3"/>
    <x v="2"/>
    <x v="0"/>
    <n v="2"/>
    <s v="Fair"/>
    <n v="29"/>
    <x v="2"/>
    <n v="20000"/>
    <n v="10"/>
    <n v="200000"/>
    <x v="913"/>
    <x v="1"/>
    <x v="2"/>
    <x v="3"/>
    <n v="6896.5517241379312"/>
  </r>
  <r>
    <x v="474"/>
    <s v="Ifeanyi Ballard"/>
    <x v="0"/>
    <n v="75"/>
    <x v="3"/>
    <x v="3"/>
    <x v="0"/>
    <n v="2"/>
    <s v="Fair"/>
    <n v="29"/>
    <x v="2"/>
    <n v="20000"/>
    <n v="16"/>
    <n v="320000"/>
    <x v="914"/>
    <x v="1"/>
    <x v="2"/>
    <x v="3"/>
    <n v="11034.48275862069"/>
  </r>
  <r>
    <x v="475"/>
    <s v="Ejiro Stewart"/>
    <x v="2"/>
    <n v="20"/>
    <x v="29"/>
    <x v="1"/>
    <x v="1"/>
    <n v="1"/>
    <s v="Poor"/>
    <n v="58"/>
    <x v="20"/>
    <n v="6500"/>
    <n v="18"/>
    <n v="117000"/>
    <x v="915"/>
    <x v="0"/>
    <x v="1"/>
    <x v="1"/>
    <n v="2017.2413793103449"/>
  </r>
  <r>
    <x v="475"/>
    <s v="Ejiro Stewart"/>
    <x v="2"/>
    <n v="20"/>
    <x v="29"/>
    <x v="3"/>
    <x v="1"/>
    <n v="1"/>
    <s v="Poor"/>
    <n v="58"/>
    <x v="2"/>
    <n v="20000"/>
    <n v="19"/>
    <n v="380000"/>
    <x v="916"/>
    <x v="0"/>
    <x v="1"/>
    <x v="1"/>
    <n v="6551.7241379310344"/>
  </r>
  <r>
    <x v="475"/>
    <s v="Ejiro Stewart"/>
    <x v="2"/>
    <n v="20"/>
    <x v="29"/>
    <x v="0"/>
    <x v="1"/>
    <n v="1"/>
    <s v="Poor"/>
    <n v="58"/>
    <x v="5"/>
    <n v="4500"/>
    <n v="5"/>
    <n v="22500"/>
    <x v="917"/>
    <x v="0"/>
    <x v="1"/>
    <x v="1"/>
    <n v="387.93103448275861"/>
  </r>
  <r>
    <x v="476"/>
    <s v="Kunle Goodwin"/>
    <x v="1"/>
    <n v="32"/>
    <x v="22"/>
    <x v="2"/>
    <x v="0"/>
    <n v="2"/>
    <s v="Fair"/>
    <n v="57"/>
    <x v="8"/>
    <n v="150000"/>
    <n v="14"/>
    <n v="2100000"/>
    <x v="918"/>
    <x v="1"/>
    <x v="2"/>
    <x v="0"/>
    <n v="36842.105263157893"/>
  </r>
  <r>
    <x v="477"/>
    <s v="Sade Reed"/>
    <x v="0"/>
    <n v="57"/>
    <x v="0"/>
    <x v="3"/>
    <x v="1"/>
    <n v="5"/>
    <s v="Excellent"/>
    <n v="18"/>
    <x v="2"/>
    <n v="20000"/>
    <n v="14"/>
    <n v="280000"/>
    <x v="919"/>
    <x v="1"/>
    <x v="2"/>
    <x v="2"/>
    <n v="15555.555555555555"/>
  </r>
  <r>
    <x v="477"/>
    <s v="Sade Reed"/>
    <x v="0"/>
    <n v="57"/>
    <x v="0"/>
    <x v="2"/>
    <x v="1"/>
    <n v="5"/>
    <s v="Excellent"/>
    <n v="18"/>
    <x v="8"/>
    <n v="150000"/>
    <n v="13"/>
    <n v="1950000"/>
    <x v="920"/>
    <x v="1"/>
    <x v="2"/>
    <x v="2"/>
    <n v="108333.33333333333"/>
  </r>
  <r>
    <x v="478"/>
    <s v="Bala Gibson"/>
    <x v="2"/>
    <n v="58"/>
    <x v="33"/>
    <x v="0"/>
    <x v="0"/>
    <n v="4"/>
    <s v="Very Good"/>
    <n v="48"/>
    <x v="5"/>
    <n v="4500"/>
    <n v="3"/>
    <n v="13500"/>
    <x v="921"/>
    <x v="1"/>
    <x v="2"/>
    <x v="2"/>
    <n v="281.25"/>
  </r>
  <r>
    <x v="479"/>
    <s v="Ngozi Chan"/>
    <x v="0"/>
    <n v="76"/>
    <x v="7"/>
    <x v="3"/>
    <x v="1"/>
    <n v="3"/>
    <s v="Good"/>
    <n v="54"/>
    <x v="10"/>
    <n v="24000"/>
    <n v="4"/>
    <n v="96000"/>
    <x v="922"/>
    <x v="1"/>
    <x v="2"/>
    <x v="3"/>
    <n v="1777.7777777777778"/>
  </r>
  <r>
    <x v="480"/>
    <s v="Alabo Anderson"/>
    <x v="0"/>
    <n v="31"/>
    <x v="33"/>
    <x v="3"/>
    <x v="0"/>
    <n v="4"/>
    <s v="Very Good"/>
    <n v="59"/>
    <x v="12"/>
    <n v="14500"/>
    <n v="20"/>
    <n v="290000"/>
    <x v="923"/>
    <x v="1"/>
    <x v="2"/>
    <x v="0"/>
    <n v="4915.2542372881353"/>
  </r>
  <r>
    <x v="480"/>
    <s v="Alabo Anderson"/>
    <x v="0"/>
    <n v="31"/>
    <x v="33"/>
    <x v="1"/>
    <x v="0"/>
    <n v="4"/>
    <s v="Very Good"/>
    <n v="59"/>
    <x v="15"/>
    <n v="7500"/>
    <n v="2"/>
    <n v="15000"/>
    <x v="924"/>
    <x v="1"/>
    <x v="2"/>
    <x v="0"/>
    <n v="254.23728813559322"/>
  </r>
  <r>
    <x v="480"/>
    <s v="Alabo Anderson"/>
    <x v="0"/>
    <n v="31"/>
    <x v="33"/>
    <x v="2"/>
    <x v="0"/>
    <n v="4"/>
    <s v="Very Good"/>
    <n v="59"/>
    <x v="4"/>
    <n v="9000"/>
    <n v="13"/>
    <n v="117000"/>
    <x v="925"/>
    <x v="1"/>
    <x v="2"/>
    <x v="0"/>
    <n v="1983.050847457627"/>
  </r>
  <r>
    <x v="481"/>
    <s v="Tamuno Hudson"/>
    <x v="0"/>
    <n v="28"/>
    <x v="15"/>
    <x v="3"/>
    <x v="0"/>
    <n v="4"/>
    <s v="Very Good"/>
    <n v="56"/>
    <x v="4"/>
    <n v="9000"/>
    <n v="11"/>
    <n v="99000"/>
    <x v="573"/>
    <x v="1"/>
    <x v="2"/>
    <x v="0"/>
    <n v="1767.8571428571429"/>
  </r>
  <r>
    <x v="481"/>
    <s v="Tamuno Hudson"/>
    <x v="0"/>
    <n v="28"/>
    <x v="15"/>
    <x v="0"/>
    <x v="0"/>
    <n v="4"/>
    <s v="Very Good"/>
    <n v="56"/>
    <x v="5"/>
    <n v="4500"/>
    <n v="1"/>
    <n v="4500"/>
    <x v="926"/>
    <x v="1"/>
    <x v="2"/>
    <x v="0"/>
    <n v="80.357142857142861"/>
  </r>
  <r>
    <x v="482"/>
    <s v="Kunle Gilmore"/>
    <x v="0"/>
    <n v="40"/>
    <x v="21"/>
    <x v="0"/>
    <x v="1"/>
    <n v="4"/>
    <s v="Very Good"/>
    <n v="23"/>
    <x v="5"/>
    <n v="4500"/>
    <n v="2"/>
    <n v="9000"/>
    <x v="927"/>
    <x v="1"/>
    <x v="2"/>
    <x v="2"/>
    <n v="391.30434782608694"/>
  </r>
  <r>
    <x v="482"/>
    <s v="Kunle Gilmore"/>
    <x v="0"/>
    <n v="40"/>
    <x v="21"/>
    <x v="3"/>
    <x v="1"/>
    <n v="4"/>
    <s v="Very Good"/>
    <n v="23"/>
    <x v="2"/>
    <n v="20000"/>
    <n v="14"/>
    <n v="280000"/>
    <x v="928"/>
    <x v="1"/>
    <x v="2"/>
    <x v="2"/>
    <n v="12173.91304347826"/>
  </r>
  <r>
    <x v="483"/>
    <s v="Michael Jones"/>
    <x v="0"/>
    <n v="61"/>
    <x v="24"/>
    <x v="2"/>
    <x v="0"/>
    <n v="3"/>
    <s v="Good"/>
    <n v="10"/>
    <x v="11"/>
    <n v="30000"/>
    <n v="17"/>
    <n v="510000"/>
    <x v="929"/>
    <x v="1"/>
    <x v="2"/>
    <x v="2"/>
    <n v="51000"/>
  </r>
  <r>
    <x v="483"/>
    <s v="Michael Jones"/>
    <x v="0"/>
    <n v="61"/>
    <x v="24"/>
    <x v="3"/>
    <x v="0"/>
    <n v="3"/>
    <s v="Good"/>
    <n v="10"/>
    <x v="10"/>
    <n v="24000"/>
    <n v="14"/>
    <n v="336000"/>
    <x v="342"/>
    <x v="1"/>
    <x v="2"/>
    <x v="2"/>
    <n v="33600"/>
  </r>
  <r>
    <x v="484"/>
    <s v="Oghene Wilson"/>
    <x v="0"/>
    <n v="41"/>
    <x v="18"/>
    <x v="1"/>
    <x v="0"/>
    <n v="3"/>
    <s v="Good"/>
    <n v="51"/>
    <x v="7"/>
    <n v="3500"/>
    <n v="14"/>
    <n v="49000"/>
    <x v="930"/>
    <x v="0"/>
    <x v="5"/>
    <x v="2"/>
    <n v="960.78431372549016"/>
  </r>
  <r>
    <x v="484"/>
    <s v="Oghene Wilson"/>
    <x v="0"/>
    <n v="41"/>
    <x v="18"/>
    <x v="2"/>
    <x v="0"/>
    <n v="3"/>
    <s v="Good"/>
    <n v="51"/>
    <x v="18"/>
    <n v="25000"/>
    <n v="15"/>
    <n v="375000"/>
    <x v="931"/>
    <x v="0"/>
    <x v="5"/>
    <x v="2"/>
    <n v="7352.9411764705883"/>
  </r>
  <r>
    <x v="484"/>
    <s v="Oghene Wilson"/>
    <x v="0"/>
    <n v="41"/>
    <x v="18"/>
    <x v="0"/>
    <x v="0"/>
    <n v="3"/>
    <s v="Good"/>
    <n v="51"/>
    <x v="9"/>
    <n v="16000"/>
    <n v="1"/>
    <n v="16000"/>
    <x v="932"/>
    <x v="0"/>
    <x v="5"/>
    <x v="2"/>
    <n v="313.72549019607845"/>
  </r>
  <r>
    <x v="485"/>
    <s v="Nura Cox"/>
    <x v="0"/>
    <n v="45"/>
    <x v="2"/>
    <x v="0"/>
    <x v="0"/>
    <n v="3"/>
    <s v="Good"/>
    <n v="16"/>
    <x v="5"/>
    <n v="4500"/>
    <n v="1"/>
    <n v="4500"/>
    <x v="933"/>
    <x v="1"/>
    <x v="2"/>
    <x v="2"/>
    <n v="281.25"/>
  </r>
  <r>
    <x v="485"/>
    <s v="Nura Cox"/>
    <x v="0"/>
    <n v="45"/>
    <x v="2"/>
    <x v="1"/>
    <x v="0"/>
    <n v="3"/>
    <s v="Good"/>
    <n v="16"/>
    <x v="7"/>
    <n v="3500"/>
    <n v="12"/>
    <n v="42000"/>
    <x v="934"/>
    <x v="1"/>
    <x v="2"/>
    <x v="2"/>
    <n v="2625"/>
  </r>
  <r>
    <x v="486"/>
    <s v="Funke Smith"/>
    <x v="2"/>
    <n v="30"/>
    <x v="5"/>
    <x v="3"/>
    <x v="1"/>
    <n v="5"/>
    <s v="Excellent"/>
    <n v="29"/>
    <x v="2"/>
    <n v="20000"/>
    <n v="6"/>
    <n v="120000"/>
    <x v="935"/>
    <x v="1"/>
    <x v="2"/>
    <x v="0"/>
    <n v="4137.9310344827591"/>
  </r>
  <r>
    <x v="486"/>
    <s v="Funke Smith"/>
    <x v="2"/>
    <n v="30"/>
    <x v="5"/>
    <x v="1"/>
    <x v="1"/>
    <n v="5"/>
    <s v="Excellent"/>
    <n v="29"/>
    <x v="13"/>
    <n v="350"/>
    <n v="6"/>
    <n v="2100"/>
    <x v="936"/>
    <x v="1"/>
    <x v="2"/>
    <x v="0"/>
    <n v="72.41379310344827"/>
  </r>
  <r>
    <x v="487"/>
    <s v="Tega Kim"/>
    <x v="2"/>
    <n v="47"/>
    <x v="20"/>
    <x v="0"/>
    <x v="0"/>
    <n v="3"/>
    <s v="Good"/>
    <n v="2"/>
    <x v="0"/>
    <n v="35000"/>
    <n v="4"/>
    <n v="140000"/>
    <x v="937"/>
    <x v="1"/>
    <x v="2"/>
    <x v="2"/>
    <n v="70000"/>
  </r>
  <r>
    <x v="488"/>
    <s v="Tega Fischer"/>
    <x v="1"/>
    <n v="42"/>
    <x v="24"/>
    <x v="1"/>
    <x v="1"/>
    <n v="3"/>
    <s v="Good"/>
    <n v="16"/>
    <x v="14"/>
    <n v="1000"/>
    <n v="5"/>
    <n v="5000"/>
    <x v="938"/>
    <x v="1"/>
    <x v="2"/>
    <x v="2"/>
    <n v="312.5"/>
  </r>
  <r>
    <x v="488"/>
    <s v="Tega Fischer"/>
    <x v="1"/>
    <n v="42"/>
    <x v="24"/>
    <x v="2"/>
    <x v="1"/>
    <n v="3"/>
    <s v="Good"/>
    <n v="16"/>
    <x v="12"/>
    <n v="14500"/>
    <n v="13"/>
    <n v="188500"/>
    <x v="939"/>
    <x v="1"/>
    <x v="2"/>
    <x v="2"/>
    <n v="11781.25"/>
  </r>
  <r>
    <x v="488"/>
    <s v="Tega Fischer"/>
    <x v="1"/>
    <n v="42"/>
    <x v="24"/>
    <x v="3"/>
    <x v="1"/>
    <n v="3"/>
    <s v="Good"/>
    <n v="16"/>
    <x v="11"/>
    <n v="30000"/>
    <n v="14"/>
    <n v="420000"/>
    <x v="940"/>
    <x v="1"/>
    <x v="2"/>
    <x v="2"/>
    <n v="26250"/>
  </r>
  <r>
    <x v="489"/>
    <s v="Halima Martin"/>
    <x v="2"/>
    <n v="21"/>
    <x v="18"/>
    <x v="0"/>
    <x v="1"/>
    <n v="3"/>
    <s v="Good"/>
    <n v="51"/>
    <x v="0"/>
    <n v="35000"/>
    <n v="3"/>
    <n v="105000"/>
    <x v="854"/>
    <x v="0"/>
    <x v="7"/>
    <x v="1"/>
    <n v="2058.8235294117649"/>
  </r>
  <r>
    <x v="489"/>
    <s v="Halima Martin"/>
    <x v="2"/>
    <n v="21"/>
    <x v="18"/>
    <x v="2"/>
    <x v="1"/>
    <n v="3"/>
    <s v="Good"/>
    <n v="51"/>
    <x v="8"/>
    <n v="150000"/>
    <n v="20"/>
    <n v="3000000"/>
    <x v="941"/>
    <x v="0"/>
    <x v="7"/>
    <x v="1"/>
    <n v="58823.529411764706"/>
  </r>
  <r>
    <x v="490"/>
    <s v="Kunle Brown"/>
    <x v="1"/>
    <n v="37"/>
    <x v="28"/>
    <x v="2"/>
    <x v="1"/>
    <n v="4"/>
    <s v="Very Good"/>
    <n v="49"/>
    <x v="18"/>
    <n v="25000"/>
    <n v="16"/>
    <n v="400000"/>
    <x v="942"/>
    <x v="1"/>
    <x v="2"/>
    <x v="2"/>
    <n v="8163.2653061224491"/>
  </r>
  <r>
    <x v="491"/>
    <s v="Grace Matthews"/>
    <x v="0"/>
    <n v="76"/>
    <x v="29"/>
    <x v="0"/>
    <x v="1"/>
    <n v="2"/>
    <s v="Fair"/>
    <n v="41"/>
    <x v="5"/>
    <n v="4500"/>
    <n v="13"/>
    <n v="58500"/>
    <x v="943"/>
    <x v="0"/>
    <x v="6"/>
    <x v="3"/>
    <n v="1426.8292682926829"/>
  </r>
  <r>
    <x v="491"/>
    <s v="Grace Matthews"/>
    <x v="0"/>
    <n v="76"/>
    <x v="29"/>
    <x v="1"/>
    <x v="1"/>
    <n v="2"/>
    <s v="Fair"/>
    <n v="41"/>
    <x v="19"/>
    <n v="600"/>
    <n v="12"/>
    <n v="7200"/>
    <x v="944"/>
    <x v="0"/>
    <x v="6"/>
    <x v="3"/>
    <n v="175.60975609756099"/>
  </r>
  <r>
    <x v="492"/>
    <s v="Saidu Baker"/>
    <x v="0"/>
    <n v="26"/>
    <x v="21"/>
    <x v="3"/>
    <x v="0"/>
    <n v="5"/>
    <s v="Excellent"/>
    <n v="19"/>
    <x v="12"/>
    <n v="14500"/>
    <n v="14"/>
    <n v="203000"/>
    <x v="945"/>
    <x v="1"/>
    <x v="2"/>
    <x v="0"/>
    <n v="10684.21052631579"/>
  </r>
  <r>
    <x v="492"/>
    <s v="Saidu Baker"/>
    <x v="0"/>
    <n v="26"/>
    <x v="21"/>
    <x v="0"/>
    <x v="0"/>
    <n v="5"/>
    <s v="Excellent"/>
    <n v="19"/>
    <x v="0"/>
    <n v="35000"/>
    <n v="16"/>
    <n v="560000"/>
    <x v="946"/>
    <x v="1"/>
    <x v="2"/>
    <x v="0"/>
    <n v="29473.684210526317"/>
  </r>
  <r>
    <x v="492"/>
    <s v="Saidu Baker"/>
    <x v="0"/>
    <n v="26"/>
    <x v="21"/>
    <x v="2"/>
    <x v="0"/>
    <n v="5"/>
    <s v="Excellent"/>
    <n v="19"/>
    <x v="18"/>
    <n v="25000"/>
    <n v="1"/>
    <n v="25000"/>
    <x v="947"/>
    <x v="1"/>
    <x v="2"/>
    <x v="0"/>
    <n v="1315.7894736842106"/>
  </r>
  <r>
    <x v="493"/>
    <s v="Shehu Harris"/>
    <x v="0"/>
    <n v="72"/>
    <x v="16"/>
    <x v="3"/>
    <x v="1"/>
    <n v="3"/>
    <s v="Good"/>
    <n v="42"/>
    <x v="2"/>
    <n v="20000"/>
    <n v="3"/>
    <n v="60000"/>
    <x v="948"/>
    <x v="1"/>
    <x v="2"/>
    <x v="3"/>
    <n v="1428.5714285714287"/>
  </r>
  <r>
    <x v="493"/>
    <s v="Shehu Harris"/>
    <x v="0"/>
    <n v="72"/>
    <x v="16"/>
    <x v="0"/>
    <x v="1"/>
    <n v="3"/>
    <s v="Good"/>
    <n v="42"/>
    <x v="6"/>
    <n v="9000"/>
    <n v="7"/>
    <n v="63000"/>
    <x v="949"/>
    <x v="1"/>
    <x v="2"/>
    <x v="3"/>
    <n v="1500"/>
  </r>
  <r>
    <x v="494"/>
    <s v="Tega Hood"/>
    <x v="1"/>
    <n v="41"/>
    <x v="26"/>
    <x v="2"/>
    <x v="1"/>
    <n v="2"/>
    <s v="Fair"/>
    <n v="20"/>
    <x v="4"/>
    <n v="9000"/>
    <n v="10"/>
    <n v="90000"/>
    <x v="950"/>
    <x v="1"/>
    <x v="2"/>
    <x v="2"/>
    <n v="4500"/>
  </r>
  <r>
    <x v="495"/>
    <s v="Oghene Hamilton"/>
    <x v="2"/>
    <n v="67"/>
    <x v="10"/>
    <x v="0"/>
    <x v="0"/>
    <n v="4"/>
    <s v="Very Good"/>
    <n v="31"/>
    <x v="0"/>
    <n v="35000"/>
    <n v="15"/>
    <n v="525000"/>
    <x v="951"/>
    <x v="0"/>
    <x v="7"/>
    <x v="3"/>
    <n v="16935.483870967742"/>
  </r>
  <r>
    <x v="495"/>
    <s v="Oghene Hamilton"/>
    <x v="2"/>
    <n v="67"/>
    <x v="10"/>
    <x v="1"/>
    <x v="0"/>
    <n v="4"/>
    <s v="Very Good"/>
    <n v="31"/>
    <x v="7"/>
    <n v="3500"/>
    <n v="11"/>
    <n v="38500"/>
    <x v="952"/>
    <x v="0"/>
    <x v="7"/>
    <x v="3"/>
    <n v="1241.9354838709678"/>
  </r>
  <r>
    <x v="495"/>
    <s v="Oghene Hamilton"/>
    <x v="2"/>
    <n v="67"/>
    <x v="10"/>
    <x v="3"/>
    <x v="0"/>
    <n v="4"/>
    <s v="Very Good"/>
    <n v="31"/>
    <x v="2"/>
    <n v="20000"/>
    <n v="14"/>
    <n v="280000"/>
    <x v="953"/>
    <x v="0"/>
    <x v="7"/>
    <x v="3"/>
    <n v="9032.2580645161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9" firstHeaderRow="1" firstDataRow="1" firstDataCol="1"/>
  <pivotFields count="19">
    <pivotField showAll="0"/>
    <pivotField showAll="0"/>
    <pivotField showAll="0"/>
    <pivotField numFmtId="1" showAll="0"/>
    <pivotField axis="axisRow" showAll="0" measureFilter="1" sortType="a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pivotField showAll="0">
      <items count="3">
        <item x="1"/>
        <item x="0"/>
        <item t="default"/>
      </items>
    </pivotField>
    <pivotField numFmtId="1" showAll="0"/>
    <pivotField showAll="0"/>
    <pivotField showAll="0"/>
    <pivotField showAll="0"/>
    <pivotField numFmtId="1" showAll="0"/>
    <pivotField numFmtId="1" showAll="0"/>
    <pivotField dataField="1" numFmtId="1" showAll="0"/>
    <pivotField showAll="0"/>
    <pivotField showAll="0"/>
    <pivotField showAll="0"/>
    <pivotField showAll="0"/>
    <pivotField numFmtId="1" showAll="0"/>
  </pivotFields>
  <rowFields count="1">
    <field x="4"/>
  </rowFields>
  <rowItems count="6">
    <i>
      <x v="11"/>
    </i>
    <i>
      <x v="12"/>
    </i>
    <i>
      <x v="28"/>
    </i>
    <i>
      <x v="29"/>
    </i>
    <i>
      <x v="33"/>
    </i>
    <i t="grand">
      <x/>
    </i>
  </rowItems>
  <colItems count="1">
    <i/>
  </colItems>
  <dataFields count="1">
    <dataField name="Sum of Total Revenue" fld="13" baseField="0" baseItem="64" numFmtId="166"/>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3"/>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9" firstHeaderRow="1" firstDataRow="1" firstDataCol="1"/>
  <pivotFields count="19">
    <pivotField showAll="0"/>
    <pivotField showAll="0"/>
    <pivotField showAll="0"/>
    <pivotField numFmtId="1" showAll="0"/>
    <pivotField showAll="0" sortType="a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pivotField showAll="0">
      <items count="3">
        <item x="1"/>
        <item x="0"/>
        <item t="default"/>
      </items>
    </pivotField>
    <pivotField numFmtId="1" showAll="0"/>
    <pivotField showAll="0"/>
    <pivotField showAll="0"/>
    <pivotField axis="axisRow" dataField="1" showAll="0" measureFilter="1">
      <items count="22">
        <item x="19"/>
        <item x="8"/>
        <item x="5"/>
        <item x="1"/>
        <item x="10"/>
        <item x="2"/>
        <item x="20"/>
        <item x="0"/>
        <item x="3"/>
        <item x="16"/>
        <item x="18"/>
        <item x="15"/>
        <item x="6"/>
        <item x="14"/>
        <item x="11"/>
        <item x="4"/>
        <item x="17"/>
        <item x="13"/>
        <item x="12"/>
        <item x="9"/>
        <item x="7"/>
        <item t="default"/>
      </items>
    </pivotField>
    <pivotField numFmtId="1" showAll="0"/>
    <pivotField numFmtId="1" showAll="0"/>
    <pivotField numFmtId="1" showAll="0"/>
    <pivotField showAll="0"/>
    <pivotField showAll="0"/>
    <pivotField showAll="0"/>
    <pivotField showAll="0"/>
    <pivotField numFmtId="1" showAll="0"/>
  </pivotFields>
  <rowFields count="1">
    <field x="10"/>
  </rowFields>
  <rowItems count="6">
    <i>
      <x v="5"/>
    </i>
    <i>
      <x v="7"/>
    </i>
    <i>
      <x v="14"/>
    </i>
    <i>
      <x v="15"/>
    </i>
    <i>
      <x v="18"/>
    </i>
    <i t="grand">
      <x/>
    </i>
  </rowItems>
  <colItems count="1">
    <i/>
  </colItems>
  <dataFields count="1">
    <dataField name="Count of Subscription Plan" fld="10" subtotal="count" baseField="0" baseItem="0"/>
  </dataFields>
  <chartFormats count="4">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18"/>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8">
  <location ref="A3:D9" firstHeaderRow="1" firstDataRow="2" firstDataCol="1"/>
  <pivotFields count="19">
    <pivotField showAll="0"/>
    <pivotField showAll="0"/>
    <pivotField showAll="0"/>
    <pivotField numFmtId="1" showAll="0"/>
    <pivotField showAll="0" sortType="a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axis="axisRow" showAll="0">
      <items count="5">
        <item x="0"/>
        <item x="2"/>
        <item x="3"/>
        <item x="1"/>
        <item t="default"/>
      </items>
    </pivotField>
    <pivotField showAll="0">
      <items count="3">
        <item x="1"/>
        <item x="0"/>
        <item t="default"/>
      </items>
    </pivotField>
    <pivotField numFmtId="1" showAll="0"/>
    <pivotField showAll="0"/>
    <pivotField showAll="0"/>
    <pivotField showAll="0">
      <items count="22">
        <item x="19"/>
        <item x="8"/>
        <item x="5"/>
        <item x="1"/>
        <item x="10"/>
        <item x="2"/>
        <item x="20"/>
        <item x="0"/>
        <item x="3"/>
        <item x="16"/>
        <item x="18"/>
        <item x="15"/>
        <item x="6"/>
        <item x="14"/>
        <item x="11"/>
        <item x="4"/>
        <item x="17"/>
        <item x="13"/>
        <item x="12"/>
        <item x="9"/>
        <item x="7"/>
        <item t="default"/>
      </items>
    </pivotField>
    <pivotField numFmtId="1" showAll="0"/>
    <pivotField numFmtId="1" showAll="0"/>
    <pivotField numFmtId="1" showAll="0"/>
    <pivotField showAll="0"/>
    <pivotField axis="axisCol" dataField="1" showAll="0">
      <items count="3">
        <item x="1"/>
        <item x="0"/>
        <item t="default"/>
      </items>
    </pivotField>
    <pivotField showAll="0"/>
    <pivotField showAll="0"/>
    <pivotField numFmtId="1" showAll="0"/>
  </pivotFields>
  <rowFields count="1">
    <field x="5"/>
  </rowFields>
  <rowItems count="5">
    <i>
      <x/>
    </i>
    <i>
      <x v="1"/>
    </i>
    <i>
      <x v="2"/>
    </i>
    <i>
      <x v="3"/>
    </i>
    <i t="grand">
      <x/>
    </i>
  </rowItems>
  <colFields count="1">
    <field x="15"/>
  </colFields>
  <colItems count="3">
    <i>
      <x/>
    </i>
    <i>
      <x v="1"/>
    </i>
    <i t="grand">
      <x/>
    </i>
  </colItems>
  <dataFields count="1">
    <dataField name="Count of Customer Churn Status" fld="15" subtotal="count" baseField="0" baseItem="0"/>
  </dataFields>
  <chartFormats count="9">
    <chartFormat chart="5"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3"/>
          </reference>
        </references>
      </pivotArea>
    </chartFormat>
    <chartFormat chart="7" format="4">
      <pivotArea type="data" outline="0" fieldPosition="0">
        <references count="3">
          <reference field="4294967294" count="1" selected="0">
            <x v="0"/>
          </reference>
          <reference field="5" count="1" selected="0">
            <x v="3"/>
          </reference>
          <reference field="15" count="1" selected="0">
            <x v="0"/>
          </reference>
        </references>
      </pivotArea>
    </chartFormat>
    <chartFormat chart="7" format="5">
      <pivotArea type="data" outline="0" fieldPosition="0">
        <references count="3">
          <reference field="4294967294" count="1" selected="0">
            <x v="0"/>
          </reference>
          <reference field="5" count="1" selected="0">
            <x v="3"/>
          </reference>
          <reference field="15" count="1" selected="0">
            <x v="1"/>
          </reference>
        </references>
      </pivotArea>
    </chartFormat>
    <chartFormat chart="13" format="8" series="1">
      <pivotArea type="data" outline="0" fieldPosition="0">
        <references count="2">
          <reference field="4294967294" count="1" selected="0">
            <x v="0"/>
          </reference>
          <reference field="15" count="1" selected="0">
            <x v="0"/>
          </reference>
        </references>
      </pivotArea>
    </chartFormat>
    <chartFormat chart="13" format="9"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0">
  <location ref="A3:B13" firstHeaderRow="1" firstDataRow="1" firstDataCol="1"/>
  <pivotFields count="19">
    <pivotField showAll="0"/>
    <pivotField showAll="0"/>
    <pivotField showAll="0"/>
    <pivotField numFmtId="1" showAll="0"/>
    <pivotField showAll="0" measureFilter="1" sortType="a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numFmtId="1" showAll="0"/>
    <pivotField showAll="0"/>
    <pivotField showAll="0"/>
    <pivotField axis="axisRow" showAll="0" measureFilter="1" sortType="ascending">
      <items count="22">
        <item x="19"/>
        <item x="8"/>
        <item x="5"/>
        <item x="1"/>
        <item x="10"/>
        <item x="2"/>
        <item x="20"/>
        <item x="0"/>
        <item x="3"/>
        <item x="16"/>
        <item x="18"/>
        <item x="15"/>
        <item x="6"/>
        <item x="14"/>
        <item x="11"/>
        <item x="4"/>
        <item x="17"/>
        <item x="13"/>
        <item x="12"/>
        <item x="9"/>
        <item x="7"/>
        <item t="default"/>
      </items>
    </pivotField>
    <pivotField numFmtId="1" showAll="0"/>
    <pivotField numFmtId="1" showAll="0"/>
    <pivotField dataField="1" numFmtId="1" showAll="0"/>
    <pivotField showAll="0"/>
    <pivotField showAll="0">
      <items count="3">
        <item x="1"/>
        <item x="0"/>
        <item t="default"/>
      </items>
    </pivotField>
    <pivotField showAll="0"/>
    <pivotField showAll="0"/>
    <pivotField numFmtId="1" showAll="0"/>
  </pivotFields>
  <rowFields count="1">
    <field x="10"/>
  </rowFields>
  <rowItems count="10">
    <i>
      <x v="1"/>
    </i>
    <i>
      <x v="4"/>
    </i>
    <i>
      <x v="5"/>
    </i>
    <i>
      <x v="7"/>
    </i>
    <i>
      <x v="10"/>
    </i>
    <i>
      <x v="14"/>
    </i>
    <i>
      <x v="15"/>
    </i>
    <i>
      <x v="16"/>
    </i>
    <i>
      <x v="18"/>
    </i>
    <i>
      <x v="19"/>
    </i>
  </rowItems>
  <colItems count="1">
    <i/>
  </colItems>
  <dataFields count="1">
    <dataField name="Sum of Total Revenue" fld="13" baseField="0" baseItem="0"/>
  </dataFields>
  <chartFormats count="3">
    <chartFormat chart="9" format="12" series="1">
      <pivotArea type="data" outline="0" fieldPosition="0">
        <references count="1">
          <reference field="4294967294" count="1" selected="0">
            <x v="0"/>
          </reference>
        </references>
      </pivotArea>
    </chartFormat>
    <chartFormat chart="8" format="38"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0" count="1" selected="0">
            <x v="20"/>
          </reference>
        </references>
      </pivotArea>
    </chartFormat>
  </chartFormats>
  <pivotTableStyleInfo name="PivotStyleLight16" showRowHeaders="1" showColHeaders="1" showRowStripes="0" showColStripes="0" showLastColumn="1"/>
  <filters count="2">
    <filter fld="4" type="count" evalOrder="-1" id="6" iMeasureFld="0">
      <autoFilter ref="A1">
        <filterColumn colId="0">
          <top10 val="10" filterVal="10"/>
        </filterColumn>
      </autoFilter>
    </filter>
    <filter fld="10"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2">
  <location ref="A3:B7" firstHeaderRow="1" firstDataRow="1" firstDataCol="1"/>
  <pivotFields count="19">
    <pivotField showAll="0"/>
    <pivotField showAll="0"/>
    <pivotField showAll="0"/>
    <pivotField numFmtId="1" showAll="0"/>
    <pivotField showAll="0" sortType="a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numFmtId="1" showAll="0"/>
    <pivotField showAll="0"/>
    <pivotField showAll="0"/>
    <pivotField showAll="0" sortType="ascending">
      <items count="22">
        <item x="19"/>
        <item x="8"/>
        <item x="5"/>
        <item x="1"/>
        <item x="10"/>
        <item x="2"/>
        <item x="20"/>
        <item x="0"/>
        <item x="3"/>
        <item x="16"/>
        <item x="18"/>
        <item x="15"/>
        <item x="6"/>
        <item x="14"/>
        <item x="11"/>
        <item x="4"/>
        <item x="17"/>
        <item x="13"/>
        <item x="12"/>
        <item x="9"/>
        <item x="7"/>
        <item t="default"/>
      </items>
    </pivotField>
    <pivotField numFmtId="1" showAll="0"/>
    <pivotField numFmtId="1" showAll="0"/>
    <pivotField numFmtId="1" showAll="0"/>
    <pivotField dataField="1" showAll="0">
      <items count="955">
        <item x="831"/>
        <item x="825"/>
        <item x="162"/>
        <item x="660"/>
        <item x="251"/>
        <item x="253"/>
        <item x="786"/>
        <item x="32"/>
        <item x="163"/>
        <item x="632"/>
        <item x="918"/>
        <item x="623"/>
        <item x="384"/>
        <item x="910"/>
        <item x="418"/>
        <item x="483"/>
        <item x="754"/>
        <item x="380"/>
        <item x="578"/>
        <item x="403"/>
        <item x="428"/>
        <item x="25"/>
        <item x="127"/>
        <item x="208"/>
        <item x="528"/>
        <item x="602"/>
        <item x="103"/>
        <item x="252"/>
        <item x="771"/>
        <item x="210"/>
        <item x="45"/>
        <item x="407"/>
        <item x="130"/>
        <item x="845"/>
        <item x="497"/>
        <item x="400"/>
        <item x="317"/>
        <item x="72"/>
        <item x="339"/>
        <item x="586"/>
        <item x="493"/>
        <item x="436"/>
        <item x="878"/>
        <item x="807"/>
        <item x="847"/>
        <item x="552"/>
        <item x="263"/>
        <item x="159"/>
        <item x="266"/>
        <item x="690"/>
        <item x="942"/>
        <item x="117"/>
        <item x="664"/>
        <item x="601"/>
        <item x="147"/>
        <item x="657"/>
        <item x="582"/>
        <item x="167"/>
        <item x="335"/>
        <item x="912"/>
        <item x="784"/>
        <item x="465"/>
        <item x="488"/>
        <item x="762"/>
        <item x="221"/>
        <item x="309"/>
        <item x="459"/>
        <item x="382"/>
        <item x="46"/>
        <item x="593"/>
        <item x="535"/>
        <item x="674"/>
        <item x="453"/>
        <item x="834"/>
        <item x="547"/>
        <item x="531"/>
        <item x="923"/>
        <item x="806"/>
        <item x="26"/>
        <item x="929"/>
        <item x="94"/>
        <item x="476"/>
        <item x="197"/>
        <item x="512"/>
        <item x="254"/>
        <item x="360"/>
        <item x="136"/>
        <item x="442"/>
        <item x="609"/>
        <item x="581"/>
        <item x="148"/>
        <item x="571"/>
        <item x="223"/>
        <item x="732"/>
        <item x="865"/>
        <item x="787"/>
        <item x="523"/>
        <item x="621"/>
        <item x="759"/>
        <item x="700"/>
        <item x="794"/>
        <item x="391"/>
        <item x="313"/>
        <item x="677"/>
        <item x="890"/>
        <item x="676"/>
        <item x="651"/>
        <item x="800"/>
        <item x="639"/>
        <item x="513"/>
        <item x="684"/>
        <item x="671"/>
        <item x="157"/>
        <item x="830"/>
        <item x="353"/>
        <item x="236"/>
        <item x="35"/>
        <item x="567"/>
        <item x="301"/>
        <item x="89"/>
        <item x="332"/>
        <item x="495"/>
        <item x="793"/>
        <item x="618"/>
        <item x="551"/>
        <item x="348"/>
        <item x="383"/>
        <item x="840"/>
        <item x="589"/>
        <item x="714"/>
        <item x="300"/>
        <item x="281"/>
        <item x="882"/>
        <item x="809"/>
        <item x="886"/>
        <item x="372"/>
        <item x="376"/>
        <item x="216"/>
        <item x="451"/>
        <item x="783"/>
        <item x="276"/>
        <item x="42"/>
        <item x="520"/>
        <item x="502"/>
        <item x="206"/>
        <item x="406"/>
        <item x="396"/>
        <item x="166"/>
        <item x="709"/>
        <item x="435"/>
        <item x="665"/>
        <item x="534"/>
        <item x="530"/>
        <item x="930"/>
        <item x="478"/>
        <item x="789"/>
        <item x="559"/>
        <item x="922"/>
        <item x="829"/>
        <item x="105"/>
        <item x="577"/>
        <item x="132"/>
        <item x="633"/>
        <item x="469"/>
        <item x="315"/>
        <item x="893"/>
        <item x="366"/>
        <item x="153"/>
        <item x="591"/>
        <item x="336"/>
        <item x="909"/>
        <item x="796"/>
        <item x="354"/>
        <item x="226"/>
        <item x="377"/>
        <item x="817"/>
        <item x="40"/>
        <item x="126"/>
        <item x="387"/>
        <item x="205"/>
        <item x="198"/>
        <item x="365"/>
        <item x="876"/>
        <item x="569"/>
        <item x="329"/>
        <item x="269"/>
        <item x="894"/>
        <item x="499"/>
        <item x="846"/>
        <item x="97"/>
        <item x="259"/>
        <item x="734"/>
        <item x="857"/>
        <item x="546"/>
        <item x="409"/>
        <item x="517"/>
        <item x="917"/>
        <item x="924"/>
        <item x="640"/>
        <item x="134"/>
        <item x="297"/>
        <item x="17"/>
        <item x="375"/>
        <item x="511"/>
        <item x="594"/>
        <item x="489"/>
        <item x="688"/>
        <item x="262"/>
        <item x="937"/>
        <item x="323"/>
        <item x="225"/>
        <item x="93"/>
        <item x="203"/>
        <item x="47"/>
        <item x="19"/>
        <item x="916"/>
        <item x="702"/>
        <item x="144"/>
        <item x="490"/>
        <item x="44"/>
        <item x="177"/>
        <item x="698"/>
        <item x="625"/>
        <item x="769"/>
        <item x="389"/>
        <item x="59"/>
        <item x="63"/>
        <item x="91"/>
        <item x="481"/>
        <item x="427"/>
        <item x="290"/>
        <item x="773"/>
        <item x="592"/>
        <item x="218"/>
        <item x="143"/>
        <item x="475"/>
        <item x="115"/>
        <item x="199"/>
        <item x="410"/>
        <item x="228"/>
        <item x="565"/>
        <item x="701"/>
        <item x="268"/>
        <item x="717"/>
        <item x="827"/>
        <item x="647"/>
        <item x="812"/>
        <item x="184"/>
        <item x="56"/>
        <item x="67"/>
        <item x="141"/>
        <item x="18"/>
        <item x="16"/>
        <item x="84"/>
        <item x="242"/>
        <item x="526"/>
        <item x="667"/>
        <item x="240"/>
        <item x="69"/>
        <item x="691"/>
        <item x="452"/>
        <item x="612"/>
        <item x="484"/>
        <item x="15"/>
        <item x="881"/>
        <item x="470"/>
        <item x="296"/>
        <item x="951"/>
        <item x="322"/>
        <item x="683"/>
        <item x="560"/>
        <item x="673"/>
        <item x="448"/>
        <item x="420"/>
        <item x="884"/>
        <item x="645"/>
        <item x="349"/>
        <item x="574"/>
        <item x="207"/>
        <item x="580"/>
        <item x="287"/>
        <item x="529"/>
        <item x="192"/>
        <item x="310"/>
        <item x="828"/>
        <item x="815"/>
        <item x="548"/>
        <item x="229"/>
        <item x="598"/>
        <item x="599"/>
        <item x="718"/>
        <item x="849"/>
        <item x="706"/>
        <item x="752"/>
        <item x="456"/>
        <item x="457"/>
        <item x="801"/>
        <item x="106"/>
        <item x="590"/>
        <item x="544"/>
        <item x="62"/>
        <item x="438"/>
        <item x="316"/>
        <item x="66"/>
        <item x="10"/>
        <item x="273"/>
        <item x="421"/>
        <item x="663"/>
        <item x="491"/>
        <item x="628"/>
        <item x="399"/>
        <item x="154"/>
        <item x="100"/>
        <item x="212"/>
        <item x="264"/>
        <item x="761"/>
        <item x="636"/>
        <item x="898"/>
        <item x="848"/>
        <item x="692"/>
        <item x="950"/>
        <item x="716"/>
        <item x="564"/>
        <item x="689"/>
        <item x="768"/>
        <item x="220"/>
        <item x="81"/>
        <item x="113"/>
        <item x="174"/>
        <item x="694"/>
        <item x="330"/>
        <item x="152"/>
        <item x="104"/>
        <item x="867"/>
        <item x="393"/>
        <item x="681"/>
        <item x="425"/>
        <item x="850"/>
        <item x="464"/>
        <item x="873"/>
        <item x="85"/>
        <item x="128"/>
        <item x="741"/>
        <item x="196"/>
        <item x="292"/>
        <item x="941"/>
        <item x="818"/>
        <item x="328"/>
        <item x="182"/>
        <item x="952"/>
        <item x="86"/>
        <item x="155"/>
        <item x="927"/>
        <item x="278"/>
        <item x="866"/>
        <item x="390"/>
        <item x="334"/>
        <item x="776"/>
        <item x="306"/>
        <item x="634"/>
        <item x="748"/>
        <item x="862"/>
        <item x="892"/>
        <item x="515"/>
        <item x="879"/>
        <item x="704"/>
        <item x="241"/>
        <item x="249"/>
        <item x="311"/>
        <item x="180"/>
        <item x="605"/>
        <item x="454"/>
        <item x="913"/>
        <item x="170"/>
        <item x="870"/>
        <item x="772"/>
        <item x="708"/>
        <item x="219"/>
        <item x="80"/>
        <item x="308"/>
        <item x="868"/>
        <item x="361"/>
        <item x="466"/>
        <item x="385"/>
        <item x="933"/>
        <item x="234"/>
        <item x="458"/>
        <item x="52"/>
        <item x="289"/>
        <item x="765"/>
        <item x="151"/>
        <item x="861"/>
        <item x="774"/>
        <item x="61"/>
        <item x="668"/>
        <item x="641"/>
        <item x="285"/>
        <item x="11"/>
        <item x="486"/>
        <item x="304"/>
        <item x="204"/>
        <item x="562"/>
        <item x="584"/>
        <item x="836"/>
        <item x="138"/>
        <item x="131"/>
        <item x="666"/>
        <item x="856"/>
        <item x="437"/>
        <item x="350"/>
        <item x="255"/>
        <item x="277"/>
        <item x="235"/>
        <item x="642"/>
        <item x="415"/>
        <item x="27"/>
        <item x="480"/>
        <item x="613"/>
        <item x="429"/>
        <item x="111"/>
        <item x="514"/>
        <item x="125"/>
        <item x="57"/>
        <item x="767"/>
        <item x="404"/>
        <item x="342"/>
        <item x="118"/>
        <item x="730"/>
        <item x="183"/>
        <item x="305"/>
        <item x="347"/>
        <item x="416"/>
        <item x="455"/>
        <item x="686"/>
        <item x="852"/>
        <item x="832"/>
        <item x="168"/>
        <item x="169"/>
        <item x="816"/>
        <item x="760"/>
        <item x="12"/>
        <item x="71"/>
        <item x="95"/>
        <item x="38"/>
        <item x="70"/>
        <item x="450"/>
        <item x="860"/>
        <item x="936"/>
        <item x="839"/>
        <item x="232"/>
        <item x="87"/>
        <item x="727"/>
        <item x="51"/>
        <item x="731"/>
        <item x="670"/>
        <item x="525"/>
        <item x="506"/>
        <item x="53"/>
        <item x="736"/>
        <item x="740"/>
        <item x="194"/>
        <item x="37"/>
        <item x="619"/>
        <item x="814"/>
        <item x="662"/>
        <item x="8"/>
        <item x="33"/>
        <item x="256"/>
        <item x="110"/>
        <item x="855"/>
        <item x="617"/>
        <item x="411"/>
        <item x="363"/>
        <item x="750"/>
        <item x="433"/>
        <item x="468"/>
        <item x="398"/>
        <item x="371"/>
        <item x="121"/>
        <item x="608"/>
        <item x="173"/>
        <item x="271"/>
        <item x="344"/>
        <item x="746"/>
        <item x="295"/>
        <item x="98"/>
        <item x="291"/>
        <item x="516"/>
        <item x="833"/>
        <item x="813"/>
        <item x="521"/>
        <item x="217"/>
        <item x="737"/>
        <item x="101"/>
        <item x="583"/>
        <item x="243"/>
        <item x="200"/>
        <item x="369"/>
        <item x="944"/>
        <item x="889"/>
        <item x="215"/>
        <item x="532"/>
        <item x="705"/>
        <item x="202"/>
        <item x="279"/>
        <item x="501"/>
        <item x="201"/>
        <item x="43"/>
        <item x="626"/>
        <item x="48"/>
        <item x="576"/>
        <item x="1"/>
        <item x="654"/>
        <item x="715"/>
        <item x="842"/>
        <item x="899"/>
        <item x="785"/>
        <item x="346"/>
        <item x="430"/>
        <item x="463"/>
        <item x="238"/>
        <item x="908"/>
        <item x="524"/>
        <item x="905"/>
        <item x="272"/>
        <item x="672"/>
        <item x="258"/>
        <item x="805"/>
        <item x="14"/>
        <item x="286"/>
        <item x="293"/>
        <item x="150"/>
        <item x="795"/>
        <item x="550"/>
        <item x="747"/>
        <item x="841"/>
        <item x="92"/>
        <item x="563"/>
        <item x="374"/>
        <item x="270"/>
        <item x="537"/>
        <item x="540"/>
        <item x="733"/>
        <item x="585"/>
        <item x="615"/>
        <item x="195"/>
        <item x="3"/>
        <item x="267"/>
        <item x="791"/>
        <item x="744"/>
        <item x="231"/>
        <item x="392"/>
        <item x="778"/>
        <item x="906"/>
        <item x="146"/>
        <item x="568"/>
        <item x="934"/>
        <item x="553"/>
        <item x="282"/>
        <item x="948"/>
        <item x="441"/>
        <item x="326"/>
        <item x="68"/>
        <item x="926"/>
        <item x="119"/>
        <item x="629"/>
        <item x="331"/>
        <item x="656"/>
        <item x="432"/>
        <item x="864"/>
        <item x="661"/>
        <item x="479"/>
        <item x="646"/>
        <item x="858"/>
        <item x="622"/>
        <item x="76"/>
        <item x="75"/>
        <item x="887"/>
        <item x="224"/>
        <item x="782"/>
        <item x="780"/>
        <item x="477"/>
        <item x="758"/>
        <item x="570"/>
        <item x="679"/>
        <item x="36"/>
        <item x="161"/>
        <item x="549"/>
        <item x="611"/>
        <item x="116"/>
        <item x="245"/>
        <item x="826"/>
        <item x="314"/>
        <item x="60"/>
        <item x="356"/>
        <item x="558"/>
        <item x="669"/>
        <item x="711"/>
        <item x="55"/>
        <item x="445"/>
        <item x="378"/>
        <item x="696"/>
        <item x="885"/>
        <item x="938"/>
        <item x="337"/>
        <item x="579"/>
        <item x="265"/>
        <item x="261"/>
        <item x="751"/>
        <item x="697"/>
        <item x="891"/>
        <item x="823"/>
        <item x="394"/>
        <item x="498"/>
        <item x="561"/>
        <item x="388"/>
        <item x="872"/>
        <item x="610"/>
        <item x="9"/>
        <item x="757"/>
        <item x="644"/>
        <item x="869"/>
        <item x="137"/>
        <item x="638"/>
        <item x="142"/>
        <item x="358"/>
        <item x="719"/>
        <item x="659"/>
        <item x="770"/>
        <item x="461"/>
        <item x="743"/>
        <item x="729"/>
        <item x="693"/>
        <item x="931"/>
        <item x="381"/>
        <item x="338"/>
        <item x="23"/>
        <item x="186"/>
        <item x="545"/>
        <item x="283"/>
        <item x="65"/>
        <item x="597"/>
        <item x="503"/>
        <item x="707"/>
        <item x="755"/>
        <item x="485"/>
        <item x="538"/>
        <item x="722"/>
        <item x="695"/>
        <item x="246"/>
        <item x="653"/>
        <item x="713"/>
        <item x="897"/>
        <item x="799"/>
        <item x="838"/>
        <item x="682"/>
        <item x="413"/>
        <item x="434"/>
        <item x="140"/>
        <item x="302"/>
        <item x="851"/>
        <item x="299"/>
        <item x="557"/>
        <item x="739"/>
        <item x="572"/>
        <item x="939"/>
        <item x="222"/>
        <item x="895"/>
        <item x="648"/>
        <item x="935"/>
        <item x="373"/>
        <item x="756"/>
        <item x="39"/>
        <item x="321"/>
        <item x="901"/>
        <item x="28"/>
        <item x="351"/>
        <item x="854"/>
        <item x="798"/>
        <item x="6"/>
        <item x="487"/>
        <item x="324"/>
        <item x="877"/>
        <item x="775"/>
        <item x="883"/>
        <item x="359"/>
        <item x="333"/>
        <item x="124"/>
        <item x="318"/>
        <item x="764"/>
        <item x="114"/>
        <item x="7"/>
        <item x="0"/>
        <item x="614"/>
        <item x="345"/>
        <item x="49"/>
        <item x="721"/>
        <item x="423"/>
        <item x="325"/>
        <item x="835"/>
        <item x="720"/>
        <item x="298"/>
        <item x="275"/>
        <item x="914"/>
        <item x="122"/>
        <item x="189"/>
        <item x="604"/>
        <item x="370"/>
        <item x="802"/>
        <item x="658"/>
        <item x="176"/>
        <item x="439"/>
        <item x="179"/>
        <item x="500"/>
        <item x="904"/>
        <item x="247"/>
        <item x="726"/>
        <item x="120"/>
        <item x="88"/>
        <item x="367"/>
        <item x="678"/>
        <item x="191"/>
        <item x="588"/>
        <item x="808"/>
        <item x="79"/>
        <item x="446"/>
        <item x="109"/>
        <item x="467"/>
        <item x="510"/>
        <item x="900"/>
        <item x="414"/>
        <item x="820"/>
        <item x="522"/>
        <item x="237"/>
        <item x="821"/>
        <item x="340"/>
        <item x="82"/>
        <item x="13"/>
        <item x="24"/>
        <item x="29"/>
        <item x="185"/>
        <item x="257"/>
        <item x="405"/>
        <item x="903"/>
        <item x="687"/>
        <item x="543"/>
        <item x="763"/>
        <item x="355"/>
        <item x="233"/>
        <item x="947"/>
        <item x="78"/>
        <item x="188"/>
        <item x="896"/>
        <item x="395"/>
        <item x="248"/>
        <item x="781"/>
        <item x="21"/>
        <item x="460"/>
        <item x="725"/>
        <item x="907"/>
        <item x="474"/>
        <item x="509"/>
        <item x="600"/>
        <item x="843"/>
        <item x="31"/>
        <item x="482"/>
        <item x="518"/>
        <item x="527"/>
        <item x="797"/>
        <item x="824"/>
        <item x="83"/>
        <item x="753"/>
        <item x="303"/>
        <item x="149"/>
        <item x="473"/>
        <item x="175"/>
        <item x="307"/>
        <item x="73"/>
        <item x="616"/>
        <item x="925"/>
        <item x="164"/>
        <item x="422"/>
        <item x="803"/>
        <item x="96"/>
        <item x="368"/>
        <item x="244"/>
        <item x="408"/>
        <item x="274"/>
        <item x="284"/>
        <item x="412"/>
        <item x="635"/>
        <item x="424"/>
        <item x="77"/>
        <item x="853"/>
        <item x="863"/>
        <item x="943"/>
        <item x="74"/>
        <item x="397"/>
        <item x="652"/>
        <item x="766"/>
        <item x="928"/>
        <item x="440"/>
        <item x="920"/>
        <item x="811"/>
        <item x="940"/>
        <item x="650"/>
        <item x="649"/>
        <item x="54"/>
        <item x="575"/>
        <item x="312"/>
        <item x="710"/>
        <item x="566"/>
        <item x="541"/>
        <item x="288"/>
        <item x="921"/>
        <item x="160"/>
        <item x="462"/>
        <item x="426"/>
        <item x="443"/>
        <item x="792"/>
        <item x="874"/>
        <item x="637"/>
        <item x="417"/>
        <item x="554"/>
        <item x="596"/>
        <item x="533"/>
        <item x="90"/>
        <item x="401"/>
        <item x="181"/>
        <item x="837"/>
        <item x="880"/>
        <item x="379"/>
        <item x="327"/>
        <item x="156"/>
        <item x="519"/>
        <item x="280"/>
        <item x="178"/>
        <item x="472"/>
        <item x="129"/>
        <item x="260"/>
        <item x="595"/>
        <item x="946"/>
        <item x="139"/>
        <item x="627"/>
        <item x="492"/>
        <item x="680"/>
        <item x="742"/>
        <item x="402"/>
        <item x="431"/>
        <item x="214"/>
        <item x="172"/>
        <item x="107"/>
        <item x="496"/>
        <item x="494"/>
        <item x="4"/>
        <item x="790"/>
        <item x="112"/>
        <item x="190"/>
        <item x="364"/>
        <item x="419"/>
        <item x="699"/>
        <item x="777"/>
        <item x="504"/>
        <item x="193"/>
        <item x="449"/>
        <item x="471"/>
        <item x="123"/>
        <item x="703"/>
        <item x="788"/>
        <item x="556"/>
        <item x="779"/>
        <item x="587"/>
        <item x="949"/>
        <item x="158"/>
        <item x="603"/>
        <item x="888"/>
        <item x="50"/>
        <item x="213"/>
        <item x="819"/>
        <item x="822"/>
        <item x="875"/>
        <item x="902"/>
        <item x="165"/>
        <item x="20"/>
        <item x="555"/>
        <item x="911"/>
        <item x="227"/>
        <item x="171"/>
        <item x="606"/>
        <item x="230"/>
        <item x="724"/>
        <item x="738"/>
        <item x="507"/>
        <item x="542"/>
        <item x="631"/>
        <item x="953"/>
        <item x="607"/>
        <item x="211"/>
        <item x="135"/>
        <item x="41"/>
        <item x="712"/>
        <item x="250"/>
        <item x="871"/>
        <item x="745"/>
        <item x="320"/>
        <item x="22"/>
        <item x="187"/>
        <item x="859"/>
        <item x="362"/>
        <item x="620"/>
        <item x="34"/>
        <item x="145"/>
        <item x="444"/>
        <item x="2"/>
        <item x="343"/>
        <item x="919"/>
        <item x="536"/>
        <item x="945"/>
        <item x="133"/>
        <item x="643"/>
        <item x="728"/>
        <item x="624"/>
        <item x="573"/>
        <item x="239"/>
        <item x="30"/>
        <item x="447"/>
        <item x="723"/>
        <item x="108"/>
        <item x="5"/>
        <item x="357"/>
        <item x="64"/>
        <item x="675"/>
        <item x="655"/>
        <item x="386"/>
        <item x="685"/>
        <item x="539"/>
        <item x="58"/>
        <item x="508"/>
        <item x="505"/>
        <item x="294"/>
        <item x="630"/>
        <item x="99"/>
        <item x="804"/>
        <item x="735"/>
        <item x="844"/>
        <item x="810"/>
        <item x="749"/>
        <item x="352"/>
        <item x="915"/>
        <item x="319"/>
        <item x="102"/>
        <item x="932"/>
        <item x="341"/>
        <item x="209"/>
        <item t="default"/>
      </items>
    </pivotField>
    <pivotField showAll="0">
      <items count="3">
        <item x="1"/>
        <item x="0"/>
        <item t="default"/>
      </items>
    </pivotField>
    <pivotField showAll="0"/>
    <pivotField axis="axisRow" showAll="0">
      <items count="5">
        <item x="2"/>
        <item x="3"/>
        <item x="0"/>
        <item x="1"/>
        <item t="default"/>
      </items>
    </pivotField>
    <pivotField numFmtId="1" showAll="0"/>
  </pivotFields>
  <rowFields count="1">
    <field x="17"/>
  </rowFields>
  <rowItems count="4">
    <i>
      <x/>
    </i>
    <i>
      <x v="1"/>
    </i>
    <i>
      <x v="2"/>
    </i>
    <i>
      <x v="3"/>
    </i>
  </rowItems>
  <colItems count="1">
    <i/>
  </colItems>
  <dataFields count="1">
    <dataField name="Average of Data Usage" fld="14" subtotal="average" baseField="17" baseItem="0"/>
  </dataFields>
  <chartFormats count="2">
    <chartFormat chart="10" format="1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8">
  <location ref="A3:B10" firstHeaderRow="1" firstDataRow="1" firstDataCol="1"/>
  <pivotFields count="19">
    <pivotField showAll="0"/>
    <pivotField showAll="0"/>
    <pivotField showAll="0"/>
    <pivotField numFmtId="1" showAll="0"/>
    <pivotField showAll="0" sortType="a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numFmtId="1" showAll="0"/>
    <pivotField showAll="0"/>
    <pivotField showAll="0"/>
    <pivotField showAll="0" sortType="ascending">
      <items count="22">
        <item x="19"/>
        <item x="8"/>
        <item x="5"/>
        <item x="1"/>
        <item x="10"/>
        <item x="2"/>
        <item x="20"/>
        <item x="0"/>
        <item x="3"/>
        <item x="16"/>
        <item x="18"/>
        <item x="15"/>
        <item x="6"/>
        <item x="14"/>
        <item x="11"/>
        <item x="4"/>
        <item x="17"/>
        <item x="13"/>
        <item x="12"/>
        <item x="9"/>
        <item x="7"/>
        <item t="default"/>
      </items>
    </pivotField>
    <pivotField numFmtId="1" showAll="0"/>
    <pivotField numFmtId="1" showAll="0"/>
    <pivotField numFmtId="1" showAll="0"/>
    <pivotField showAll="0">
      <items count="955">
        <item x="831"/>
        <item x="825"/>
        <item x="162"/>
        <item x="660"/>
        <item x="251"/>
        <item x="253"/>
        <item x="786"/>
        <item x="32"/>
        <item x="163"/>
        <item x="632"/>
        <item x="918"/>
        <item x="623"/>
        <item x="384"/>
        <item x="910"/>
        <item x="418"/>
        <item x="483"/>
        <item x="754"/>
        <item x="380"/>
        <item x="578"/>
        <item x="403"/>
        <item x="428"/>
        <item x="25"/>
        <item x="127"/>
        <item x="208"/>
        <item x="528"/>
        <item x="602"/>
        <item x="103"/>
        <item x="252"/>
        <item x="771"/>
        <item x="210"/>
        <item x="45"/>
        <item x="407"/>
        <item x="130"/>
        <item x="845"/>
        <item x="497"/>
        <item x="400"/>
        <item x="317"/>
        <item x="72"/>
        <item x="339"/>
        <item x="586"/>
        <item x="493"/>
        <item x="436"/>
        <item x="878"/>
        <item x="807"/>
        <item x="847"/>
        <item x="552"/>
        <item x="263"/>
        <item x="159"/>
        <item x="266"/>
        <item x="690"/>
        <item x="942"/>
        <item x="117"/>
        <item x="664"/>
        <item x="601"/>
        <item x="147"/>
        <item x="657"/>
        <item x="582"/>
        <item x="167"/>
        <item x="335"/>
        <item x="912"/>
        <item x="784"/>
        <item x="465"/>
        <item x="488"/>
        <item x="762"/>
        <item x="221"/>
        <item x="309"/>
        <item x="459"/>
        <item x="382"/>
        <item x="46"/>
        <item x="593"/>
        <item x="535"/>
        <item x="674"/>
        <item x="453"/>
        <item x="834"/>
        <item x="547"/>
        <item x="531"/>
        <item x="923"/>
        <item x="806"/>
        <item x="26"/>
        <item x="929"/>
        <item x="94"/>
        <item x="476"/>
        <item x="197"/>
        <item x="512"/>
        <item x="254"/>
        <item x="360"/>
        <item x="136"/>
        <item x="442"/>
        <item x="609"/>
        <item x="581"/>
        <item x="148"/>
        <item x="571"/>
        <item x="223"/>
        <item x="732"/>
        <item x="865"/>
        <item x="787"/>
        <item x="523"/>
        <item x="621"/>
        <item x="759"/>
        <item x="700"/>
        <item x="794"/>
        <item x="391"/>
        <item x="313"/>
        <item x="677"/>
        <item x="890"/>
        <item x="676"/>
        <item x="651"/>
        <item x="800"/>
        <item x="639"/>
        <item x="513"/>
        <item x="684"/>
        <item x="671"/>
        <item x="157"/>
        <item x="830"/>
        <item x="353"/>
        <item x="236"/>
        <item x="35"/>
        <item x="567"/>
        <item x="301"/>
        <item x="89"/>
        <item x="332"/>
        <item x="495"/>
        <item x="793"/>
        <item x="618"/>
        <item x="551"/>
        <item x="348"/>
        <item x="383"/>
        <item x="840"/>
        <item x="589"/>
        <item x="714"/>
        <item x="300"/>
        <item x="281"/>
        <item x="882"/>
        <item x="809"/>
        <item x="886"/>
        <item x="372"/>
        <item x="376"/>
        <item x="216"/>
        <item x="451"/>
        <item x="783"/>
        <item x="276"/>
        <item x="42"/>
        <item x="520"/>
        <item x="502"/>
        <item x="206"/>
        <item x="406"/>
        <item x="396"/>
        <item x="166"/>
        <item x="709"/>
        <item x="435"/>
        <item x="665"/>
        <item x="534"/>
        <item x="530"/>
        <item x="930"/>
        <item x="478"/>
        <item x="789"/>
        <item x="559"/>
        <item x="922"/>
        <item x="829"/>
        <item x="105"/>
        <item x="577"/>
        <item x="132"/>
        <item x="633"/>
        <item x="469"/>
        <item x="315"/>
        <item x="893"/>
        <item x="366"/>
        <item x="153"/>
        <item x="591"/>
        <item x="336"/>
        <item x="909"/>
        <item x="796"/>
        <item x="354"/>
        <item x="226"/>
        <item x="377"/>
        <item x="817"/>
        <item x="40"/>
        <item x="126"/>
        <item x="387"/>
        <item x="205"/>
        <item x="198"/>
        <item x="365"/>
        <item x="876"/>
        <item x="569"/>
        <item x="329"/>
        <item x="269"/>
        <item x="894"/>
        <item x="499"/>
        <item x="846"/>
        <item x="97"/>
        <item x="259"/>
        <item x="734"/>
        <item x="857"/>
        <item x="546"/>
        <item x="409"/>
        <item x="517"/>
        <item x="917"/>
        <item x="924"/>
        <item x="640"/>
        <item x="134"/>
        <item x="297"/>
        <item x="17"/>
        <item x="375"/>
        <item x="511"/>
        <item x="594"/>
        <item x="489"/>
        <item x="688"/>
        <item x="262"/>
        <item x="937"/>
        <item x="323"/>
        <item x="225"/>
        <item x="93"/>
        <item x="203"/>
        <item x="47"/>
        <item x="19"/>
        <item x="916"/>
        <item x="702"/>
        <item x="144"/>
        <item x="490"/>
        <item x="44"/>
        <item x="177"/>
        <item x="698"/>
        <item x="625"/>
        <item x="769"/>
        <item x="389"/>
        <item x="59"/>
        <item x="63"/>
        <item x="91"/>
        <item x="481"/>
        <item x="427"/>
        <item x="290"/>
        <item x="773"/>
        <item x="592"/>
        <item x="218"/>
        <item x="143"/>
        <item x="475"/>
        <item x="115"/>
        <item x="199"/>
        <item x="410"/>
        <item x="228"/>
        <item x="565"/>
        <item x="701"/>
        <item x="268"/>
        <item x="717"/>
        <item x="827"/>
        <item x="647"/>
        <item x="812"/>
        <item x="184"/>
        <item x="56"/>
        <item x="67"/>
        <item x="141"/>
        <item x="18"/>
        <item x="16"/>
        <item x="84"/>
        <item x="242"/>
        <item x="526"/>
        <item x="667"/>
        <item x="240"/>
        <item x="69"/>
        <item x="691"/>
        <item x="452"/>
        <item x="612"/>
        <item x="484"/>
        <item x="15"/>
        <item x="881"/>
        <item x="470"/>
        <item x="296"/>
        <item x="951"/>
        <item x="322"/>
        <item x="683"/>
        <item x="560"/>
        <item x="673"/>
        <item x="448"/>
        <item x="420"/>
        <item x="884"/>
        <item x="645"/>
        <item x="349"/>
        <item x="574"/>
        <item x="207"/>
        <item x="580"/>
        <item x="287"/>
        <item x="529"/>
        <item x="192"/>
        <item x="310"/>
        <item x="828"/>
        <item x="815"/>
        <item x="548"/>
        <item x="229"/>
        <item x="598"/>
        <item x="599"/>
        <item x="718"/>
        <item x="849"/>
        <item x="706"/>
        <item x="752"/>
        <item x="456"/>
        <item x="457"/>
        <item x="801"/>
        <item x="106"/>
        <item x="590"/>
        <item x="544"/>
        <item x="62"/>
        <item x="438"/>
        <item x="316"/>
        <item x="66"/>
        <item x="10"/>
        <item x="273"/>
        <item x="421"/>
        <item x="663"/>
        <item x="491"/>
        <item x="628"/>
        <item x="399"/>
        <item x="154"/>
        <item x="100"/>
        <item x="212"/>
        <item x="264"/>
        <item x="761"/>
        <item x="636"/>
        <item x="898"/>
        <item x="848"/>
        <item x="692"/>
        <item x="950"/>
        <item x="716"/>
        <item x="564"/>
        <item x="689"/>
        <item x="768"/>
        <item x="220"/>
        <item x="81"/>
        <item x="113"/>
        <item x="174"/>
        <item x="694"/>
        <item x="330"/>
        <item x="152"/>
        <item x="104"/>
        <item x="867"/>
        <item x="393"/>
        <item x="681"/>
        <item x="425"/>
        <item x="850"/>
        <item x="464"/>
        <item x="873"/>
        <item x="85"/>
        <item x="128"/>
        <item x="741"/>
        <item x="196"/>
        <item x="292"/>
        <item x="941"/>
        <item x="818"/>
        <item x="328"/>
        <item x="182"/>
        <item x="952"/>
        <item x="86"/>
        <item x="155"/>
        <item x="927"/>
        <item x="278"/>
        <item x="866"/>
        <item x="390"/>
        <item x="334"/>
        <item x="776"/>
        <item x="306"/>
        <item x="634"/>
        <item x="748"/>
        <item x="862"/>
        <item x="892"/>
        <item x="515"/>
        <item x="879"/>
        <item x="704"/>
        <item x="241"/>
        <item x="249"/>
        <item x="311"/>
        <item x="180"/>
        <item x="605"/>
        <item x="454"/>
        <item x="913"/>
        <item x="170"/>
        <item x="870"/>
        <item x="772"/>
        <item x="708"/>
        <item x="219"/>
        <item x="80"/>
        <item x="308"/>
        <item x="868"/>
        <item x="361"/>
        <item x="466"/>
        <item x="385"/>
        <item x="933"/>
        <item x="234"/>
        <item x="458"/>
        <item x="52"/>
        <item x="289"/>
        <item x="765"/>
        <item x="151"/>
        <item x="861"/>
        <item x="774"/>
        <item x="61"/>
        <item x="668"/>
        <item x="641"/>
        <item x="285"/>
        <item x="11"/>
        <item x="486"/>
        <item x="304"/>
        <item x="204"/>
        <item x="562"/>
        <item x="584"/>
        <item x="836"/>
        <item x="138"/>
        <item x="131"/>
        <item x="666"/>
        <item x="856"/>
        <item x="437"/>
        <item x="350"/>
        <item x="255"/>
        <item x="277"/>
        <item x="235"/>
        <item x="642"/>
        <item x="415"/>
        <item x="27"/>
        <item x="480"/>
        <item x="613"/>
        <item x="429"/>
        <item x="111"/>
        <item x="514"/>
        <item x="125"/>
        <item x="57"/>
        <item x="767"/>
        <item x="404"/>
        <item x="342"/>
        <item x="118"/>
        <item x="730"/>
        <item x="183"/>
        <item x="305"/>
        <item x="347"/>
        <item x="416"/>
        <item x="455"/>
        <item x="686"/>
        <item x="852"/>
        <item x="832"/>
        <item x="168"/>
        <item x="169"/>
        <item x="816"/>
        <item x="760"/>
        <item x="12"/>
        <item x="71"/>
        <item x="95"/>
        <item x="38"/>
        <item x="70"/>
        <item x="450"/>
        <item x="860"/>
        <item x="936"/>
        <item x="839"/>
        <item x="232"/>
        <item x="87"/>
        <item x="727"/>
        <item x="51"/>
        <item x="731"/>
        <item x="670"/>
        <item x="525"/>
        <item x="506"/>
        <item x="53"/>
        <item x="736"/>
        <item x="740"/>
        <item x="194"/>
        <item x="37"/>
        <item x="619"/>
        <item x="814"/>
        <item x="662"/>
        <item x="8"/>
        <item x="33"/>
        <item x="256"/>
        <item x="110"/>
        <item x="855"/>
        <item x="617"/>
        <item x="411"/>
        <item x="363"/>
        <item x="750"/>
        <item x="433"/>
        <item x="468"/>
        <item x="398"/>
        <item x="371"/>
        <item x="121"/>
        <item x="608"/>
        <item x="173"/>
        <item x="271"/>
        <item x="344"/>
        <item x="746"/>
        <item x="295"/>
        <item x="98"/>
        <item x="291"/>
        <item x="516"/>
        <item x="833"/>
        <item x="813"/>
        <item x="521"/>
        <item x="217"/>
        <item x="737"/>
        <item x="101"/>
        <item x="583"/>
        <item x="243"/>
        <item x="200"/>
        <item x="369"/>
        <item x="944"/>
        <item x="889"/>
        <item x="215"/>
        <item x="532"/>
        <item x="705"/>
        <item x="202"/>
        <item x="279"/>
        <item x="501"/>
        <item x="201"/>
        <item x="43"/>
        <item x="626"/>
        <item x="48"/>
        <item x="576"/>
        <item x="1"/>
        <item x="654"/>
        <item x="715"/>
        <item x="842"/>
        <item x="899"/>
        <item x="785"/>
        <item x="346"/>
        <item x="430"/>
        <item x="463"/>
        <item x="238"/>
        <item x="908"/>
        <item x="524"/>
        <item x="905"/>
        <item x="272"/>
        <item x="672"/>
        <item x="258"/>
        <item x="805"/>
        <item x="14"/>
        <item x="286"/>
        <item x="293"/>
        <item x="150"/>
        <item x="795"/>
        <item x="550"/>
        <item x="747"/>
        <item x="841"/>
        <item x="92"/>
        <item x="563"/>
        <item x="374"/>
        <item x="270"/>
        <item x="537"/>
        <item x="540"/>
        <item x="733"/>
        <item x="585"/>
        <item x="615"/>
        <item x="195"/>
        <item x="3"/>
        <item x="267"/>
        <item x="791"/>
        <item x="744"/>
        <item x="231"/>
        <item x="392"/>
        <item x="778"/>
        <item x="906"/>
        <item x="146"/>
        <item x="568"/>
        <item x="934"/>
        <item x="553"/>
        <item x="282"/>
        <item x="948"/>
        <item x="441"/>
        <item x="326"/>
        <item x="68"/>
        <item x="926"/>
        <item x="119"/>
        <item x="629"/>
        <item x="331"/>
        <item x="656"/>
        <item x="432"/>
        <item x="864"/>
        <item x="661"/>
        <item x="479"/>
        <item x="646"/>
        <item x="858"/>
        <item x="622"/>
        <item x="76"/>
        <item x="75"/>
        <item x="887"/>
        <item x="224"/>
        <item x="782"/>
        <item x="780"/>
        <item x="477"/>
        <item x="758"/>
        <item x="570"/>
        <item x="679"/>
        <item x="36"/>
        <item x="161"/>
        <item x="549"/>
        <item x="611"/>
        <item x="116"/>
        <item x="245"/>
        <item x="826"/>
        <item x="314"/>
        <item x="60"/>
        <item x="356"/>
        <item x="558"/>
        <item x="669"/>
        <item x="711"/>
        <item x="55"/>
        <item x="445"/>
        <item x="378"/>
        <item x="696"/>
        <item x="885"/>
        <item x="938"/>
        <item x="337"/>
        <item x="579"/>
        <item x="265"/>
        <item x="261"/>
        <item x="751"/>
        <item x="697"/>
        <item x="891"/>
        <item x="823"/>
        <item x="394"/>
        <item x="498"/>
        <item x="561"/>
        <item x="388"/>
        <item x="872"/>
        <item x="610"/>
        <item x="9"/>
        <item x="757"/>
        <item x="644"/>
        <item x="869"/>
        <item x="137"/>
        <item x="638"/>
        <item x="142"/>
        <item x="358"/>
        <item x="719"/>
        <item x="659"/>
        <item x="770"/>
        <item x="461"/>
        <item x="743"/>
        <item x="729"/>
        <item x="693"/>
        <item x="931"/>
        <item x="381"/>
        <item x="338"/>
        <item x="23"/>
        <item x="186"/>
        <item x="545"/>
        <item x="283"/>
        <item x="65"/>
        <item x="597"/>
        <item x="503"/>
        <item x="707"/>
        <item x="755"/>
        <item x="485"/>
        <item x="538"/>
        <item x="722"/>
        <item x="695"/>
        <item x="246"/>
        <item x="653"/>
        <item x="713"/>
        <item x="897"/>
        <item x="799"/>
        <item x="838"/>
        <item x="682"/>
        <item x="413"/>
        <item x="434"/>
        <item x="140"/>
        <item x="302"/>
        <item x="851"/>
        <item x="299"/>
        <item x="557"/>
        <item x="739"/>
        <item x="572"/>
        <item x="939"/>
        <item x="222"/>
        <item x="895"/>
        <item x="648"/>
        <item x="935"/>
        <item x="373"/>
        <item x="756"/>
        <item x="39"/>
        <item x="321"/>
        <item x="901"/>
        <item x="28"/>
        <item x="351"/>
        <item x="854"/>
        <item x="798"/>
        <item x="6"/>
        <item x="487"/>
        <item x="324"/>
        <item x="877"/>
        <item x="775"/>
        <item x="883"/>
        <item x="359"/>
        <item x="333"/>
        <item x="124"/>
        <item x="318"/>
        <item x="764"/>
        <item x="114"/>
        <item x="7"/>
        <item x="0"/>
        <item x="614"/>
        <item x="345"/>
        <item x="49"/>
        <item x="721"/>
        <item x="423"/>
        <item x="325"/>
        <item x="835"/>
        <item x="720"/>
        <item x="298"/>
        <item x="275"/>
        <item x="914"/>
        <item x="122"/>
        <item x="189"/>
        <item x="604"/>
        <item x="370"/>
        <item x="802"/>
        <item x="658"/>
        <item x="176"/>
        <item x="439"/>
        <item x="179"/>
        <item x="500"/>
        <item x="904"/>
        <item x="247"/>
        <item x="726"/>
        <item x="120"/>
        <item x="88"/>
        <item x="367"/>
        <item x="678"/>
        <item x="191"/>
        <item x="588"/>
        <item x="808"/>
        <item x="79"/>
        <item x="446"/>
        <item x="109"/>
        <item x="467"/>
        <item x="510"/>
        <item x="900"/>
        <item x="414"/>
        <item x="820"/>
        <item x="522"/>
        <item x="237"/>
        <item x="821"/>
        <item x="340"/>
        <item x="82"/>
        <item x="13"/>
        <item x="24"/>
        <item x="29"/>
        <item x="185"/>
        <item x="257"/>
        <item x="405"/>
        <item x="903"/>
        <item x="687"/>
        <item x="543"/>
        <item x="763"/>
        <item x="355"/>
        <item x="233"/>
        <item x="947"/>
        <item x="78"/>
        <item x="188"/>
        <item x="896"/>
        <item x="395"/>
        <item x="248"/>
        <item x="781"/>
        <item x="21"/>
        <item x="460"/>
        <item x="725"/>
        <item x="907"/>
        <item x="474"/>
        <item x="509"/>
        <item x="600"/>
        <item x="843"/>
        <item x="31"/>
        <item x="482"/>
        <item x="518"/>
        <item x="527"/>
        <item x="797"/>
        <item x="824"/>
        <item x="83"/>
        <item x="753"/>
        <item x="303"/>
        <item x="149"/>
        <item x="473"/>
        <item x="175"/>
        <item x="307"/>
        <item x="73"/>
        <item x="616"/>
        <item x="925"/>
        <item x="164"/>
        <item x="422"/>
        <item x="803"/>
        <item x="96"/>
        <item x="368"/>
        <item x="244"/>
        <item x="408"/>
        <item x="274"/>
        <item x="284"/>
        <item x="412"/>
        <item x="635"/>
        <item x="424"/>
        <item x="77"/>
        <item x="853"/>
        <item x="863"/>
        <item x="943"/>
        <item x="74"/>
        <item x="397"/>
        <item x="652"/>
        <item x="766"/>
        <item x="928"/>
        <item x="440"/>
        <item x="920"/>
        <item x="811"/>
        <item x="940"/>
        <item x="650"/>
        <item x="649"/>
        <item x="54"/>
        <item x="575"/>
        <item x="312"/>
        <item x="710"/>
        <item x="566"/>
        <item x="541"/>
        <item x="288"/>
        <item x="921"/>
        <item x="160"/>
        <item x="462"/>
        <item x="426"/>
        <item x="443"/>
        <item x="792"/>
        <item x="874"/>
        <item x="637"/>
        <item x="417"/>
        <item x="554"/>
        <item x="596"/>
        <item x="533"/>
        <item x="90"/>
        <item x="401"/>
        <item x="181"/>
        <item x="837"/>
        <item x="880"/>
        <item x="379"/>
        <item x="327"/>
        <item x="156"/>
        <item x="519"/>
        <item x="280"/>
        <item x="178"/>
        <item x="472"/>
        <item x="129"/>
        <item x="260"/>
        <item x="595"/>
        <item x="946"/>
        <item x="139"/>
        <item x="627"/>
        <item x="492"/>
        <item x="680"/>
        <item x="742"/>
        <item x="402"/>
        <item x="431"/>
        <item x="214"/>
        <item x="172"/>
        <item x="107"/>
        <item x="496"/>
        <item x="494"/>
        <item x="4"/>
        <item x="790"/>
        <item x="112"/>
        <item x="190"/>
        <item x="364"/>
        <item x="419"/>
        <item x="699"/>
        <item x="777"/>
        <item x="504"/>
        <item x="193"/>
        <item x="449"/>
        <item x="471"/>
        <item x="123"/>
        <item x="703"/>
        <item x="788"/>
        <item x="556"/>
        <item x="779"/>
        <item x="587"/>
        <item x="949"/>
        <item x="158"/>
        <item x="603"/>
        <item x="888"/>
        <item x="50"/>
        <item x="213"/>
        <item x="819"/>
        <item x="822"/>
        <item x="875"/>
        <item x="902"/>
        <item x="165"/>
        <item x="20"/>
        <item x="555"/>
        <item x="911"/>
        <item x="227"/>
        <item x="171"/>
        <item x="606"/>
        <item x="230"/>
        <item x="724"/>
        <item x="738"/>
        <item x="507"/>
        <item x="542"/>
        <item x="631"/>
        <item x="953"/>
        <item x="607"/>
        <item x="211"/>
        <item x="135"/>
        <item x="41"/>
        <item x="712"/>
        <item x="250"/>
        <item x="871"/>
        <item x="745"/>
        <item x="320"/>
        <item x="22"/>
        <item x="187"/>
        <item x="859"/>
        <item x="362"/>
        <item x="620"/>
        <item x="34"/>
        <item x="145"/>
        <item x="444"/>
        <item x="2"/>
        <item x="343"/>
        <item x="919"/>
        <item x="536"/>
        <item x="945"/>
        <item x="133"/>
        <item x="643"/>
        <item x="728"/>
        <item x="624"/>
        <item x="573"/>
        <item x="239"/>
        <item x="30"/>
        <item x="447"/>
        <item x="723"/>
        <item x="108"/>
        <item x="5"/>
        <item x="357"/>
        <item x="64"/>
        <item x="675"/>
        <item x="655"/>
        <item x="386"/>
        <item x="685"/>
        <item x="539"/>
        <item x="58"/>
        <item x="508"/>
        <item x="505"/>
        <item x="294"/>
        <item x="630"/>
        <item x="99"/>
        <item x="804"/>
        <item x="735"/>
        <item x="844"/>
        <item x="810"/>
        <item x="749"/>
        <item x="352"/>
        <item x="915"/>
        <item x="319"/>
        <item x="102"/>
        <item x="932"/>
        <item x="341"/>
        <item x="209"/>
        <item t="default"/>
      </items>
    </pivotField>
    <pivotField showAll="0">
      <items count="3">
        <item x="1"/>
        <item x="0"/>
        <item t="default"/>
      </items>
    </pivotField>
    <pivotField axis="axisRow" dataField="1" showAll="0" sortType="ascending">
      <items count="9">
        <item x="1"/>
        <item x="4"/>
        <item x="5"/>
        <item x="7"/>
        <item x="6"/>
        <item x="3"/>
        <item x="0"/>
        <item h="1" x="2"/>
        <item t="default"/>
      </items>
    </pivotField>
    <pivotField showAll="0">
      <items count="5">
        <item x="2"/>
        <item x="3"/>
        <item x="0"/>
        <item x="1"/>
        <item t="default"/>
      </items>
    </pivotField>
    <pivotField numFmtId="1" showAll="0"/>
  </pivotFields>
  <rowFields count="1">
    <field x="16"/>
  </rowFields>
  <rowItems count="7">
    <i>
      <x/>
    </i>
    <i>
      <x v="1"/>
    </i>
    <i>
      <x v="2"/>
    </i>
    <i>
      <x v="3"/>
    </i>
    <i>
      <x v="4"/>
    </i>
    <i>
      <x v="5"/>
    </i>
    <i>
      <x v="6"/>
    </i>
  </rowItems>
  <colItems count="1">
    <i/>
  </colItems>
  <dataFields count="1">
    <dataField name="Count of Reasons for Churn" fld="16" subtotal="count" baseField="0" baseItem="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8">
  <location ref="A3:B7" firstHeaderRow="1" firstDataRow="1" firstDataCol="1"/>
  <pivotFields count="19">
    <pivotField showAll="0"/>
    <pivotField showAll="0"/>
    <pivotField showAll="0"/>
    <pivotField numFmtId="1" showAll="0"/>
    <pivotField showAll="0" sortType="a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numFmtId="1" showAll="0"/>
    <pivotField showAll="0"/>
    <pivotField showAll="0"/>
    <pivotField showAll="0" sortType="ascending">
      <items count="22">
        <item x="19"/>
        <item x="8"/>
        <item x="5"/>
        <item x="1"/>
        <item x="10"/>
        <item x="2"/>
        <item x="20"/>
        <item x="0"/>
        <item x="3"/>
        <item x="16"/>
        <item x="18"/>
        <item x="15"/>
        <item x="6"/>
        <item x="14"/>
        <item x="11"/>
        <item x="4"/>
        <item x="17"/>
        <item x="13"/>
        <item x="12"/>
        <item x="9"/>
        <item x="7"/>
        <item t="default"/>
      </items>
    </pivotField>
    <pivotField numFmtId="1" showAll="0"/>
    <pivotField numFmtId="1" showAll="0"/>
    <pivotField numFmtId="1" showAll="0"/>
    <pivotField showAll="0">
      <items count="955">
        <item x="831"/>
        <item x="825"/>
        <item x="162"/>
        <item x="660"/>
        <item x="251"/>
        <item x="253"/>
        <item x="786"/>
        <item x="32"/>
        <item x="163"/>
        <item x="632"/>
        <item x="918"/>
        <item x="623"/>
        <item x="384"/>
        <item x="910"/>
        <item x="418"/>
        <item x="483"/>
        <item x="754"/>
        <item x="380"/>
        <item x="578"/>
        <item x="403"/>
        <item x="428"/>
        <item x="25"/>
        <item x="127"/>
        <item x="208"/>
        <item x="528"/>
        <item x="602"/>
        <item x="103"/>
        <item x="252"/>
        <item x="771"/>
        <item x="210"/>
        <item x="45"/>
        <item x="407"/>
        <item x="130"/>
        <item x="845"/>
        <item x="497"/>
        <item x="400"/>
        <item x="317"/>
        <item x="72"/>
        <item x="339"/>
        <item x="586"/>
        <item x="493"/>
        <item x="436"/>
        <item x="878"/>
        <item x="807"/>
        <item x="847"/>
        <item x="552"/>
        <item x="263"/>
        <item x="159"/>
        <item x="266"/>
        <item x="690"/>
        <item x="942"/>
        <item x="117"/>
        <item x="664"/>
        <item x="601"/>
        <item x="147"/>
        <item x="657"/>
        <item x="582"/>
        <item x="167"/>
        <item x="335"/>
        <item x="912"/>
        <item x="784"/>
        <item x="465"/>
        <item x="488"/>
        <item x="762"/>
        <item x="221"/>
        <item x="309"/>
        <item x="459"/>
        <item x="382"/>
        <item x="46"/>
        <item x="593"/>
        <item x="535"/>
        <item x="674"/>
        <item x="453"/>
        <item x="834"/>
        <item x="547"/>
        <item x="531"/>
        <item x="923"/>
        <item x="806"/>
        <item x="26"/>
        <item x="929"/>
        <item x="94"/>
        <item x="476"/>
        <item x="197"/>
        <item x="512"/>
        <item x="254"/>
        <item x="360"/>
        <item x="136"/>
        <item x="442"/>
        <item x="609"/>
        <item x="581"/>
        <item x="148"/>
        <item x="571"/>
        <item x="223"/>
        <item x="732"/>
        <item x="865"/>
        <item x="787"/>
        <item x="523"/>
        <item x="621"/>
        <item x="759"/>
        <item x="700"/>
        <item x="794"/>
        <item x="391"/>
        <item x="313"/>
        <item x="677"/>
        <item x="890"/>
        <item x="676"/>
        <item x="651"/>
        <item x="800"/>
        <item x="639"/>
        <item x="513"/>
        <item x="684"/>
        <item x="671"/>
        <item x="157"/>
        <item x="830"/>
        <item x="353"/>
        <item x="236"/>
        <item x="35"/>
        <item x="567"/>
        <item x="301"/>
        <item x="89"/>
        <item x="332"/>
        <item x="495"/>
        <item x="793"/>
        <item x="618"/>
        <item x="551"/>
        <item x="348"/>
        <item x="383"/>
        <item x="840"/>
        <item x="589"/>
        <item x="714"/>
        <item x="300"/>
        <item x="281"/>
        <item x="882"/>
        <item x="809"/>
        <item x="886"/>
        <item x="372"/>
        <item x="376"/>
        <item x="216"/>
        <item x="451"/>
        <item x="783"/>
        <item x="276"/>
        <item x="42"/>
        <item x="520"/>
        <item x="502"/>
        <item x="206"/>
        <item x="406"/>
        <item x="396"/>
        <item x="166"/>
        <item x="709"/>
        <item x="435"/>
        <item x="665"/>
        <item x="534"/>
        <item x="530"/>
        <item x="930"/>
        <item x="478"/>
        <item x="789"/>
        <item x="559"/>
        <item x="922"/>
        <item x="829"/>
        <item x="105"/>
        <item x="577"/>
        <item x="132"/>
        <item x="633"/>
        <item x="469"/>
        <item x="315"/>
        <item x="893"/>
        <item x="366"/>
        <item x="153"/>
        <item x="591"/>
        <item x="336"/>
        <item x="909"/>
        <item x="796"/>
        <item x="354"/>
        <item x="226"/>
        <item x="377"/>
        <item x="817"/>
        <item x="40"/>
        <item x="126"/>
        <item x="387"/>
        <item x="205"/>
        <item x="198"/>
        <item x="365"/>
        <item x="876"/>
        <item x="569"/>
        <item x="329"/>
        <item x="269"/>
        <item x="894"/>
        <item x="499"/>
        <item x="846"/>
        <item x="97"/>
        <item x="259"/>
        <item x="734"/>
        <item x="857"/>
        <item x="546"/>
        <item x="409"/>
        <item x="517"/>
        <item x="917"/>
        <item x="924"/>
        <item x="640"/>
        <item x="134"/>
        <item x="297"/>
        <item x="17"/>
        <item x="375"/>
        <item x="511"/>
        <item x="594"/>
        <item x="489"/>
        <item x="688"/>
        <item x="262"/>
        <item x="937"/>
        <item x="323"/>
        <item x="225"/>
        <item x="93"/>
        <item x="203"/>
        <item x="47"/>
        <item x="19"/>
        <item x="916"/>
        <item x="702"/>
        <item x="144"/>
        <item x="490"/>
        <item x="44"/>
        <item x="177"/>
        <item x="698"/>
        <item x="625"/>
        <item x="769"/>
        <item x="389"/>
        <item x="59"/>
        <item x="63"/>
        <item x="91"/>
        <item x="481"/>
        <item x="427"/>
        <item x="290"/>
        <item x="773"/>
        <item x="592"/>
        <item x="218"/>
        <item x="143"/>
        <item x="475"/>
        <item x="115"/>
        <item x="199"/>
        <item x="410"/>
        <item x="228"/>
        <item x="565"/>
        <item x="701"/>
        <item x="268"/>
        <item x="717"/>
        <item x="827"/>
        <item x="647"/>
        <item x="812"/>
        <item x="184"/>
        <item x="56"/>
        <item x="67"/>
        <item x="141"/>
        <item x="18"/>
        <item x="16"/>
        <item x="84"/>
        <item x="242"/>
        <item x="526"/>
        <item x="667"/>
        <item x="240"/>
        <item x="69"/>
        <item x="691"/>
        <item x="452"/>
        <item x="612"/>
        <item x="484"/>
        <item x="15"/>
        <item x="881"/>
        <item x="470"/>
        <item x="296"/>
        <item x="951"/>
        <item x="322"/>
        <item x="683"/>
        <item x="560"/>
        <item x="673"/>
        <item x="448"/>
        <item x="420"/>
        <item x="884"/>
        <item x="645"/>
        <item x="349"/>
        <item x="574"/>
        <item x="207"/>
        <item x="580"/>
        <item x="287"/>
        <item x="529"/>
        <item x="192"/>
        <item x="310"/>
        <item x="828"/>
        <item x="815"/>
        <item x="548"/>
        <item x="229"/>
        <item x="598"/>
        <item x="599"/>
        <item x="718"/>
        <item x="849"/>
        <item x="706"/>
        <item x="752"/>
        <item x="456"/>
        <item x="457"/>
        <item x="801"/>
        <item x="106"/>
        <item x="590"/>
        <item x="544"/>
        <item x="62"/>
        <item x="438"/>
        <item x="316"/>
        <item x="66"/>
        <item x="10"/>
        <item x="273"/>
        <item x="421"/>
        <item x="663"/>
        <item x="491"/>
        <item x="628"/>
        <item x="399"/>
        <item x="154"/>
        <item x="100"/>
        <item x="212"/>
        <item x="264"/>
        <item x="761"/>
        <item x="636"/>
        <item x="898"/>
        <item x="848"/>
        <item x="692"/>
        <item x="950"/>
        <item x="716"/>
        <item x="564"/>
        <item x="689"/>
        <item x="768"/>
        <item x="220"/>
        <item x="81"/>
        <item x="113"/>
        <item x="174"/>
        <item x="694"/>
        <item x="330"/>
        <item x="152"/>
        <item x="104"/>
        <item x="867"/>
        <item x="393"/>
        <item x="681"/>
        <item x="425"/>
        <item x="850"/>
        <item x="464"/>
        <item x="873"/>
        <item x="85"/>
        <item x="128"/>
        <item x="741"/>
        <item x="196"/>
        <item x="292"/>
        <item x="941"/>
        <item x="818"/>
        <item x="328"/>
        <item x="182"/>
        <item x="952"/>
        <item x="86"/>
        <item x="155"/>
        <item x="927"/>
        <item x="278"/>
        <item x="866"/>
        <item x="390"/>
        <item x="334"/>
        <item x="776"/>
        <item x="306"/>
        <item x="634"/>
        <item x="748"/>
        <item x="862"/>
        <item x="892"/>
        <item x="515"/>
        <item x="879"/>
        <item x="704"/>
        <item x="241"/>
        <item x="249"/>
        <item x="311"/>
        <item x="180"/>
        <item x="605"/>
        <item x="454"/>
        <item x="913"/>
        <item x="170"/>
        <item x="870"/>
        <item x="772"/>
        <item x="708"/>
        <item x="219"/>
        <item x="80"/>
        <item x="308"/>
        <item x="868"/>
        <item x="361"/>
        <item x="466"/>
        <item x="385"/>
        <item x="933"/>
        <item x="234"/>
        <item x="458"/>
        <item x="52"/>
        <item x="289"/>
        <item x="765"/>
        <item x="151"/>
        <item x="861"/>
        <item x="774"/>
        <item x="61"/>
        <item x="668"/>
        <item x="641"/>
        <item x="285"/>
        <item x="11"/>
        <item x="486"/>
        <item x="304"/>
        <item x="204"/>
        <item x="562"/>
        <item x="584"/>
        <item x="836"/>
        <item x="138"/>
        <item x="131"/>
        <item x="666"/>
        <item x="856"/>
        <item x="437"/>
        <item x="350"/>
        <item x="255"/>
        <item x="277"/>
        <item x="235"/>
        <item x="642"/>
        <item x="415"/>
        <item x="27"/>
        <item x="480"/>
        <item x="613"/>
        <item x="429"/>
        <item x="111"/>
        <item x="514"/>
        <item x="125"/>
        <item x="57"/>
        <item x="767"/>
        <item x="404"/>
        <item x="342"/>
        <item x="118"/>
        <item x="730"/>
        <item x="183"/>
        <item x="305"/>
        <item x="347"/>
        <item x="416"/>
        <item x="455"/>
        <item x="686"/>
        <item x="852"/>
        <item x="832"/>
        <item x="168"/>
        <item x="169"/>
        <item x="816"/>
        <item x="760"/>
        <item x="12"/>
        <item x="71"/>
        <item x="95"/>
        <item x="38"/>
        <item x="70"/>
        <item x="450"/>
        <item x="860"/>
        <item x="936"/>
        <item x="839"/>
        <item x="232"/>
        <item x="87"/>
        <item x="727"/>
        <item x="51"/>
        <item x="731"/>
        <item x="670"/>
        <item x="525"/>
        <item x="506"/>
        <item x="53"/>
        <item x="736"/>
        <item x="740"/>
        <item x="194"/>
        <item x="37"/>
        <item x="619"/>
        <item x="814"/>
        <item x="662"/>
        <item x="8"/>
        <item x="33"/>
        <item x="256"/>
        <item x="110"/>
        <item x="855"/>
        <item x="617"/>
        <item x="411"/>
        <item x="363"/>
        <item x="750"/>
        <item x="433"/>
        <item x="468"/>
        <item x="398"/>
        <item x="371"/>
        <item x="121"/>
        <item x="608"/>
        <item x="173"/>
        <item x="271"/>
        <item x="344"/>
        <item x="746"/>
        <item x="295"/>
        <item x="98"/>
        <item x="291"/>
        <item x="516"/>
        <item x="833"/>
        <item x="813"/>
        <item x="521"/>
        <item x="217"/>
        <item x="737"/>
        <item x="101"/>
        <item x="583"/>
        <item x="243"/>
        <item x="200"/>
        <item x="369"/>
        <item x="944"/>
        <item x="889"/>
        <item x="215"/>
        <item x="532"/>
        <item x="705"/>
        <item x="202"/>
        <item x="279"/>
        <item x="501"/>
        <item x="201"/>
        <item x="43"/>
        <item x="626"/>
        <item x="48"/>
        <item x="576"/>
        <item x="1"/>
        <item x="654"/>
        <item x="715"/>
        <item x="842"/>
        <item x="899"/>
        <item x="785"/>
        <item x="346"/>
        <item x="430"/>
        <item x="463"/>
        <item x="238"/>
        <item x="908"/>
        <item x="524"/>
        <item x="905"/>
        <item x="272"/>
        <item x="672"/>
        <item x="258"/>
        <item x="805"/>
        <item x="14"/>
        <item x="286"/>
        <item x="293"/>
        <item x="150"/>
        <item x="795"/>
        <item x="550"/>
        <item x="747"/>
        <item x="841"/>
        <item x="92"/>
        <item x="563"/>
        <item x="374"/>
        <item x="270"/>
        <item x="537"/>
        <item x="540"/>
        <item x="733"/>
        <item x="585"/>
        <item x="615"/>
        <item x="195"/>
        <item x="3"/>
        <item x="267"/>
        <item x="791"/>
        <item x="744"/>
        <item x="231"/>
        <item x="392"/>
        <item x="778"/>
        <item x="906"/>
        <item x="146"/>
        <item x="568"/>
        <item x="934"/>
        <item x="553"/>
        <item x="282"/>
        <item x="948"/>
        <item x="441"/>
        <item x="326"/>
        <item x="68"/>
        <item x="926"/>
        <item x="119"/>
        <item x="629"/>
        <item x="331"/>
        <item x="656"/>
        <item x="432"/>
        <item x="864"/>
        <item x="661"/>
        <item x="479"/>
        <item x="646"/>
        <item x="858"/>
        <item x="622"/>
        <item x="76"/>
        <item x="75"/>
        <item x="887"/>
        <item x="224"/>
        <item x="782"/>
        <item x="780"/>
        <item x="477"/>
        <item x="758"/>
        <item x="570"/>
        <item x="679"/>
        <item x="36"/>
        <item x="161"/>
        <item x="549"/>
        <item x="611"/>
        <item x="116"/>
        <item x="245"/>
        <item x="826"/>
        <item x="314"/>
        <item x="60"/>
        <item x="356"/>
        <item x="558"/>
        <item x="669"/>
        <item x="711"/>
        <item x="55"/>
        <item x="445"/>
        <item x="378"/>
        <item x="696"/>
        <item x="885"/>
        <item x="938"/>
        <item x="337"/>
        <item x="579"/>
        <item x="265"/>
        <item x="261"/>
        <item x="751"/>
        <item x="697"/>
        <item x="891"/>
        <item x="823"/>
        <item x="394"/>
        <item x="498"/>
        <item x="561"/>
        <item x="388"/>
        <item x="872"/>
        <item x="610"/>
        <item x="9"/>
        <item x="757"/>
        <item x="644"/>
        <item x="869"/>
        <item x="137"/>
        <item x="638"/>
        <item x="142"/>
        <item x="358"/>
        <item x="719"/>
        <item x="659"/>
        <item x="770"/>
        <item x="461"/>
        <item x="743"/>
        <item x="729"/>
        <item x="693"/>
        <item x="931"/>
        <item x="381"/>
        <item x="338"/>
        <item x="23"/>
        <item x="186"/>
        <item x="545"/>
        <item x="283"/>
        <item x="65"/>
        <item x="597"/>
        <item x="503"/>
        <item x="707"/>
        <item x="755"/>
        <item x="485"/>
        <item x="538"/>
        <item x="722"/>
        <item x="695"/>
        <item x="246"/>
        <item x="653"/>
        <item x="713"/>
        <item x="897"/>
        <item x="799"/>
        <item x="838"/>
        <item x="682"/>
        <item x="413"/>
        <item x="434"/>
        <item x="140"/>
        <item x="302"/>
        <item x="851"/>
        <item x="299"/>
        <item x="557"/>
        <item x="739"/>
        <item x="572"/>
        <item x="939"/>
        <item x="222"/>
        <item x="895"/>
        <item x="648"/>
        <item x="935"/>
        <item x="373"/>
        <item x="756"/>
        <item x="39"/>
        <item x="321"/>
        <item x="901"/>
        <item x="28"/>
        <item x="351"/>
        <item x="854"/>
        <item x="798"/>
        <item x="6"/>
        <item x="487"/>
        <item x="324"/>
        <item x="877"/>
        <item x="775"/>
        <item x="883"/>
        <item x="359"/>
        <item x="333"/>
        <item x="124"/>
        <item x="318"/>
        <item x="764"/>
        <item x="114"/>
        <item x="7"/>
        <item x="0"/>
        <item x="614"/>
        <item x="345"/>
        <item x="49"/>
        <item x="721"/>
        <item x="423"/>
        <item x="325"/>
        <item x="835"/>
        <item x="720"/>
        <item x="298"/>
        <item x="275"/>
        <item x="914"/>
        <item x="122"/>
        <item x="189"/>
        <item x="604"/>
        <item x="370"/>
        <item x="802"/>
        <item x="658"/>
        <item x="176"/>
        <item x="439"/>
        <item x="179"/>
        <item x="500"/>
        <item x="904"/>
        <item x="247"/>
        <item x="726"/>
        <item x="120"/>
        <item x="88"/>
        <item x="367"/>
        <item x="678"/>
        <item x="191"/>
        <item x="588"/>
        <item x="808"/>
        <item x="79"/>
        <item x="446"/>
        <item x="109"/>
        <item x="467"/>
        <item x="510"/>
        <item x="900"/>
        <item x="414"/>
        <item x="820"/>
        <item x="522"/>
        <item x="237"/>
        <item x="821"/>
        <item x="340"/>
        <item x="82"/>
        <item x="13"/>
        <item x="24"/>
        <item x="29"/>
        <item x="185"/>
        <item x="257"/>
        <item x="405"/>
        <item x="903"/>
        <item x="687"/>
        <item x="543"/>
        <item x="763"/>
        <item x="355"/>
        <item x="233"/>
        <item x="947"/>
        <item x="78"/>
        <item x="188"/>
        <item x="896"/>
        <item x="395"/>
        <item x="248"/>
        <item x="781"/>
        <item x="21"/>
        <item x="460"/>
        <item x="725"/>
        <item x="907"/>
        <item x="474"/>
        <item x="509"/>
        <item x="600"/>
        <item x="843"/>
        <item x="31"/>
        <item x="482"/>
        <item x="518"/>
        <item x="527"/>
        <item x="797"/>
        <item x="824"/>
        <item x="83"/>
        <item x="753"/>
        <item x="303"/>
        <item x="149"/>
        <item x="473"/>
        <item x="175"/>
        <item x="307"/>
        <item x="73"/>
        <item x="616"/>
        <item x="925"/>
        <item x="164"/>
        <item x="422"/>
        <item x="803"/>
        <item x="96"/>
        <item x="368"/>
        <item x="244"/>
        <item x="408"/>
        <item x="274"/>
        <item x="284"/>
        <item x="412"/>
        <item x="635"/>
        <item x="424"/>
        <item x="77"/>
        <item x="853"/>
        <item x="863"/>
        <item x="943"/>
        <item x="74"/>
        <item x="397"/>
        <item x="652"/>
        <item x="766"/>
        <item x="928"/>
        <item x="440"/>
        <item x="920"/>
        <item x="811"/>
        <item x="940"/>
        <item x="650"/>
        <item x="649"/>
        <item x="54"/>
        <item x="575"/>
        <item x="312"/>
        <item x="710"/>
        <item x="566"/>
        <item x="541"/>
        <item x="288"/>
        <item x="921"/>
        <item x="160"/>
        <item x="462"/>
        <item x="426"/>
        <item x="443"/>
        <item x="792"/>
        <item x="874"/>
        <item x="637"/>
        <item x="417"/>
        <item x="554"/>
        <item x="596"/>
        <item x="533"/>
        <item x="90"/>
        <item x="401"/>
        <item x="181"/>
        <item x="837"/>
        <item x="880"/>
        <item x="379"/>
        <item x="327"/>
        <item x="156"/>
        <item x="519"/>
        <item x="280"/>
        <item x="178"/>
        <item x="472"/>
        <item x="129"/>
        <item x="260"/>
        <item x="595"/>
        <item x="946"/>
        <item x="139"/>
        <item x="627"/>
        <item x="492"/>
        <item x="680"/>
        <item x="742"/>
        <item x="402"/>
        <item x="431"/>
        <item x="214"/>
        <item x="172"/>
        <item x="107"/>
        <item x="496"/>
        <item x="494"/>
        <item x="4"/>
        <item x="790"/>
        <item x="112"/>
        <item x="190"/>
        <item x="364"/>
        <item x="419"/>
        <item x="699"/>
        <item x="777"/>
        <item x="504"/>
        <item x="193"/>
        <item x="449"/>
        <item x="471"/>
        <item x="123"/>
        <item x="703"/>
        <item x="788"/>
        <item x="556"/>
        <item x="779"/>
        <item x="587"/>
        <item x="949"/>
        <item x="158"/>
        <item x="603"/>
        <item x="888"/>
        <item x="50"/>
        <item x="213"/>
        <item x="819"/>
        <item x="822"/>
        <item x="875"/>
        <item x="902"/>
        <item x="165"/>
        <item x="20"/>
        <item x="555"/>
        <item x="911"/>
        <item x="227"/>
        <item x="171"/>
        <item x="606"/>
        <item x="230"/>
        <item x="724"/>
        <item x="738"/>
        <item x="507"/>
        <item x="542"/>
        <item x="631"/>
        <item x="953"/>
        <item x="607"/>
        <item x="211"/>
        <item x="135"/>
        <item x="41"/>
        <item x="712"/>
        <item x="250"/>
        <item x="871"/>
        <item x="745"/>
        <item x="320"/>
        <item x="22"/>
        <item x="187"/>
        <item x="859"/>
        <item x="362"/>
        <item x="620"/>
        <item x="34"/>
        <item x="145"/>
        <item x="444"/>
        <item x="2"/>
        <item x="343"/>
        <item x="919"/>
        <item x="536"/>
        <item x="945"/>
        <item x="133"/>
        <item x="643"/>
        <item x="728"/>
        <item x="624"/>
        <item x="573"/>
        <item x="239"/>
        <item x="30"/>
        <item x="447"/>
        <item x="723"/>
        <item x="108"/>
        <item x="5"/>
        <item x="357"/>
        <item x="64"/>
        <item x="675"/>
        <item x="655"/>
        <item x="386"/>
        <item x="685"/>
        <item x="539"/>
        <item x="58"/>
        <item x="508"/>
        <item x="505"/>
        <item x="294"/>
        <item x="630"/>
        <item x="99"/>
        <item x="804"/>
        <item x="735"/>
        <item x="844"/>
        <item x="810"/>
        <item x="749"/>
        <item x="352"/>
        <item x="915"/>
        <item x="319"/>
        <item x="102"/>
        <item x="932"/>
        <item x="341"/>
        <item x="209"/>
        <item t="default"/>
      </items>
    </pivotField>
    <pivotField dataField="1" showAll="0">
      <items count="3">
        <item x="1"/>
        <item x="0"/>
        <item t="default"/>
      </items>
    </pivotField>
    <pivotField showAll="0">
      <items count="9">
        <item x="1"/>
        <item x="4"/>
        <item x="5"/>
        <item x="7"/>
        <item x="6"/>
        <item x="3"/>
        <item x="0"/>
        <item h="1" x="2"/>
        <item t="default"/>
      </items>
    </pivotField>
    <pivotField axis="axisRow" showAll="0">
      <items count="5">
        <item x="2"/>
        <item x="3"/>
        <item x="0"/>
        <item x="1"/>
        <item t="default"/>
      </items>
    </pivotField>
    <pivotField numFmtId="1" showAll="0"/>
  </pivotFields>
  <rowFields count="1">
    <field x="17"/>
  </rowFields>
  <rowItems count="4">
    <i>
      <x/>
    </i>
    <i>
      <x v="1"/>
    </i>
    <i>
      <x v="2"/>
    </i>
    <i>
      <x v="3"/>
    </i>
  </rowItems>
  <colItems count="1">
    <i/>
  </colItems>
  <dataFields count="1">
    <dataField name="Count of Customer Churn Status" fld="15" subtotal="count" baseField="0" baseItem="0"/>
  </dataFields>
  <chartFormats count="3">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7" count="1" selected="0">
            <x v="3"/>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9">
  <location ref="A3:B7" firstHeaderRow="1" firstDataRow="1" firstDataCol="1"/>
  <pivotFields count="19">
    <pivotField showAll="0"/>
    <pivotField showAll="0"/>
    <pivotField showAll="0"/>
    <pivotField numFmtId="1" showAll="0"/>
    <pivotField showAll="0" sortType="a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axis="axisRow" showAll="0">
      <items count="5">
        <item x="0"/>
        <item x="2"/>
        <item x="3"/>
        <item x="1"/>
        <item t="default"/>
      </items>
    </pivotField>
    <pivotField showAll="0">
      <items count="3">
        <item x="1"/>
        <item x="0"/>
        <item t="default"/>
      </items>
    </pivotField>
    <pivotField dataField="1" numFmtId="1" showAll="0"/>
    <pivotField showAll="0"/>
    <pivotField showAll="0"/>
    <pivotField showAll="0" sortType="ascending">
      <items count="22">
        <item x="19"/>
        <item x="8"/>
        <item x="5"/>
        <item x="1"/>
        <item x="10"/>
        <item x="2"/>
        <item x="20"/>
        <item x="0"/>
        <item x="3"/>
        <item x="16"/>
        <item x="18"/>
        <item x="15"/>
        <item x="6"/>
        <item x="14"/>
        <item x="11"/>
        <item x="4"/>
        <item x="17"/>
        <item x="13"/>
        <item x="12"/>
        <item x="9"/>
        <item x="7"/>
        <item t="default"/>
      </items>
    </pivotField>
    <pivotField numFmtId="1" showAll="0"/>
    <pivotField numFmtId="1" showAll="0"/>
    <pivotField numFmtId="1" showAll="0"/>
    <pivotField showAll="0">
      <items count="955">
        <item x="831"/>
        <item x="825"/>
        <item x="162"/>
        <item x="660"/>
        <item x="251"/>
        <item x="253"/>
        <item x="786"/>
        <item x="32"/>
        <item x="163"/>
        <item x="632"/>
        <item x="918"/>
        <item x="623"/>
        <item x="384"/>
        <item x="910"/>
        <item x="418"/>
        <item x="483"/>
        <item x="754"/>
        <item x="380"/>
        <item x="578"/>
        <item x="403"/>
        <item x="428"/>
        <item x="25"/>
        <item x="127"/>
        <item x="208"/>
        <item x="528"/>
        <item x="602"/>
        <item x="103"/>
        <item x="252"/>
        <item x="771"/>
        <item x="210"/>
        <item x="45"/>
        <item x="407"/>
        <item x="130"/>
        <item x="845"/>
        <item x="497"/>
        <item x="400"/>
        <item x="317"/>
        <item x="72"/>
        <item x="339"/>
        <item x="586"/>
        <item x="493"/>
        <item x="436"/>
        <item x="878"/>
        <item x="807"/>
        <item x="847"/>
        <item x="552"/>
        <item x="263"/>
        <item x="159"/>
        <item x="266"/>
        <item x="690"/>
        <item x="942"/>
        <item x="117"/>
        <item x="664"/>
        <item x="601"/>
        <item x="147"/>
        <item x="657"/>
        <item x="582"/>
        <item x="167"/>
        <item x="335"/>
        <item x="912"/>
        <item x="784"/>
        <item x="465"/>
        <item x="488"/>
        <item x="762"/>
        <item x="221"/>
        <item x="309"/>
        <item x="459"/>
        <item x="382"/>
        <item x="46"/>
        <item x="593"/>
        <item x="535"/>
        <item x="674"/>
        <item x="453"/>
        <item x="834"/>
        <item x="547"/>
        <item x="531"/>
        <item x="923"/>
        <item x="806"/>
        <item x="26"/>
        <item x="929"/>
        <item x="94"/>
        <item x="476"/>
        <item x="197"/>
        <item x="512"/>
        <item x="254"/>
        <item x="360"/>
        <item x="136"/>
        <item x="442"/>
        <item x="609"/>
        <item x="581"/>
        <item x="148"/>
        <item x="571"/>
        <item x="223"/>
        <item x="732"/>
        <item x="865"/>
        <item x="787"/>
        <item x="523"/>
        <item x="621"/>
        <item x="759"/>
        <item x="700"/>
        <item x="794"/>
        <item x="391"/>
        <item x="313"/>
        <item x="677"/>
        <item x="890"/>
        <item x="676"/>
        <item x="651"/>
        <item x="800"/>
        <item x="639"/>
        <item x="513"/>
        <item x="684"/>
        <item x="671"/>
        <item x="157"/>
        <item x="830"/>
        <item x="353"/>
        <item x="236"/>
        <item x="35"/>
        <item x="567"/>
        <item x="301"/>
        <item x="89"/>
        <item x="332"/>
        <item x="495"/>
        <item x="793"/>
        <item x="618"/>
        <item x="551"/>
        <item x="348"/>
        <item x="383"/>
        <item x="840"/>
        <item x="589"/>
        <item x="714"/>
        <item x="300"/>
        <item x="281"/>
        <item x="882"/>
        <item x="809"/>
        <item x="886"/>
        <item x="372"/>
        <item x="376"/>
        <item x="216"/>
        <item x="451"/>
        <item x="783"/>
        <item x="276"/>
        <item x="42"/>
        <item x="520"/>
        <item x="502"/>
        <item x="206"/>
        <item x="406"/>
        <item x="396"/>
        <item x="166"/>
        <item x="709"/>
        <item x="435"/>
        <item x="665"/>
        <item x="534"/>
        <item x="530"/>
        <item x="930"/>
        <item x="478"/>
        <item x="789"/>
        <item x="559"/>
        <item x="922"/>
        <item x="829"/>
        <item x="105"/>
        <item x="577"/>
        <item x="132"/>
        <item x="633"/>
        <item x="469"/>
        <item x="315"/>
        <item x="893"/>
        <item x="366"/>
        <item x="153"/>
        <item x="591"/>
        <item x="336"/>
        <item x="909"/>
        <item x="796"/>
        <item x="354"/>
        <item x="226"/>
        <item x="377"/>
        <item x="817"/>
        <item x="40"/>
        <item x="126"/>
        <item x="387"/>
        <item x="205"/>
        <item x="198"/>
        <item x="365"/>
        <item x="876"/>
        <item x="569"/>
        <item x="329"/>
        <item x="269"/>
        <item x="894"/>
        <item x="499"/>
        <item x="846"/>
        <item x="97"/>
        <item x="259"/>
        <item x="734"/>
        <item x="857"/>
        <item x="546"/>
        <item x="409"/>
        <item x="517"/>
        <item x="917"/>
        <item x="924"/>
        <item x="640"/>
        <item x="134"/>
        <item x="297"/>
        <item x="17"/>
        <item x="375"/>
        <item x="511"/>
        <item x="594"/>
        <item x="489"/>
        <item x="688"/>
        <item x="262"/>
        <item x="937"/>
        <item x="323"/>
        <item x="225"/>
        <item x="93"/>
        <item x="203"/>
        <item x="47"/>
        <item x="19"/>
        <item x="916"/>
        <item x="702"/>
        <item x="144"/>
        <item x="490"/>
        <item x="44"/>
        <item x="177"/>
        <item x="698"/>
        <item x="625"/>
        <item x="769"/>
        <item x="389"/>
        <item x="59"/>
        <item x="63"/>
        <item x="91"/>
        <item x="481"/>
        <item x="427"/>
        <item x="290"/>
        <item x="773"/>
        <item x="592"/>
        <item x="218"/>
        <item x="143"/>
        <item x="475"/>
        <item x="115"/>
        <item x="199"/>
        <item x="410"/>
        <item x="228"/>
        <item x="565"/>
        <item x="701"/>
        <item x="268"/>
        <item x="717"/>
        <item x="827"/>
        <item x="647"/>
        <item x="812"/>
        <item x="184"/>
        <item x="56"/>
        <item x="67"/>
        <item x="141"/>
        <item x="18"/>
        <item x="16"/>
        <item x="84"/>
        <item x="242"/>
        <item x="526"/>
        <item x="667"/>
        <item x="240"/>
        <item x="69"/>
        <item x="691"/>
        <item x="452"/>
        <item x="612"/>
        <item x="484"/>
        <item x="15"/>
        <item x="881"/>
        <item x="470"/>
        <item x="296"/>
        <item x="951"/>
        <item x="322"/>
        <item x="683"/>
        <item x="560"/>
        <item x="673"/>
        <item x="448"/>
        <item x="420"/>
        <item x="884"/>
        <item x="645"/>
        <item x="349"/>
        <item x="574"/>
        <item x="207"/>
        <item x="580"/>
        <item x="287"/>
        <item x="529"/>
        <item x="192"/>
        <item x="310"/>
        <item x="828"/>
        <item x="815"/>
        <item x="548"/>
        <item x="229"/>
        <item x="598"/>
        <item x="599"/>
        <item x="718"/>
        <item x="849"/>
        <item x="706"/>
        <item x="752"/>
        <item x="456"/>
        <item x="457"/>
        <item x="801"/>
        <item x="106"/>
        <item x="590"/>
        <item x="544"/>
        <item x="62"/>
        <item x="438"/>
        <item x="316"/>
        <item x="66"/>
        <item x="10"/>
        <item x="273"/>
        <item x="421"/>
        <item x="663"/>
        <item x="491"/>
        <item x="628"/>
        <item x="399"/>
        <item x="154"/>
        <item x="100"/>
        <item x="212"/>
        <item x="264"/>
        <item x="761"/>
        <item x="636"/>
        <item x="898"/>
        <item x="848"/>
        <item x="692"/>
        <item x="950"/>
        <item x="716"/>
        <item x="564"/>
        <item x="689"/>
        <item x="768"/>
        <item x="220"/>
        <item x="81"/>
        <item x="113"/>
        <item x="174"/>
        <item x="694"/>
        <item x="330"/>
        <item x="152"/>
        <item x="104"/>
        <item x="867"/>
        <item x="393"/>
        <item x="681"/>
        <item x="425"/>
        <item x="850"/>
        <item x="464"/>
        <item x="873"/>
        <item x="85"/>
        <item x="128"/>
        <item x="741"/>
        <item x="196"/>
        <item x="292"/>
        <item x="941"/>
        <item x="818"/>
        <item x="328"/>
        <item x="182"/>
        <item x="952"/>
        <item x="86"/>
        <item x="155"/>
        <item x="927"/>
        <item x="278"/>
        <item x="866"/>
        <item x="390"/>
        <item x="334"/>
        <item x="776"/>
        <item x="306"/>
        <item x="634"/>
        <item x="748"/>
        <item x="862"/>
        <item x="892"/>
        <item x="515"/>
        <item x="879"/>
        <item x="704"/>
        <item x="241"/>
        <item x="249"/>
        <item x="311"/>
        <item x="180"/>
        <item x="605"/>
        <item x="454"/>
        <item x="913"/>
        <item x="170"/>
        <item x="870"/>
        <item x="772"/>
        <item x="708"/>
        <item x="219"/>
        <item x="80"/>
        <item x="308"/>
        <item x="868"/>
        <item x="361"/>
        <item x="466"/>
        <item x="385"/>
        <item x="933"/>
        <item x="234"/>
        <item x="458"/>
        <item x="52"/>
        <item x="289"/>
        <item x="765"/>
        <item x="151"/>
        <item x="861"/>
        <item x="774"/>
        <item x="61"/>
        <item x="668"/>
        <item x="641"/>
        <item x="285"/>
        <item x="11"/>
        <item x="486"/>
        <item x="304"/>
        <item x="204"/>
        <item x="562"/>
        <item x="584"/>
        <item x="836"/>
        <item x="138"/>
        <item x="131"/>
        <item x="666"/>
        <item x="856"/>
        <item x="437"/>
        <item x="350"/>
        <item x="255"/>
        <item x="277"/>
        <item x="235"/>
        <item x="642"/>
        <item x="415"/>
        <item x="27"/>
        <item x="480"/>
        <item x="613"/>
        <item x="429"/>
        <item x="111"/>
        <item x="514"/>
        <item x="125"/>
        <item x="57"/>
        <item x="767"/>
        <item x="404"/>
        <item x="342"/>
        <item x="118"/>
        <item x="730"/>
        <item x="183"/>
        <item x="305"/>
        <item x="347"/>
        <item x="416"/>
        <item x="455"/>
        <item x="686"/>
        <item x="852"/>
        <item x="832"/>
        <item x="168"/>
        <item x="169"/>
        <item x="816"/>
        <item x="760"/>
        <item x="12"/>
        <item x="71"/>
        <item x="95"/>
        <item x="38"/>
        <item x="70"/>
        <item x="450"/>
        <item x="860"/>
        <item x="936"/>
        <item x="839"/>
        <item x="232"/>
        <item x="87"/>
        <item x="727"/>
        <item x="51"/>
        <item x="731"/>
        <item x="670"/>
        <item x="525"/>
        <item x="506"/>
        <item x="53"/>
        <item x="736"/>
        <item x="740"/>
        <item x="194"/>
        <item x="37"/>
        <item x="619"/>
        <item x="814"/>
        <item x="662"/>
        <item x="8"/>
        <item x="33"/>
        <item x="256"/>
        <item x="110"/>
        <item x="855"/>
        <item x="617"/>
        <item x="411"/>
        <item x="363"/>
        <item x="750"/>
        <item x="433"/>
        <item x="468"/>
        <item x="398"/>
        <item x="371"/>
        <item x="121"/>
        <item x="608"/>
        <item x="173"/>
        <item x="271"/>
        <item x="344"/>
        <item x="746"/>
        <item x="295"/>
        <item x="98"/>
        <item x="291"/>
        <item x="516"/>
        <item x="833"/>
        <item x="813"/>
        <item x="521"/>
        <item x="217"/>
        <item x="737"/>
        <item x="101"/>
        <item x="583"/>
        <item x="243"/>
        <item x="200"/>
        <item x="369"/>
        <item x="944"/>
        <item x="889"/>
        <item x="215"/>
        <item x="532"/>
        <item x="705"/>
        <item x="202"/>
        <item x="279"/>
        <item x="501"/>
        <item x="201"/>
        <item x="43"/>
        <item x="626"/>
        <item x="48"/>
        <item x="576"/>
        <item x="1"/>
        <item x="654"/>
        <item x="715"/>
        <item x="842"/>
        <item x="899"/>
        <item x="785"/>
        <item x="346"/>
        <item x="430"/>
        <item x="463"/>
        <item x="238"/>
        <item x="908"/>
        <item x="524"/>
        <item x="905"/>
        <item x="272"/>
        <item x="672"/>
        <item x="258"/>
        <item x="805"/>
        <item x="14"/>
        <item x="286"/>
        <item x="293"/>
        <item x="150"/>
        <item x="795"/>
        <item x="550"/>
        <item x="747"/>
        <item x="841"/>
        <item x="92"/>
        <item x="563"/>
        <item x="374"/>
        <item x="270"/>
        <item x="537"/>
        <item x="540"/>
        <item x="733"/>
        <item x="585"/>
        <item x="615"/>
        <item x="195"/>
        <item x="3"/>
        <item x="267"/>
        <item x="791"/>
        <item x="744"/>
        <item x="231"/>
        <item x="392"/>
        <item x="778"/>
        <item x="906"/>
        <item x="146"/>
        <item x="568"/>
        <item x="934"/>
        <item x="553"/>
        <item x="282"/>
        <item x="948"/>
        <item x="441"/>
        <item x="326"/>
        <item x="68"/>
        <item x="926"/>
        <item x="119"/>
        <item x="629"/>
        <item x="331"/>
        <item x="656"/>
        <item x="432"/>
        <item x="864"/>
        <item x="661"/>
        <item x="479"/>
        <item x="646"/>
        <item x="858"/>
        <item x="622"/>
        <item x="76"/>
        <item x="75"/>
        <item x="887"/>
        <item x="224"/>
        <item x="782"/>
        <item x="780"/>
        <item x="477"/>
        <item x="758"/>
        <item x="570"/>
        <item x="679"/>
        <item x="36"/>
        <item x="161"/>
        <item x="549"/>
        <item x="611"/>
        <item x="116"/>
        <item x="245"/>
        <item x="826"/>
        <item x="314"/>
        <item x="60"/>
        <item x="356"/>
        <item x="558"/>
        <item x="669"/>
        <item x="711"/>
        <item x="55"/>
        <item x="445"/>
        <item x="378"/>
        <item x="696"/>
        <item x="885"/>
        <item x="938"/>
        <item x="337"/>
        <item x="579"/>
        <item x="265"/>
        <item x="261"/>
        <item x="751"/>
        <item x="697"/>
        <item x="891"/>
        <item x="823"/>
        <item x="394"/>
        <item x="498"/>
        <item x="561"/>
        <item x="388"/>
        <item x="872"/>
        <item x="610"/>
        <item x="9"/>
        <item x="757"/>
        <item x="644"/>
        <item x="869"/>
        <item x="137"/>
        <item x="638"/>
        <item x="142"/>
        <item x="358"/>
        <item x="719"/>
        <item x="659"/>
        <item x="770"/>
        <item x="461"/>
        <item x="743"/>
        <item x="729"/>
        <item x="693"/>
        <item x="931"/>
        <item x="381"/>
        <item x="338"/>
        <item x="23"/>
        <item x="186"/>
        <item x="545"/>
        <item x="283"/>
        <item x="65"/>
        <item x="597"/>
        <item x="503"/>
        <item x="707"/>
        <item x="755"/>
        <item x="485"/>
        <item x="538"/>
        <item x="722"/>
        <item x="695"/>
        <item x="246"/>
        <item x="653"/>
        <item x="713"/>
        <item x="897"/>
        <item x="799"/>
        <item x="838"/>
        <item x="682"/>
        <item x="413"/>
        <item x="434"/>
        <item x="140"/>
        <item x="302"/>
        <item x="851"/>
        <item x="299"/>
        <item x="557"/>
        <item x="739"/>
        <item x="572"/>
        <item x="939"/>
        <item x="222"/>
        <item x="895"/>
        <item x="648"/>
        <item x="935"/>
        <item x="373"/>
        <item x="756"/>
        <item x="39"/>
        <item x="321"/>
        <item x="901"/>
        <item x="28"/>
        <item x="351"/>
        <item x="854"/>
        <item x="798"/>
        <item x="6"/>
        <item x="487"/>
        <item x="324"/>
        <item x="877"/>
        <item x="775"/>
        <item x="883"/>
        <item x="359"/>
        <item x="333"/>
        <item x="124"/>
        <item x="318"/>
        <item x="764"/>
        <item x="114"/>
        <item x="7"/>
        <item x="0"/>
        <item x="614"/>
        <item x="345"/>
        <item x="49"/>
        <item x="721"/>
        <item x="423"/>
        <item x="325"/>
        <item x="835"/>
        <item x="720"/>
        <item x="298"/>
        <item x="275"/>
        <item x="914"/>
        <item x="122"/>
        <item x="189"/>
        <item x="604"/>
        <item x="370"/>
        <item x="802"/>
        <item x="658"/>
        <item x="176"/>
        <item x="439"/>
        <item x="179"/>
        <item x="500"/>
        <item x="904"/>
        <item x="247"/>
        <item x="726"/>
        <item x="120"/>
        <item x="88"/>
        <item x="367"/>
        <item x="678"/>
        <item x="191"/>
        <item x="588"/>
        <item x="808"/>
        <item x="79"/>
        <item x="446"/>
        <item x="109"/>
        <item x="467"/>
        <item x="510"/>
        <item x="900"/>
        <item x="414"/>
        <item x="820"/>
        <item x="522"/>
        <item x="237"/>
        <item x="821"/>
        <item x="340"/>
        <item x="82"/>
        <item x="13"/>
        <item x="24"/>
        <item x="29"/>
        <item x="185"/>
        <item x="257"/>
        <item x="405"/>
        <item x="903"/>
        <item x="687"/>
        <item x="543"/>
        <item x="763"/>
        <item x="355"/>
        <item x="233"/>
        <item x="947"/>
        <item x="78"/>
        <item x="188"/>
        <item x="896"/>
        <item x="395"/>
        <item x="248"/>
        <item x="781"/>
        <item x="21"/>
        <item x="460"/>
        <item x="725"/>
        <item x="907"/>
        <item x="474"/>
        <item x="509"/>
        <item x="600"/>
        <item x="843"/>
        <item x="31"/>
        <item x="482"/>
        <item x="518"/>
        <item x="527"/>
        <item x="797"/>
        <item x="824"/>
        <item x="83"/>
        <item x="753"/>
        <item x="303"/>
        <item x="149"/>
        <item x="473"/>
        <item x="175"/>
        <item x="307"/>
        <item x="73"/>
        <item x="616"/>
        <item x="925"/>
        <item x="164"/>
        <item x="422"/>
        <item x="803"/>
        <item x="96"/>
        <item x="368"/>
        <item x="244"/>
        <item x="408"/>
        <item x="274"/>
        <item x="284"/>
        <item x="412"/>
        <item x="635"/>
        <item x="424"/>
        <item x="77"/>
        <item x="853"/>
        <item x="863"/>
        <item x="943"/>
        <item x="74"/>
        <item x="397"/>
        <item x="652"/>
        <item x="766"/>
        <item x="928"/>
        <item x="440"/>
        <item x="920"/>
        <item x="811"/>
        <item x="940"/>
        <item x="650"/>
        <item x="649"/>
        <item x="54"/>
        <item x="575"/>
        <item x="312"/>
        <item x="710"/>
        <item x="566"/>
        <item x="541"/>
        <item x="288"/>
        <item x="921"/>
        <item x="160"/>
        <item x="462"/>
        <item x="426"/>
        <item x="443"/>
        <item x="792"/>
        <item x="874"/>
        <item x="637"/>
        <item x="417"/>
        <item x="554"/>
        <item x="596"/>
        <item x="533"/>
        <item x="90"/>
        <item x="401"/>
        <item x="181"/>
        <item x="837"/>
        <item x="880"/>
        <item x="379"/>
        <item x="327"/>
        <item x="156"/>
        <item x="519"/>
        <item x="280"/>
        <item x="178"/>
        <item x="472"/>
        <item x="129"/>
        <item x="260"/>
        <item x="595"/>
        <item x="946"/>
        <item x="139"/>
        <item x="627"/>
        <item x="492"/>
        <item x="680"/>
        <item x="742"/>
        <item x="402"/>
        <item x="431"/>
        <item x="214"/>
        <item x="172"/>
        <item x="107"/>
        <item x="496"/>
        <item x="494"/>
        <item x="4"/>
        <item x="790"/>
        <item x="112"/>
        <item x="190"/>
        <item x="364"/>
        <item x="419"/>
        <item x="699"/>
        <item x="777"/>
        <item x="504"/>
        <item x="193"/>
        <item x="449"/>
        <item x="471"/>
        <item x="123"/>
        <item x="703"/>
        <item x="788"/>
        <item x="556"/>
        <item x="779"/>
        <item x="587"/>
        <item x="949"/>
        <item x="158"/>
        <item x="603"/>
        <item x="888"/>
        <item x="50"/>
        <item x="213"/>
        <item x="819"/>
        <item x="822"/>
        <item x="875"/>
        <item x="902"/>
        <item x="165"/>
        <item x="20"/>
        <item x="555"/>
        <item x="911"/>
        <item x="227"/>
        <item x="171"/>
        <item x="606"/>
        <item x="230"/>
        <item x="724"/>
        <item x="738"/>
        <item x="507"/>
        <item x="542"/>
        <item x="631"/>
        <item x="953"/>
        <item x="607"/>
        <item x="211"/>
        <item x="135"/>
        <item x="41"/>
        <item x="712"/>
        <item x="250"/>
        <item x="871"/>
        <item x="745"/>
        <item x="320"/>
        <item x="22"/>
        <item x="187"/>
        <item x="859"/>
        <item x="362"/>
        <item x="620"/>
        <item x="34"/>
        <item x="145"/>
        <item x="444"/>
        <item x="2"/>
        <item x="343"/>
        <item x="919"/>
        <item x="536"/>
        <item x="945"/>
        <item x="133"/>
        <item x="643"/>
        <item x="728"/>
        <item x="624"/>
        <item x="573"/>
        <item x="239"/>
        <item x="30"/>
        <item x="447"/>
        <item x="723"/>
        <item x="108"/>
        <item x="5"/>
        <item x="357"/>
        <item x="64"/>
        <item x="675"/>
        <item x="655"/>
        <item x="386"/>
        <item x="685"/>
        <item x="539"/>
        <item x="58"/>
        <item x="508"/>
        <item x="505"/>
        <item x="294"/>
        <item x="630"/>
        <item x="99"/>
        <item x="804"/>
        <item x="735"/>
        <item x="844"/>
        <item x="810"/>
        <item x="749"/>
        <item x="352"/>
        <item x="915"/>
        <item x="319"/>
        <item x="102"/>
        <item x="932"/>
        <item x="341"/>
        <item x="209"/>
        <item t="default"/>
      </items>
    </pivotField>
    <pivotField showAll="0">
      <items count="3">
        <item x="1"/>
        <item x="0"/>
        <item t="default"/>
      </items>
    </pivotField>
    <pivotField showAll="0">
      <items count="9">
        <item x="1"/>
        <item x="4"/>
        <item x="5"/>
        <item x="7"/>
        <item x="6"/>
        <item x="3"/>
        <item x="0"/>
        <item h="1" x="2"/>
        <item t="default"/>
      </items>
    </pivotField>
    <pivotField showAll="0">
      <items count="5">
        <item x="2"/>
        <item x="3"/>
        <item x="0"/>
        <item x="1"/>
        <item t="default"/>
      </items>
    </pivotField>
    <pivotField numFmtId="1" showAll="0"/>
  </pivotFields>
  <rowFields count="1">
    <field x="5"/>
  </rowFields>
  <rowItems count="4">
    <i>
      <x/>
    </i>
    <i>
      <x v="1"/>
    </i>
    <i>
      <x v="2"/>
    </i>
    <i>
      <x v="3"/>
    </i>
  </rowItems>
  <colItems count="1">
    <i/>
  </colItems>
  <dataFields count="1">
    <dataField name="Sum of Satisfaction Rate" fld="7" baseField="5" baseItem="0"/>
  </dataFields>
  <chartFormats count="3">
    <chartFormat chart="12"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9">
  <location ref="A3:B5" firstHeaderRow="1" firstDataRow="1" firstDataCol="1"/>
  <pivotFields count="19">
    <pivotField dataField="1" showAll="0"/>
    <pivotField showAll="0"/>
    <pivotField showAll="0"/>
    <pivotField numFmtId="1" showAll="0"/>
    <pivotField showAll="0" sortType="a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numFmtId="1" showAll="0"/>
    <pivotField showAll="0"/>
    <pivotField showAll="0"/>
    <pivotField showAll="0" sortType="ascending">
      <items count="22">
        <item x="19"/>
        <item x="8"/>
        <item x="5"/>
        <item x="1"/>
        <item x="10"/>
        <item x="2"/>
        <item x="20"/>
        <item x="0"/>
        <item x="3"/>
        <item x="16"/>
        <item x="18"/>
        <item x="15"/>
        <item x="6"/>
        <item x="14"/>
        <item x="11"/>
        <item x="4"/>
        <item x="17"/>
        <item x="13"/>
        <item x="12"/>
        <item x="9"/>
        <item x="7"/>
        <item t="default"/>
      </items>
    </pivotField>
    <pivotField numFmtId="1" showAll="0"/>
    <pivotField numFmtId="1" showAll="0"/>
    <pivotField numFmtId="1" showAll="0"/>
    <pivotField showAll="0">
      <items count="955">
        <item x="831"/>
        <item x="825"/>
        <item x="162"/>
        <item x="660"/>
        <item x="251"/>
        <item x="253"/>
        <item x="786"/>
        <item x="32"/>
        <item x="163"/>
        <item x="632"/>
        <item x="918"/>
        <item x="623"/>
        <item x="384"/>
        <item x="910"/>
        <item x="418"/>
        <item x="483"/>
        <item x="754"/>
        <item x="380"/>
        <item x="578"/>
        <item x="403"/>
        <item x="428"/>
        <item x="25"/>
        <item x="127"/>
        <item x="208"/>
        <item x="528"/>
        <item x="602"/>
        <item x="103"/>
        <item x="252"/>
        <item x="771"/>
        <item x="210"/>
        <item x="45"/>
        <item x="407"/>
        <item x="130"/>
        <item x="845"/>
        <item x="497"/>
        <item x="400"/>
        <item x="317"/>
        <item x="72"/>
        <item x="339"/>
        <item x="586"/>
        <item x="493"/>
        <item x="436"/>
        <item x="878"/>
        <item x="807"/>
        <item x="847"/>
        <item x="552"/>
        <item x="263"/>
        <item x="159"/>
        <item x="266"/>
        <item x="690"/>
        <item x="942"/>
        <item x="117"/>
        <item x="664"/>
        <item x="601"/>
        <item x="147"/>
        <item x="657"/>
        <item x="582"/>
        <item x="167"/>
        <item x="335"/>
        <item x="912"/>
        <item x="784"/>
        <item x="465"/>
        <item x="488"/>
        <item x="762"/>
        <item x="221"/>
        <item x="309"/>
        <item x="459"/>
        <item x="382"/>
        <item x="46"/>
        <item x="593"/>
        <item x="535"/>
        <item x="674"/>
        <item x="453"/>
        <item x="834"/>
        <item x="547"/>
        <item x="531"/>
        <item x="923"/>
        <item x="806"/>
        <item x="26"/>
        <item x="929"/>
        <item x="94"/>
        <item x="476"/>
        <item x="197"/>
        <item x="512"/>
        <item x="254"/>
        <item x="360"/>
        <item x="136"/>
        <item x="442"/>
        <item x="609"/>
        <item x="581"/>
        <item x="148"/>
        <item x="571"/>
        <item x="223"/>
        <item x="732"/>
        <item x="865"/>
        <item x="787"/>
        <item x="523"/>
        <item x="621"/>
        <item x="759"/>
        <item x="700"/>
        <item x="794"/>
        <item x="391"/>
        <item x="313"/>
        <item x="677"/>
        <item x="890"/>
        <item x="676"/>
        <item x="651"/>
        <item x="800"/>
        <item x="639"/>
        <item x="513"/>
        <item x="684"/>
        <item x="671"/>
        <item x="157"/>
        <item x="830"/>
        <item x="353"/>
        <item x="236"/>
        <item x="35"/>
        <item x="567"/>
        <item x="301"/>
        <item x="89"/>
        <item x="332"/>
        <item x="495"/>
        <item x="793"/>
        <item x="618"/>
        <item x="551"/>
        <item x="348"/>
        <item x="383"/>
        <item x="840"/>
        <item x="589"/>
        <item x="714"/>
        <item x="300"/>
        <item x="281"/>
        <item x="882"/>
        <item x="809"/>
        <item x="886"/>
        <item x="372"/>
        <item x="376"/>
        <item x="216"/>
        <item x="451"/>
        <item x="783"/>
        <item x="276"/>
        <item x="42"/>
        <item x="520"/>
        <item x="502"/>
        <item x="206"/>
        <item x="406"/>
        <item x="396"/>
        <item x="166"/>
        <item x="709"/>
        <item x="435"/>
        <item x="665"/>
        <item x="534"/>
        <item x="530"/>
        <item x="930"/>
        <item x="478"/>
        <item x="789"/>
        <item x="559"/>
        <item x="922"/>
        <item x="829"/>
        <item x="105"/>
        <item x="577"/>
        <item x="132"/>
        <item x="633"/>
        <item x="469"/>
        <item x="315"/>
        <item x="893"/>
        <item x="366"/>
        <item x="153"/>
        <item x="591"/>
        <item x="336"/>
        <item x="909"/>
        <item x="796"/>
        <item x="354"/>
        <item x="226"/>
        <item x="377"/>
        <item x="817"/>
        <item x="40"/>
        <item x="126"/>
        <item x="387"/>
        <item x="205"/>
        <item x="198"/>
        <item x="365"/>
        <item x="876"/>
        <item x="569"/>
        <item x="329"/>
        <item x="269"/>
        <item x="894"/>
        <item x="499"/>
        <item x="846"/>
        <item x="97"/>
        <item x="259"/>
        <item x="734"/>
        <item x="857"/>
        <item x="546"/>
        <item x="409"/>
        <item x="517"/>
        <item x="917"/>
        <item x="924"/>
        <item x="640"/>
        <item x="134"/>
        <item x="297"/>
        <item x="17"/>
        <item x="375"/>
        <item x="511"/>
        <item x="594"/>
        <item x="489"/>
        <item x="688"/>
        <item x="262"/>
        <item x="937"/>
        <item x="323"/>
        <item x="225"/>
        <item x="93"/>
        <item x="203"/>
        <item x="47"/>
        <item x="19"/>
        <item x="916"/>
        <item x="702"/>
        <item x="144"/>
        <item x="490"/>
        <item x="44"/>
        <item x="177"/>
        <item x="698"/>
        <item x="625"/>
        <item x="769"/>
        <item x="389"/>
        <item x="59"/>
        <item x="63"/>
        <item x="91"/>
        <item x="481"/>
        <item x="427"/>
        <item x="290"/>
        <item x="773"/>
        <item x="592"/>
        <item x="218"/>
        <item x="143"/>
        <item x="475"/>
        <item x="115"/>
        <item x="199"/>
        <item x="410"/>
        <item x="228"/>
        <item x="565"/>
        <item x="701"/>
        <item x="268"/>
        <item x="717"/>
        <item x="827"/>
        <item x="647"/>
        <item x="812"/>
        <item x="184"/>
        <item x="56"/>
        <item x="67"/>
        <item x="141"/>
        <item x="18"/>
        <item x="16"/>
        <item x="84"/>
        <item x="242"/>
        <item x="526"/>
        <item x="667"/>
        <item x="240"/>
        <item x="69"/>
        <item x="691"/>
        <item x="452"/>
        <item x="612"/>
        <item x="484"/>
        <item x="15"/>
        <item x="881"/>
        <item x="470"/>
        <item x="296"/>
        <item x="951"/>
        <item x="322"/>
        <item x="683"/>
        <item x="560"/>
        <item x="673"/>
        <item x="448"/>
        <item x="420"/>
        <item x="884"/>
        <item x="645"/>
        <item x="349"/>
        <item x="574"/>
        <item x="207"/>
        <item x="580"/>
        <item x="287"/>
        <item x="529"/>
        <item x="192"/>
        <item x="310"/>
        <item x="828"/>
        <item x="815"/>
        <item x="548"/>
        <item x="229"/>
        <item x="598"/>
        <item x="599"/>
        <item x="718"/>
        <item x="849"/>
        <item x="706"/>
        <item x="752"/>
        <item x="456"/>
        <item x="457"/>
        <item x="801"/>
        <item x="106"/>
        <item x="590"/>
        <item x="544"/>
        <item x="62"/>
        <item x="438"/>
        <item x="316"/>
        <item x="66"/>
        <item x="10"/>
        <item x="273"/>
        <item x="421"/>
        <item x="663"/>
        <item x="491"/>
        <item x="628"/>
        <item x="399"/>
        <item x="154"/>
        <item x="100"/>
        <item x="212"/>
        <item x="264"/>
        <item x="761"/>
        <item x="636"/>
        <item x="898"/>
        <item x="848"/>
        <item x="692"/>
        <item x="950"/>
        <item x="716"/>
        <item x="564"/>
        <item x="689"/>
        <item x="768"/>
        <item x="220"/>
        <item x="81"/>
        <item x="113"/>
        <item x="174"/>
        <item x="694"/>
        <item x="330"/>
        <item x="152"/>
        <item x="104"/>
        <item x="867"/>
        <item x="393"/>
        <item x="681"/>
        <item x="425"/>
        <item x="850"/>
        <item x="464"/>
        <item x="873"/>
        <item x="85"/>
        <item x="128"/>
        <item x="741"/>
        <item x="196"/>
        <item x="292"/>
        <item x="941"/>
        <item x="818"/>
        <item x="328"/>
        <item x="182"/>
        <item x="952"/>
        <item x="86"/>
        <item x="155"/>
        <item x="927"/>
        <item x="278"/>
        <item x="866"/>
        <item x="390"/>
        <item x="334"/>
        <item x="776"/>
        <item x="306"/>
        <item x="634"/>
        <item x="748"/>
        <item x="862"/>
        <item x="892"/>
        <item x="515"/>
        <item x="879"/>
        <item x="704"/>
        <item x="241"/>
        <item x="249"/>
        <item x="311"/>
        <item x="180"/>
        <item x="605"/>
        <item x="454"/>
        <item x="913"/>
        <item x="170"/>
        <item x="870"/>
        <item x="772"/>
        <item x="708"/>
        <item x="219"/>
        <item x="80"/>
        <item x="308"/>
        <item x="868"/>
        <item x="361"/>
        <item x="466"/>
        <item x="385"/>
        <item x="933"/>
        <item x="234"/>
        <item x="458"/>
        <item x="52"/>
        <item x="289"/>
        <item x="765"/>
        <item x="151"/>
        <item x="861"/>
        <item x="774"/>
        <item x="61"/>
        <item x="668"/>
        <item x="641"/>
        <item x="285"/>
        <item x="11"/>
        <item x="486"/>
        <item x="304"/>
        <item x="204"/>
        <item x="562"/>
        <item x="584"/>
        <item x="836"/>
        <item x="138"/>
        <item x="131"/>
        <item x="666"/>
        <item x="856"/>
        <item x="437"/>
        <item x="350"/>
        <item x="255"/>
        <item x="277"/>
        <item x="235"/>
        <item x="642"/>
        <item x="415"/>
        <item x="27"/>
        <item x="480"/>
        <item x="613"/>
        <item x="429"/>
        <item x="111"/>
        <item x="514"/>
        <item x="125"/>
        <item x="57"/>
        <item x="767"/>
        <item x="404"/>
        <item x="342"/>
        <item x="118"/>
        <item x="730"/>
        <item x="183"/>
        <item x="305"/>
        <item x="347"/>
        <item x="416"/>
        <item x="455"/>
        <item x="686"/>
        <item x="852"/>
        <item x="832"/>
        <item x="168"/>
        <item x="169"/>
        <item x="816"/>
        <item x="760"/>
        <item x="12"/>
        <item x="71"/>
        <item x="95"/>
        <item x="38"/>
        <item x="70"/>
        <item x="450"/>
        <item x="860"/>
        <item x="936"/>
        <item x="839"/>
        <item x="232"/>
        <item x="87"/>
        <item x="727"/>
        <item x="51"/>
        <item x="731"/>
        <item x="670"/>
        <item x="525"/>
        <item x="506"/>
        <item x="53"/>
        <item x="736"/>
        <item x="740"/>
        <item x="194"/>
        <item x="37"/>
        <item x="619"/>
        <item x="814"/>
        <item x="662"/>
        <item x="8"/>
        <item x="33"/>
        <item x="256"/>
        <item x="110"/>
        <item x="855"/>
        <item x="617"/>
        <item x="411"/>
        <item x="363"/>
        <item x="750"/>
        <item x="433"/>
        <item x="468"/>
        <item x="398"/>
        <item x="371"/>
        <item x="121"/>
        <item x="608"/>
        <item x="173"/>
        <item x="271"/>
        <item x="344"/>
        <item x="746"/>
        <item x="295"/>
        <item x="98"/>
        <item x="291"/>
        <item x="516"/>
        <item x="833"/>
        <item x="813"/>
        <item x="521"/>
        <item x="217"/>
        <item x="737"/>
        <item x="101"/>
        <item x="583"/>
        <item x="243"/>
        <item x="200"/>
        <item x="369"/>
        <item x="944"/>
        <item x="889"/>
        <item x="215"/>
        <item x="532"/>
        <item x="705"/>
        <item x="202"/>
        <item x="279"/>
        <item x="501"/>
        <item x="201"/>
        <item x="43"/>
        <item x="626"/>
        <item x="48"/>
        <item x="576"/>
        <item x="1"/>
        <item x="654"/>
        <item x="715"/>
        <item x="842"/>
        <item x="899"/>
        <item x="785"/>
        <item x="346"/>
        <item x="430"/>
        <item x="463"/>
        <item x="238"/>
        <item x="908"/>
        <item x="524"/>
        <item x="905"/>
        <item x="272"/>
        <item x="672"/>
        <item x="258"/>
        <item x="805"/>
        <item x="14"/>
        <item x="286"/>
        <item x="293"/>
        <item x="150"/>
        <item x="795"/>
        <item x="550"/>
        <item x="747"/>
        <item x="841"/>
        <item x="92"/>
        <item x="563"/>
        <item x="374"/>
        <item x="270"/>
        <item x="537"/>
        <item x="540"/>
        <item x="733"/>
        <item x="585"/>
        <item x="615"/>
        <item x="195"/>
        <item x="3"/>
        <item x="267"/>
        <item x="791"/>
        <item x="744"/>
        <item x="231"/>
        <item x="392"/>
        <item x="778"/>
        <item x="906"/>
        <item x="146"/>
        <item x="568"/>
        <item x="934"/>
        <item x="553"/>
        <item x="282"/>
        <item x="948"/>
        <item x="441"/>
        <item x="326"/>
        <item x="68"/>
        <item x="926"/>
        <item x="119"/>
        <item x="629"/>
        <item x="331"/>
        <item x="656"/>
        <item x="432"/>
        <item x="864"/>
        <item x="661"/>
        <item x="479"/>
        <item x="646"/>
        <item x="858"/>
        <item x="622"/>
        <item x="76"/>
        <item x="75"/>
        <item x="887"/>
        <item x="224"/>
        <item x="782"/>
        <item x="780"/>
        <item x="477"/>
        <item x="758"/>
        <item x="570"/>
        <item x="679"/>
        <item x="36"/>
        <item x="161"/>
        <item x="549"/>
        <item x="611"/>
        <item x="116"/>
        <item x="245"/>
        <item x="826"/>
        <item x="314"/>
        <item x="60"/>
        <item x="356"/>
        <item x="558"/>
        <item x="669"/>
        <item x="711"/>
        <item x="55"/>
        <item x="445"/>
        <item x="378"/>
        <item x="696"/>
        <item x="885"/>
        <item x="938"/>
        <item x="337"/>
        <item x="579"/>
        <item x="265"/>
        <item x="261"/>
        <item x="751"/>
        <item x="697"/>
        <item x="891"/>
        <item x="823"/>
        <item x="394"/>
        <item x="498"/>
        <item x="561"/>
        <item x="388"/>
        <item x="872"/>
        <item x="610"/>
        <item x="9"/>
        <item x="757"/>
        <item x="644"/>
        <item x="869"/>
        <item x="137"/>
        <item x="638"/>
        <item x="142"/>
        <item x="358"/>
        <item x="719"/>
        <item x="659"/>
        <item x="770"/>
        <item x="461"/>
        <item x="743"/>
        <item x="729"/>
        <item x="693"/>
        <item x="931"/>
        <item x="381"/>
        <item x="338"/>
        <item x="23"/>
        <item x="186"/>
        <item x="545"/>
        <item x="283"/>
        <item x="65"/>
        <item x="597"/>
        <item x="503"/>
        <item x="707"/>
        <item x="755"/>
        <item x="485"/>
        <item x="538"/>
        <item x="722"/>
        <item x="695"/>
        <item x="246"/>
        <item x="653"/>
        <item x="713"/>
        <item x="897"/>
        <item x="799"/>
        <item x="838"/>
        <item x="682"/>
        <item x="413"/>
        <item x="434"/>
        <item x="140"/>
        <item x="302"/>
        <item x="851"/>
        <item x="299"/>
        <item x="557"/>
        <item x="739"/>
        <item x="572"/>
        <item x="939"/>
        <item x="222"/>
        <item x="895"/>
        <item x="648"/>
        <item x="935"/>
        <item x="373"/>
        <item x="756"/>
        <item x="39"/>
        <item x="321"/>
        <item x="901"/>
        <item x="28"/>
        <item x="351"/>
        <item x="854"/>
        <item x="798"/>
        <item x="6"/>
        <item x="487"/>
        <item x="324"/>
        <item x="877"/>
        <item x="775"/>
        <item x="883"/>
        <item x="359"/>
        <item x="333"/>
        <item x="124"/>
        <item x="318"/>
        <item x="764"/>
        <item x="114"/>
        <item x="7"/>
        <item x="0"/>
        <item x="614"/>
        <item x="345"/>
        <item x="49"/>
        <item x="721"/>
        <item x="423"/>
        <item x="325"/>
        <item x="835"/>
        <item x="720"/>
        <item x="298"/>
        <item x="275"/>
        <item x="914"/>
        <item x="122"/>
        <item x="189"/>
        <item x="604"/>
        <item x="370"/>
        <item x="802"/>
        <item x="658"/>
        <item x="176"/>
        <item x="439"/>
        <item x="179"/>
        <item x="500"/>
        <item x="904"/>
        <item x="247"/>
        <item x="726"/>
        <item x="120"/>
        <item x="88"/>
        <item x="367"/>
        <item x="678"/>
        <item x="191"/>
        <item x="588"/>
        <item x="808"/>
        <item x="79"/>
        <item x="446"/>
        <item x="109"/>
        <item x="467"/>
        <item x="510"/>
        <item x="900"/>
        <item x="414"/>
        <item x="820"/>
        <item x="522"/>
        <item x="237"/>
        <item x="821"/>
        <item x="340"/>
        <item x="82"/>
        <item x="13"/>
        <item x="24"/>
        <item x="29"/>
        <item x="185"/>
        <item x="257"/>
        <item x="405"/>
        <item x="903"/>
        <item x="687"/>
        <item x="543"/>
        <item x="763"/>
        <item x="355"/>
        <item x="233"/>
        <item x="947"/>
        <item x="78"/>
        <item x="188"/>
        <item x="896"/>
        <item x="395"/>
        <item x="248"/>
        <item x="781"/>
        <item x="21"/>
        <item x="460"/>
        <item x="725"/>
        <item x="907"/>
        <item x="474"/>
        <item x="509"/>
        <item x="600"/>
        <item x="843"/>
        <item x="31"/>
        <item x="482"/>
        <item x="518"/>
        <item x="527"/>
        <item x="797"/>
        <item x="824"/>
        <item x="83"/>
        <item x="753"/>
        <item x="303"/>
        <item x="149"/>
        <item x="473"/>
        <item x="175"/>
        <item x="307"/>
        <item x="73"/>
        <item x="616"/>
        <item x="925"/>
        <item x="164"/>
        <item x="422"/>
        <item x="803"/>
        <item x="96"/>
        <item x="368"/>
        <item x="244"/>
        <item x="408"/>
        <item x="274"/>
        <item x="284"/>
        <item x="412"/>
        <item x="635"/>
        <item x="424"/>
        <item x="77"/>
        <item x="853"/>
        <item x="863"/>
        <item x="943"/>
        <item x="74"/>
        <item x="397"/>
        <item x="652"/>
        <item x="766"/>
        <item x="928"/>
        <item x="440"/>
        <item x="920"/>
        <item x="811"/>
        <item x="940"/>
        <item x="650"/>
        <item x="649"/>
        <item x="54"/>
        <item x="575"/>
        <item x="312"/>
        <item x="710"/>
        <item x="566"/>
        <item x="541"/>
        <item x="288"/>
        <item x="921"/>
        <item x="160"/>
        <item x="462"/>
        <item x="426"/>
        <item x="443"/>
        <item x="792"/>
        <item x="874"/>
        <item x="637"/>
        <item x="417"/>
        <item x="554"/>
        <item x="596"/>
        <item x="533"/>
        <item x="90"/>
        <item x="401"/>
        <item x="181"/>
        <item x="837"/>
        <item x="880"/>
        <item x="379"/>
        <item x="327"/>
        <item x="156"/>
        <item x="519"/>
        <item x="280"/>
        <item x="178"/>
        <item x="472"/>
        <item x="129"/>
        <item x="260"/>
        <item x="595"/>
        <item x="946"/>
        <item x="139"/>
        <item x="627"/>
        <item x="492"/>
        <item x="680"/>
        <item x="742"/>
        <item x="402"/>
        <item x="431"/>
        <item x="214"/>
        <item x="172"/>
        <item x="107"/>
        <item x="496"/>
        <item x="494"/>
        <item x="4"/>
        <item x="790"/>
        <item x="112"/>
        <item x="190"/>
        <item x="364"/>
        <item x="419"/>
        <item x="699"/>
        <item x="777"/>
        <item x="504"/>
        <item x="193"/>
        <item x="449"/>
        <item x="471"/>
        <item x="123"/>
        <item x="703"/>
        <item x="788"/>
        <item x="556"/>
        <item x="779"/>
        <item x="587"/>
        <item x="949"/>
        <item x="158"/>
        <item x="603"/>
        <item x="888"/>
        <item x="50"/>
        <item x="213"/>
        <item x="819"/>
        <item x="822"/>
        <item x="875"/>
        <item x="902"/>
        <item x="165"/>
        <item x="20"/>
        <item x="555"/>
        <item x="911"/>
        <item x="227"/>
        <item x="171"/>
        <item x="606"/>
        <item x="230"/>
        <item x="724"/>
        <item x="738"/>
        <item x="507"/>
        <item x="542"/>
        <item x="631"/>
        <item x="953"/>
        <item x="607"/>
        <item x="211"/>
        <item x="135"/>
        <item x="41"/>
        <item x="712"/>
        <item x="250"/>
        <item x="871"/>
        <item x="745"/>
        <item x="320"/>
        <item x="22"/>
        <item x="187"/>
        <item x="859"/>
        <item x="362"/>
        <item x="620"/>
        <item x="34"/>
        <item x="145"/>
        <item x="444"/>
        <item x="2"/>
        <item x="343"/>
        <item x="919"/>
        <item x="536"/>
        <item x="945"/>
        <item x="133"/>
        <item x="643"/>
        <item x="728"/>
        <item x="624"/>
        <item x="573"/>
        <item x="239"/>
        <item x="30"/>
        <item x="447"/>
        <item x="723"/>
        <item x="108"/>
        <item x="5"/>
        <item x="357"/>
        <item x="64"/>
        <item x="675"/>
        <item x="655"/>
        <item x="386"/>
        <item x="685"/>
        <item x="539"/>
        <item x="58"/>
        <item x="508"/>
        <item x="505"/>
        <item x="294"/>
        <item x="630"/>
        <item x="99"/>
        <item x="804"/>
        <item x="735"/>
        <item x="844"/>
        <item x="810"/>
        <item x="749"/>
        <item x="352"/>
        <item x="915"/>
        <item x="319"/>
        <item x="102"/>
        <item x="932"/>
        <item x="341"/>
        <item x="209"/>
        <item t="default"/>
      </items>
    </pivotField>
    <pivotField axis="axisRow" showAll="0">
      <items count="3">
        <item x="1"/>
        <item x="0"/>
        <item t="default"/>
      </items>
    </pivotField>
    <pivotField showAll="0">
      <items count="9">
        <item x="1"/>
        <item x="4"/>
        <item x="5"/>
        <item x="7"/>
        <item x="6"/>
        <item x="3"/>
        <item x="0"/>
        <item h="1" x="2"/>
        <item t="default"/>
      </items>
    </pivotField>
    <pivotField showAll="0">
      <items count="5">
        <item x="2"/>
        <item x="3"/>
        <item x="0"/>
        <item x="1"/>
        <item t="default"/>
      </items>
    </pivotField>
    <pivotField numFmtId="1" showAll="0"/>
  </pivotFields>
  <rowFields count="1">
    <field x="15"/>
  </rowFields>
  <rowItems count="2">
    <i>
      <x/>
    </i>
    <i>
      <x v="1"/>
    </i>
  </rowItems>
  <colItems count="1">
    <i/>
  </colItems>
  <dataFields count="1">
    <dataField name="Count of Customer ID" fld="0" subtotal="count"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mtn_customer_churn"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1" name="PivotTable1"/>
    <pivotTable tabId="7" name="PivotTable1"/>
    <pivotTable tabId="12" name="PivotTable1"/>
    <pivotTable tabId="9" name="PivotTable1"/>
    <pivotTable tabId="10" name="PivotTable1"/>
    <pivotTable tabId="8" name="PivotTable1"/>
    <pivotTable tabId="6" name="PivotTable1"/>
    <pivotTable tabId="5" name="PivotTable1"/>
    <pivotTable tabId="16"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1" name="PivotTable1"/>
  </pivotTables>
  <data>
    <tabular pivotCacheId="1">
      <items count="35">
        <i x="24" s="1"/>
        <i x="1" s="1"/>
        <i x="11" s="1"/>
        <i x="29" s="1"/>
        <i x="13" s="1"/>
        <i x="8" s="1"/>
        <i x="26" s="1"/>
        <i x="18" s="1"/>
        <i x="21" s="1"/>
        <i x="14" s="1"/>
        <i x="27" s="1"/>
        <i x="22" s="1"/>
        <i x="25" s="1"/>
        <i x="20" s="1"/>
        <i x="3" s="1"/>
        <i x="7" s="1"/>
        <i x="6" s="1"/>
        <i x="23" s="1"/>
        <i x="17" s="1"/>
        <i x="33" s="1"/>
        <i x="10" s="1"/>
        <i x="15" s="1"/>
        <i x="0" s="1"/>
        <i x="34" s="1"/>
        <i x="30" s="1"/>
        <i x="32" s="1"/>
        <i x="9" s="1"/>
        <i x="16" s="1"/>
        <i x="4" s="1"/>
        <i x="5" s="1"/>
        <i x="19" s="1"/>
        <i x="2" s="1"/>
        <i x="31" s="1"/>
        <i x="12" s="1"/>
        <i x="2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TN_Device" sourceName="MTN Device">
  <pivotTables>
    <pivotTable tabId="11" name="PivotTable1"/>
  </pivotTables>
  <data>
    <tabular pivotCacheId="1">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Churn_Status" sourceName="Customer Churn Status">
  <pivotTables>
    <pivotTable tabId="11" name="PivotTable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11" name="PivotTable1"/>
  </pivotTables>
  <data>
    <tabular pivotCacheId="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State" cache="Slicer_State" caption="State" rowHeight="241300"/>
  <slicer name="MTN Device" cache="Slicer_MTN_Device" caption="MTN Device" rowHeight="241300"/>
  <slicer name="Customer Churn Status" cache="Slicer_Customer_Churn_Status" caption="Customer Churn Status" rowHeight="241300"/>
  <slicer name="Age Group" cache="Slicer_Age_Group" caption="Age Grou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State 1" cache="Slicer_State" caption="State" rowHeight="241300"/>
  <slicer name="MTN Device 1" cache="Slicer_MTN_Device" caption="MTN Device" rowHeight="241300"/>
  <slicer name="Customer Churn Status 1" cache="Slicer_Customer_Churn_Status" caption="Customer Churn Status" rowHeight="241300"/>
  <slicer name="Age Group 1" cache="Slicer_Age_Group" caption="Age Group" rowHeight="241300"/>
</slicers>
</file>

<file path=xl/tables/table1.xml><?xml version="1.0" encoding="utf-8"?>
<table xmlns="http://schemas.openxmlformats.org/spreadsheetml/2006/main" id="1" name="Table1" displayName="Table1" ref="A1:S975" totalsRowShown="0">
  <autoFilter ref="A1:S975"/>
  <tableColumns count="19">
    <tableColumn id="1" name="Customer ID"/>
    <tableColumn id="2" name="Full Name" dataDxfId="16"/>
    <tableColumn id="3" name="Date of Purchase" dataDxfId="15"/>
    <tableColumn id="4" name="Age" dataDxfId="14"/>
    <tableColumn id="5" name="State" dataDxfId="13"/>
    <tableColumn id="6" name="MTN Device" dataDxfId="12"/>
    <tableColumn id="7" name="Gender" dataDxfId="11"/>
    <tableColumn id="8" name="Satisfaction Rate" dataDxfId="10"/>
    <tableColumn id="9" name="Customer Review" dataDxfId="9"/>
    <tableColumn id="10" name="Customer Tenure in months" dataDxfId="8"/>
    <tableColumn id="11" name="Subscription Plan" dataDxfId="7"/>
    <tableColumn id="12" name="Unit Price" dataDxfId="6"/>
    <tableColumn id="13" name="Number of Times Purchased" dataDxfId="5"/>
    <tableColumn id="14" name="Total Revenue" dataDxfId="4"/>
    <tableColumn id="15" name="Data Usage" dataDxfId="3"/>
    <tableColumn id="16" name="Customer Churn Status" dataDxfId="2"/>
    <tableColumn id="17" name="Reasons for Churn" dataDxfId="1"/>
    <tableColumn id="18" name="Age Group">
      <calculatedColumnFormula>IF(D2&lt;=25,"Youth",IF(D2&lt;=35,"Young Adults",IF(D2&lt;=65,"Adults",IF(D2&lt;=80,"Seniors"))))</calculatedColumnFormula>
    </tableColumn>
    <tableColumn id="19" name="Monthly Revenue per Customer" dataDxfId="0">
      <calculatedColumnFormula>N2/J2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5"/>
  <sheetViews>
    <sheetView workbookViewId="0">
      <selection activeCell="B24" sqref="B24"/>
    </sheetView>
  </sheetViews>
  <sheetFormatPr defaultRowHeight="15" x14ac:dyDescent="0.25"/>
  <cols>
    <col min="1" max="1" width="11.85546875" bestFit="1" customWidth="1"/>
    <col min="2" max="2" width="21.42578125" bestFit="1" customWidth="1"/>
    <col min="3" max="3" width="16" bestFit="1" customWidth="1"/>
    <col min="4" max="4" width="4.42578125" bestFit="1" customWidth="1"/>
    <col min="5" max="5" width="11.140625" bestFit="1" customWidth="1"/>
    <col min="6" max="6" width="20" bestFit="1" customWidth="1"/>
    <col min="7" max="7" width="7.5703125" bestFit="1" customWidth="1"/>
    <col min="8" max="8" width="15.85546875" bestFit="1" customWidth="1"/>
    <col min="9" max="9" width="16.7109375" bestFit="1" customWidth="1"/>
    <col min="10" max="10" width="26.140625" bestFit="1" customWidth="1"/>
    <col min="11" max="11" width="29.28515625" bestFit="1" customWidth="1"/>
    <col min="12" max="12" width="9.5703125" bestFit="1" customWidth="1"/>
    <col min="13" max="13" width="26.42578125" bestFit="1" customWidth="1"/>
    <col min="14" max="14" width="13.85546875" bestFit="1" customWidth="1"/>
    <col min="15" max="15" width="10.7109375" bestFit="1" customWidth="1"/>
    <col min="16" max="16" width="21.5703125" bestFit="1" customWidth="1"/>
    <col min="17" max="17" width="29.285156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s="1">
        <v>45658</v>
      </c>
      <c r="D2">
        <v>27</v>
      </c>
      <c r="E2" t="s">
        <v>19</v>
      </c>
      <c r="F2" t="s">
        <v>20</v>
      </c>
      <c r="G2" t="s">
        <v>21</v>
      </c>
      <c r="H2">
        <v>2</v>
      </c>
      <c r="I2" t="s">
        <v>22</v>
      </c>
      <c r="J2">
        <v>2</v>
      </c>
      <c r="K2" t="s">
        <v>23</v>
      </c>
      <c r="L2">
        <v>35000</v>
      </c>
      <c r="M2">
        <v>19</v>
      </c>
      <c r="N2">
        <v>665000</v>
      </c>
      <c r="O2" t="s">
        <v>24</v>
      </c>
      <c r="P2" t="s">
        <v>25</v>
      </c>
      <c r="Q2" t="s">
        <v>26</v>
      </c>
    </row>
    <row r="3" spans="1:17" x14ac:dyDescent="0.25">
      <c r="A3" t="s">
        <v>27</v>
      </c>
      <c r="B3" t="s">
        <v>28</v>
      </c>
      <c r="C3" s="1">
        <v>45717</v>
      </c>
      <c r="D3">
        <v>16</v>
      </c>
      <c r="E3" t="s">
        <v>29</v>
      </c>
      <c r="F3" t="s">
        <v>30</v>
      </c>
      <c r="G3" t="s">
        <v>31</v>
      </c>
      <c r="H3">
        <v>2</v>
      </c>
      <c r="I3" t="s">
        <v>22</v>
      </c>
      <c r="J3">
        <v>22</v>
      </c>
      <c r="K3" t="s">
        <v>32</v>
      </c>
      <c r="L3">
        <v>5500</v>
      </c>
      <c r="M3">
        <v>12</v>
      </c>
      <c r="N3">
        <v>66000</v>
      </c>
      <c r="O3" t="s">
        <v>33</v>
      </c>
      <c r="P3" t="s">
        <v>25</v>
      </c>
      <c r="Q3" t="s">
        <v>34</v>
      </c>
    </row>
    <row r="4" spans="1:17" x14ac:dyDescent="0.25">
      <c r="A4" t="s">
        <v>35</v>
      </c>
      <c r="B4" t="s">
        <v>36</v>
      </c>
      <c r="C4" s="1">
        <v>45717</v>
      </c>
      <c r="D4">
        <v>21</v>
      </c>
      <c r="E4" t="s">
        <v>37</v>
      </c>
      <c r="F4" t="s">
        <v>38</v>
      </c>
      <c r="G4" t="s">
        <v>21</v>
      </c>
      <c r="H4">
        <v>1</v>
      </c>
      <c r="I4" t="s">
        <v>39</v>
      </c>
      <c r="J4">
        <v>60</v>
      </c>
      <c r="K4" t="s">
        <v>40</v>
      </c>
      <c r="L4">
        <v>20000</v>
      </c>
      <c r="M4">
        <v>8</v>
      </c>
      <c r="N4">
        <v>160000</v>
      </c>
      <c r="O4" t="s">
        <v>41</v>
      </c>
      <c r="P4" t="s">
        <v>42</v>
      </c>
    </row>
    <row r="5" spans="1:17" x14ac:dyDescent="0.25">
      <c r="A5" t="s">
        <v>35</v>
      </c>
      <c r="B5" t="s">
        <v>36</v>
      </c>
      <c r="C5" s="1">
        <v>45717</v>
      </c>
      <c r="D5">
        <v>21</v>
      </c>
      <c r="E5" t="s">
        <v>37</v>
      </c>
      <c r="F5" t="s">
        <v>30</v>
      </c>
      <c r="G5" t="s">
        <v>21</v>
      </c>
      <c r="H5">
        <v>1</v>
      </c>
      <c r="I5" t="s">
        <v>39</v>
      </c>
      <c r="J5">
        <v>60</v>
      </c>
      <c r="K5" t="s">
        <v>43</v>
      </c>
      <c r="L5">
        <v>500</v>
      </c>
      <c r="M5">
        <v>8</v>
      </c>
      <c r="N5">
        <v>4000</v>
      </c>
      <c r="O5" t="s">
        <v>44</v>
      </c>
      <c r="P5" t="s">
        <v>42</v>
      </c>
    </row>
    <row r="6" spans="1:17" x14ac:dyDescent="0.25">
      <c r="A6" t="s">
        <v>35</v>
      </c>
      <c r="B6" t="s">
        <v>36</v>
      </c>
      <c r="C6" s="1">
        <v>45717</v>
      </c>
      <c r="D6">
        <v>21</v>
      </c>
      <c r="E6" t="s">
        <v>37</v>
      </c>
      <c r="F6" t="s">
        <v>45</v>
      </c>
      <c r="G6" t="s">
        <v>21</v>
      </c>
      <c r="H6">
        <v>1</v>
      </c>
      <c r="I6" t="s">
        <v>39</v>
      </c>
      <c r="J6">
        <v>60</v>
      </c>
      <c r="K6" t="s">
        <v>46</v>
      </c>
      <c r="L6">
        <v>9000</v>
      </c>
      <c r="M6">
        <v>15</v>
      </c>
      <c r="N6">
        <v>135000</v>
      </c>
      <c r="O6" t="s">
        <v>47</v>
      </c>
      <c r="P6" t="s">
        <v>42</v>
      </c>
    </row>
    <row r="7" spans="1:17" x14ac:dyDescent="0.25">
      <c r="A7" t="s">
        <v>48</v>
      </c>
      <c r="B7" t="s">
        <v>49</v>
      </c>
      <c r="C7" s="1">
        <v>45717</v>
      </c>
      <c r="D7">
        <v>36</v>
      </c>
      <c r="E7" t="s">
        <v>50</v>
      </c>
      <c r="F7" t="s">
        <v>20</v>
      </c>
      <c r="G7" t="s">
        <v>31</v>
      </c>
      <c r="H7">
        <v>1</v>
      </c>
      <c r="I7" t="s">
        <v>39</v>
      </c>
      <c r="J7">
        <v>14</v>
      </c>
      <c r="K7" t="s">
        <v>51</v>
      </c>
      <c r="L7">
        <v>4500</v>
      </c>
      <c r="M7">
        <v>9</v>
      </c>
      <c r="N7">
        <v>40500</v>
      </c>
      <c r="O7" t="s">
        <v>52</v>
      </c>
      <c r="P7" t="s">
        <v>42</v>
      </c>
    </row>
    <row r="8" spans="1:17" x14ac:dyDescent="0.25">
      <c r="A8" t="s">
        <v>53</v>
      </c>
      <c r="B8" t="s">
        <v>54</v>
      </c>
      <c r="C8" s="1">
        <v>45658</v>
      </c>
      <c r="D8">
        <v>57</v>
      </c>
      <c r="E8" t="s">
        <v>55</v>
      </c>
      <c r="F8" t="s">
        <v>20</v>
      </c>
      <c r="G8" t="s">
        <v>21</v>
      </c>
      <c r="H8">
        <v>3</v>
      </c>
      <c r="I8" t="s">
        <v>56</v>
      </c>
      <c r="J8">
        <v>53</v>
      </c>
      <c r="K8" t="s">
        <v>57</v>
      </c>
      <c r="L8">
        <v>9000</v>
      </c>
      <c r="M8">
        <v>16</v>
      </c>
      <c r="N8">
        <v>144000</v>
      </c>
      <c r="O8" t="s">
        <v>58</v>
      </c>
      <c r="P8" t="s">
        <v>42</v>
      </c>
    </row>
    <row r="9" spans="1:17" x14ac:dyDescent="0.25">
      <c r="A9" t="s">
        <v>59</v>
      </c>
      <c r="B9" t="s">
        <v>60</v>
      </c>
      <c r="C9" t="s">
        <v>61</v>
      </c>
      <c r="D9">
        <v>74</v>
      </c>
      <c r="E9" t="s">
        <v>62</v>
      </c>
      <c r="F9" t="s">
        <v>30</v>
      </c>
      <c r="G9" t="s">
        <v>31</v>
      </c>
      <c r="H9">
        <v>5</v>
      </c>
      <c r="I9" t="s">
        <v>63</v>
      </c>
      <c r="J9">
        <v>9</v>
      </c>
      <c r="K9" t="s">
        <v>64</v>
      </c>
      <c r="L9">
        <v>3500</v>
      </c>
      <c r="M9">
        <v>5</v>
      </c>
      <c r="N9">
        <v>17500</v>
      </c>
      <c r="O9" t="s">
        <v>65</v>
      </c>
      <c r="P9" t="s">
        <v>42</v>
      </c>
    </row>
    <row r="10" spans="1:17" x14ac:dyDescent="0.25">
      <c r="A10" t="s">
        <v>59</v>
      </c>
      <c r="B10" t="s">
        <v>60</v>
      </c>
      <c r="C10" t="s">
        <v>61</v>
      </c>
      <c r="D10">
        <v>74</v>
      </c>
      <c r="E10" t="s">
        <v>62</v>
      </c>
      <c r="F10" t="s">
        <v>38</v>
      </c>
      <c r="G10" t="s">
        <v>31</v>
      </c>
      <c r="H10">
        <v>5</v>
      </c>
      <c r="I10" t="s">
        <v>63</v>
      </c>
      <c r="J10">
        <v>9</v>
      </c>
      <c r="K10" t="s">
        <v>66</v>
      </c>
      <c r="L10">
        <v>150000</v>
      </c>
      <c r="M10">
        <v>2</v>
      </c>
      <c r="N10">
        <v>300000</v>
      </c>
      <c r="O10" t="s">
        <v>67</v>
      </c>
      <c r="P10" t="s">
        <v>42</v>
      </c>
    </row>
    <row r="11" spans="1:17" x14ac:dyDescent="0.25">
      <c r="A11" t="s">
        <v>59</v>
      </c>
      <c r="B11" t="s">
        <v>60</v>
      </c>
      <c r="C11" t="s">
        <v>61</v>
      </c>
      <c r="D11">
        <v>74</v>
      </c>
      <c r="E11" t="s">
        <v>62</v>
      </c>
      <c r="F11" t="s">
        <v>20</v>
      </c>
      <c r="G11" t="s">
        <v>31</v>
      </c>
      <c r="H11">
        <v>5</v>
      </c>
      <c r="I11" t="s">
        <v>63</v>
      </c>
      <c r="J11">
        <v>9</v>
      </c>
      <c r="K11" t="s">
        <v>68</v>
      </c>
      <c r="L11">
        <v>16000</v>
      </c>
      <c r="M11">
        <v>6</v>
      </c>
      <c r="N11">
        <v>96000</v>
      </c>
      <c r="O11" t="s">
        <v>69</v>
      </c>
      <c r="P11" t="s">
        <v>42</v>
      </c>
    </row>
    <row r="12" spans="1:17" x14ac:dyDescent="0.25">
      <c r="A12" t="s">
        <v>70</v>
      </c>
      <c r="B12" t="s">
        <v>71</v>
      </c>
      <c r="C12" s="1">
        <v>45717</v>
      </c>
      <c r="D12">
        <v>24</v>
      </c>
      <c r="E12" t="s">
        <v>72</v>
      </c>
      <c r="F12" t="s">
        <v>45</v>
      </c>
      <c r="G12" t="s">
        <v>31</v>
      </c>
      <c r="H12">
        <v>5</v>
      </c>
      <c r="I12" t="s">
        <v>63</v>
      </c>
      <c r="J12">
        <v>39</v>
      </c>
      <c r="K12" t="s">
        <v>73</v>
      </c>
      <c r="L12">
        <v>24000</v>
      </c>
      <c r="M12">
        <v>11</v>
      </c>
      <c r="N12">
        <v>264000</v>
      </c>
      <c r="O12" t="s">
        <v>74</v>
      </c>
      <c r="P12" t="s">
        <v>25</v>
      </c>
      <c r="Q12" t="s">
        <v>26</v>
      </c>
    </row>
    <row r="13" spans="1:17" x14ac:dyDescent="0.25">
      <c r="A13" t="s">
        <v>75</v>
      </c>
      <c r="B13" t="s">
        <v>76</v>
      </c>
      <c r="C13" s="1">
        <v>45658</v>
      </c>
      <c r="D13">
        <v>53</v>
      </c>
      <c r="E13" t="s">
        <v>19</v>
      </c>
      <c r="F13" t="s">
        <v>45</v>
      </c>
      <c r="G13" t="s">
        <v>21</v>
      </c>
      <c r="H13">
        <v>3</v>
      </c>
      <c r="I13" t="s">
        <v>56</v>
      </c>
      <c r="J13">
        <v>30</v>
      </c>
      <c r="K13" t="s">
        <v>77</v>
      </c>
      <c r="L13">
        <v>30000</v>
      </c>
      <c r="M13">
        <v>17</v>
      </c>
      <c r="N13">
        <v>510000</v>
      </c>
      <c r="O13" t="s">
        <v>78</v>
      </c>
      <c r="P13" t="s">
        <v>42</v>
      </c>
    </row>
    <row r="14" spans="1:17" x14ac:dyDescent="0.25">
      <c r="A14" t="s">
        <v>79</v>
      </c>
      <c r="B14" t="s">
        <v>80</v>
      </c>
      <c r="C14" s="1">
        <v>45658</v>
      </c>
      <c r="D14">
        <v>35</v>
      </c>
      <c r="E14" t="s">
        <v>50</v>
      </c>
      <c r="F14" t="s">
        <v>45</v>
      </c>
      <c r="G14" t="s">
        <v>21</v>
      </c>
      <c r="H14">
        <v>5</v>
      </c>
      <c r="I14" t="s">
        <v>63</v>
      </c>
      <c r="J14">
        <v>35</v>
      </c>
      <c r="K14" t="s">
        <v>77</v>
      </c>
      <c r="L14">
        <v>30000</v>
      </c>
      <c r="M14">
        <v>10</v>
      </c>
      <c r="N14">
        <v>300000</v>
      </c>
      <c r="O14" t="s">
        <v>81</v>
      </c>
      <c r="P14" t="s">
        <v>42</v>
      </c>
    </row>
    <row r="15" spans="1:17" x14ac:dyDescent="0.25">
      <c r="A15" t="s">
        <v>82</v>
      </c>
      <c r="B15" t="s">
        <v>83</v>
      </c>
      <c r="C15" s="1">
        <v>45717</v>
      </c>
      <c r="D15">
        <v>23</v>
      </c>
      <c r="E15" t="s">
        <v>84</v>
      </c>
      <c r="F15" t="s">
        <v>20</v>
      </c>
      <c r="G15" t="s">
        <v>21</v>
      </c>
      <c r="H15">
        <v>1</v>
      </c>
      <c r="I15" t="s">
        <v>39</v>
      </c>
      <c r="J15">
        <v>6</v>
      </c>
      <c r="K15" t="s">
        <v>51</v>
      </c>
      <c r="L15">
        <v>4500</v>
      </c>
      <c r="M15">
        <v>20</v>
      </c>
      <c r="N15">
        <v>90000</v>
      </c>
      <c r="O15" t="s">
        <v>85</v>
      </c>
      <c r="P15" t="s">
        <v>42</v>
      </c>
    </row>
    <row r="16" spans="1:17" x14ac:dyDescent="0.25">
      <c r="A16" t="s">
        <v>82</v>
      </c>
      <c r="B16" t="s">
        <v>83</v>
      </c>
      <c r="C16" s="1">
        <v>45717</v>
      </c>
      <c r="D16">
        <v>23</v>
      </c>
      <c r="E16" t="s">
        <v>84</v>
      </c>
      <c r="F16" t="s">
        <v>45</v>
      </c>
      <c r="G16" t="s">
        <v>21</v>
      </c>
      <c r="H16">
        <v>1</v>
      </c>
      <c r="I16" t="s">
        <v>39</v>
      </c>
      <c r="J16">
        <v>6</v>
      </c>
      <c r="K16" t="s">
        <v>86</v>
      </c>
      <c r="L16">
        <v>14500</v>
      </c>
      <c r="M16">
        <v>18</v>
      </c>
      <c r="N16">
        <v>261000</v>
      </c>
      <c r="O16" t="s">
        <v>87</v>
      </c>
      <c r="P16" t="s">
        <v>42</v>
      </c>
    </row>
    <row r="17" spans="1:17" x14ac:dyDescent="0.25">
      <c r="A17" t="s">
        <v>82</v>
      </c>
      <c r="B17" t="s">
        <v>83</v>
      </c>
      <c r="C17" s="1">
        <v>45717</v>
      </c>
      <c r="D17">
        <v>23</v>
      </c>
      <c r="E17" t="s">
        <v>84</v>
      </c>
      <c r="F17" t="s">
        <v>30</v>
      </c>
      <c r="G17" t="s">
        <v>21</v>
      </c>
      <c r="H17">
        <v>1</v>
      </c>
      <c r="I17" t="s">
        <v>39</v>
      </c>
      <c r="J17">
        <v>6</v>
      </c>
      <c r="K17" t="s">
        <v>88</v>
      </c>
      <c r="L17">
        <v>350</v>
      </c>
      <c r="M17">
        <v>13</v>
      </c>
      <c r="N17">
        <v>4550</v>
      </c>
      <c r="O17" t="s">
        <v>89</v>
      </c>
      <c r="P17" t="s">
        <v>42</v>
      </c>
    </row>
    <row r="18" spans="1:17" x14ac:dyDescent="0.25">
      <c r="A18" t="s">
        <v>90</v>
      </c>
      <c r="B18" t="s">
        <v>91</v>
      </c>
      <c r="C18" t="s">
        <v>61</v>
      </c>
      <c r="D18">
        <v>72</v>
      </c>
      <c r="E18" t="s">
        <v>92</v>
      </c>
      <c r="F18" t="s">
        <v>20</v>
      </c>
      <c r="G18" t="s">
        <v>31</v>
      </c>
      <c r="H18">
        <v>2</v>
      </c>
      <c r="I18" t="s">
        <v>22</v>
      </c>
      <c r="J18">
        <v>8</v>
      </c>
      <c r="K18" t="s">
        <v>68</v>
      </c>
      <c r="L18">
        <v>16000</v>
      </c>
      <c r="M18">
        <v>2</v>
      </c>
      <c r="N18">
        <v>32000</v>
      </c>
      <c r="O18" t="s">
        <v>93</v>
      </c>
      <c r="P18" t="s">
        <v>25</v>
      </c>
      <c r="Q18" t="s">
        <v>94</v>
      </c>
    </row>
    <row r="19" spans="1:17" x14ac:dyDescent="0.25">
      <c r="A19" t="s">
        <v>90</v>
      </c>
      <c r="B19" t="s">
        <v>91</v>
      </c>
      <c r="C19" t="s">
        <v>61</v>
      </c>
      <c r="D19">
        <v>72</v>
      </c>
      <c r="E19" t="s">
        <v>92</v>
      </c>
      <c r="F19" t="s">
        <v>38</v>
      </c>
      <c r="G19" t="s">
        <v>31</v>
      </c>
      <c r="H19">
        <v>2</v>
      </c>
      <c r="I19" t="s">
        <v>22</v>
      </c>
      <c r="J19">
        <v>8</v>
      </c>
      <c r="K19" t="s">
        <v>86</v>
      </c>
      <c r="L19">
        <v>14500</v>
      </c>
      <c r="M19">
        <v>2</v>
      </c>
      <c r="N19">
        <v>29000</v>
      </c>
      <c r="O19" t="s">
        <v>95</v>
      </c>
      <c r="P19" t="s">
        <v>25</v>
      </c>
      <c r="Q19" t="s">
        <v>94</v>
      </c>
    </row>
    <row r="20" spans="1:17" x14ac:dyDescent="0.25">
      <c r="A20" t="s">
        <v>90</v>
      </c>
      <c r="B20" t="s">
        <v>91</v>
      </c>
      <c r="C20" t="s">
        <v>61</v>
      </c>
      <c r="D20">
        <v>72</v>
      </c>
      <c r="E20" t="s">
        <v>92</v>
      </c>
      <c r="F20" t="s">
        <v>45</v>
      </c>
      <c r="G20" t="s">
        <v>31</v>
      </c>
      <c r="H20">
        <v>2</v>
      </c>
      <c r="I20" t="s">
        <v>22</v>
      </c>
      <c r="J20">
        <v>8</v>
      </c>
      <c r="K20" t="s">
        <v>77</v>
      </c>
      <c r="L20">
        <v>30000</v>
      </c>
      <c r="M20">
        <v>8</v>
      </c>
      <c r="N20">
        <v>240000</v>
      </c>
      <c r="O20" t="s">
        <v>96</v>
      </c>
      <c r="P20" t="s">
        <v>25</v>
      </c>
      <c r="Q20" t="s">
        <v>94</v>
      </c>
    </row>
    <row r="21" spans="1:17" x14ac:dyDescent="0.25">
      <c r="A21" t="s">
        <v>97</v>
      </c>
      <c r="B21" t="s">
        <v>98</v>
      </c>
      <c r="C21" s="1">
        <v>45717</v>
      </c>
      <c r="D21">
        <v>78</v>
      </c>
      <c r="E21" t="s">
        <v>99</v>
      </c>
      <c r="F21" t="s">
        <v>20</v>
      </c>
      <c r="G21" t="s">
        <v>21</v>
      </c>
      <c r="H21">
        <v>2</v>
      </c>
      <c r="I21" t="s">
        <v>22</v>
      </c>
      <c r="J21">
        <v>47</v>
      </c>
      <c r="K21" t="s">
        <v>68</v>
      </c>
      <c r="L21">
        <v>16000</v>
      </c>
      <c r="M21">
        <v>12</v>
      </c>
      <c r="N21">
        <v>192000</v>
      </c>
      <c r="O21" t="s">
        <v>100</v>
      </c>
      <c r="P21" t="s">
        <v>42</v>
      </c>
    </row>
    <row r="22" spans="1:17" x14ac:dyDescent="0.25">
      <c r="A22" t="s">
        <v>97</v>
      </c>
      <c r="B22" t="s">
        <v>98</v>
      </c>
      <c r="C22" s="1">
        <v>45717</v>
      </c>
      <c r="D22">
        <v>78</v>
      </c>
      <c r="E22" t="s">
        <v>99</v>
      </c>
      <c r="F22" t="s">
        <v>45</v>
      </c>
      <c r="G22" t="s">
        <v>21</v>
      </c>
      <c r="H22">
        <v>2</v>
      </c>
      <c r="I22" t="s">
        <v>22</v>
      </c>
      <c r="J22">
        <v>47</v>
      </c>
      <c r="K22" t="s">
        <v>86</v>
      </c>
      <c r="L22">
        <v>14500</v>
      </c>
      <c r="M22">
        <v>2</v>
      </c>
      <c r="N22">
        <v>29000</v>
      </c>
      <c r="O22" t="s">
        <v>101</v>
      </c>
      <c r="P22" t="s">
        <v>42</v>
      </c>
    </row>
    <row r="23" spans="1:17" x14ac:dyDescent="0.25">
      <c r="A23" t="s">
        <v>102</v>
      </c>
      <c r="B23" t="s">
        <v>103</v>
      </c>
      <c r="C23" s="1">
        <v>45658</v>
      </c>
      <c r="D23">
        <v>23</v>
      </c>
      <c r="E23" t="s">
        <v>104</v>
      </c>
      <c r="F23" t="s">
        <v>20</v>
      </c>
      <c r="G23" t="s">
        <v>31</v>
      </c>
      <c r="H23">
        <v>2</v>
      </c>
      <c r="I23" t="s">
        <v>22</v>
      </c>
      <c r="J23">
        <v>52</v>
      </c>
      <c r="K23" t="s">
        <v>51</v>
      </c>
      <c r="L23">
        <v>4500</v>
      </c>
      <c r="M23">
        <v>8</v>
      </c>
      <c r="N23">
        <v>36000</v>
      </c>
      <c r="O23" t="s">
        <v>105</v>
      </c>
      <c r="P23" t="s">
        <v>25</v>
      </c>
      <c r="Q23" t="s">
        <v>26</v>
      </c>
    </row>
    <row r="24" spans="1:17" x14ac:dyDescent="0.25">
      <c r="A24" t="s">
        <v>102</v>
      </c>
      <c r="B24" t="s">
        <v>103</v>
      </c>
      <c r="C24" s="1">
        <v>45658</v>
      </c>
      <c r="D24">
        <v>23</v>
      </c>
      <c r="E24" t="s">
        <v>104</v>
      </c>
      <c r="F24" t="s">
        <v>30</v>
      </c>
      <c r="G24" t="s">
        <v>31</v>
      </c>
      <c r="H24">
        <v>2</v>
      </c>
      <c r="I24" t="s">
        <v>22</v>
      </c>
      <c r="J24">
        <v>52</v>
      </c>
      <c r="K24" t="s">
        <v>106</v>
      </c>
      <c r="L24">
        <v>1000</v>
      </c>
      <c r="M24">
        <v>18</v>
      </c>
      <c r="N24">
        <v>18000</v>
      </c>
      <c r="O24" t="s">
        <v>107</v>
      </c>
      <c r="P24" t="s">
        <v>25</v>
      </c>
      <c r="Q24" t="s">
        <v>26</v>
      </c>
    </row>
    <row r="25" spans="1:17" x14ac:dyDescent="0.25">
      <c r="A25" t="s">
        <v>108</v>
      </c>
      <c r="B25" t="s">
        <v>109</v>
      </c>
      <c r="C25" t="s">
        <v>61</v>
      </c>
      <c r="D25">
        <v>22</v>
      </c>
      <c r="E25" t="s">
        <v>110</v>
      </c>
      <c r="F25" t="s">
        <v>20</v>
      </c>
      <c r="G25" t="s">
        <v>21</v>
      </c>
      <c r="H25">
        <v>2</v>
      </c>
      <c r="I25" t="s">
        <v>22</v>
      </c>
      <c r="J25">
        <v>6</v>
      </c>
      <c r="K25" t="s">
        <v>68</v>
      </c>
      <c r="L25">
        <v>16000</v>
      </c>
      <c r="M25">
        <v>1</v>
      </c>
      <c r="N25">
        <v>16000</v>
      </c>
      <c r="O25" t="s">
        <v>111</v>
      </c>
      <c r="P25" t="s">
        <v>42</v>
      </c>
    </row>
    <row r="26" spans="1:17" x14ac:dyDescent="0.25">
      <c r="A26" t="s">
        <v>108</v>
      </c>
      <c r="B26" t="s">
        <v>109</v>
      </c>
      <c r="C26" t="s">
        <v>61</v>
      </c>
      <c r="D26">
        <v>22</v>
      </c>
      <c r="E26" t="s">
        <v>110</v>
      </c>
      <c r="F26" t="s">
        <v>30</v>
      </c>
      <c r="G26" t="s">
        <v>21</v>
      </c>
      <c r="H26">
        <v>2</v>
      </c>
      <c r="I26" t="s">
        <v>22</v>
      </c>
      <c r="J26">
        <v>6</v>
      </c>
      <c r="K26" t="s">
        <v>112</v>
      </c>
      <c r="L26">
        <v>7500</v>
      </c>
      <c r="M26">
        <v>15</v>
      </c>
      <c r="N26">
        <v>112500</v>
      </c>
      <c r="O26" t="s">
        <v>113</v>
      </c>
      <c r="P26" t="s">
        <v>42</v>
      </c>
    </row>
    <row r="27" spans="1:17" x14ac:dyDescent="0.25">
      <c r="A27" t="s">
        <v>114</v>
      </c>
      <c r="B27" t="s">
        <v>115</v>
      </c>
      <c r="C27" s="1">
        <v>45717</v>
      </c>
      <c r="D27">
        <v>70</v>
      </c>
      <c r="E27" t="s">
        <v>116</v>
      </c>
      <c r="F27" t="s">
        <v>45</v>
      </c>
      <c r="G27" t="s">
        <v>21</v>
      </c>
      <c r="H27">
        <v>2</v>
      </c>
      <c r="I27" t="s">
        <v>22</v>
      </c>
      <c r="J27">
        <v>13</v>
      </c>
      <c r="K27" t="s">
        <v>46</v>
      </c>
      <c r="L27">
        <v>9000</v>
      </c>
      <c r="M27">
        <v>16</v>
      </c>
      <c r="N27">
        <v>144000</v>
      </c>
      <c r="O27" t="s">
        <v>117</v>
      </c>
      <c r="P27" t="s">
        <v>42</v>
      </c>
    </row>
    <row r="28" spans="1:17" x14ac:dyDescent="0.25">
      <c r="A28" t="s">
        <v>114</v>
      </c>
      <c r="B28" t="s">
        <v>115</v>
      </c>
      <c r="C28" s="1">
        <v>45717</v>
      </c>
      <c r="D28">
        <v>70</v>
      </c>
      <c r="E28" t="s">
        <v>116</v>
      </c>
      <c r="F28" t="s">
        <v>38</v>
      </c>
      <c r="G28" t="s">
        <v>21</v>
      </c>
      <c r="H28">
        <v>2</v>
      </c>
      <c r="I28" t="s">
        <v>22</v>
      </c>
      <c r="J28">
        <v>13</v>
      </c>
      <c r="K28" t="s">
        <v>77</v>
      </c>
      <c r="L28">
        <v>30000</v>
      </c>
      <c r="M28">
        <v>17</v>
      </c>
      <c r="N28">
        <v>510000</v>
      </c>
      <c r="O28" t="s">
        <v>118</v>
      </c>
      <c r="P28" t="s">
        <v>42</v>
      </c>
    </row>
    <row r="29" spans="1:17" x14ac:dyDescent="0.25">
      <c r="A29" t="s">
        <v>114</v>
      </c>
      <c r="B29" t="s">
        <v>115</v>
      </c>
      <c r="C29" s="1">
        <v>45717</v>
      </c>
      <c r="D29">
        <v>70</v>
      </c>
      <c r="E29" t="s">
        <v>116</v>
      </c>
      <c r="F29" t="s">
        <v>20</v>
      </c>
      <c r="G29" t="s">
        <v>21</v>
      </c>
      <c r="H29">
        <v>2</v>
      </c>
      <c r="I29" t="s">
        <v>22</v>
      </c>
      <c r="J29">
        <v>13</v>
      </c>
      <c r="K29" t="s">
        <v>68</v>
      </c>
      <c r="L29">
        <v>16000</v>
      </c>
      <c r="M29">
        <v>3</v>
      </c>
      <c r="N29">
        <v>48000</v>
      </c>
      <c r="O29" t="s">
        <v>119</v>
      </c>
      <c r="P29" t="s">
        <v>42</v>
      </c>
    </row>
    <row r="30" spans="1:17" x14ac:dyDescent="0.25">
      <c r="A30" t="s">
        <v>120</v>
      </c>
      <c r="B30" t="s">
        <v>121</v>
      </c>
      <c r="C30" t="s">
        <v>61</v>
      </c>
      <c r="D30">
        <v>46</v>
      </c>
      <c r="E30" t="s">
        <v>104</v>
      </c>
      <c r="F30" t="s">
        <v>45</v>
      </c>
      <c r="G30" t="s">
        <v>21</v>
      </c>
      <c r="H30">
        <v>5</v>
      </c>
      <c r="I30" t="s">
        <v>63</v>
      </c>
      <c r="J30">
        <v>57</v>
      </c>
      <c r="K30" t="s">
        <v>77</v>
      </c>
      <c r="L30">
        <v>30000</v>
      </c>
      <c r="M30">
        <v>11</v>
      </c>
      <c r="N30">
        <v>330000</v>
      </c>
      <c r="O30" t="s">
        <v>122</v>
      </c>
      <c r="P30" t="s">
        <v>42</v>
      </c>
    </row>
    <row r="31" spans="1:17" x14ac:dyDescent="0.25">
      <c r="A31" t="s">
        <v>120</v>
      </c>
      <c r="B31" t="s">
        <v>121</v>
      </c>
      <c r="C31" t="s">
        <v>61</v>
      </c>
      <c r="D31">
        <v>46</v>
      </c>
      <c r="E31" t="s">
        <v>104</v>
      </c>
      <c r="F31" t="s">
        <v>20</v>
      </c>
      <c r="G31" t="s">
        <v>21</v>
      </c>
      <c r="H31">
        <v>5</v>
      </c>
      <c r="I31" t="s">
        <v>63</v>
      </c>
      <c r="J31">
        <v>57</v>
      </c>
      <c r="K31" t="s">
        <v>51</v>
      </c>
      <c r="L31">
        <v>4500</v>
      </c>
      <c r="M31">
        <v>5</v>
      </c>
      <c r="N31">
        <v>22500</v>
      </c>
      <c r="O31" t="s">
        <v>123</v>
      </c>
      <c r="P31" t="s">
        <v>42</v>
      </c>
    </row>
    <row r="32" spans="1:17" x14ac:dyDescent="0.25">
      <c r="A32" t="s">
        <v>120</v>
      </c>
      <c r="B32" t="s">
        <v>121</v>
      </c>
      <c r="C32" t="s">
        <v>61</v>
      </c>
      <c r="D32">
        <v>46</v>
      </c>
      <c r="E32" t="s">
        <v>104</v>
      </c>
      <c r="F32" t="s">
        <v>38</v>
      </c>
      <c r="G32" t="s">
        <v>21</v>
      </c>
      <c r="H32">
        <v>5</v>
      </c>
      <c r="I32" t="s">
        <v>63</v>
      </c>
      <c r="J32">
        <v>57</v>
      </c>
      <c r="K32" t="s">
        <v>73</v>
      </c>
      <c r="L32">
        <v>24000</v>
      </c>
      <c r="M32">
        <v>3</v>
      </c>
      <c r="N32">
        <v>72000</v>
      </c>
      <c r="O32" t="s">
        <v>124</v>
      </c>
      <c r="P32" t="s">
        <v>42</v>
      </c>
    </row>
    <row r="33" spans="1:17" x14ac:dyDescent="0.25">
      <c r="A33" t="s">
        <v>125</v>
      </c>
      <c r="B33" t="s">
        <v>126</v>
      </c>
      <c r="C33" t="s">
        <v>61</v>
      </c>
      <c r="D33">
        <v>74</v>
      </c>
      <c r="E33" t="s">
        <v>127</v>
      </c>
      <c r="F33" t="s">
        <v>20</v>
      </c>
      <c r="G33" t="s">
        <v>21</v>
      </c>
      <c r="H33">
        <v>5</v>
      </c>
      <c r="I33" t="s">
        <v>63</v>
      </c>
      <c r="J33">
        <v>35</v>
      </c>
      <c r="K33" t="s">
        <v>57</v>
      </c>
      <c r="L33">
        <v>9000</v>
      </c>
      <c r="M33">
        <v>15</v>
      </c>
      <c r="N33">
        <v>135000</v>
      </c>
      <c r="O33" t="s">
        <v>128</v>
      </c>
      <c r="P33" t="s">
        <v>25</v>
      </c>
      <c r="Q33" t="s">
        <v>129</v>
      </c>
    </row>
    <row r="34" spans="1:17" x14ac:dyDescent="0.25">
      <c r="A34" t="s">
        <v>130</v>
      </c>
      <c r="B34" t="s">
        <v>131</v>
      </c>
      <c r="C34" s="1">
        <v>45717</v>
      </c>
      <c r="D34">
        <v>54</v>
      </c>
      <c r="E34" t="s">
        <v>92</v>
      </c>
      <c r="F34" t="s">
        <v>38</v>
      </c>
      <c r="G34" t="s">
        <v>21</v>
      </c>
      <c r="H34">
        <v>1</v>
      </c>
      <c r="I34" t="s">
        <v>39</v>
      </c>
      <c r="J34">
        <v>43</v>
      </c>
      <c r="K34" t="s">
        <v>40</v>
      </c>
      <c r="L34">
        <v>20000</v>
      </c>
      <c r="M34">
        <v>18</v>
      </c>
      <c r="N34">
        <v>360000</v>
      </c>
      <c r="O34">
        <v>178</v>
      </c>
      <c r="P34" t="s">
        <v>42</v>
      </c>
    </row>
    <row r="35" spans="1:17" x14ac:dyDescent="0.25">
      <c r="A35" t="s">
        <v>132</v>
      </c>
      <c r="B35" t="s">
        <v>133</v>
      </c>
      <c r="C35" s="1">
        <v>45717</v>
      </c>
      <c r="D35">
        <v>50</v>
      </c>
      <c r="E35" t="s">
        <v>134</v>
      </c>
      <c r="F35" t="s">
        <v>30</v>
      </c>
      <c r="G35" t="s">
        <v>21</v>
      </c>
      <c r="H35">
        <v>2</v>
      </c>
      <c r="I35" t="s">
        <v>22</v>
      </c>
      <c r="J35">
        <v>46</v>
      </c>
      <c r="K35" t="s">
        <v>135</v>
      </c>
      <c r="L35">
        <v>900</v>
      </c>
      <c r="M35">
        <v>14</v>
      </c>
      <c r="N35">
        <v>12600</v>
      </c>
      <c r="O35" t="s">
        <v>136</v>
      </c>
      <c r="P35" t="s">
        <v>42</v>
      </c>
    </row>
    <row r="36" spans="1:17" x14ac:dyDescent="0.25">
      <c r="A36" t="s">
        <v>132</v>
      </c>
      <c r="B36" t="s">
        <v>133</v>
      </c>
      <c r="C36" s="1">
        <v>45717</v>
      </c>
      <c r="D36">
        <v>50</v>
      </c>
      <c r="E36" t="s">
        <v>134</v>
      </c>
      <c r="F36" t="s">
        <v>20</v>
      </c>
      <c r="G36" t="s">
        <v>21</v>
      </c>
      <c r="H36">
        <v>2</v>
      </c>
      <c r="I36" t="s">
        <v>22</v>
      </c>
      <c r="J36">
        <v>46</v>
      </c>
      <c r="K36" t="s">
        <v>57</v>
      </c>
      <c r="L36">
        <v>9000</v>
      </c>
      <c r="M36">
        <v>11</v>
      </c>
      <c r="N36">
        <v>99000</v>
      </c>
      <c r="O36" t="s">
        <v>137</v>
      </c>
      <c r="P36" t="s">
        <v>42</v>
      </c>
    </row>
    <row r="37" spans="1:17" x14ac:dyDescent="0.25">
      <c r="A37" t="s">
        <v>138</v>
      </c>
      <c r="B37" t="s">
        <v>139</v>
      </c>
      <c r="C37" s="1">
        <v>45717</v>
      </c>
      <c r="D37">
        <v>49</v>
      </c>
      <c r="E37" t="s">
        <v>29</v>
      </c>
      <c r="F37" t="s">
        <v>20</v>
      </c>
      <c r="G37" t="s">
        <v>31</v>
      </c>
      <c r="H37">
        <v>5</v>
      </c>
      <c r="I37" t="s">
        <v>63</v>
      </c>
      <c r="J37">
        <v>36</v>
      </c>
      <c r="K37" t="s">
        <v>57</v>
      </c>
      <c r="L37">
        <v>9000</v>
      </c>
      <c r="M37">
        <v>5</v>
      </c>
      <c r="N37">
        <v>45000</v>
      </c>
      <c r="O37" t="s">
        <v>140</v>
      </c>
      <c r="P37" t="s">
        <v>25</v>
      </c>
      <c r="Q37" t="s">
        <v>94</v>
      </c>
    </row>
    <row r="38" spans="1:17" x14ac:dyDescent="0.25">
      <c r="A38" t="s">
        <v>138</v>
      </c>
      <c r="B38" t="s">
        <v>139</v>
      </c>
      <c r="C38" s="1">
        <v>45717</v>
      </c>
      <c r="D38">
        <v>49</v>
      </c>
      <c r="E38" t="s">
        <v>29</v>
      </c>
      <c r="F38" t="s">
        <v>38</v>
      </c>
      <c r="G38" t="s">
        <v>31</v>
      </c>
      <c r="H38">
        <v>5</v>
      </c>
      <c r="I38" t="s">
        <v>63</v>
      </c>
      <c r="J38">
        <v>36</v>
      </c>
      <c r="K38" t="s">
        <v>141</v>
      </c>
      <c r="L38">
        <v>75000</v>
      </c>
      <c r="M38">
        <v>10</v>
      </c>
      <c r="N38">
        <v>750000</v>
      </c>
      <c r="O38" t="s">
        <v>142</v>
      </c>
      <c r="P38" t="s">
        <v>25</v>
      </c>
      <c r="Q38" t="s">
        <v>94</v>
      </c>
    </row>
    <row r="39" spans="1:17" x14ac:dyDescent="0.25">
      <c r="A39" t="s">
        <v>138</v>
      </c>
      <c r="B39" t="s">
        <v>139</v>
      </c>
      <c r="C39" s="1">
        <v>45717</v>
      </c>
      <c r="D39">
        <v>49</v>
      </c>
      <c r="E39" t="s">
        <v>29</v>
      </c>
      <c r="F39" t="s">
        <v>45</v>
      </c>
      <c r="G39" t="s">
        <v>31</v>
      </c>
      <c r="H39">
        <v>5</v>
      </c>
      <c r="I39" t="s">
        <v>63</v>
      </c>
      <c r="J39">
        <v>36</v>
      </c>
      <c r="K39" t="s">
        <v>77</v>
      </c>
      <c r="L39">
        <v>30000</v>
      </c>
      <c r="M39">
        <v>2</v>
      </c>
      <c r="N39">
        <v>60000</v>
      </c>
      <c r="O39" t="s">
        <v>143</v>
      </c>
      <c r="P39" t="s">
        <v>25</v>
      </c>
      <c r="Q39" t="s">
        <v>94</v>
      </c>
    </row>
    <row r="40" spans="1:17" x14ac:dyDescent="0.25">
      <c r="A40" t="s">
        <v>144</v>
      </c>
      <c r="B40" t="s">
        <v>145</v>
      </c>
      <c r="C40" s="1">
        <v>45717</v>
      </c>
      <c r="D40">
        <v>42</v>
      </c>
      <c r="E40" t="s">
        <v>84</v>
      </c>
      <c r="F40" t="s">
        <v>30</v>
      </c>
      <c r="G40" t="s">
        <v>21</v>
      </c>
      <c r="H40">
        <v>5</v>
      </c>
      <c r="I40" t="s">
        <v>63</v>
      </c>
      <c r="J40">
        <v>23</v>
      </c>
      <c r="K40" t="s">
        <v>51</v>
      </c>
      <c r="L40">
        <v>4500</v>
      </c>
      <c r="M40">
        <v>1</v>
      </c>
      <c r="N40">
        <v>4500</v>
      </c>
      <c r="O40" t="s">
        <v>146</v>
      </c>
      <c r="P40" t="s">
        <v>42</v>
      </c>
    </row>
    <row r="41" spans="1:17" x14ac:dyDescent="0.25">
      <c r="A41" t="s">
        <v>147</v>
      </c>
      <c r="B41" t="s">
        <v>148</v>
      </c>
      <c r="C41" t="s">
        <v>61</v>
      </c>
      <c r="D41">
        <v>58</v>
      </c>
      <c r="E41" t="s">
        <v>149</v>
      </c>
      <c r="F41" t="s">
        <v>30</v>
      </c>
      <c r="G41" t="s">
        <v>21</v>
      </c>
      <c r="H41">
        <v>1</v>
      </c>
      <c r="I41" t="s">
        <v>39</v>
      </c>
      <c r="J41">
        <v>18</v>
      </c>
      <c r="K41" t="s">
        <v>88</v>
      </c>
      <c r="L41">
        <v>350</v>
      </c>
      <c r="M41">
        <v>15</v>
      </c>
      <c r="N41">
        <v>5250</v>
      </c>
      <c r="O41" t="s">
        <v>150</v>
      </c>
      <c r="P41" t="s">
        <v>42</v>
      </c>
    </row>
    <row r="42" spans="1:17" x14ac:dyDescent="0.25">
      <c r="A42" t="s">
        <v>151</v>
      </c>
      <c r="B42" t="s">
        <v>152</v>
      </c>
      <c r="C42" t="s">
        <v>61</v>
      </c>
      <c r="D42">
        <v>55</v>
      </c>
      <c r="E42" t="s">
        <v>153</v>
      </c>
      <c r="F42" t="s">
        <v>38</v>
      </c>
      <c r="G42" t="s">
        <v>21</v>
      </c>
      <c r="H42">
        <v>4</v>
      </c>
      <c r="I42" t="s">
        <v>154</v>
      </c>
      <c r="J42">
        <v>2</v>
      </c>
      <c r="K42" t="s">
        <v>155</v>
      </c>
      <c r="L42">
        <v>25000</v>
      </c>
      <c r="M42">
        <v>13</v>
      </c>
      <c r="N42">
        <v>325000</v>
      </c>
      <c r="O42" t="s">
        <v>156</v>
      </c>
      <c r="P42" t="s">
        <v>42</v>
      </c>
    </row>
    <row r="43" spans="1:17" x14ac:dyDescent="0.25">
      <c r="A43" t="s">
        <v>157</v>
      </c>
      <c r="B43" t="s">
        <v>158</v>
      </c>
      <c r="C43" s="1">
        <v>45717</v>
      </c>
      <c r="D43">
        <v>58</v>
      </c>
      <c r="E43" t="s">
        <v>159</v>
      </c>
      <c r="F43" t="s">
        <v>45</v>
      </c>
      <c r="G43" t="s">
        <v>21</v>
      </c>
      <c r="H43">
        <v>2</v>
      </c>
      <c r="I43" t="s">
        <v>22</v>
      </c>
      <c r="J43">
        <v>57</v>
      </c>
      <c r="K43" t="s">
        <v>73</v>
      </c>
      <c r="L43">
        <v>24000</v>
      </c>
      <c r="M43">
        <v>11</v>
      </c>
      <c r="N43">
        <v>264000</v>
      </c>
      <c r="O43" t="s">
        <v>160</v>
      </c>
      <c r="P43" t="s">
        <v>42</v>
      </c>
    </row>
    <row r="44" spans="1:17" x14ac:dyDescent="0.25">
      <c r="A44" t="s">
        <v>157</v>
      </c>
      <c r="B44" t="s">
        <v>158</v>
      </c>
      <c r="C44" s="1">
        <v>45717</v>
      </c>
      <c r="D44">
        <v>58</v>
      </c>
      <c r="E44" t="s">
        <v>159</v>
      </c>
      <c r="F44" t="s">
        <v>30</v>
      </c>
      <c r="G44" t="s">
        <v>21</v>
      </c>
      <c r="H44">
        <v>2</v>
      </c>
      <c r="I44" t="s">
        <v>22</v>
      </c>
      <c r="J44">
        <v>57</v>
      </c>
      <c r="K44" t="s">
        <v>112</v>
      </c>
      <c r="L44">
        <v>7500</v>
      </c>
      <c r="M44">
        <v>17</v>
      </c>
      <c r="N44">
        <v>127500</v>
      </c>
      <c r="O44" t="s">
        <v>161</v>
      </c>
      <c r="P44" t="s">
        <v>42</v>
      </c>
    </row>
    <row r="45" spans="1:17" x14ac:dyDescent="0.25">
      <c r="A45" t="s">
        <v>162</v>
      </c>
      <c r="B45" t="s">
        <v>163</v>
      </c>
      <c r="C45" s="1">
        <v>45717</v>
      </c>
      <c r="D45">
        <v>65</v>
      </c>
      <c r="E45" t="s">
        <v>164</v>
      </c>
      <c r="F45" t="s">
        <v>20</v>
      </c>
      <c r="G45" t="s">
        <v>31</v>
      </c>
      <c r="H45">
        <v>1</v>
      </c>
      <c r="I45" t="s">
        <v>39</v>
      </c>
      <c r="J45">
        <v>3</v>
      </c>
      <c r="K45" t="s">
        <v>68</v>
      </c>
      <c r="L45">
        <v>16000</v>
      </c>
      <c r="M45">
        <v>11</v>
      </c>
      <c r="N45">
        <v>176000</v>
      </c>
      <c r="O45" t="s">
        <v>165</v>
      </c>
      <c r="P45" t="s">
        <v>42</v>
      </c>
    </row>
    <row r="46" spans="1:17" x14ac:dyDescent="0.25">
      <c r="A46" t="s">
        <v>162</v>
      </c>
      <c r="B46" t="s">
        <v>163</v>
      </c>
      <c r="C46" s="1">
        <v>45717</v>
      </c>
      <c r="D46">
        <v>65</v>
      </c>
      <c r="E46" t="s">
        <v>164</v>
      </c>
      <c r="F46" t="s">
        <v>30</v>
      </c>
      <c r="G46" t="s">
        <v>31</v>
      </c>
      <c r="H46">
        <v>1</v>
      </c>
      <c r="I46" t="s">
        <v>39</v>
      </c>
      <c r="J46">
        <v>3</v>
      </c>
      <c r="K46" t="s">
        <v>64</v>
      </c>
      <c r="L46">
        <v>3500</v>
      </c>
      <c r="M46">
        <v>4</v>
      </c>
      <c r="N46">
        <v>14000</v>
      </c>
      <c r="O46" t="s">
        <v>166</v>
      </c>
      <c r="P46" t="s">
        <v>42</v>
      </c>
    </row>
    <row r="47" spans="1:17" x14ac:dyDescent="0.25">
      <c r="A47" t="s">
        <v>162</v>
      </c>
      <c r="B47" t="s">
        <v>163</v>
      </c>
      <c r="C47" s="1">
        <v>45717</v>
      </c>
      <c r="D47">
        <v>65</v>
      </c>
      <c r="E47" t="s">
        <v>164</v>
      </c>
      <c r="F47" t="s">
        <v>38</v>
      </c>
      <c r="G47" t="s">
        <v>31</v>
      </c>
      <c r="H47">
        <v>1</v>
      </c>
      <c r="I47" t="s">
        <v>39</v>
      </c>
      <c r="J47">
        <v>3</v>
      </c>
      <c r="K47" t="s">
        <v>73</v>
      </c>
      <c r="L47">
        <v>24000</v>
      </c>
      <c r="M47">
        <v>14</v>
      </c>
      <c r="N47">
        <v>336000</v>
      </c>
      <c r="O47" t="s">
        <v>167</v>
      </c>
      <c r="P47" t="s">
        <v>42</v>
      </c>
    </row>
    <row r="48" spans="1:17" x14ac:dyDescent="0.25">
      <c r="A48" t="s">
        <v>168</v>
      </c>
      <c r="B48" t="s">
        <v>169</v>
      </c>
      <c r="C48" s="1">
        <v>45717</v>
      </c>
      <c r="D48">
        <v>67</v>
      </c>
      <c r="E48" t="s">
        <v>134</v>
      </c>
      <c r="F48" t="s">
        <v>38</v>
      </c>
      <c r="G48" t="s">
        <v>21</v>
      </c>
      <c r="H48">
        <v>4</v>
      </c>
      <c r="I48" t="s">
        <v>154</v>
      </c>
      <c r="J48">
        <v>13</v>
      </c>
      <c r="K48" t="s">
        <v>141</v>
      </c>
      <c r="L48">
        <v>75000</v>
      </c>
      <c r="M48">
        <v>1</v>
      </c>
      <c r="N48">
        <v>75000</v>
      </c>
      <c r="O48" t="s">
        <v>170</v>
      </c>
      <c r="P48" t="s">
        <v>42</v>
      </c>
    </row>
    <row r="49" spans="1:17" x14ac:dyDescent="0.25">
      <c r="A49" t="s">
        <v>171</v>
      </c>
      <c r="B49" t="s">
        <v>172</v>
      </c>
      <c r="C49" s="1">
        <v>45717</v>
      </c>
      <c r="D49">
        <v>52</v>
      </c>
      <c r="E49" t="s">
        <v>99</v>
      </c>
      <c r="F49" t="s">
        <v>20</v>
      </c>
      <c r="G49" t="s">
        <v>31</v>
      </c>
      <c r="H49">
        <v>4</v>
      </c>
      <c r="I49" t="s">
        <v>154</v>
      </c>
      <c r="J49">
        <v>51</v>
      </c>
      <c r="K49" t="s">
        <v>51</v>
      </c>
      <c r="L49">
        <v>4500</v>
      </c>
      <c r="M49">
        <v>10</v>
      </c>
      <c r="N49">
        <v>45000</v>
      </c>
      <c r="O49" t="s">
        <v>173</v>
      </c>
      <c r="P49" t="s">
        <v>42</v>
      </c>
    </row>
    <row r="50" spans="1:17" x14ac:dyDescent="0.25">
      <c r="A50" t="s">
        <v>171</v>
      </c>
      <c r="B50" t="s">
        <v>172</v>
      </c>
      <c r="C50" s="1">
        <v>45717</v>
      </c>
      <c r="D50">
        <v>52</v>
      </c>
      <c r="E50" t="s">
        <v>99</v>
      </c>
      <c r="F50" t="s">
        <v>38</v>
      </c>
      <c r="G50" t="s">
        <v>31</v>
      </c>
      <c r="H50">
        <v>4</v>
      </c>
      <c r="I50" t="s">
        <v>154</v>
      </c>
      <c r="J50">
        <v>51</v>
      </c>
      <c r="K50" t="s">
        <v>155</v>
      </c>
      <c r="L50">
        <v>25000</v>
      </c>
      <c r="M50">
        <v>8</v>
      </c>
      <c r="N50">
        <v>200000</v>
      </c>
      <c r="O50" t="s">
        <v>174</v>
      </c>
      <c r="P50" t="s">
        <v>42</v>
      </c>
    </row>
    <row r="51" spans="1:17" x14ac:dyDescent="0.25">
      <c r="A51" t="s">
        <v>171</v>
      </c>
      <c r="B51" t="s">
        <v>172</v>
      </c>
      <c r="C51" s="1">
        <v>45717</v>
      </c>
      <c r="D51">
        <v>52</v>
      </c>
      <c r="E51" t="s">
        <v>99</v>
      </c>
      <c r="F51" t="s">
        <v>30</v>
      </c>
      <c r="G51" t="s">
        <v>31</v>
      </c>
      <c r="H51">
        <v>4</v>
      </c>
      <c r="I51" t="s">
        <v>154</v>
      </c>
      <c r="J51">
        <v>51</v>
      </c>
      <c r="K51" t="s">
        <v>43</v>
      </c>
      <c r="L51">
        <v>500</v>
      </c>
      <c r="M51">
        <v>7</v>
      </c>
      <c r="N51">
        <v>3500</v>
      </c>
      <c r="O51" t="s">
        <v>175</v>
      </c>
      <c r="P51" t="s">
        <v>42</v>
      </c>
    </row>
    <row r="52" spans="1:17" x14ac:dyDescent="0.25">
      <c r="A52" t="s">
        <v>176</v>
      </c>
      <c r="B52" t="s">
        <v>177</v>
      </c>
      <c r="C52" s="1">
        <v>45658</v>
      </c>
      <c r="D52">
        <v>19</v>
      </c>
      <c r="E52" t="s">
        <v>178</v>
      </c>
      <c r="F52" t="s">
        <v>30</v>
      </c>
      <c r="G52" t="s">
        <v>21</v>
      </c>
      <c r="H52">
        <v>4</v>
      </c>
      <c r="I52" t="s">
        <v>154</v>
      </c>
      <c r="J52">
        <v>31</v>
      </c>
      <c r="K52" t="s">
        <v>51</v>
      </c>
      <c r="L52">
        <v>4500</v>
      </c>
      <c r="M52">
        <v>5</v>
      </c>
      <c r="N52">
        <v>22500</v>
      </c>
      <c r="O52" t="s">
        <v>179</v>
      </c>
      <c r="P52" t="s">
        <v>42</v>
      </c>
    </row>
    <row r="53" spans="1:17" x14ac:dyDescent="0.25">
      <c r="A53" t="s">
        <v>176</v>
      </c>
      <c r="B53" t="s">
        <v>177</v>
      </c>
      <c r="C53" s="1">
        <v>45658</v>
      </c>
      <c r="D53">
        <v>19</v>
      </c>
      <c r="E53" t="s">
        <v>178</v>
      </c>
      <c r="F53" t="s">
        <v>30</v>
      </c>
      <c r="G53" t="s">
        <v>21</v>
      </c>
      <c r="H53">
        <v>4</v>
      </c>
      <c r="I53" t="s">
        <v>154</v>
      </c>
      <c r="J53">
        <v>31</v>
      </c>
      <c r="K53" t="s">
        <v>135</v>
      </c>
      <c r="L53">
        <v>900</v>
      </c>
      <c r="M53">
        <v>4</v>
      </c>
      <c r="N53">
        <v>3600</v>
      </c>
      <c r="O53" t="s">
        <v>180</v>
      </c>
      <c r="P53" t="s">
        <v>42</v>
      </c>
    </row>
    <row r="54" spans="1:17" x14ac:dyDescent="0.25">
      <c r="A54" t="s">
        <v>181</v>
      </c>
      <c r="B54" t="s">
        <v>182</v>
      </c>
      <c r="C54" t="s">
        <v>61</v>
      </c>
      <c r="D54">
        <v>44</v>
      </c>
      <c r="E54" t="s">
        <v>183</v>
      </c>
      <c r="F54" t="s">
        <v>38</v>
      </c>
      <c r="G54" t="s">
        <v>31</v>
      </c>
      <c r="H54">
        <v>1</v>
      </c>
      <c r="I54" t="s">
        <v>39</v>
      </c>
      <c r="J54">
        <v>4</v>
      </c>
      <c r="K54" t="s">
        <v>141</v>
      </c>
      <c r="L54">
        <v>75000</v>
      </c>
      <c r="M54">
        <v>18</v>
      </c>
      <c r="N54">
        <v>1350000</v>
      </c>
      <c r="O54" t="s">
        <v>184</v>
      </c>
      <c r="P54" t="s">
        <v>42</v>
      </c>
    </row>
    <row r="55" spans="1:17" x14ac:dyDescent="0.25">
      <c r="A55" t="s">
        <v>181</v>
      </c>
      <c r="B55" t="s">
        <v>182</v>
      </c>
      <c r="C55" t="s">
        <v>61</v>
      </c>
      <c r="D55">
        <v>44</v>
      </c>
      <c r="E55" t="s">
        <v>183</v>
      </c>
      <c r="F55" t="s">
        <v>20</v>
      </c>
      <c r="G55" t="s">
        <v>31</v>
      </c>
      <c r="H55">
        <v>1</v>
      </c>
      <c r="I55" t="s">
        <v>39</v>
      </c>
      <c r="J55">
        <v>4</v>
      </c>
      <c r="K55" t="s">
        <v>23</v>
      </c>
      <c r="L55">
        <v>35000</v>
      </c>
      <c r="M55">
        <v>16</v>
      </c>
      <c r="N55">
        <v>560000</v>
      </c>
      <c r="O55" t="s">
        <v>185</v>
      </c>
      <c r="P55" t="s">
        <v>42</v>
      </c>
    </row>
    <row r="56" spans="1:17" x14ac:dyDescent="0.25">
      <c r="A56" t="s">
        <v>186</v>
      </c>
      <c r="B56" t="s">
        <v>187</v>
      </c>
      <c r="C56" s="1">
        <v>45717</v>
      </c>
      <c r="D56">
        <v>49</v>
      </c>
      <c r="E56" t="s">
        <v>84</v>
      </c>
      <c r="F56" t="s">
        <v>38</v>
      </c>
      <c r="G56" t="s">
        <v>31</v>
      </c>
      <c r="H56">
        <v>2</v>
      </c>
      <c r="I56" t="s">
        <v>22</v>
      </c>
      <c r="J56">
        <v>50</v>
      </c>
      <c r="K56" t="s">
        <v>155</v>
      </c>
      <c r="L56">
        <v>25000</v>
      </c>
      <c r="M56">
        <v>18</v>
      </c>
      <c r="N56">
        <v>450000</v>
      </c>
      <c r="O56" t="s">
        <v>188</v>
      </c>
      <c r="P56" t="s">
        <v>25</v>
      </c>
      <c r="Q56" t="s">
        <v>94</v>
      </c>
    </row>
    <row r="57" spans="1:17" x14ac:dyDescent="0.25">
      <c r="A57" t="s">
        <v>186</v>
      </c>
      <c r="B57" t="s">
        <v>187</v>
      </c>
      <c r="C57" s="1">
        <v>45717</v>
      </c>
      <c r="D57">
        <v>49</v>
      </c>
      <c r="E57" t="s">
        <v>84</v>
      </c>
      <c r="F57" t="s">
        <v>45</v>
      </c>
      <c r="G57" t="s">
        <v>31</v>
      </c>
      <c r="H57">
        <v>2</v>
      </c>
      <c r="I57" t="s">
        <v>22</v>
      </c>
      <c r="J57">
        <v>50</v>
      </c>
      <c r="K57" t="s">
        <v>46</v>
      </c>
      <c r="L57">
        <v>9000</v>
      </c>
      <c r="M57">
        <v>8</v>
      </c>
      <c r="N57">
        <v>72000</v>
      </c>
      <c r="O57" t="s">
        <v>189</v>
      </c>
      <c r="P57" t="s">
        <v>25</v>
      </c>
      <c r="Q57" t="s">
        <v>94</v>
      </c>
    </row>
    <row r="58" spans="1:17" x14ac:dyDescent="0.25">
      <c r="A58" t="s">
        <v>186</v>
      </c>
      <c r="B58" t="s">
        <v>187</v>
      </c>
      <c r="C58" s="1">
        <v>45717</v>
      </c>
      <c r="D58">
        <v>49</v>
      </c>
      <c r="E58" t="s">
        <v>84</v>
      </c>
      <c r="F58" t="s">
        <v>20</v>
      </c>
      <c r="G58" t="s">
        <v>31</v>
      </c>
      <c r="H58">
        <v>2</v>
      </c>
      <c r="I58" t="s">
        <v>22</v>
      </c>
      <c r="J58">
        <v>50</v>
      </c>
      <c r="K58" t="s">
        <v>23</v>
      </c>
      <c r="L58">
        <v>35000</v>
      </c>
      <c r="M58">
        <v>7</v>
      </c>
      <c r="N58">
        <v>245000</v>
      </c>
      <c r="O58" t="s">
        <v>190</v>
      </c>
      <c r="P58" t="s">
        <v>25</v>
      </c>
      <c r="Q58" t="s">
        <v>94</v>
      </c>
    </row>
    <row r="59" spans="1:17" x14ac:dyDescent="0.25">
      <c r="A59" t="s">
        <v>191</v>
      </c>
      <c r="B59" t="s">
        <v>192</v>
      </c>
      <c r="C59" s="1">
        <v>45717</v>
      </c>
      <c r="D59">
        <v>69</v>
      </c>
      <c r="E59" t="s">
        <v>149</v>
      </c>
      <c r="F59" t="s">
        <v>30</v>
      </c>
      <c r="G59" t="s">
        <v>31</v>
      </c>
      <c r="H59">
        <v>4</v>
      </c>
      <c r="I59" t="s">
        <v>154</v>
      </c>
      <c r="J59">
        <v>35</v>
      </c>
      <c r="K59" t="s">
        <v>135</v>
      </c>
      <c r="L59">
        <v>900</v>
      </c>
      <c r="M59">
        <v>19</v>
      </c>
      <c r="N59">
        <v>17100</v>
      </c>
      <c r="O59" t="s">
        <v>193</v>
      </c>
      <c r="P59" t="s">
        <v>25</v>
      </c>
      <c r="Q59" t="s">
        <v>34</v>
      </c>
    </row>
    <row r="60" spans="1:17" x14ac:dyDescent="0.25">
      <c r="A60" t="s">
        <v>191</v>
      </c>
      <c r="B60" t="s">
        <v>192</v>
      </c>
      <c r="C60" t="s">
        <v>61</v>
      </c>
      <c r="D60">
        <v>69</v>
      </c>
      <c r="E60" t="s">
        <v>149</v>
      </c>
      <c r="F60" t="s">
        <v>38</v>
      </c>
      <c r="G60" t="s">
        <v>31</v>
      </c>
      <c r="H60">
        <v>4</v>
      </c>
      <c r="I60" t="s">
        <v>154</v>
      </c>
      <c r="J60">
        <v>35</v>
      </c>
      <c r="K60" t="s">
        <v>141</v>
      </c>
      <c r="L60">
        <v>75000</v>
      </c>
      <c r="M60">
        <v>12</v>
      </c>
      <c r="N60">
        <v>900000</v>
      </c>
      <c r="O60" t="s">
        <v>194</v>
      </c>
      <c r="P60" t="s">
        <v>25</v>
      </c>
      <c r="Q60" t="s">
        <v>34</v>
      </c>
    </row>
    <row r="61" spans="1:17" x14ac:dyDescent="0.25">
      <c r="A61" t="s">
        <v>195</v>
      </c>
      <c r="B61" t="s">
        <v>196</v>
      </c>
      <c r="C61" t="s">
        <v>61</v>
      </c>
      <c r="D61">
        <v>65</v>
      </c>
      <c r="E61" t="s">
        <v>149</v>
      </c>
      <c r="F61" t="s">
        <v>30</v>
      </c>
      <c r="G61" t="s">
        <v>21</v>
      </c>
      <c r="H61">
        <v>3</v>
      </c>
      <c r="I61" t="s">
        <v>56</v>
      </c>
      <c r="J61">
        <v>32</v>
      </c>
      <c r="K61" t="s">
        <v>64</v>
      </c>
      <c r="L61">
        <v>3500</v>
      </c>
      <c r="M61">
        <v>13</v>
      </c>
      <c r="N61">
        <v>45500</v>
      </c>
      <c r="O61" t="s">
        <v>197</v>
      </c>
      <c r="P61" t="s">
        <v>42</v>
      </c>
    </row>
    <row r="62" spans="1:17" x14ac:dyDescent="0.25">
      <c r="A62" t="s">
        <v>198</v>
      </c>
      <c r="B62" t="s">
        <v>199</v>
      </c>
      <c r="C62" t="s">
        <v>61</v>
      </c>
      <c r="D62">
        <v>75</v>
      </c>
      <c r="E62" t="s">
        <v>200</v>
      </c>
      <c r="F62" t="s">
        <v>45</v>
      </c>
      <c r="G62" t="s">
        <v>21</v>
      </c>
      <c r="H62">
        <v>5</v>
      </c>
      <c r="I62" t="s">
        <v>63</v>
      </c>
      <c r="J62">
        <v>59</v>
      </c>
      <c r="K62" t="s">
        <v>86</v>
      </c>
      <c r="L62">
        <v>14500</v>
      </c>
      <c r="M62">
        <v>15</v>
      </c>
      <c r="N62">
        <v>217500</v>
      </c>
      <c r="O62" t="s">
        <v>201</v>
      </c>
      <c r="P62" t="s">
        <v>42</v>
      </c>
    </row>
    <row r="63" spans="1:17" x14ac:dyDescent="0.25">
      <c r="A63" t="s">
        <v>202</v>
      </c>
      <c r="B63" t="s">
        <v>203</v>
      </c>
      <c r="C63" t="s">
        <v>61</v>
      </c>
      <c r="D63">
        <v>22</v>
      </c>
      <c r="E63" t="s">
        <v>204</v>
      </c>
      <c r="F63" t="s">
        <v>38</v>
      </c>
      <c r="G63" t="s">
        <v>31</v>
      </c>
      <c r="H63">
        <v>4</v>
      </c>
      <c r="I63" t="s">
        <v>154</v>
      </c>
      <c r="J63">
        <v>21</v>
      </c>
      <c r="K63" t="s">
        <v>73</v>
      </c>
      <c r="L63">
        <v>24000</v>
      </c>
      <c r="M63">
        <v>16</v>
      </c>
      <c r="N63">
        <v>384000</v>
      </c>
      <c r="O63" t="s">
        <v>205</v>
      </c>
      <c r="P63" t="s">
        <v>42</v>
      </c>
    </row>
    <row r="64" spans="1:17" x14ac:dyDescent="0.25">
      <c r="A64" t="s">
        <v>202</v>
      </c>
      <c r="B64" t="s">
        <v>203</v>
      </c>
      <c r="C64" t="s">
        <v>61</v>
      </c>
      <c r="D64">
        <v>22</v>
      </c>
      <c r="E64" t="s">
        <v>204</v>
      </c>
      <c r="F64" t="s">
        <v>30</v>
      </c>
      <c r="G64" t="s">
        <v>31</v>
      </c>
      <c r="H64">
        <v>4</v>
      </c>
      <c r="I64" t="s">
        <v>154</v>
      </c>
      <c r="J64">
        <v>21</v>
      </c>
      <c r="K64" t="s">
        <v>68</v>
      </c>
      <c r="L64">
        <v>16000</v>
      </c>
      <c r="M64">
        <v>2</v>
      </c>
      <c r="N64">
        <v>32000</v>
      </c>
      <c r="O64" t="s">
        <v>206</v>
      </c>
      <c r="P64" t="s">
        <v>42</v>
      </c>
    </row>
    <row r="65" spans="1:17" x14ac:dyDescent="0.25">
      <c r="A65" t="s">
        <v>207</v>
      </c>
      <c r="B65" t="s">
        <v>208</v>
      </c>
      <c r="C65" s="1">
        <v>45658</v>
      </c>
      <c r="D65">
        <v>44</v>
      </c>
      <c r="E65" t="s">
        <v>209</v>
      </c>
      <c r="F65" t="s">
        <v>20</v>
      </c>
      <c r="G65" t="s">
        <v>21</v>
      </c>
      <c r="H65">
        <v>2</v>
      </c>
      <c r="I65" t="s">
        <v>22</v>
      </c>
      <c r="J65">
        <v>49</v>
      </c>
      <c r="K65" t="s">
        <v>23</v>
      </c>
      <c r="L65">
        <v>35000</v>
      </c>
      <c r="M65">
        <v>19</v>
      </c>
      <c r="N65">
        <v>665000</v>
      </c>
      <c r="O65" t="s">
        <v>210</v>
      </c>
      <c r="P65" t="s">
        <v>25</v>
      </c>
      <c r="Q65" t="s">
        <v>94</v>
      </c>
    </row>
    <row r="66" spans="1:17" x14ac:dyDescent="0.25">
      <c r="A66" t="s">
        <v>207</v>
      </c>
      <c r="B66" t="s">
        <v>208</v>
      </c>
      <c r="C66" s="1">
        <v>45658</v>
      </c>
      <c r="D66">
        <v>44</v>
      </c>
      <c r="E66" t="s">
        <v>209</v>
      </c>
      <c r="F66" t="s">
        <v>45</v>
      </c>
      <c r="G66" t="s">
        <v>21</v>
      </c>
      <c r="H66">
        <v>2</v>
      </c>
      <c r="I66" t="s">
        <v>22</v>
      </c>
      <c r="J66">
        <v>49</v>
      </c>
      <c r="K66" t="s">
        <v>40</v>
      </c>
      <c r="L66">
        <v>20000</v>
      </c>
      <c r="M66">
        <v>9</v>
      </c>
      <c r="N66">
        <v>180000</v>
      </c>
      <c r="O66" t="s">
        <v>211</v>
      </c>
      <c r="P66" t="s">
        <v>25</v>
      </c>
      <c r="Q66" t="s">
        <v>94</v>
      </c>
    </row>
    <row r="67" spans="1:17" x14ac:dyDescent="0.25">
      <c r="A67" t="s">
        <v>207</v>
      </c>
      <c r="B67" t="s">
        <v>208</v>
      </c>
      <c r="C67" s="1">
        <v>45658</v>
      </c>
      <c r="D67">
        <v>44</v>
      </c>
      <c r="E67" t="s">
        <v>209</v>
      </c>
      <c r="F67" t="s">
        <v>38</v>
      </c>
      <c r="G67" t="s">
        <v>21</v>
      </c>
      <c r="H67">
        <v>2</v>
      </c>
      <c r="I67" t="s">
        <v>22</v>
      </c>
      <c r="J67">
        <v>49</v>
      </c>
      <c r="K67" t="s">
        <v>155</v>
      </c>
      <c r="L67">
        <v>25000</v>
      </c>
      <c r="M67">
        <v>20</v>
      </c>
      <c r="N67">
        <v>500000</v>
      </c>
      <c r="O67" t="s">
        <v>212</v>
      </c>
      <c r="P67" t="s">
        <v>25</v>
      </c>
      <c r="Q67" t="s">
        <v>94</v>
      </c>
    </row>
    <row r="68" spans="1:17" x14ac:dyDescent="0.25">
      <c r="A68" t="s">
        <v>213</v>
      </c>
      <c r="B68" t="s">
        <v>214</v>
      </c>
      <c r="C68" s="1">
        <v>45658</v>
      </c>
      <c r="D68">
        <v>36</v>
      </c>
      <c r="E68" t="s">
        <v>215</v>
      </c>
      <c r="F68" t="s">
        <v>30</v>
      </c>
      <c r="G68" t="s">
        <v>21</v>
      </c>
      <c r="H68">
        <v>3</v>
      </c>
      <c r="I68" t="s">
        <v>56</v>
      </c>
      <c r="J68">
        <v>38</v>
      </c>
      <c r="K68" t="s">
        <v>88</v>
      </c>
      <c r="L68">
        <v>350</v>
      </c>
      <c r="M68">
        <v>8</v>
      </c>
      <c r="N68">
        <v>2800</v>
      </c>
      <c r="O68" t="s">
        <v>216</v>
      </c>
      <c r="P68" t="s">
        <v>42</v>
      </c>
    </row>
    <row r="69" spans="1:17" x14ac:dyDescent="0.25">
      <c r="A69" t="s">
        <v>213</v>
      </c>
      <c r="B69" t="s">
        <v>214</v>
      </c>
      <c r="C69" s="1">
        <v>45658</v>
      </c>
      <c r="D69">
        <v>36</v>
      </c>
      <c r="E69" t="s">
        <v>215</v>
      </c>
      <c r="F69" t="s">
        <v>38</v>
      </c>
      <c r="G69" t="s">
        <v>21</v>
      </c>
      <c r="H69">
        <v>3</v>
      </c>
      <c r="I69" t="s">
        <v>56</v>
      </c>
      <c r="J69">
        <v>38</v>
      </c>
      <c r="K69" t="s">
        <v>40</v>
      </c>
      <c r="L69">
        <v>20000</v>
      </c>
      <c r="M69">
        <v>10</v>
      </c>
      <c r="N69">
        <v>200000</v>
      </c>
      <c r="O69" t="s">
        <v>217</v>
      </c>
      <c r="P69" t="s">
        <v>42</v>
      </c>
    </row>
    <row r="70" spans="1:17" x14ac:dyDescent="0.25">
      <c r="A70" t="s">
        <v>218</v>
      </c>
      <c r="B70" t="s">
        <v>219</v>
      </c>
      <c r="C70" s="1">
        <v>45717</v>
      </c>
      <c r="D70">
        <v>21</v>
      </c>
      <c r="E70" t="s">
        <v>220</v>
      </c>
      <c r="F70" t="s">
        <v>45</v>
      </c>
      <c r="G70" t="s">
        <v>31</v>
      </c>
      <c r="H70">
        <v>1</v>
      </c>
      <c r="I70" t="s">
        <v>39</v>
      </c>
      <c r="J70">
        <v>43</v>
      </c>
      <c r="K70" t="s">
        <v>86</v>
      </c>
      <c r="L70">
        <v>14500</v>
      </c>
      <c r="M70">
        <v>12</v>
      </c>
      <c r="N70">
        <v>174000</v>
      </c>
      <c r="O70" t="s">
        <v>221</v>
      </c>
      <c r="P70" t="s">
        <v>42</v>
      </c>
    </row>
    <row r="71" spans="1:17" x14ac:dyDescent="0.25">
      <c r="A71" t="s">
        <v>218</v>
      </c>
      <c r="B71" t="s">
        <v>219</v>
      </c>
      <c r="C71" s="1">
        <v>45717</v>
      </c>
      <c r="D71">
        <v>21</v>
      </c>
      <c r="E71" t="s">
        <v>220</v>
      </c>
      <c r="F71" t="s">
        <v>20</v>
      </c>
      <c r="G71" t="s">
        <v>31</v>
      </c>
      <c r="H71">
        <v>1</v>
      </c>
      <c r="I71" t="s">
        <v>39</v>
      </c>
      <c r="J71">
        <v>43</v>
      </c>
      <c r="K71" t="s">
        <v>23</v>
      </c>
      <c r="L71">
        <v>35000</v>
      </c>
      <c r="M71">
        <v>14</v>
      </c>
      <c r="N71">
        <v>490000</v>
      </c>
      <c r="O71" t="s">
        <v>222</v>
      </c>
      <c r="P71" t="s">
        <v>42</v>
      </c>
    </row>
    <row r="72" spans="1:17" x14ac:dyDescent="0.25">
      <c r="A72" t="s">
        <v>223</v>
      </c>
      <c r="B72" t="s">
        <v>224</v>
      </c>
      <c r="C72" t="s">
        <v>61</v>
      </c>
      <c r="D72">
        <v>50</v>
      </c>
      <c r="E72" t="s">
        <v>110</v>
      </c>
      <c r="F72" t="s">
        <v>45</v>
      </c>
      <c r="G72" t="s">
        <v>31</v>
      </c>
      <c r="H72">
        <v>5</v>
      </c>
      <c r="I72" t="s">
        <v>63</v>
      </c>
      <c r="J72">
        <v>30</v>
      </c>
      <c r="K72" t="s">
        <v>77</v>
      </c>
      <c r="L72">
        <v>30000</v>
      </c>
      <c r="M72">
        <v>8</v>
      </c>
      <c r="N72">
        <v>240000</v>
      </c>
      <c r="O72" t="s">
        <v>225</v>
      </c>
      <c r="P72" t="s">
        <v>25</v>
      </c>
      <c r="Q72" t="s">
        <v>34</v>
      </c>
    </row>
    <row r="73" spans="1:17" x14ac:dyDescent="0.25">
      <c r="A73" t="s">
        <v>226</v>
      </c>
      <c r="B73" t="s">
        <v>227</v>
      </c>
      <c r="C73" s="1">
        <v>45717</v>
      </c>
      <c r="D73">
        <v>64</v>
      </c>
      <c r="E73" t="s">
        <v>228</v>
      </c>
      <c r="F73" t="s">
        <v>38</v>
      </c>
      <c r="G73" t="s">
        <v>21</v>
      </c>
      <c r="H73">
        <v>2</v>
      </c>
      <c r="I73" t="s">
        <v>22</v>
      </c>
      <c r="J73">
        <v>32</v>
      </c>
      <c r="K73" t="s">
        <v>73</v>
      </c>
      <c r="L73">
        <v>24000</v>
      </c>
      <c r="M73">
        <v>9</v>
      </c>
      <c r="N73">
        <v>216000</v>
      </c>
      <c r="O73" t="s">
        <v>229</v>
      </c>
      <c r="P73" t="s">
        <v>42</v>
      </c>
    </row>
    <row r="74" spans="1:17" x14ac:dyDescent="0.25">
      <c r="A74" t="s">
        <v>226</v>
      </c>
      <c r="B74" t="s">
        <v>227</v>
      </c>
      <c r="C74" s="1">
        <v>45717</v>
      </c>
      <c r="D74">
        <v>64</v>
      </c>
      <c r="E74" t="s">
        <v>228</v>
      </c>
      <c r="F74" t="s">
        <v>30</v>
      </c>
      <c r="G74" t="s">
        <v>21</v>
      </c>
      <c r="H74">
        <v>2</v>
      </c>
      <c r="I74" t="s">
        <v>22</v>
      </c>
      <c r="J74">
        <v>32</v>
      </c>
      <c r="K74" t="s">
        <v>68</v>
      </c>
      <c r="L74">
        <v>16000</v>
      </c>
      <c r="M74">
        <v>7</v>
      </c>
      <c r="N74">
        <v>112000</v>
      </c>
      <c r="O74" t="s">
        <v>230</v>
      </c>
      <c r="P74" t="s">
        <v>42</v>
      </c>
    </row>
    <row r="75" spans="1:17" x14ac:dyDescent="0.25">
      <c r="A75" t="s">
        <v>231</v>
      </c>
      <c r="B75" t="s">
        <v>232</v>
      </c>
      <c r="C75" t="s">
        <v>61</v>
      </c>
      <c r="D75">
        <v>46</v>
      </c>
      <c r="E75" t="s">
        <v>149</v>
      </c>
      <c r="F75" t="s">
        <v>30</v>
      </c>
      <c r="G75" t="s">
        <v>31</v>
      </c>
      <c r="H75">
        <v>4</v>
      </c>
      <c r="I75" t="s">
        <v>154</v>
      </c>
      <c r="J75">
        <v>36</v>
      </c>
      <c r="K75" t="s">
        <v>106</v>
      </c>
      <c r="L75">
        <v>1000</v>
      </c>
      <c r="M75">
        <v>13</v>
      </c>
      <c r="N75">
        <v>13000</v>
      </c>
      <c r="O75" t="s">
        <v>233</v>
      </c>
      <c r="P75" t="s">
        <v>42</v>
      </c>
    </row>
    <row r="76" spans="1:17" x14ac:dyDescent="0.25">
      <c r="A76" t="s">
        <v>231</v>
      </c>
      <c r="B76" t="s">
        <v>232</v>
      </c>
      <c r="C76" t="s">
        <v>61</v>
      </c>
      <c r="D76">
        <v>46</v>
      </c>
      <c r="E76" t="s">
        <v>149</v>
      </c>
      <c r="F76" t="s">
        <v>45</v>
      </c>
      <c r="G76" t="s">
        <v>31</v>
      </c>
      <c r="H76">
        <v>4</v>
      </c>
      <c r="I76" t="s">
        <v>154</v>
      </c>
      <c r="J76">
        <v>36</v>
      </c>
      <c r="K76" t="s">
        <v>40</v>
      </c>
      <c r="L76">
        <v>20000</v>
      </c>
      <c r="M76">
        <v>19</v>
      </c>
      <c r="N76">
        <v>380000</v>
      </c>
      <c r="O76" t="s">
        <v>234</v>
      </c>
      <c r="P76" t="s">
        <v>42</v>
      </c>
    </row>
    <row r="77" spans="1:17" x14ac:dyDescent="0.25">
      <c r="A77" t="s">
        <v>235</v>
      </c>
      <c r="B77" t="s">
        <v>236</v>
      </c>
      <c r="C77" s="1">
        <v>45717</v>
      </c>
      <c r="D77">
        <v>76</v>
      </c>
      <c r="E77" t="s">
        <v>92</v>
      </c>
      <c r="F77" t="s">
        <v>38</v>
      </c>
      <c r="G77" t="s">
        <v>31</v>
      </c>
      <c r="H77">
        <v>3</v>
      </c>
      <c r="I77" t="s">
        <v>56</v>
      </c>
      <c r="J77">
        <v>28</v>
      </c>
      <c r="K77" t="s">
        <v>86</v>
      </c>
      <c r="L77">
        <v>14500</v>
      </c>
      <c r="M77">
        <v>7</v>
      </c>
      <c r="N77">
        <v>101500</v>
      </c>
      <c r="O77" t="s">
        <v>237</v>
      </c>
      <c r="P77" t="s">
        <v>42</v>
      </c>
    </row>
    <row r="78" spans="1:17" x14ac:dyDescent="0.25">
      <c r="A78" t="s">
        <v>235</v>
      </c>
      <c r="B78" t="s">
        <v>236</v>
      </c>
      <c r="C78" s="1">
        <v>45717</v>
      </c>
      <c r="D78">
        <v>76</v>
      </c>
      <c r="E78" t="s">
        <v>92</v>
      </c>
      <c r="F78" t="s">
        <v>30</v>
      </c>
      <c r="G78" t="s">
        <v>31</v>
      </c>
      <c r="H78">
        <v>3</v>
      </c>
      <c r="I78" t="s">
        <v>56</v>
      </c>
      <c r="J78">
        <v>28</v>
      </c>
      <c r="K78" t="s">
        <v>57</v>
      </c>
      <c r="L78">
        <v>9000</v>
      </c>
      <c r="M78">
        <v>18</v>
      </c>
      <c r="N78">
        <v>162000</v>
      </c>
      <c r="O78" t="s">
        <v>238</v>
      </c>
      <c r="P78" t="s">
        <v>42</v>
      </c>
    </row>
    <row r="79" spans="1:17" x14ac:dyDescent="0.25">
      <c r="A79" t="s">
        <v>239</v>
      </c>
      <c r="B79" t="s">
        <v>240</v>
      </c>
      <c r="C79" s="1">
        <v>45717</v>
      </c>
      <c r="D79">
        <v>40</v>
      </c>
      <c r="E79" t="s">
        <v>99</v>
      </c>
      <c r="F79" t="s">
        <v>20</v>
      </c>
      <c r="G79" t="s">
        <v>31</v>
      </c>
      <c r="H79">
        <v>1</v>
      </c>
      <c r="I79" t="s">
        <v>39</v>
      </c>
      <c r="J79">
        <v>18</v>
      </c>
      <c r="K79" t="s">
        <v>51</v>
      </c>
      <c r="L79">
        <v>4500</v>
      </c>
      <c r="M79">
        <v>18</v>
      </c>
      <c r="N79">
        <v>81000</v>
      </c>
      <c r="O79" t="s">
        <v>241</v>
      </c>
      <c r="P79" t="s">
        <v>42</v>
      </c>
    </row>
    <row r="80" spans="1:17" x14ac:dyDescent="0.25">
      <c r="A80" t="s">
        <v>239</v>
      </c>
      <c r="B80" t="s">
        <v>240</v>
      </c>
      <c r="C80" s="1">
        <v>45717</v>
      </c>
      <c r="D80">
        <v>40</v>
      </c>
      <c r="E80" t="s">
        <v>99</v>
      </c>
      <c r="F80" t="s">
        <v>30</v>
      </c>
      <c r="G80" t="s">
        <v>31</v>
      </c>
      <c r="H80">
        <v>1</v>
      </c>
      <c r="I80" t="s">
        <v>39</v>
      </c>
      <c r="J80">
        <v>18</v>
      </c>
      <c r="K80" t="s">
        <v>242</v>
      </c>
      <c r="L80">
        <v>600</v>
      </c>
      <c r="M80">
        <v>2</v>
      </c>
      <c r="N80">
        <v>1200</v>
      </c>
      <c r="O80" t="s">
        <v>243</v>
      </c>
      <c r="P80" t="s">
        <v>42</v>
      </c>
    </row>
    <row r="81" spans="1:17" x14ac:dyDescent="0.25">
      <c r="A81" t="s">
        <v>244</v>
      </c>
      <c r="B81" t="s">
        <v>245</v>
      </c>
      <c r="C81" s="1">
        <v>45658</v>
      </c>
      <c r="D81">
        <v>32</v>
      </c>
      <c r="E81" t="s">
        <v>116</v>
      </c>
      <c r="F81" t="s">
        <v>38</v>
      </c>
      <c r="G81" t="s">
        <v>21</v>
      </c>
      <c r="H81">
        <v>5</v>
      </c>
      <c r="I81" t="s">
        <v>63</v>
      </c>
      <c r="J81">
        <v>56</v>
      </c>
      <c r="K81" t="s">
        <v>46</v>
      </c>
      <c r="L81">
        <v>9000</v>
      </c>
      <c r="M81">
        <v>16</v>
      </c>
      <c r="N81">
        <v>144000</v>
      </c>
      <c r="O81" t="s">
        <v>246</v>
      </c>
      <c r="P81" t="s">
        <v>25</v>
      </c>
      <c r="Q81" t="s">
        <v>247</v>
      </c>
    </row>
    <row r="82" spans="1:17" x14ac:dyDescent="0.25">
      <c r="A82" t="s">
        <v>244</v>
      </c>
      <c r="B82" t="s">
        <v>245</v>
      </c>
      <c r="C82" s="1">
        <v>45658</v>
      </c>
      <c r="D82">
        <v>32</v>
      </c>
      <c r="E82" t="s">
        <v>116</v>
      </c>
      <c r="F82" t="s">
        <v>45</v>
      </c>
      <c r="G82" t="s">
        <v>21</v>
      </c>
      <c r="H82">
        <v>5</v>
      </c>
      <c r="I82" t="s">
        <v>63</v>
      </c>
      <c r="J82">
        <v>56</v>
      </c>
      <c r="K82" t="s">
        <v>46</v>
      </c>
      <c r="L82">
        <v>9000</v>
      </c>
      <c r="M82">
        <v>13</v>
      </c>
      <c r="N82">
        <v>117000</v>
      </c>
      <c r="O82" t="s">
        <v>248</v>
      </c>
      <c r="P82" t="s">
        <v>25</v>
      </c>
      <c r="Q82" t="s">
        <v>247</v>
      </c>
    </row>
    <row r="83" spans="1:17" x14ac:dyDescent="0.25">
      <c r="A83" t="s">
        <v>249</v>
      </c>
      <c r="B83" t="s">
        <v>250</v>
      </c>
      <c r="C83" s="1">
        <v>45717</v>
      </c>
      <c r="D83">
        <v>25</v>
      </c>
      <c r="E83" t="s">
        <v>55</v>
      </c>
      <c r="F83" t="s">
        <v>30</v>
      </c>
      <c r="G83" t="s">
        <v>21</v>
      </c>
      <c r="H83">
        <v>1</v>
      </c>
      <c r="I83" t="s">
        <v>39</v>
      </c>
      <c r="J83">
        <v>10</v>
      </c>
      <c r="K83" t="s">
        <v>88</v>
      </c>
      <c r="L83">
        <v>350</v>
      </c>
      <c r="M83">
        <v>13</v>
      </c>
      <c r="N83">
        <v>4550</v>
      </c>
      <c r="O83" t="s">
        <v>251</v>
      </c>
      <c r="P83" t="s">
        <v>42</v>
      </c>
    </row>
    <row r="84" spans="1:17" x14ac:dyDescent="0.25">
      <c r="A84" t="s">
        <v>252</v>
      </c>
      <c r="B84" t="s">
        <v>253</v>
      </c>
      <c r="C84" s="1">
        <v>45658</v>
      </c>
      <c r="D84">
        <v>72</v>
      </c>
      <c r="E84" t="s">
        <v>215</v>
      </c>
      <c r="F84" t="s">
        <v>20</v>
      </c>
      <c r="G84" t="s">
        <v>31</v>
      </c>
      <c r="H84">
        <v>5</v>
      </c>
      <c r="I84" t="s">
        <v>63</v>
      </c>
      <c r="J84">
        <v>20</v>
      </c>
      <c r="K84" t="s">
        <v>51</v>
      </c>
      <c r="L84">
        <v>4500</v>
      </c>
      <c r="M84">
        <v>3</v>
      </c>
      <c r="N84">
        <v>13500</v>
      </c>
      <c r="O84" t="s">
        <v>254</v>
      </c>
      <c r="P84" t="s">
        <v>42</v>
      </c>
    </row>
    <row r="85" spans="1:17" x14ac:dyDescent="0.25">
      <c r="A85" t="s">
        <v>255</v>
      </c>
      <c r="B85" t="s">
        <v>256</v>
      </c>
      <c r="C85" s="1">
        <v>45658</v>
      </c>
      <c r="D85">
        <v>46</v>
      </c>
      <c r="E85" t="s">
        <v>183</v>
      </c>
      <c r="F85" t="s">
        <v>30</v>
      </c>
      <c r="G85" t="s">
        <v>21</v>
      </c>
      <c r="H85">
        <v>4</v>
      </c>
      <c r="I85" t="s">
        <v>154</v>
      </c>
      <c r="J85">
        <v>11</v>
      </c>
      <c r="K85" t="s">
        <v>88</v>
      </c>
      <c r="L85">
        <v>350</v>
      </c>
      <c r="M85">
        <v>10</v>
      </c>
      <c r="N85">
        <v>3500</v>
      </c>
      <c r="O85" t="s">
        <v>257</v>
      </c>
      <c r="P85" t="s">
        <v>42</v>
      </c>
    </row>
    <row r="86" spans="1:17" x14ac:dyDescent="0.25">
      <c r="A86" t="s">
        <v>255</v>
      </c>
      <c r="B86" t="s">
        <v>256</v>
      </c>
      <c r="C86" s="1">
        <v>45658</v>
      </c>
      <c r="D86">
        <v>46</v>
      </c>
      <c r="E86" t="s">
        <v>183</v>
      </c>
      <c r="F86" t="s">
        <v>20</v>
      </c>
      <c r="G86" t="s">
        <v>21</v>
      </c>
      <c r="H86">
        <v>4</v>
      </c>
      <c r="I86" t="s">
        <v>154</v>
      </c>
      <c r="J86">
        <v>11</v>
      </c>
      <c r="K86" t="s">
        <v>23</v>
      </c>
      <c r="L86">
        <v>35000</v>
      </c>
      <c r="M86">
        <v>8</v>
      </c>
      <c r="N86">
        <v>280000</v>
      </c>
      <c r="O86" t="s">
        <v>258</v>
      </c>
      <c r="P86" t="s">
        <v>42</v>
      </c>
    </row>
    <row r="87" spans="1:17" x14ac:dyDescent="0.25">
      <c r="A87" t="s">
        <v>255</v>
      </c>
      <c r="B87" t="s">
        <v>256</v>
      </c>
      <c r="C87" s="1">
        <v>45658</v>
      </c>
      <c r="D87">
        <v>46</v>
      </c>
      <c r="E87" t="s">
        <v>183</v>
      </c>
      <c r="F87" t="s">
        <v>45</v>
      </c>
      <c r="G87" t="s">
        <v>21</v>
      </c>
      <c r="H87">
        <v>4</v>
      </c>
      <c r="I87" t="s">
        <v>154</v>
      </c>
      <c r="J87">
        <v>11</v>
      </c>
      <c r="K87" t="s">
        <v>77</v>
      </c>
      <c r="L87">
        <v>30000</v>
      </c>
      <c r="M87">
        <v>19</v>
      </c>
      <c r="N87">
        <v>570000</v>
      </c>
      <c r="O87" t="s">
        <v>259</v>
      </c>
      <c r="P87" t="s">
        <v>42</v>
      </c>
    </row>
    <row r="88" spans="1:17" x14ac:dyDescent="0.25">
      <c r="A88" t="s">
        <v>260</v>
      </c>
      <c r="B88" t="s">
        <v>261</v>
      </c>
      <c r="C88" t="s">
        <v>61</v>
      </c>
      <c r="D88">
        <v>70</v>
      </c>
      <c r="E88" t="s">
        <v>262</v>
      </c>
      <c r="F88" t="s">
        <v>45</v>
      </c>
      <c r="G88" t="s">
        <v>21</v>
      </c>
      <c r="H88">
        <v>3</v>
      </c>
      <c r="I88" t="s">
        <v>56</v>
      </c>
      <c r="J88">
        <v>42</v>
      </c>
      <c r="K88" t="s">
        <v>40</v>
      </c>
      <c r="L88">
        <v>20000</v>
      </c>
      <c r="M88">
        <v>20</v>
      </c>
      <c r="N88">
        <v>400000</v>
      </c>
      <c r="O88" t="s">
        <v>263</v>
      </c>
      <c r="P88" t="s">
        <v>42</v>
      </c>
    </row>
    <row r="89" spans="1:17" x14ac:dyDescent="0.25">
      <c r="A89" t="s">
        <v>264</v>
      </c>
      <c r="B89" t="s">
        <v>265</v>
      </c>
      <c r="C89" s="1">
        <v>45717</v>
      </c>
      <c r="D89">
        <v>72</v>
      </c>
      <c r="E89" t="s">
        <v>262</v>
      </c>
      <c r="F89" t="s">
        <v>30</v>
      </c>
      <c r="G89" t="s">
        <v>31</v>
      </c>
      <c r="H89">
        <v>4</v>
      </c>
      <c r="I89" t="s">
        <v>154</v>
      </c>
      <c r="J89">
        <v>45</v>
      </c>
      <c r="K89" t="s">
        <v>135</v>
      </c>
      <c r="L89">
        <v>900</v>
      </c>
      <c r="M89">
        <v>11</v>
      </c>
      <c r="N89">
        <v>9900</v>
      </c>
      <c r="O89" t="s">
        <v>266</v>
      </c>
      <c r="P89" t="s">
        <v>42</v>
      </c>
    </row>
    <row r="90" spans="1:17" x14ac:dyDescent="0.25">
      <c r="A90" t="s">
        <v>264</v>
      </c>
      <c r="B90" t="s">
        <v>265</v>
      </c>
      <c r="C90" s="1">
        <v>45717</v>
      </c>
      <c r="D90">
        <v>72</v>
      </c>
      <c r="E90" t="s">
        <v>262</v>
      </c>
      <c r="F90" t="s">
        <v>20</v>
      </c>
      <c r="G90" t="s">
        <v>31</v>
      </c>
      <c r="H90">
        <v>4</v>
      </c>
      <c r="I90" t="s">
        <v>154</v>
      </c>
      <c r="J90">
        <v>45</v>
      </c>
      <c r="K90" t="s">
        <v>57</v>
      </c>
      <c r="L90">
        <v>9000</v>
      </c>
      <c r="M90">
        <v>8</v>
      </c>
      <c r="N90">
        <v>72000</v>
      </c>
      <c r="O90" t="s">
        <v>267</v>
      </c>
      <c r="P90" t="s">
        <v>42</v>
      </c>
    </row>
    <row r="91" spans="1:17" x14ac:dyDescent="0.25">
      <c r="A91" t="s">
        <v>264</v>
      </c>
      <c r="B91" t="s">
        <v>265</v>
      </c>
      <c r="C91" s="1">
        <v>45717</v>
      </c>
      <c r="D91">
        <v>72</v>
      </c>
      <c r="E91" t="s">
        <v>262</v>
      </c>
      <c r="F91" t="s">
        <v>45</v>
      </c>
      <c r="G91" t="s">
        <v>31</v>
      </c>
      <c r="H91">
        <v>4</v>
      </c>
      <c r="I91" t="s">
        <v>154</v>
      </c>
      <c r="J91">
        <v>45</v>
      </c>
      <c r="K91" t="s">
        <v>73</v>
      </c>
      <c r="L91">
        <v>24000</v>
      </c>
      <c r="M91">
        <v>1</v>
      </c>
      <c r="N91">
        <v>24000</v>
      </c>
      <c r="O91" t="s">
        <v>268</v>
      </c>
      <c r="P91" t="s">
        <v>42</v>
      </c>
    </row>
    <row r="92" spans="1:17" x14ac:dyDescent="0.25">
      <c r="A92" t="s">
        <v>269</v>
      </c>
      <c r="B92" t="s">
        <v>270</v>
      </c>
      <c r="C92" t="s">
        <v>61</v>
      </c>
      <c r="D92">
        <v>21</v>
      </c>
      <c r="E92" t="s">
        <v>183</v>
      </c>
      <c r="F92" t="s">
        <v>30</v>
      </c>
      <c r="G92" t="s">
        <v>31</v>
      </c>
      <c r="H92">
        <v>3</v>
      </c>
      <c r="I92" t="s">
        <v>56</v>
      </c>
      <c r="J92">
        <v>34</v>
      </c>
      <c r="K92" t="s">
        <v>32</v>
      </c>
      <c r="L92">
        <v>5500</v>
      </c>
      <c r="M92">
        <v>11</v>
      </c>
      <c r="N92">
        <v>60500</v>
      </c>
      <c r="O92" t="s">
        <v>271</v>
      </c>
      <c r="P92" t="s">
        <v>25</v>
      </c>
      <c r="Q92" t="s">
        <v>26</v>
      </c>
    </row>
    <row r="93" spans="1:17" x14ac:dyDescent="0.25">
      <c r="A93" t="s">
        <v>269</v>
      </c>
      <c r="B93" t="s">
        <v>270</v>
      </c>
      <c r="C93" t="s">
        <v>61</v>
      </c>
      <c r="D93">
        <v>21</v>
      </c>
      <c r="E93" t="s">
        <v>183</v>
      </c>
      <c r="F93" t="s">
        <v>45</v>
      </c>
      <c r="G93" t="s">
        <v>31</v>
      </c>
      <c r="H93">
        <v>3</v>
      </c>
      <c r="I93" t="s">
        <v>56</v>
      </c>
      <c r="J93">
        <v>34</v>
      </c>
      <c r="K93" t="s">
        <v>77</v>
      </c>
      <c r="L93">
        <v>30000</v>
      </c>
      <c r="M93">
        <v>6</v>
      </c>
      <c r="N93">
        <v>180000</v>
      </c>
      <c r="O93" t="s">
        <v>272</v>
      </c>
      <c r="P93" t="s">
        <v>25</v>
      </c>
      <c r="Q93" t="s">
        <v>26</v>
      </c>
    </row>
    <row r="94" spans="1:17" x14ac:dyDescent="0.25">
      <c r="A94" t="s">
        <v>273</v>
      </c>
      <c r="B94" t="s">
        <v>274</v>
      </c>
      <c r="C94" t="s">
        <v>61</v>
      </c>
      <c r="D94">
        <v>68</v>
      </c>
      <c r="E94" t="s">
        <v>116</v>
      </c>
      <c r="F94" t="s">
        <v>38</v>
      </c>
      <c r="G94" t="s">
        <v>31</v>
      </c>
      <c r="H94">
        <v>5</v>
      </c>
      <c r="I94" t="s">
        <v>63</v>
      </c>
      <c r="J94">
        <v>43</v>
      </c>
      <c r="K94" t="s">
        <v>40</v>
      </c>
      <c r="L94">
        <v>20000</v>
      </c>
      <c r="M94">
        <v>13</v>
      </c>
      <c r="N94">
        <v>260000</v>
      </c>
      <c r="O94" t="s">
        <v>275</v>
      </c>
      <c r="P94" t="s">
        <v>25</v>
      </c>
      <c r="Q94" t="s">
        <v>94</v>
      </c>
    </row>
    <row r="95" spans="1:17" x14ac:dyDescent="0.25">
      <c r="A95" t="s">
        <v>273</v>
      </c>
      <c r="B95" t="s">
        <v>274</v>
      </c>
      <c r="C95" t="s">
        <v>61</v>
      </c>
      <c r="D95">
        <v>68</v>
      </c>
      <c r="E95" t="s">
        <v>116</v>
      </c>
      <c r="F95" t="s">
        <v>20</v>
      </c>
      <c r="G95" t="s">
        <v>31</v>
      </c>
      <c r="H95">
        <v>5</v>
      </c>
      <c r="I95" t="s">
        <v>63</v>
      </c>
      <c r="J95">
        <v>43</v>
      </c>
      <c r="K95" t="s">
        <v>68</v>
      </c>
      <c r="L95">
        <v>16000</v>
      </c>
      <c r="M95">
        <v>18</v>
      </c>
      <c r="N95">
        <v>288000</v>
      </c>
      <c r="O95" t="s">
        <v>276</v>
      </c>
      <c r="P95" t="s">
        <v>25</v>
      </c>
      <c r="Q95" t="s">
        <v>94</v>
      </c>
    </row>
    <row r="96" spans="1:17" x14ac:dyDescent="0.25">
      <c r="A96" t="s">
        <v>277</v>
      </c>
      <c r="B96" t="s">
        <v>278</v>
      </c>
      <c r="C96" s="1">
        <v>45717</v>
      </c>
      <c r="D96">
        <v>68</v>
      </c>
      <c r="E96" t="s">
        <v>55</v>
      </c>
      <c r="F96" t="s">
        <v>30</v>
      </c>
      <c r="G96" t="s">
        <v>21</v>
      </c>
      <c r="H96">
        <v>5</v>
      </c>
      <c r="I96" t="s">
        <v>63</v>
      </c>
      <c r="J96">
        <v>34</v>
      </c>
      <c r="K96" t="s">
        <v>43</v>
      </c>
      <c r="L96">
        <v>500</v>
      </c>
      <c r="M96">
        <v>10</v>
      </c>
      <c r="N96">
        <v>5000</v>
      </c>
      <c r="O96" t="s">
        <v>279</v>
      </c>
      <c r="P96" t="s">
        <v>42</v>
      </c>
    </row>
    <row r="97" spans="1:17" x14ac:dyDescent="0.25">
      <c r="A97" t="s">
        <v>277</v>
      </c>
      <c r="B97" t="s">
        <v>278</v>
      </c>
      <c r="C97" s="1">
        <v>45717</v>
      </c>
      <c r="D97">
        <v>68</v>
      </c>
      <c r="E97" t="s">
        <v>55</v>
      </c>
      <c r="F97" t="s">
        <v>45</v>
      </c>
      <c r="G97" t="s">
        <v>21</v>
      </c>
      <c r="H97">
        <v>5</v>
      </c>
      <c r="I97" t="s">
        <v>63</v>
      </c>
      <c r="J97">
        <v>34</v>
      </c>
      <c r="K97" t="s">
        <v>86</v>
      </c>
      <c r="L97">
        <v>14500</v>
      </c>
      <c r="M97">
        <v>16</v>
      </c>
      <c r="N97">
        <v>232000</v>
      </c>
      <c r="O97" t="s">
        <v>280</v>
      </c>
      <c r="P97" t="s">
        <v>42</v>
      </c>
    </row>
    <row r="98" spans="1:17" x14ac:dyDescent="0.25">
      <c r="A98" t="s">
        <v>277</v>
      </c>
      <c r="B98" t="s">
        <v>278</v>
      </c>
      <c r="C98" s="1">
        <v>45717</v>
      </c>
      <c r="D98">
        <v>68</v>
      </c>
      <c r="E98" t="s">
        <v>55</v>
      </c>
      <c r="F98" t="s">
        <v>38</v>
      </c>
      <c r="G98" t="s">
        <v>21</v>
      </c>
      <c r="H98">
        <v>5</v>
      </c>
      <c r="I98" t="s">
        <v>63</v>
      </c>
      <c r="J98">
        <v>34</v>
      </c>
      <c r="K98" t="s">
        <v>40</v>
      </c>
      <c r="L98">
        <v>20000</v>
      </c>
      <c r="M98">
        <v>20</v>
      </c>
      <c r="N98">
        <v>400000</v>
      </c>
      <c r="O98" t="s">
        <v>281</v>
      </c>
      <c r="P98" t="s">
        <v>42</v>
      </c>
    </row>
    <row r="99" spans="1:17" x14ac:dyDescent="0.25">
      <c r="A99" t="s">
        <v>282</v>
      </c>
      <c r="B99" t="s">
        <v>283</v>
      </c>
      <c r="C99" t="s">
        <v>61</v>
      </c>
      <c r="D99">
        <v>36</v>
      </c>
      <c r="E99" t="s">
        <v>215</v>
      </c>
      <c r="F99" t="s">
        <v>30</v>
      </c>
      <c r="G99" t="s">
        <v>21</v>
      </c>
      <c r="H99">
        <v>1</v>
      </c>
      <c r="I99" t="s">
        <v>39</v>
      </c>
      <c r="J99">
        <v>36</v>
      </c>
      <c r="K99" t="s">
        <v>106</v>
      </c>
      <c r="L99">
        <v>1000</v>
      </c>
      <c r="M99">
        <v>5</v>
      </c>
      <c r="N99">
        <v>5000</v>
      </c>
      <c r="O99" t="s">
        <v>284</v>
      </c>
      <c r="P99" t="s">
        <v>25</v>
      </c>
      <c r="Q99" t="s">
        <v>34</v>
      </c>
    </row>
    <row r="100" spans="1:17" x14ac:dyDescent="0.25">
      <c r="A100" t="s">
        <v>285</v>
      </c>
      <c r="B100" t="s">
        <v>286</v>
      </c>
      <c r="C100" t="s">
        <v>61</v>
      </c>
      <c r="D100">
        <v>53</v>
      </c>
      <c r="E100" t="s">
        <v>287</v>
      </c>
      <c r="F100" t="s">
        <v>30</v>
      </c>
      <c r="G100" t="s">
        <v>31</v>
      </c>
      <c r="H100">
        <v>4</v>
      </c>
      <c r="I100" t="s">
        <v>154</v>
      </c>
      <c r="J100">
        <v>27</v>
      </c>
      <c r="K100" t="s">
        <v>88</v>
      </c>
      <c r="L100">
        <v>350</v>
      </c>
      <c r="M100">
        <v>17</v>
      </c>
      <c r="N100">
        <v>5950</v>
      </c>
      <c r="O100" t="s">
        <v>288</v>
      </c>
      <c r="P100" t="s">
        <v>25</v>
      </c>
      <c r="Q100" t="s">
        <v>26</v>
      </c>
    </row>
    <row r="101" spans="1:17" x14ac:dyDescent="0.25">
      <c r="A101" t="s">
        <v>289</v>
      </c>
      <c r="B101" t="s">
        <v>290</v>
      </c>
      <c r="C101" s="1">
        <v>45717</v>
      </c>
      <c r="D101">
        <v>24</v>
      </c>
      <c r="E101" t="s">
        <v>291</v>
      </c>
      <c r="F101" t="s">
        <v>30</v>
      </c>
      <c r="G101" t="s">
        <v>31</v>
      </c>
      <c r="H101">
        <v>1</v>
      </c>
      <c r="I101" t="s">
        <v>39</v>
      </c>
      <c r="J101">
        <v>22</v>
      </c>
      <c r="K101" t="s">
        <v>292</v>
      </c>
      <c r="L101">
        <v>6500</v>
      </c>
      <c r="M101">
        <v>11</v>
      </c>
      <c r="N101">
        <v>71500</v>
      </c>
      <c r="O101" t="s">
        <v>293</v>
      </c>
      <c r="P101" t="s">
        <v>25</v>
      </c>
      <c r="Q101" t="s">
        <v>129</v>
      </c>
    </row>
    <row r="102" spans="1:17" x14ac:dyDescent="0.25">
      <c r="A102" t="s">
        <v>289</v>
      </c>
      <c r="B102" t="s">
        <v>290</v>
      </c>
      <c r="C102" s="1">
        <v>45717</v>
      </c>
      <c r="D102">
        <v>24</v>
      </c>
      <c r="E102" t="s">
        <v>291</v>
      </c>
      <c r="F102" t="s">
        <v>45</v>
      </c>
      <c r="G102" t="s">
        <v>31</v>
      </c>
      <c r="H102">
        <v>1</v>
      </c>
      <c r="I102" t="s">
        <v>39</v>
      </c>
      <c r="J102">
        <v>22</v>
      </c>
      <c r="K102" t="s">
        <v>73</v>
      </c>
      <c r="L102">
        <v>24000</v>
      </c>
      <c r="M102">
        <v>13</v>
      </c>
      <c r="N102">
        <v>312000</v>
      </c>
      <c r="O102" t="s">
        <v>294</v>
      </c>
      <c r="P102" t="s">
        <v>25</v>
      </c>
      <c r="Q102" t="s">
        <v>129</v>
      </c>
    </row>
    <row r="103" spans="1:17" x14ac:dyDescent="0.25">
      <c r="A103" t="s">
        <v>289</v>
      </c>
      <c r="B103" t="s">
        <v>290</v>
      </c>
      <c r="C103" s="1">
        <v>45717</v>
      </c>
      <c r="D103">
        <v>24</v>
      </c>
      <c r="E103" t="s">
        <v>291</v>
      </c>
      <c r="F103" t="s">
        <v>30</v>
      </c>
      <c r="G103" t="s">
        <v>31</v>
      </c>
      <c r="H103">
        <v>1</v>
      </c>
      <c r="I103" t="s">
        <v>39</v>
      </c>
      <c r="J103">
        <v>22</v>
      </c>
      <c r="K103" t="s">
        <v>23</v>
      </c>
      <c r="L103">
        <v>35000</v>
      </c>
      <c r="M103">
        <v>7</v>
      </c>
      <c r="N103">
        <v>245000</v>
      </c>
      <c r="O103" t="s">
        <v>295</v>
      </c>
      <c r="P103" t="s">
        <v>25</v>
      </c>
      <c r="Q103" t="s">
        <v>129</v>
      </c>
    </row>
    <row r="104" spans="1:17" x14ac:dyDescent="0.25">
      <c r="A104" t="s">
        <v>296</v>
      </c>
      <c r="B104" t="s">
        <v>297</v>
      </c>
      <c r="C104" s="1">
        <v>45717</v>
      </c>
      <c r="D104">
        <v>65</v>
      </c>
      <c r="E104" t="s">
        <v>153</v>
      </c>
      <c r="F104" t="s">
        <v>30</v>
      </c>
      <c r="G104" t="s">
        <v>31</v>
      </c>
      <c r="H104">
        <v>4</v>
      </c>
      <c r="I104" t="s">
        <v>154</v>
      </c>
      <c r="J104">
        <v>3</v>
      </c>
      <c r="K104" t="s">
        <v>242</v>
      </c>
      <c r="L104">
        <v>600</v>
      </c>
      <c r="M104">
        <v>2</v>
      </c>
      <c r="N104">
        <v>1200</v>
      </c>
      <c r="O104" t="s">
        <v>298</v>
      </c>
      <c r="P104" t="s">
        <v>42</v>
      </c>
    </row>
    <row r="105" spans="1:17" x14ac:dyDescent="0.25">
      <c r="A105" t="s">
        <v>296</v>
      </c>
      <c r="B105" t="s">
        <v>297</v>
      </c>
      <c r="C105" s="1">
        <v>45717</v>
      </c>
      <c r="D105">
        <v>65</v>
      </c>
      <c r="E105" t="s">
        <v>153</v>
      </c>
      <c r="F105" t="s">
        <v>38</v>
      </c>
      <c r="G105" t="s">
        <v>31</v>
      </c>
      <c r="H105">
        <v>4</v>
      </c>
      <c r="I105" t="s">
        <v>154</v>
      </c>
      <c r="J105">
        <v>3</v>
      </c>
      <c r="K105" t="s">
        <v>77</v>
      </c>
      <c r="L105">
        <v>30000</v>
      </c>
      <c r="M105">
        <v>19</v>
      </c>
      <c r="N105">
        <v>570000</v>
      </c>
      <c r="O105" t="s">
        <v>299</v>
      </c>
      <c r="P105" t="s">
        <v>42</v>
      </c>
    </row>
    <row r="106" spans="1:17" x14ac:dyDescent="0.25">
      <c r="A106" t="s">
        <v>300</v>
      </c>
      <c r="B106" t="s">
        <v>301</v>
      </c>
      <c r="C106" t="s">
        <v>61</v>
      </c>
      <c r="D106">
        <v>28</v>
      </c>
      <c r="E106" t="s">
        <v>302</v>
      </c>
      <c r="F106" t="s">
        <v>30</v>
      </c>
      <c r="G106" t="s">
        <v>21</v>
      </c>
      <c r="H106">
        <v>1</v>
      </c>
      <c r="I106" t="s">
        <v>39</v>
      </c>
      <c r="J106">
        <v>34</v>
      </c>
      <c r="K106" t="s">
        <v>23</v>
      </c>
      <c r="L106">
        <v>35000</v>
      </c>
      <c r="M106">
        <v>9</v>
      </c>
      <c r="N106">
        <v>315000</v>
      </c>
      <c r="O106" t="s">
        <v>303</v>
      </c>
      <c r="P106" t="s">
        <v>42</v>
      </c>
    </row>
    <row r="107" spans="1:17" x14ac:dyDescent="0.25">
      <c r="A107" t="s">
        <v>300</v>
      </c>
      <c r="B107" t="s">
        <v>301</v>
      </c>
      <c r="C107" t="s">
        <v>61</v>
      </c>
      <c r="D107">
        <v>28</v>
      </c>
      <c r="E107" t="s">
        <v>302</v>
      </c>
      <c r="F107" t="s">
        <v>45</v>
      </c>
      <c r="G107" t="s">
        <v>21</v>
      </c>
      <c r="H107">
        <v>1</v>
      </c>
      <c r="I107" t="s">
        <v>39</v>
      </c>
      <c r="J107">
        <v>34</v>
      </c>
      <c r="K107" t="s">
        <v>77</v>
      </c>
      <c r="L107">
        <v>30000</v>
      </c>
      <c r="M107">
        <v>13</v>
      </c>
      <c r="N107">
        <v>390000</v>
      </c>
      <c r="O107" t="s">
        <v>304</v>
      </c>
      <c r="P107" t="s">
        <v>42</v>
      </c>
    </row>
    <row r="108" spans="1:17" x14ac:dyDescent="0.25">
      <c r="A108" t="s">
        <v>305</v>
      </c>
      <c r="B108" t="s">
        <v>306</v>
      </c>
      <c r="C108" t="s">
        <v>61</v>
      </c>
      <c r="D108">
        <v>58</v>
      </c>
      <c r="E108" t="s">
        <v>110</v>
      </c>
      <c r="F108" t="s">
        <v>38</v>
      </c>
      <c r="G108" t="s">
        <v>31</v>
      </c>
      <c r="H108">
        <v>5</v>
      </c>
      <c r="I108" t="s">
        <v>63</v>
      </c>
      <c r="J108">
        <v>21</v>
      </c>
      <c r="K108" t="s">
        <v>86</v>
      </c>
      <c r="L108">
        <v>14500</v>
      </c>
      <c r="M108">
        <v>14</v>
      </c>
      <c r="N108">
        <v>203000</v>
      </c>
      <c r="O108" t="s">
        <v>307</v>
      </c>
      <c r="P108" t="s">
        <v>25</v>
      </c>
      <c r="Q108" t="s">
        <v>94</v>
      </c>
    </row>
    <row r="109" spans="1:17" x14ac:dyDescent="0.25">
      <c r="A109" t="s">
        <v>308</v>
      </c>
      <c r="B109" t="s">
        <v>309</v>
      </c>
      <c r="C109" s="1">
        <v>45717</v>
      </c>
      <c r="D109">
        <v>28</v>
      </c>
      <c r="E109" t="s">
        <v>302</v>
      </c>
      <c r="F109" t="s">
        <v>38</v>
      </c>
      <c r="G109" t="s">
        <v>21</v>
      </c>
      <c r="H109">
        <v>1</v>
      </c>
      <c r="I109" t="s">
        <v>39</v>
      </c>
      <c r="J109">
        <v>45</v>
      </c>
      <c r="K109" t="s">
        <v>155</v>
      </c>
      <c r="L109">
        <v>25000</v>
      </c>
      <c r="M109">
        <v>5</v>
      </c>
      <c r="N109">
        <v>125000</v>
      </c>
      <c r="O109" t="s">
        <v>310</v>
      </c>
      <c r="P109" t="s">
        <v>25</v>
      </c>
      <c r="Q109" t="s">
        <v>34</v>
      </c>
    </row>
    <row r="110" spans="1:17" x14ac:dyDescent="0.25">
      <c r="A110" t="s">
        <v>311</v>
      </c>
      <c r="B110" t="s">
        <v>312</v>
      </c>
      <c r="C110" s="1">
        <v>45658</v>
      </c>
      <c r="D110">
        <v>68</v>
      </c>
      <c r="E110" t="s">
        <v>183</v>
      </c>
      <c r="F110" t="s">
        <v>20</v>
      </c>
      <c r="G110" t="s">
        <v>21</v>
      </c>
      <c r="H110">
        <v>5</v>
      </c>
      <c r="I110" t="s">
        <v>63</v>
      </c>
      <c r="J110">
        <v>12</v>
      </c>
      <c r="K110" t="s">
        <v>51</v>
      </c>
      <c r="L110">
        <v>4500</v>
      </c>
      <c r="M110">
        <v>9</v>
      </c>
      <c r="N110">
        <v>40500</v>
      </c>
      <c r="O110" t="s">
        <v>313</v>
      </c>
      <c r="P110" t="s">
        <v>42</v>
      </c>
    </row>
    <row r="111" spans="1:17" x14ac:dyDescent="0.25">
      <c r="A111" t="s">
        <v>311</v>
      </c>
      <c r="B111" t="s">
        <v>312</v>
      </c>
      <c r="C111" s="1">
        <v>45658</v>
      </c>
      <c r="D111">
        <v>68</v>
      </c>
      <c r="E111" t="s">
        <v>183</v>
      </c>
      <c r="F111" t="s">
        <v>30</v>
      </c>
      <c r="G111" t="s">
        <v>21</v>
      </c>
      <c r="H111">
        <v>5</v>
      </c>
      <c r="I111" t="s">
        <v>63</v>
      </c>
      <c r="J111">
        <v>12</v>
      </c>
      <c r="K111" t="s">
        <v>32</v>
      </c>
      <c r="L111">
        <v>5500</v>
      </c>
      <c r="M111">
        <v>1</v>
      </c>
      <c r="N111">
        <v>5500</v>
      </c>
      <c r="O111" t="s">
        <v>314</v>
      </c>
      <c r="P111" t="s">
        <v>42</v>
      </c>
    </row>
    <row r="112" spans="1:17" x14ac:dyDescent="0.25">
      <c r="A112" t="s">
        <v>311</v>
      </c>
      <c r="B112" t="s">
        <v>312</v>
      </c>
      <c r="C112" s="1">
        <v>45658</v>
      </c>
      <c r="D112">
        <v>68</v>
      </c>
      <c r="E112" t="s">
        <v>183</v>
      </c>
      <c r="F112" t="s">
        <v>45</v>
      </c>
      <c r="G112" t="s">
        <v>21</v>
      </c>
      <c r="H112">
        <v>5</v>
      </c>
      <c r="I112" t="s">
        <v>63</v>
      </c>
      <c r="J112">
        <v>12</v>
      </c>
      <c r="K112" t="s">
        <v>86</v>
      </c>
      <c r="L112">
        <v>14500</v>
      </c>
      <c r="M112">
        <v>18</v>
      </c>
      <c r="N112">
        <v>261000</v>
      </c>
      <c r="O112" t="s">
        <v>315</v>
      </c>
      <c r="P112" t="s">
        <v>42</v>
      </c>
    </row>
    <row r="113" spans="1:17" x14ac:dyDescent="0.25">
      <c r="A113" t="s">
        <v>316</v>
      </c>
      <c r="B113" t="s">
        <v>317</v>
      </c>
      <c r="C113" s="1">
        <v>45717</v>
      </c>
      <c r="D113">
        <v>25</v>
      </c>
      <c r="E113" t="s">
        <v>302</v>
      </c>
      <c r="F113" t="s">
        <v>38</v>
      </c>
      <c r="G113" t="s">
        <v>31</v>
      </c>
      <c r="H113">
        <v>4</v>
      </c>
      <c r="I113" t="s">
        <v>154</v>
      </c>
      <c r="J113">
        <v>38</v>
      </c>
      <c r="K113" t="s">
        <v>141</v>
      </c>
      <c r="L113">
        <v>75000</v>
      </c>
      <c r="M113">
        <v>4</v>
      </c>
      <c r="N113">
        <v>300000</v>
      </c>
      <c r="O113" t="s">
        <v>318</v>
      </c>
      <c r="P113" t="s">
        <v>42</v>
      </c>
    </row>
    <row r="114" spans="1:17" x14ac:dyDescent="0.25">
      <c r="A114" t="s">
        <v>316</v>
      </c>
      <c r="B114" t="s">
        <v>317</v>
      </c>
      <c r="C114" s="1">
        <v>45717</v>
      </c>
      <c r="D114">
        <v>25</v>
      </c>
      <c r="E114" t="s">
        <v>302</v>
      </c>
      <c r="F114" t="s">
        <v>45</v>
      </c>
      <c r="G114" t="s">
        <v>31</v>
      </c>
      <c r="H114">
        <v>4</v>
      </c>
      <c r="I114" t="s">
        <v>154</v>
      </c>
      <c r="J114">
        <v>38</v>
      </c>
      <c r="K114" t="s">
        <v>40</v>
      </c>
      <c r="L114">
        <v>20000</v>
      </c>
      <c r="M114">
        <v>12</v>
      </c>
      <c r="N114">
        <v>240000</v>
      </c>
      <c r="O114" t="s">
        <v>319</v>
      </c>
      <c r="P114" t="s">
        <v>42</v>
      </c>
    </row>
    <row r="115" spans="1:17" x14ac:dyDescent="0.25">
      <c r="A115" t="s">
        <v>320</v>
      </c>
      <c r="B115" t="s">
        <v>321</v>
      </c>
      <c r="C115" s="1">
        <v>45658</v>
      </c>
      <c r="D115">
        <v>53</v>
      </c>
      <c r="E115" t="s">
        <v>159</v>
      </c>
      <c r="F115" t="s">
        <v>45</v>
      </c>
      <c r="G115" t="s">
        <v>31</v>
      </c>
      <c r="H115">
        <v>5</v>
      </c>
      <c r="I115" t="s">
        <v>63</v>
      </c>
      <c r="J115">
        <v>18</v>
      </c>
      <c r="K115" t="s">
        <v>77</v>
      </c>
      <c r="L115">
        <v>30000</v>
      </c>
      <c r="M115">
        <v>8</v>
      </c>
      <c r="N115">
        <v>240000</v>
      </c>
      <c r="O115" t="s">
        <v>322</v>
      </c>
      <c r="P115" t="s">
        <v>42</v>
      </c>
    </row>
    <row r="116" spans="1:17" x14ac:dyDescent="0.25">
      <c r="A116" t="s">
        <v>320</v>
      </c>
      <c r="B116" t="s">
        <v>321</v>
      </c>
      <c r="C116" s="1">
        <v>45658</v>
      </c>
      <c r="D116">
        <v>53</v>
      </c>
      <c r="E116" t="s">
        <v>159</v>
      </c>
      <c r="F116" t="s">
        <v>38</v>
      </c>
      <c r="G116" t="s">
        <v>31</v>
      </c>
      <c r="H116">
        <v>5</v>
      </c>
      <c r="I116" t="s">
        <v>63</v>
      </c>
      <c r="J116">
        <v>18</v>
      </c>
      <c r="K116" t="s">
        <v>155</v>
      </c>
      <c r="L116">
        <v>25000</v>
      </c>
      <c r="M116">
        <v>7</v>
      </c>
      <c r="N116">
        <v>175000</v>
      </c>
      <c r="O116" t="s">
        <v>323</v>
      </c>
      <c r="P116" t="s">
        <v>42</v>
      </c>
    </row>
    <row r="117" spans="1:17" x14ac:dyDescent="0.25">
      <c r="A117" t="s">
        <v>320</v>
      </c>
      <c r="B117" t="s">
        <v>321</v>
      </c>
      <c r="C117" s="1">
        <v>45658</v>
      </c>
      <c r="D117">
        <v>53</v>
      </c>
      <c r="E117" t="s">
        <v>159</v>
      </c>
      <c r="F117" t="s">
        <v>20</v>
      </c>
      <c r="G117" t="s">
        <v>31</v>
      </c>
      <c r="H117">
        <v>5</v>
      </c>
      <c r="I117" t="s">
        <v>63</v>
      </c>
      <c r="J117">
        <v>18</v>
      </c>
      <c r="K117" t="s">
        <v>57</v>
      </c>
      <c r="L117">
        <v>9000</v>
      </c>
      <c r="M117">
        <v>5</v>
      </c>
      <c r="N117">
        <v>45000</v>
      </c>
      <c r="O117" t="s">
        <v>324</v>
      </c>
      <c r="P117" t="s">
        <v>42</v>
      </c>
    </row>
    <row r="118" spans="1:17" x14ac:dyDescent="0.25">
      <c r="A118" t="s">
        <v>325</v>
      </c>
      <c r="B118" t="s">
        <v>326</v>
      </c>
      <c r="C118" s="1">
        <v>45717</v>
      </c>
      <c r="D118">
        <v>21</v>
      </c>
      <c r="E118" t="s">
        <v>215</v>
      </c>
      <c r="F118" t="s">
        <v>30</v>
      </c>
      <c r="G118" t="s">
        <v>31</v>
      </c>
      <c r="H118">
        <v>2</v>
      </c>
      <c r="I118" t="s">
        <v>22</v>
      </c>
      <c r="J118">
        <v>3</v>
      </c>
      <c r="K118" t="s">
        <v>88</v>
      </c>
      <c r="L118">
        <v>350</v>
      </c>
      <c r="M118">
        <v>18</v>
      </c>
      <c r="N118">
        <v>6300</v>
      </c>
      <c r="O118" t="s">
        <v>327</v>
      </c>
      <c r="P118" t="s">
        <v>25</v>
      </c>
      <c r="Q118" t="s">
        <v>129</v>
      </c>
    </row>
    <row r="119" spans="1:17" x14ac:dyDescent="0.25">
      <c r="A119" t="s">
        <v>325</v>
      </c>
      <c r="B119" t="s">
        <v>326</v>
      </c>
      <c r="C119" s="1">
        <v>45717</v>
      </c>
      <c r="D119">
        <v>21</v>
      </c>
      <c r="E119" t="s">
        <v>215</v>
      </c>
      <c r="F119" t="s">
        <v>45</v>
      </c>
      <c r="G119" t="s">
        <v>31</v>
      </c>
      <c r="H119">
        <v>2</v>
      </c>
      <c r="I119" t="s">
        <v>22</v>
      </c>
      <c r="J119">
        <v>3</v>
      </c>
      <c r="K119" t="s">
        <v>77</v>
      </c>
      <c r="L119">
        <v>30000</v>
      </c>
      <c r="M119">
        <v>9</v>
      </c>
      <c r="N119">
        <v>270000</v>
      </c>
      <c r="O119" t="s">
        <v>328</v>
      </c>
      <c r="P119" t="s">
        <v>25</v>
      </c>
      <c r="Q119" t="s">
        <v>129</v>
      </c>
    </row>
    <row r="120" spans="1:17" x14ac:dyDescent="0.25">
      <c r="A120" t="s">
        <v>329</v>
      </c>
      <c r="B120" t="s">
        <v>330</v>
      </c>
      <c r="C120" s="1">
        <v>45717</v>
      </c>
      <c r="D120">
        <v>48</v>
      </c>
      <c r="E120" t="s">
        <v>331</v>
      </c>
      <c r="F120" t="s">
        <v>20</v>
      </c>
      <c r="G120" t="s">
        <v>31</v>
      </c>
      <c r="H120">
        <v>1</v>
      </c>
      <c r="I120" t="s">
        <v>39</v>
      </c>
      <c r="J120">
        <v>48</v>
      </c>
      <c r="K120" t="s">
        <v>51</v>
      </c>
      <c r="L120">
        <v>4500</v>
      </c>
      <c r="M120">
        <v>13</v>
      </c>
      <c r="N120">
        <v>58500</v>
      </c>
      <c r="O120" t="s">
        <v>332</v>
      </c>
      <c r="P120" t="s">
        <v>42</v>
      </c>
    </row>
    <row r="121" spans="1:17" x14ac:dyDescent="0.25">
      <c r="A121" t="s">
        <v>333</v>
      </c>
      <c r="B121" t="s">
        <v>334</v>
      </c>
      <c r="C121" s="1">
        <v>45658</v>
      </c>
      <c r="D121">
        <v>27</v>
      </c>
      <c r="E121" t="s">
        <v>104</v>
      </c>
      <c r="F121" t="s">
        <v>38</v>
      </c>
      <c r="G121" t="s">
        <v>21</v>
      </c>
      <c r="H121">
        <v>4</v>
      </c>
      <c r="I121" t="s">
        <v>154</v>
      </c>
      <c r="J121">
        <v>17</v>
      </c>
      <c r="K121" t="s">
        <v>155</v>
      </c>
      <c r="L121">
        <v>25000</v>
      </c>
      <c r="M121">
        <v>8</v>
      </c>
      <c r="N121">
        <v>200000</v>
      </c>
      <c r="O121" t="s">
        <v>335</v>
      </c>
      <c r="P121" t="s">
        <v>42</v>
      </c>
    </row>
    <row r="122" spans="1:17" x14ac:dyDescent="0.25">
      <c r="A122" t="s">
        <v>333</v>
      </c>
      <c r="B122" t="s">
        <v>334</v>
      </c>
      <c r="C122" s="1">
        <v>45658</v>
      </c>
      <c r="D122">
        <v>27</v>
      </c>
      <c r="E122" t="s">
        <v>104</v>
      </c>
      <c r="F122" t="s">
        <v>30</v>
      </c>
      <c r="G122" t="s">
        <v>21</v>
      </c>
      <c r="H122">
        <v>4</v>
      </c>
      <c r="I122" t="s">
        <v>154</v>
      </c>
      <c r="J122">
        <v>17</v>
      </c>
      <c r="K122" t="s">
        <v>32</v>
      </c>
      <c r="L122">
        <v>5500</v>
      </c>
      <c r="M122">
        <v>18</v>
      </c>
      <c r="N122">
        <v>99000</v>
      </c>
      <c r="O122" t="s">
        <v>336</v>
      </c>
      <c r="P122" t="s">
        <v>42</v>
      </c>
    </row>
    <row r="123" spans="1:17" x14ac:dyDescent="0.25">
      <c r="A123" t="s">
        <v>333</v>
      </c>
      <c r="B123" t="s">
        <v>334</v>
      </c>
      <c r="C123" s="1">
        <v>45658</v>
      </c>
      <c r="D123">
        <v>27</v>
      </c>
      <c r="E123" t="s">
        <v>104</v>
      </c>
      <c r="F123" t="s">
        <v>20</v>
      </c>
      <c r="G123" t="s">
        <v>21</v>
      </c>
      <c r="H123">
        <v>4</v>
      </c>
      <c r="I123" t="s">
        <v>154</v>
      </c>
      <c r="J123">
        <v>17</v>
      </c>
      <c r="K123" t="s">
        <v>57</v>
      </c>
      <c r="L123">
        <v>9000</v>
      </c>
      <c r="M123">
        <v>8</v>
      </c>
      <c r="N123">
        <v>72000</v>
      </c>
      <c r="O123" t="s">
        <v>337</v>
      </c>
      <c r="P123" t="s">
        <v>42</v>
      </c>
    </row>
    <row r="124" spans="1:17" x14ac:dyDescent="0.25">
      <c r="A124" t="s">
        <v>338</v>
      </c>
      <c r="B124" t="s">
        <v>339</v>
      </c>
      <c r="C124" t="s">
        <v>61</v>
      </c>
      <c r="D124">
        <v>75</v>
      </c>
      <c r="E124" t="s">
        <v>215</v>
      </c>
      <c r="F124" t="s">
        <v>30</v>
      </c>
      <c r="G124" t="s">
        <v>31</v>
      </c>
      <c r="H124">
        <v>1</v>
      </c>
      <c r="I124" t="s">
        <v>39</v>
      </c>
      <c r="J124">
        <v>8</v>
      </c>
      <c r="K124" t="s">
        <v>106</v>
      </c>
      <c r="L124">
        <v>1000</v>
      </c>
      <c r="M124">
        <v>18</v>
      </c>
      <c r="N124">
        <v>18000</v>
      </c>
      <c r="O124" t="s">
        <v>340</v>
      </c>
      <c r="P124" t="s">
        <v>42</v>
      </c>
    </row>
    <row r="125" spans="1:17" x14ac:dyDescent="0.25">
      <c r="A125" t="s">
        <v>338</v>
      </c>
      <c r="B125" t="s">
        <v>339</v>
      </c>
      <c r="C125" t="s">
        <v>61</v>
      </c>
      <c r="D125">
        <v>75</v>
      </c>
      <c r="E125" t="s">
        <v>215</v>
      </c>
      <c r="F125" t="s">
        <v>45</v>
      </c>
      <c r="G125" t="s">
        <v>31</v>
      </c>
      <c r="H125">
        <v>1</v>
      </c>
      <c r="I125" t="s">
        <v>39</v>
      </c>
      <c r="J125">
        <v>8</v>
      </c>
      <c r="K125" t="s">
        <v>40</v>
      </c>
      <c r="L125">
        <v>20000</v>
      </c>
      <c r="M125">
        <v>12</v>
      </c>
      <c r="N125">
        <v>240000</v>
      </c>
      <c r="O125" t="s">
        <v>341</v>
      </c>
      <c r="P125" t="s">
        <v>42</v>
      </c>
    </row>
    <row r="126" spans="1:17" x14ac:dyDescent="0.25">
      <c r="A126" t="s">
        <v>342</v>
      </c>
      <c r="B126" t="s">
        <v>343</v>
      </c>
      <c r="C126" s="1">
        <v>45658</v>
      </c>
      <c r="D126">
        <v>69</v>
      </c>
      <c r="E126" t="s">
        <v>62</v>
      </c>
      <c r="F126" t="s">
        <v>45</v>
      </c>
      <c r="G126" t="s">
        <v>31</v>
      </c>
      <c r="H126">
        <v>4</v>
      </c>
      <c r="I126" t="s">
        <v>154</v>
      </c>
      <c r="J126">
        <v>42</v>
      </c>
      <c r="K126" t="s">
        <v>77</v>
      </c>
      <c r="L126">
        <v>30000</v>
      </c>
      <c r="M126">
        <v>15</v>
      </c>
      <c r="N126">
        <v>450000</v>
      </c>
      <c r="O126" t="s">
        <v>344</v>
      </c>
      <c r="P126" t="s">
        <v>42</v>
      </c>
    </row>
    <row r="127" spans="1:17" x14ac:dyDescent="0.25">
      <c r="A127" t="s">
        <v>342</v>
      </c>
      <c r="B127" t="s">
        <v>343</v>
      </c>
      <c r="C127" s="1">
        <v>45658</v>
      </c>
      <c r="D127">
        <v>69</v>
      </c>
      <c r="E127" t="s">
        <v>62</v>
      </c>
      <c r="F127" t="s">
        <v>38</v>
      </c>
      <c r="G127" t="s">
        <v>31</v>
      </c>
      <c r="H127">
        <v>4</v>
      </c>
      <c r="I127" t="s">
        <v>154</v>
      </c>
      <c r="J127">
        <v>42</v>
      </c>
      <c r="K127" t="s">
        <v>86</v>
      </c>
      <c r="L127">
        <v>14500</v>
      </c>
      <c r="M127">
        <v>4</v>
      </c>
      <c r="N127">
        <v>58000</v>
      </c>
      <c r="O127" t="s">
        <v>345</v>
      </c>
      <c r="P127" t="s">
        <v>42</v>
      </c>
    </row>
    <row r="128" spans="1:17" x14ac:dyDescent="0.25">
      <c r="A128" t="s">
        <v>346</v>
      </c>
      <c r="B128" t="s">
        <v>347</v>
      </c>
      <c r="C128" t="s">
        <v>61</v>
      </c>
      <c r="D128">
        <v>61</v>
      </c>
      <c r="E128" t="s">
        <v>55</v>
      </c>
      <c r="F128" t="s">
        <v>45</v>
      </c>
      <c r="G128" t="s">
        <v>31</v>
      </c>
      <c r="H128">
        <v>1</v>
      </c>
      <c r="I128" t="s">
        <v>39</v>
      </c>
      <c r="J128">
        <v>18</v>
      </c>
      <c r="K128" t="s">
        <v>40</v>
      </c>
      <c r="L128">
        <v>20000</v>
      </c>
      <c r="M128">
        <v>20</v>
      </c>
      <c r="N128">
        <v>400000</v>
      </c>
      <c r="O128" t="s">
        <v>348</v>
      </c>
      <c r="P128" t="s">
        <v>42</v>
      </c>
    </row>
    <row r="129" spans="1:17" x14ac:dyDescent="0.25">
      <c r="A129" t="s">
        <v>346</v>
      </c>
      <c r="B129" t="s">
        <v>347</v>
      </c>
      <c r="C129" t="s">
        <v>61</v>
      </c>
      <c r="D129">
        <v>61</v>
      </c>
      <c r="E129" t="s">
        <v>55</v>
      </c>
      <c r="F129" t="s">
        <v>38</v>
      </c>
      <c r="G129" t="s">
        <v>31</v>
      </c>
      <c r="H129">
        <v>1</v>
      </c>
      <c r="I129" t="s">
        <v>39</v>
      </c>
      <c r="J129">
        <v>18</v>
      </c>
      <c r="K129" t="s">
        <v>46</v>
      </c>
      <c r="L129">
        <v>9000</v>
      </c>
      <c r="M129">
        <v>11</v>
      </c>
      <c r="N129">
        <v>99000</v>
      </c>
      <c r="O129" t="s">
        <v>349</v>
      </c>
      <c r="P129" t="s">
        <v>42</v>
      </c>
    </row>
    <row r="130" spans="1:17" x14ac:dyDescent="0.25">
      <c r="A130" t="s">
        <v>350</v>
      </c>
      <c r="B130" t="s">
        <v>351</v>
      </c>
      <c r="C130" t="s">
        <v>61</v>
      </c>
      <c r="D130">
        <v>32</v>
      </c>
      <c r="E130" t="s">
        <v>99</v>
      </c>
      <c r="F130" t="s">
        <v>38</v>
      </c>
      <c r="G130" t="s">
        <v>21</v>
      </c>
      <c r="H130">
        <v>5</v>
      </c>
      <c r="I130" t="s">
        <v>63</v>
      </c>
      <c r="J130">
        <v>54</v>
      </c>
      <c r="K130" t="s">
        <v>77</v>
      </c>
      <c r="L130">
        <v>30000</v>
      </c>
      <c r="M130">
        <v>20</v>
      </c>
      <c r="N130">
        <v>600000</v>
      </c>
      <c r="O130" t="s">
        <v>352</v>
      </c>
      <c r="P130" t="s">
        <v>25</v>
      </c>
      <c r="Q130" t="s">
        <v>34</v>
      </c>
    </row>
    <row r="131" spans="1:17" x14ac:dyDescent="0.25">
      <c r="A131" t="s">
        <v>353</v>
      </c>
      <c r="B131" t="s">
        <v>354</v>
      </c>
      <c r="C131" s="1">
        <v>45717</v>
      </c>
      <c r="D131">
        <v>51</v>
      </c>
      <c r="E131" t="s">
        <v>62</v>
      </c>
      <c r="F131" t="s">
        <v>20</v>
      </c>
      <c r="G131" t="s">
        <v>21</v>
      </c>
      <c r="H131">
        <v>2</v>
      </c>
      <c r="I131" t="s">
        <v>22</v>
      </c>
      <c r="J131">
        <v>35</v>
      </c>
      <c r="K131" t="s">
        <v>68</v>
      </c>
      <c r="L131">
        <v>16000</v>
      </c>
      <c r="M131">
        <v>8</v>
      </c>
      <c r="N131">
        <v>128000</v>
      </c>
      <c r="O131" t="s">
        <v>355</v>
      </c>
      <c r="P131" t="s">
        <v>25</v>
      </c>
      <c r="Q131" t="s">
        <v>34</v>
      </c>
    </row>
    <row r="132" spans="1:17" x14ac:dyDescent="0.25">
      <c r="A132" t="s">
        <v>356</v>
      </c>
      <c r="B132" t="s">
        <v>357</v>
      </c>
      <c r="C132" t="s">
        <v>61</v>
      </c>
      <c r="D132">
        <v>18</v>
      </c>
      <c r="E132" t="s">
        <v>183</v>
      </c>
      <c r="F132" t="s">
        <v>20</v>
      </c>
      <c r="G132" t="s">
        <v>31</v>
      </c>
      <c r="H132">
        <v>4</v>
      </c>
      <c r="I132" t="s">
        <v>154</v>
      </c>
      <c r="J132">
        <v>4</v>
      </c>
      <c r="K132" t="s">
        <v>51</v>
      </c>
      <c r="L132">
        <v>4500</v>
      </c>
      <c r="M132">
        <v>4</v>
      </c>
      <c r="N132">
        <v>18000</v>
      </c>
      <c r="O132" t="s">
        <v>358</v>
      </c>
      <c r="P132" t="s">
        <v>42</v>
      </c>
    </row>
    <row r="133" spans="1:17" x14ac:dyDescent="0.25">
      <c r="A133" t="s">
        <v>359</v>
      </c>
      <c r="B133" t="s">
        <v>360</v>
      </c>
      <c r="C133" s="1">
        <v>45717</v>
      </c>
      <c r="D133">
        <v>80</v>
      </c>
      <c r="E133" t="s">
        <v>153</v>
      </c>
      <c r="F133" t="s">
        <v>45</v>
      </c>
      <c r="G133" t="s">
        <v>21</v>
      </c>
      <c r="H133">
        <v>4</v>
      </c>
      <c r="I133" t="s">
        <v>154</v>
      </c>
      <c r="J133">
        <v>47</v>
      </c>
      <c r="K133" t="s">
        <v>86</v>
      </c>
      <c r="L133">
        <v>14500</v>
      </c>
      <c r="M133">
        <v>14</v>
      </c>
      <c r="N133">
        <v>203000</v>
      </c>
      <c r="O133" t="s">
        <v>361</v>
      </c>
      <c r="P133" t="s">
        <v>42</v>
      </c>
    </row>
    <row r="134" spans="1:17" x14ac:dyDescent="0.25">
      <c r="A134" t="s">
        <v>362</v>
      </c>
      <c r="B134" t="s">
        <v>363</v>
      </c>
      <c r="C134" s="1">
        <v>45658</v>
      </c>
      <c r="D134">
        <v>78</v>
      </c>
      <c r="E134" t="s">
        <v>302</v>
      </c>
      <c r="F134" t="s">
        <v>20</v>
      </c>
      <c r="G134" t="s">
        <v>21</v>
      </c>
      <c r="H134">
        <v>3</v>
      </c>
      <c r="I134" t="s">
        <v>56</v>
      </c>
      <c r="J134">
        <v>58</v>
      </c>
      <c r="K134" t="s">
        <v>57</v>
      </c>
      <c r="L134">
        <v>9000</v>
      </c>
      <c r="M134">
        <v>19</v>
      </c>
      <c r="N134">
        <v>171000</v>
      </c>
      <c r="O134" t="s">
        <v>364</v>
      </c>
      <c r="P134" t="s">
        <v>42</v>
      </c>
    </row>
    <row r="135" spans="1:17" x14ac:dyDescent="0.25">
      <c r="A135" t="s">
        <v>365</v>
      </c>
      <c r="B135" t="s">
        <v>366</v>
      </c>
      <c r="C135" t="s">
        <v>61</v>
      </c>
      <c r="D135">
        <v>64</v>
      </c>
      <c r="E135" t="s">
        <v>92</v>
      </c>
      <c r="F135" t="s">
        <v>30</v>
      </c>
      <c r="G135" t="s">
        <v>31</v>
      </c>
      <c r="H135">
        <v>1</v>
      </c>
      <c r="I135" t="s">
        <v>39</v>
      </c>
      <c r="J135">
        <v>30</v>
      </c>
      <c r="K135" t="s">
        <v>23</v>
      </c>
      <c r="L135">
        <v>35000</v>
      </c>
      <c r="M135">
        <v>8</v>
      </c>
      <c r="N135">
        <v>280000</v>
      </c>
      <c r="O135" t="s">
        <v>367</v>
      </c>
      <c r="P135" t="s">
        <v>42</v>
      </c>
    </row>
    <row r="136" spans="1:17" x14ac:dyDescent="0.25">
      <c r="A136" t="s">
        <v>368</v>
      </c>
      <c r="B136" t="s">
        <v>369</v>
      </c>
      <c r="C136" s="1">
        <v>45658</v>
      </c>
      <c r="D136">
        <v>59</v>
      </c>
      <c r="E136" t="s">
        <v>37</v>
      </c>
      <c r="F136" t="s">
        <v>38</v>
      </c>
      <c r="G136" t="s">
        <v>31</v>
      </c>
      <c r="H136">
        <v>3</v>
      </c>
      <c r="I136" t="s">
        <v>56</v>
      </c>
      <c r="J136">
        <v>27</v>
      </c>
      <c r="K136" t="s">
        <v>66</v>
      </c>
      <c r="L136">
        <v>150000</v>
      </c>
      <c r="M136">
        <v>3</v>
      </c>
      <c r="N136">
        <v>450000</v>
      </c>
      <c r="O136" t="s">
        <v>370</v>
      </c>
      <c r="P136" t="s">
        <v>42</v>
      </c>
    </row>
    <row r="137" spans="1:17" x14ac:dyDescent="0.25">
      <c r="A137" t="s">
        <v>368</v>
      </c>
      <c r="B137" t="s">
        <v>369</v>
      </c>
      <c r="C137" s="1">
        <v>45658</v>
      </c>
      <c r="D137">
        <v>59</v>
      </c>
      <c r="E137" t="s">
        <v>37</v>
      </c>
      <c r="F137" t="s">
        <v>20</v>
      </c>
      <c r="G137" t="s">
        <v>31</v>
      </c>
      <c r="H137">
        <v>3</v>
      </c>
      <c r="I137" t="s">
        <v>56</v>
      </c>
      <c r="J137">
        <v>27</v>
      </c>
      <c r="K137" t="s">
        <v>68</v>
      </c>
      <c r="L137">
        <v>16000</v>
      </c>
      <c r="M137">
        <v>12</v>
      </c>
      <c r="N137">
        <v>192000</v>
      </c>
      <c r="O137" t="s">
        <v>371</v>
      </c>
      <c r="P137" t="s">
        <v>42</v>
      </c>
    </row>
    <row r="138" spans="1:17" x14ac:dyDescent="0.25">
      <c r="A138" t="s">
        <v>368</v>
      </c>
      <c r="B138" t="s">
        <v>369</v>
      </c>
      <c r="C138" s="1">
        <v>45658</v>
      </c>
      <c r="D138">
        <v>59</v>
      </c>
      <c r="E138" t="s">
        <v>37</v>
      </c>
      <c r="F138" t="s">
        <v>45</v>
      </c>
      <c r="G138" t="s">
        <v>31</v>
      </c>
      <c r="H138">
        <v>3</v>
      </c>
      <c r="I138" t="s">
        <v>56</v>
      </c>
      <c r="J138">
        <v>27</v>
      </c>
      <c r="K138" t="s">
        <v>40</v>
      </c>
      <c r="L138">
        <v>20000</v>
      </c>
      <c r="M138">
        <v>19</v>
      </c>
      <c r="N138">
        <v>380000</v>
      </c>
      <c r="O138" t="s">
        <v>372</v>
      </c>
      <c r="P138" t="s">
        <v>42</v>
      </c>
    </row>
    <row r="139" spans="1:17" x14ac:dyDescent="0.25">
      <c r="A139" t="s">
        <v>373</v>
      </c>
      <c r="B139" t="s">
        <v>374</v>
      </c>
      <c r="C139" t="s">
        <v>61</v>
      </c>
      <c r="D139">
        <v>31</v>
      </c>
      <c r="E139" t="s">
        <v>149</v>
      </c>
      <c r="F139" t="s">
        <v>38</v>
      </c>
      <c r="G139" t="s">
        <v>31</v>
      </c>
      <c r="H139">
        <v>1</v>
      </c>
      <c r="I139" t="s">
        <v>39</v>
      </c>
      <c r="J139">
        <v>56</v>
      </c>
      <c r="K139" t="s">
        <v>86</v>
      </c>
      <c r="L139">
        <v>14500</v>
      </c>
      <c r="M139">
        <v>16</v>
      </c>
      <c r="N139">
        <v>232000</v>
      </c>
      <c r="O139" t="s">
        <v>375</v>
      </c>
      <c r="P139" t="s">
        <v>42</v>
      </c>
    </row>
    <row r="140" spans="1:17" x14ac:dyDescent="0.25">
      <c r="A140" t="s">
        <v>373</v>
      </c>
      <c r="B140" t="s">
        <v>374</v>
      </c>
      <c r="C140" t="s">
        <v>61</v>
      </c>
      <c r="D140">
        <v>31</v>
      </c>
      <c r="E140" t="s">
        <v>149</v>
      </c>
      <c r="F140" t="s">
        <v>20</v>
      </c>
      <c r="G140" t="s">
        <v>31</v>
      </c>
      <c r="H140">
        <v>1</v>
      </c>
      <c r="I140" t="s">
        <v>39</v>
      </c>
      <c r="J140">
        <v>56</v>
      </c>
      <c r="K140" t="s">
        <v>51</v>
      </c>
      <c r="L140">
        <v>4500</v>
      </c>
      <c r="M140">
        <v>12</v>
      </c>
      <c r="N140">
        <v>54000</v>
      </c>
      <c r="O140" t="s">
        <v>376</v>
      </c>
      <c r="P140" t="s">
        <v>42</v>
      </c>
    </row>
    <row r="141" spans="1:17" x14ac:dyDescent="0.25">
      <c r="A141" t="s">
        <v>373</v>
      </c>
      <c r="B141" t="s">
        <v>374</v>
      </c>
      <c r="C141" t="s">
        <v>61</v>
      </c>
      <c r="D141">
        <v>31</v>
      </c>
      <c r="E141" t="s">
        <v>149</v>
      </c>
      <c r="F141" t="s">
        <v>45</v>
      </c>
      <c r="G141" t="s">
        <v>31</v>
      </c>
      <c r="H141">
        <v>1</v>
      </c>
      <c r="I141" t="s">
        <v>39</v>
      </c>
      <c r="J141">
        <v>56</v>
      </c>
      <c r="K141" t="s">
        <v>73</v>
      </c>
      <c r="L141">
        <v>24000</v>
      </c>
      <c r="M141">
        <v>9</v>
      </c>
      <c r="N141">
        <v>216000</v>
      </c>
      <c r="O141" t="s">
        <v>377</v>
      </c>
      <c r="P141" t="s">
        <v>42</v>
      </c>
    </row>
    <row r="142" spans="1:17" x14ac:dyDescent="0.25">
      <c r="A142" t="s">
        <v>378</v>
      </c>
      <c r="B142" t="s">
        <v>379</v>
      </c>
      <c r="C142" t="s">
        <v>61</v>
      </c>
      <c r="D142">
        <v>70</v>
      </c>
      <c r="E142" t="s">
        <v>159</v>
      </c>
      <c r="F142" t="s">
        <v>38</v>
      </c>
      <c r="G142" t="s">
        <v>31</v>
      </c>
      <c r="H142">
        <v>3</v>
      </c>
      <c r="I142" t="s">
        <v>56</v>
      </c>
      <c r="J142">
        <v>2</v>
      </c>
      <c r="K142" t="s">
        <v>46</v>
      </c>
      <c r="L142">
        <v>9000</v>
      </c>
      <c r="M142">
        <v>5</v>
      </c>
      <c r="N142">
        <v>45000</v>
      </c>
      <c r="O142" t="s">
        <v>380</v>
      </c>
      <c r="P142" t="s">
        <v>42</v>
      </c>
    </row>
    <row r="143" spans="1:17" x14ac:dyDescent="0.25">
      <c r="A143" t="s">
        <v>378</v>
      </c>
      <c r="B143" t="s">
        <v>379</v>
      </c>
      <c r="C143" t="s">
        <v>61</v>
      </c>
      <c r="D143">
        <v>70</v>
      </c>
      <c r="E143" t="s">
        <v>159</v>
      </c>
      <c r="F143" t="s">
        <v>20</v>
      </c>
      <c r="G143" t="s">
        <v>31</v>
      </c>
      <c r="H143">
        <v>3</v>
      </c>
      <c r="I143" t="s">
        <v>56</v>
      </c>
      <c r="J143">
        <v>2</v>
      </c>
      <c r="K143" t="s">
        <v>23</v>
      </c>
      <c r="L143">
        <v>35000</v>
      </c>
      <c r="M143">
        <v>1</v>
      </c>
      <c r="N143">
        <v>35000</v>
      </c>
      <c r="O143" t="s">
        <v>381</v>
      </c>
      <c r="P143" t="s">
        <v>42</v>
      </c>
    </row>
    <row r="144" spans="1:17" x14ac:dyDescent="0.25">
      <c r="A144" t="s">
        <v>382</v>
      </c>
      <c r="B144" t="s">
        <v>383</v>
      </c>
      <c r="C144" s="1">
        <v>45717</v>
      </c>
      <c r="D144">
        <v>43</v>
      </c>
      <c r="E144" t="s">
        <v>72</v>
      </c>
      <c r="F144" t="s">
        <v>38</v>
      </c>
      <c r="G144" t="s">
        <v>31</v>
      </c>
      <c r="H144">
        <v>2</v>
      </c>
      <c r="I144" t="s">
        <v>22</v>
      </c>
      <c r="J144">
        <v>30</v>
      </c>
      <c r="K144" t="s">
        <v>46</v>
      </c>
      <c r="L144">
        <v>9000</v>
      </c>
      <c r="M144">
        <v>20</v>
      </c>
      <c r="N144">
        <v>180000</v>
      </c>
      <c r="O144" t="s">
        <v>384</v>
      </c>
      <c r="P144" t="s">
        <v>42</v>
      </c>
    </row>
    <row r="145" spans="1:17" x14ac:dyDescent="0.25">
      <c r="A145" t="s">
        <v>382</v>
      </c>
      <c r="B145" t="s">
        <v>383</v>
      </c>
      <c r="C145" s="1">
        <v>45717</v>
      </c>
      <c r="D145">
        <v>43</v>
      </c>
      <c r="E145" t="s">
        <v>72</v>
      </c>
      <c r="F145" t="s">
        <v>30</v>
      </c>
      <c r="G145" t="s">
        <v>31</v>
      </c>
      <c r="H145">
        <v>2</v>
      </c>
      <c r="I145" t="s">
        <v>22</v>
      </c>
      <c r="J145">
        <v>30</v>
      </c>
      <c r="K145" t="s">
        <v>135</v>
      </c>
      <c r="L145">
        <v>900</v>
      </c>
      <c r="M145">
        <v>9</v>
      </c>
      <c r="N145">
        <v>8100</v>
      </c>
      <c r="O145" t="s">
        <v>385</v>
      </c>
      <c r="P145" t="s">
        <v>42</v>
      </c>
    </row>
    <row r="146" spans="1:17" x14ac:dyDescent="0.25">
      <c r="A146" t="s">
        <v>382</v>
      </c>
      <c r="B146" t="s">
        <v>383</v>
      </c>
      <c r="C146" s="1">
        <v>45717</v>
      </c>
      <c r="D146">
        <v>43</v>
      </c>
      <c r="E146" t="s">
        <v>72</v>
      </c>
      <c r="F146" t="s">
        <v>45</v>
      </c>
      <c r="G146" t="s">
        <v>31</v>
      </c>
      <c r="H146">
        <v>2</v>
      </c>
      <c r="I146" t="s">
        <v>22</v>
      </c>
      <c r="J146">
        <v>30</v>
      </c>
      <c r="K146" t="s">
        <v>86</v>
      </c>
      <c r="L146">
        <v>14500</v>
      </c>
      <c r="M146">
        <v>16</v>
      </c>
      <c r="N146">
        <v>232000</v>
      </c>
      <c r="O146" t="s">
        <v>386</v>
      </c>
      <c r="P146" t="s">
        <v>42</v>
      </c>
    </row>
    <row r="147" spans="1:17" x14ac:dyDescent="0.25">
      <c r="A147" t="s">
        <v>387</v>
      </c>
      <c r="B147" t="s">
        <v>388</v>
      </c>
      <c r="C147" s="1">
        <v>45658</v>
      </c>
      <c r="D147">
        <v>69</v>
      </c>
      <c r="E147" t="s">
        <v>291</v>
      </c>
      <c r="F147" t="s">
        <v>30</v>
      </c>
      <c r="G147" t="s">
        <v>21</v>
      </c>
      <c r="H147">
        <v>3</v>
      </c>
      <c r="I147" t="s">
        <v>56</v>
      </c>
      <c r="J147">
        <v>49</v>
      </c>
      <c r="K147" t="s">
        <v>43</v>
      </c>
      <c r="L147">
        <v>500</v>
      </c>
      <c r="M147">
        <v>13</v>
      </c>
      <c r="N147">
        <v>6500</v>
      </c>
      <c r="O147" t="s">
        <v>389</v>
      </c>
      <c r="P147" t="s">
        <v>42</v>
      </c>
    </row>
    <row r="148" spans="1:17" x14ac:dyDescent="0.25">
      <c r="A148" t="s">
        <v>387</v>
      </c>
      <c r="B148" t="s">
        <v>388</v>
      </c>
      <c r="C148" s="1">
        <v>45658</v>
      </c>
      <c r="D148">
        <v>69</v>
      </c>
      <c r="E148" t="s">
        <v>291</v>
      </c>
      <c r="F148" t="s">
        <v>38</v>
      </c>
      <c r="G148" t="s">
        <v>21</v>
      </c>
      <c r="H148">
        <v>3</v>
      </c>
      <c r="I148" t="s">
        <v>56</v>
      </c>
      <c r="J148">
        <v>49</v>
      </c>
      <c r="K148" t="s">
        <v>46</v>
      </c>
      <c r="L148">
        <v>9000</v>
      </c>
      <c r="M148">
        <v>10</v>
      </c>
      <c r="N148">
        <v>90000</v>
      </c>
      <c r="O148" t="s">
        <v>390</v>
      </c>
      <c r="P148" t="s">
        <v>42</v>
      </c>
    </row>
    <row r="149" spans="1:17" x14ac:dyDescent="0.25">
      <c r="A149" t="s">
        <v>391</v>
      </c>
      <c r="B149" t="s">
        <v>392</v>
      </c>
      <c r="C149" s="1">
        <v>45658</v>
      </c>
      <c r="D149">
        <v>33</v>
      </c>
      <c r="E149" t="s">
        <v>204</v>
      </c>
      <c r="F149" t="s">
        <v>30</v>
      </c>
      <c r="G149" t="s">
        <v>31</v>
      </c>
      <c r="H149">
        <v>1</v>
      </c>
      <c r="I149" t="s">
        <v>39</v>
      </c>
      <c r="J149">
        <v>21</v>
      </c>
      <c r="K149" t="s">
        <v>23</v>
      </c>
      <c r="L149">
        <v>35000</v>
      </c>
      <c r="M149">
        <v>8</v>
      </c>
      <c r="N149">
        <v>280000</v>
      </c>
      <c r="O149" t="s">
        <v>393</v>
      </c>
      <c r="P149" t="s">
        <v>42</v>
      </c>
    </row>
    <row r="150" spans="1:17" x14ac:dyDescent="0.25">
      <c r="A150" t="s">
        <v>391</v>
      </c>
      <c r="B150" t="s">
        <v>392</v>
      </c>
      <c r="C150" s="1">
        <v>45658</v>
      </c>
      <c r="D150">
        <v>33</v>
      </c>
      <c r="E150" t="s">
        <v>204</v>
      </c>
      <c r="F150" t="s">
        <v>45</v>
      </c>
      <c r="G150" t="s">
        <v>31</v>
      </c>
      <c r="H150">
        <v>1</v>
      </c>
      <c r="I150" t="s">
        <v>39</v>
      </c>
      <c r="J150">
        <v>21</v>
      </c>
      <c r="K150" t="s">
        <v>73</v>
      </c>
      <c r="L150">
        <v>24000</v>
      </c>
      <c r="M150">
        <v>12</v>
      </c>
      <c r="N150">
        <v>288000</v>
      </c>
      <c r="O150" t="s">
        <v>394</v>
      </c>
      <c r="P150" t="s">
        <v>42</v>
      </c>
    </row>
    <row r="151" spans="1:17" x14ac:dyDescent="0.25">
      <c r="A151" t="s">
        <v>395</v>
      </c>
      <c r="B151" t="s">
        <v>396</v>
      </c>
      <c r="C151" t="s">
        <v>61</v>
      </c>
      <c r="D151">
        <v>66</v>
      </c>
      <c r="E151" t="s">
        <v>178</v>
      </c>
      <c r="F151" t="s">
        <v>30</v>
      </c>
      <c r="G151" t="s">
        <v>31</v>
      </c>
      <c r="H151">
        <v>1</v>
      </c>
      <c r="I151" t="s">
        <v>39</v>
      </c>
      <c r="J151">
        <v>2</v>
      </c>
      <c r="K151" t="s">
        <v>112</v>
      </c>
      <c r="L151">
        <v>7500</v>
      </c>
      <c r="M151">
        <v>13</v>
      </c>
      <c r="N151">
        <v>97500</v>
      </c>
      <c r="O151" t="s">
        <v>397</v>
      </c>
      <c r="P151" t="s">
        <v>42</v>
      </c>
    </row>
    <row r="152" spans="1:17" x14ac:dyDescent="0.25">
      <c r="A152" t="s">
        <v>395</v>
      </c>
      <c r="B152" t="s">
        <v>396</v>
      </c>
      <c r="C152" t="s">
        <v>61</v>
      </c>
      <c r="D152">
        <v>66</v>
      </c>
      <c r="E152" t="s">
        <v>178</v>
      </c>
      <c r="F152" t="s">
        <v>38</v>
      </c>
      <c r="G152" t="s">
        <v>31</v>
      </c>
      <c r="H152">
        <v>1</v>
      </c>
      <c r="I152" t="s">
        <v>39</v>
      </c>
      <c r="J152">
        <v>2</v>
      </c>
      <c r="K152" t="s">
        <v>46</v>
      </c>
      <c r="L152">
        <v>9000</v>
      </c>
      <c r="M152">
        <v>6</v>
      </c>
      <c r="N152">
        <v>54000</v>
      </c>
      <c r="O152" t="s">
        <v>398</v>
      </c>
      <c r="P152" t="s">
        <v>42</v>
      </c>
    </row>
    <row r="153" spans="1:17" x14ac:dyDescent="0.25">
      <c r="A153" t="s">
        <v>395</v>
      </c>
      <c r="B153" t="s">
        <v>396</v>
      </c>
      <c r="C153" t="s">
        <v>61</v>
      </c>
      <c r="D153">
        <v>66</v>
      </c>
      <c r="E153" t="s">
        <v>178</v>
      </c>
      <c r="F153" t="s">
        <v>20</v>
      </c>
      <c r="G153" t="s">
        <v>31</v>
      </c>
      <c r="H153">
        <v>1</v>
      </c>
      <c r="I153" t="s">
        <v>39</v>
      </c>
      <c r="J153">
        <v>2</v>
      </c>
      <c r="K153" t="s">
        <v>23</v>
      </c>
      <c r="L153">
        <v>35000</v>
      </c>
      <c r="M153">
        <v>12</v>
      </c>
      <c r="N153">
        <v>420000</v>
      </c>
      <c r="O153" t="s">
        <v>399</v>
      </c>
      <c r="P153" t="s">
        <v>42</v>
      </c>
    </row>
    <row r="154" spans="1:17" x14ac:dyDescent="0.25">
      <c r="A154" t="s">
        <v>400</v>
      </c>
      <c r="B154" t="s">
        <v>401</v>
      </c>
      <c r="C154" t="s">
        <v>61</v>
      </c>
      <c r="D154">
        <v>71</v>
      </c>
      <c r="E154" t="s">
        <v>127</v>
      </c>
      <c r="F154" t="s">
        <v>38</v>
      </c>
      <c r="G154" t="s">
        <v>21</v>
      </c>
      <c r="H154">
        <v>5</v>
      </c>
      <c r="I154" t="s">
        <v>63</v>
      </c>
      <c r="J154">
        <v>28</v>
      </c>
      <c r="K154" t="s">
        <v>155</v>
      </c>
      <c r="L154">
        <v>25000</v>
      </c>
      <c r="M154">
        <v>3</v>
      </c>
      <c r="N154">
        <v>75000</v>
      </c>
      <c r="O154" t="s">
        <v>402</v>
      </c>
      <c r="P154" t="s">
        <v>25</v>
      </c>
      <c r="Q154" t="s">
        <v>34</v>
      </c>
    </row>
    <row r="155" spans="1:17" x14ac:dyDescent="0.25">
      <c r="A155" t="s">
        <v>400</v>
      </c>
      <c r="B155" t="s">
        <v>401</v>
      </c>
      <c r="C155" t="s">
        <v>61</v>
      </c>
      <c r="D155">
        <v>71</v>
      </c>
      <c r="E155" t="s">
        <v>127</v>
      </c>
      <c r="F155" t="s">
        <v>45</v>
      </c>
      <c r="G155" t="s">
        <v>21</v>
      </c>
      <c r="H155">
        <v>5</v>
      </c>
      <c r="I155" t="s">
        <v>63</v>
      </c>
      <c r="J155">
        <v>28</v>
      </c>
      <c r="K155" t="s">
        <v>73</v>
      </c>
      <c r="L155">
        <v>24000</v>
      </c>
      <c r="M155">
        <v>17</v>
      </c>
      <c r="N155">
        <v>408000</v>
      </c>
      <c r="O155" t="s">
        <v>403</v>
      </c>
      <c r="P155" t="s">
        <v>25</v>
      </c>
      <c r="Q155" t="s">
        <v>34</v>
      </c>
    </row>
    <row r="156" spans="1:17" x14ac:dyDescent="0.25">
      <c r="A156" t="s">
        <v>404</v>
      </c>
      <c r="B156" t="s">
        <v>405</v>
      </c>
      <c r="C156" t="s">
        <v>61</v>
      </c>
      <c r="D156">
        <v>40</v>
      </c>
      <c r="E156" t="s">
        <v>220</v>
      </c>
      <c r="F156" t="s">
        <v>20</v>
      </c>
      <c r="G156" t="s">
        <v>31</v>
      </c>
      <c r="H156">
        <v>2</v>
      </c>
      <c r="I156" t="s">
        <v>22</v>
      </c>
      <c r="J156">
        <v>47</v>
      </c>
      <c r="K156" t="s">
        <v>51</v>
      </c>
      <c r="L156">
        <v>4500</v>
      </c>
      <c r="M156">
        <v>3</v>
      </c>
      <c r="N156">
        <v>13500</v>
      </c>
      <c r="O156" t="s">
        <v>406</v>
      </c>
      <c r="P156" t="s">
        <v>25</v>
      </c>
      <c r="Q156" t="s">
        <v>129</v>
      </c>
    </row>
    <row r="157" spans="1:17" x14ac:dyDescent="0.25">
      <c r="A157" t="s">
        <v>407</v>
      </c>
      <c r="B157" t="s">
        <v>408</v>
      </c>
      <c r="C157" s="1">
        <v>45717</v>
      </c>
      <c r="D157">
        <v>79</v>
      </c>
      <c r="E157" t="s">
        <v>37</v>
      </c>
      <c r="F157" t="s">
        <v>30</v>
      </c>
      <c r="G157" t="s">
        <v>31</v>
      </c>
      <c r="H157">
        <v>3</v>
      </c>
      <c r="I157" t="s">
        <v>56</v>
      </c>
      <c r="J157">
        <v>44</v>
      </c>
      <c r="K157" t="s">
        <v>43</v>
      </c>
      <c r="L157">
        <v>500</v>
      </c>
      <c r="M157">
        <v>19</v>
      </c>
      <c r="N157">
        <v>9500</v>
      </c>
      <c r="O157" t="s">
        <v>409</v>
      </c>
      <c r="P157" t="s">
        <v>25</v>
      </c>
      <c r="Q157" t="s">
        <v>94</v>
      </c>
    </row>
    <row r="158" spans="1:17" x14ac:dyDescent="0.25">
      <c r="A158" t="s">
        <v>407</v>
      </c>
      <c r="B158" t="s">
        <v>408</v>
      </c>
      <c r="C158" s="1">
        <v>45717</v>
      </c>
      <c r="D158">
        <v>79</v>
      </c>
      <c r="E158" t="s">
        <v>37</v>
      </c>
      <c r="F158" t="s">
        <v>38</v>
      </c>
      <c r="G158" t="s">
        <v>31</v>
      </c>
      <c r="H158">
        <v>3</v>
      </c>
      <c r="I158" t="s">
        <v>56</v>
      </c>
      <c r="J158">
        <v>44</v>
      </c>
      <c r="K158" t="s">
        <v>46</v>
      </c>
      <c r="L158">
        <v>9000</v>
      </c>
      <c r="M158">
        <v>3</v>
      </c>
      <c r="N158">
        <v>27000</v>
      </c>
      <c r="O158" t="s">
        <v>410</v>
      </c>
      <c r="P158" t="s">
        <v>25</v>
      </c>
      <c r="Q158" t="s">
        <v>94</v>
      </c>
    </row>
    <row r="159" spans="1:17" x14ac:dyDescent="0.25">
      <c r="A159" t="s">
        <v>411</v>
      </c>
      <c r="B159" t="s">
        <v>412</v>
      </c>
      <c r="C159" s="1">
        <v>45717</v>
      </c>
      <c r="D159">
        <v>75</v>
      </c>
      <c r="E159" t="s">
        <v>302</v>
      </c>
      <c r="F159" t="s">
        <v>30</v>
      </c>
      <c r="G159" t="s">
        <v>21</v>
      </c>
      <c r="H159">
        <v>3</v>
      </c>
      <c r="I159" t="s">
        <v>56</v>
      </c>
      <c r="J159">
        <v>4</v>
      </c>
      <c r="K159" t="s">
        <v>32</v>
      </c>
      <c r="L159">
        <v>5500</v>
      </c>
      <c r="M159">
        <v>2</v>
      </c>
      <c r="N159">
        <v>11000</v>
      </c>
      <c r="O159" t="s">
        <v>413</v>
      </c>
      <c r="P159" t="s">
        <v>25</v>
      </c>
      <c r="Q159" t="s">
        <v>34</v>
      </c>
    </row>
    <row r="160" spans="1:17" x14ac:dyDescent="0.25">
      <c r="A160" t="s">
        <v>414</v>
      </c>
      <c r="B160" t="s">
        <v>415</v>
      </c>
      <c r="C160" t="s">
        <v>61</v>
      </c>
      <c r="D160">
        <v>40</v>
      </c>
      <c r="E160" t="s">
        <v>416</v>
      </c>
      <c r="F160" t="s">
        <v>45</v>
      </c>
      <c r="G160" t="s">
        <v>31</v>
      </c>
      <c r="H160">
        <v>1</v>
      </c>
      <c r="I160" t="s">
        <v>39</v>
      </c>
      <c r="J160">
        <v>33</v>
      </c>
      <c r="K160" t="s">
        <v>40</v>
      </c>
      <c r="L160">
        <v>20000</v>
      </c>
      <c r="M160">
        <v>15</v>
      </c>
      <c r="N160">
        <v>300000</v>
      </c>
      <c r="O160" t="s">
        <v>417</v>
      </c>
      <c r="P160" t="s">
        <v>42</v>
      </c>
    </row>
    <row r="161" spans="1:17" x14ac:dyDescent="0.25">
      <c r="A161" t="s">
        <v>414</v>
      </c>
      <c r="B161" t="s">
        <v>415</v>
      </c>
      <c r="C161" t="s">
        <v>61</v>
      </c>
      <c r="D161">
        <v>40</v>
      </c>
      <c r="E161" t="s">
        <v>416</v>
      </c>
      <c r="F161" t="s">
        <v>38</v>
      </c>
      <c r="G161" t="s">
        <v>31</v>
      </c>
      <c r="H161">
        <v>1</v>
      </c>
      <c r="I161" t="s">
        <v>39</v>
      </c>
      <c r="J161">
        <v>33</v>
      </c>
      <c r="K161" t="s">
        <v>66</v>
      </c>
      <c r="L161">
        <v>150000</v>
      </c>
      <c r="M161">
        <v>20</v>
      </c>
      <c r="N161">
        <v>3000000</v>
      </c>
      <c r="O161" t="s">
        <v>418</v>
      </c>
      <c r="P161" t="s">
        <v>42</v>
      </c>
    </row>
    <row r="162" spans="1:17" x14ac:dyDescent="0.25">
      <c r="A162" t="s">
        <v>419</v>
      </c>
      <c r="B162" t="s">
        <v>420</v>
      </c>
      <c r="C162" t="s">
        <v>61</v>
      </c>
      <c r="D162">
        <v>62</v>
      </c>
      <c r="E162" t="s">
        <v>50</v>
      </c>
      <c r="F162" t="s">
        <v>38</v>
      </c>
      <c r="G162" t="s">
        <v>31</v>
      </c>
      <c r="H162">
        <v>3</v>
      </c>
      <c r="I162" t="s">
        <v>56</v>
      </c>
      <c r="J162">
        <v>25</v>
      </c>
      <c r="K162" t="s">
        <v>40</v>
      </c>
      <c r="L162">
        <v>20000</v>
      </c>
      <c r="M162">
        <v>18</v>
      </c>
      <c r="N162">
        <v>360000</v>
      </c>
      <c r="O162" t="s">
        <v>421</v>
      </c>
      <c r="P162" t="s">
        <v>42</v>
      </c>
    </row>
    <row r="163" spans="1:17" x14ac:dyDescent="0.25">
      <c r="A163" t="s">
        <v>422</v>
      </c>
      <c r="B163" t="s">
        <v>423</v>
      </c>
      <c r="C163" s="1">
        <v>45658</v>
      </c>
      <c r="D163">
        <v>52</v>
      </c>
      <c r="E163" t="s">
        <v>204</v>
      </c>
      <c r="F163" t="s">
        <v>38</v>
      </c>
      <c r="G163" t="s">
        <v>21</v>
      </c>
      <c r="H163">
        <v>5</v>
      </c>
      <c r="I163" t="s">
        <v>63</v>
      </c>
      <c r="J163">
        <v>22</v>
      </c>
      <c r="K163" t="s">
        <v>141</v>
      </c>
      <c r="L163">
        <v>75000</v>
      </c>
      <c r="M163">
        <v>3</v>
      </c>
      <c r="N163">
        <v>225000</v>
      </c>
      <c r="O163" t="s">
        <v>424</v>
      </c>
      <c r="P163" t="s">
        <v>42</v>
      </c>
    </row>
    <row r="164" spans="1:17" x14ac:dyDescent="0.25">
      <c r="A164" t="s">
        <v>422</v>
      </c>
      <c r="B164" t="s">
        <v>423</v>
      </c>
      <c r="C164" s="1">
        <v>45658</v>
      </c>
      <c r="D164">
        <v>52</v>
      </c>
      <c r="E164" t="s">
        <v>204</v>
      </c>
      <c r="F164" t="s">
        <v>30</v>
      </c>
      <c r="G164" t="s">
        <v>21</v>
      </c>
      <c r="H164">
        <v>5</v>
      </c>
      <c r="I164" t="s">
        <v>63</v>
      </c>
      <c r="J164">
        <v>22</v>
      </c>
      <c r="K164" t="s">
        <v>43</v>
      </c>
      <c r="L164">
        <v>500</v>
      </c>
      <c r="M164">
        <v>11</v>
      </c>
      <c r="N164">
        <v>5500</v>
      </c>
      <c r="O164">
        <v>112</v>
      </c>
      <c r="P164" t="s">
        <v>42</v>
      </c>
    </row>
    <row r="165" spans="1:17" x14ac:dyDescent="0.25">
      <c r="A165" t="s">
        <v>425</v>
      </c>
      <c r="B165" t="s">
        <v>426</v>
      </c>
      <c r="C165" s="1">
        <v>45717</v>
      </c>
      <c r="D165">
        <v>27</v>
      </c>
      <c r="E165" t="s">
        <v>19</v>
      </c>
      <c r="F165" t="s">
        <v>30</v>
      </c>
      <c r="G165" t="s">
        <v>31</v>
      </c>
      <c r="H165">
        <v>3</v>
      </c>
      <c r="I165" t="s">
        <v>56</v>
      </c>
      <c r="J165">
        <v>2</v>
      </c>
      <c r="K165" t="s">
        <v>88</v>
      </c>
      <c r="L165">
        <v>350</v>
      </c>
      <c r="M165">
        <v>5</v>
      </c>
      <c r="N165">
        <v>1750</v>
      </c>
      <c r="O165">
        <v>200</v>
      </c>
      <c r="P165" t="s">
        <v>25</v>
      </c>
      <c r="Q165" t="s">
        <v>427</v>
      </c>
    </row>
    <row r="166" spans="1:17" x14ac:dyDescent="0.25">
      <c r="A166" t="s">
        <v>425</v>
      </c>
      <c r="B166" t="s">
        <v>426</v>
      </c>
      <c r="C166" s="1">
        <v>45717</v>
      </c>
      <c r="D166">
        <v>27</v>
      </c>
      <c r="E166" t="s">
        <v>19</v>
      </c>
      <c r="F166" t="s">
        <v>45</v>
      </c>
      <c r="G166" t="s">
        <v>31</v>
      </c>
      <c r="H166">
        <v>3</v>
      </c>
      <c r="I166" t="s">
        <v>56</v>
      </c>
      <c r="J166">
        <v>2</v>
      </c>
      <c r="K166" t="s">
        <v>46</v>
      </c>
      <c r="L166">
        <v>9000</v>
      </c>
      <c r="M166">
        <v>4</v>
      </c>
      <c r="N166">
        <v>36000</v>
      </c>
      <c r="O166" t="s">
        <v>428</v>
      </c>
      <c r="P166" t="s">
        <v>25</v>
      </c>
      <c r="Q166" t="s">
        <v>427</v>
      </c>
    </row>
    <row r="167" spans="1:17" x14ac:dyDescent="0.25">
      <c r="A167" t="s">
        <v>429</v>
      </c>
      <c r="B167" t="s">
        <v>430</v>
      </c>
      <c r="C167" t="s">
        <v>61</v>
      </c>
      <c r="D167">
        <v>20</v>
      </c>
      <c r="E167" t="s">
        <v>228</v>
      </c>
      <c r="F167" t="s">
        <v>20</v>
      </c>
      <c r="G167" t="s">
        <v>21</v>
      </c>
      <c r="H167">
        <v>2</v>
      </c>
      <c r="I167" t="s">
        <v>22</v>
      </c>
      <c r="J167">
        <v>39</v>
      </c>
      <c r="K167" t="s">
        <v>68</v>
      </c>
      <c r="L167">
        <v>16000</v>
      </c>
      <c r="M167">
        <v>8</v>
      </c>
      <c r="N167">
        <v>128000</v>
      </c>
      <c r="O167" t="s">
        <v>431</v>
      </c>
      <c r="P167" t="s">
        <v>25</v>
      </c>
      <c r="Q167" t="s">
        <v>34</v>
      </c>
    </row>
    <row r="168" spans="1:17" x14ac:dyDescent="0.25">
      <c r="A168" t="s">
        <v>429</v>
      </c>
      <c r="B168" t="s">
        <v>430</v>
      </c>
      <c r="C168" t="s">
        <v>61</v>
      </c>
      <c r="D168">
        <v>20</v>
      </c>
      <c r="E168" t="s">
        <v>228</v>
      </c>
      <c r="F168" t="s">
        <v>38</v>
      </c>
      <c r="G168" t="s">
        <v>21</v>
      </c>
      <c r="H168">
        <v>2</v>
      </c>
      <c r="I168" t="s">
        <v>22</v>
      </c>
      <c r="J168">
        <v>39</v>
      </c>
      <c r="K168" t="s">
        <v>66</v>
      </c>
      <c r="L168">
        <v>150000</v>
      </c>
      <c r="M168">
        <v>15</v>
      </c>
      <c r="N168">
        <v>2250000</v>
      </c>
      <c r="O168" t="s">
        <v>432</v>
      </c>
      <c r="P168" t="s">
        <v>25</v>
      </c>
      <c r="Q168" t="s">
        <v>34</v>
      </c>
    </row>
    <row r="169" spans="1:17" x14ac:dyDescent="0.25">
      <c r="A169" t="s">
        <v>429</v>
      </c>
      <c r="B169" t="s">
        <v>430</v>
      </c>
      <c r="C169" t="s">
        <v>61</v>
      </c>
      <c r="D169">
        <v>20</v>
      </c>
      <c r="E169" t="s">
        <v>228</v>
      </c>
      <c r="F169" t="s">
        <v>30</v>
      </c>
      <c r="G169" t="s">
        <v>21</v>
      </c>
      <c r="H169">
        <v>2</v>
      </c>
      <c r="I169" t="s">
        <v>22</v>
      </c>
      <c r="J169">
        <v>39</v>
      </c>
      <c r="K169" t="s">
        <v>88</v>
      </c>
      <c r="L169">
        <v>350</v>
      </c>
      <c r="M169">
        <v>10</v>
      </c>
      <c r="N169">
        <v>3500</v>
      </c>
      <c r="O169" t="s">
        <v>433</v>
      </c>
      <c r="P169" t="s">
        <v>25</v>
      </c>
      <c r="Q169" t="s">
        <v>34</v>
      </c>
    </row>
    <row r="170" spans="1:17" x14ac:dyDescent="0.25">
      <c r="A170" t="s">
        <v>434</v>
      </c>
      <c r="B170" t="s">
        <v>435</v>
      </c>
      <c r="C170" s="1">
        <v>45717</v>
      </c>
      <c r="D170">
        <v>40</v>
      </c>
      <c r="E170" t="s">
        <v>50</v>
      </c>
      <c r="F170" t="s">
        <v>30</v>
      </c>
      <c r="G170" t="s">
        <v>31</v>
      </c>
      <c r="H170">
        <v>4</v>
      </c>
      <c r="I170" t="s">
        <v>154</v>
      </c>
      <c r="J170">
        <v>30</v>
      </c>
      <c r="K170" t="s">
        <v>51</v>
      </c>
      <c r="L170">
        <v>4500</v>
      </c>
      <c r="M170">
        <v>2</v>
      </c>
      <c r="N170">
        <v>9000</v>
      </c>
      <c r="O170" t="s">
        <v>436</v>
      </c>
      <c r="P170" t="s">
        <v>42</v>
      </c>
    </row>
    <row r="171" spans="1:17" x14ac:dyDescent="0.25">
      <c r="A171" t="s">
        <v>434</v>
      </c>
      <c r="B171" t="s">
        <v>435</v>
      </c>
      <c r="C171" s="1">
        <v>45717</v>
      </c>
      <c r="D171">
        <v>40</v>
      </c>
      <c r="E171" t="s">
        <v>50</v>
      </c>
      <c r="F171" t="s">
        <v>45</v>
      </c>
      <c r="G171" t="s">
        <v>31</v>
      </c>
      <c r="H171">
        <v>4</v>
      </c>
      <c r="I171" t="s">
        <v>154</v>
      </c>
      <c r="J171">
        <v>30</v>
      </c>
      <c r="K171" t="s">
        <v>86</v>
      </c>
      <c r="L171">
        <v>14500</v>
      </c>
      <c r="M171">
        <v>18</v>
      </c>
      <c r="N171">
        <v>261000</v>
      </c>
      <c r="O171" t="s">
        <v>437</v>
      </c>
      <c r="P171" t="s">
        <v>42</v>
      </c>
    </row>
    <row r="172" spans="1:17" x14ac:dyDescent="0.25">
      <c r="A172" t="s">
        <v>438</v>
      </c>
      <c r="B172" t="s">
        <v>439</v>
      </c>
      <c r="C172" t="s">
        <v>61</v>
      </c>
      <c r="D172">
        <v>31</v>
      </c>
      <c r="E172" t="s">
        <v>134</v>
      </c>
      <c r="F172" t="s">
        <v>20</v>
      </c>
      <c r="G172" t="s">
        <v>21</v>
      </c>
      <c r="H172">
        <v>3</v>
      </c>
      <c r="I172" t="s">
        <v>56</v>
      </c>
      <c r="J172">
        <v>49</v>
      </c>
      <c r="K172" t="s">
        <v>51</v>
      </c>
      <c r="L172">
        <v>4500</v>
      </c>
      <c r="M172">
        <v>12</v>
      </c>
      <c r="N172">
        <v>54000</v>
      </c>
      <c r="O172" t="s">
        <v>440</v>
      </c>
      <c r="P172" t="s">
        <v>42</v>
      </c>
    </row>
    <row r="173" spans="1:17" x14ac:dyDescent="0.25">
      <c r="A173" t="s">
        <v>438</v>
      </c>
      <c r="B173" t="s">
        <v>439</v>
      </c>
      <c r="C173" t="s">
        <v>61</v>
      </c>
      <c r="D173">
        <v>31</v>
      </c>
      <c r="E173" t="s">
        <v>134</v>
      </c>
      <c r="F173" t="s">
        <v>30</v>
      </c>
      <c r="G173" t="s">
        <v>21</v>
      </c>
      <c r="H173">
        <v>3</v>
      </c>
      <c r="I173" t="s">
        <v>56</v>
      </c>
      <c r="J173">
        <v>49</v>
      </c>
      <c r="K173" t="s">
        <v>135</v>
      </c>
      <c r="L173">
        <v>900</v>
      </c>
      <c r="M173">
        <v>13</v>
      </c>
      <c r="N173">
        <v>11700</v>
      </c>
      <c r="O173" t="s">
        <v>441</v>
      </c>
      <c r="P173" t="s">
        <v>42</v>
      </c>
    </row>
    <row r="174" spans="1:17" x14ac:dyDescent="0.25">
      <c r="A174" t="s">
        <v>438</v>
      </c>
      <c r="B174" t="s">
        <v>439</v>
      </c>
      <c r="C174" t="s">
        <v>61</v>
      </c>
      <c r="D174">
        <v>31</v>
      </c>
      <c r="E174" t="s">
        <v>134</v>
      </c>
      <c r="F174" t="s">
        <v>45</v>
      </c>
      <c r="G174" t="s">
        <v>21</v>
      </c>
      <c r="H174">
        <v>3</v>
      </c>
      <c r="I174" t="s">
        <v>56</v>
      </c>
      <c r="J174">
        <v>49</v>
      </c>
      <c r="K174" t="s">
        <v>73</v>
      </c>
      <c r="L174">
        <v>24000</v>
      </c>
      <c r="M174">
        <v>13</v>
      </c>
      <c r="N174">
        <v>312000</v>
      </c>
      <c r="O174" t="s">
        <v>442</v>
      </c>
      <c r="P174" t="s">
        <v>42</v>
      </c>
    </row>
    <row r="175" spans="1:17" x14ac:dyDescent="0.25">
      <c r="A175" t="s">
        <v>443</v>
      </c>
      <c r="B175" t="s">
        <v>444</v>
      </c>
      <c r="C175" s="1">
        <v>45658</v>
      </c>
      <c r="D175">
        <v>63</v>
      </c>
      <c r="E175" t="s">
        <v>153</v>
      </c>
      <c r="F175" t="s">
        <v>45</v>
      </c>
      <c r="G175" t="s">
        <v>21</v>
      </c>
      <c r="H175">
        <v>3</v>
      </c>
      <c r="I175" t="s">
        <v>56</v>
      </c>
      <c r="J175">
        <v>21</v>
      </c>
      <c r="K175" t="s">
        <v>77</v>
      </c>
      <c r="L175">
        <v>30000</v>
      </c>
      <c r="M175">
        <v>16</v>
      </c>
      <c r="N175">
        <v>480000</v>
      </c>
      <c r="O175" t="s">
        <v>445</v>
      </c>
      <c r="P175" t="s">
        <v>42</v>
      </c>
    </row>
    <row r="176" spans="1:17" x14ac:dyDescent="0.25">
      <c r="A176" t="s">
        <v>446</v>
      </c>
      <c r="B176" t="s">
        <v>447</v>
      </c>
      <c r="C176" s="1">
        <v>45658</v>
      </c>
      <c r="D176">
        <v>76</v>
      </c>
      <c r="E176" t="s">
        <v>302</v>
      </c>
      <c r="F176" t="s">
        <v>30</v>
      </c>
      <c r="G176" t="s">
        <v>21</v>
      </c>
      <c r="H176">
        <v>1</v>
      </c>
      <c r="I176" t="s">
        <v>39</v>
      </c>
      <c r="J176">
        <v>58</v>
      </c>
      <c r="K176" t="s">
        <v>106</v>
      </c>
      <c r="L176">
        <v>1000</v>
      </c>
      <c r="M176">
        <v>8</v>
      </c>
      <c r="N176">
        <v>8000</v>
      </c>
      <c r="O176" t="s">
        <v>448</v>
      </c>
      <c r="P176" t="s">
        <v>25</v>
      </c>
      <c r="Q176" t="s">
        <v>34</v>
      </c>
    </row>
    <row r="177" spans="1:17" x14ac:dyDescent="0.25">
      <c r="A177" t="s">
        <v>449</v>
      </c>
      <c r="B177" t="s">
        <v>450</v>
      </c>
      <c r="C177" t="s">
        <v>61</v>
      </c>
      <c r="D177">
        <v>31</v>
      </c>
      <c r="E177" t="s">
        <v>55</v>
      </c>
      <c r="F177" t="s">
        <v>45</v>
      </c>
      <c r="G177" t="s">
        <v>21</v>
      </c>
      <c r="H177">
        <v>1</v>
      </c>
      <c r="I177" t="s">
        <v>39</v>
      </c>
      <c r="J177">
        <v>27</v>
      </c>
      <c r="K177" t="s">
        <v>40</v>
      </c>
      <c r="L177">
        <v>20000</v>
      </c>
      <c r="M177">
        <v>1</v>
      </c>
      <c r="N177">
        <v>20000</v>
      </c>
      <c r="O177" t="s">
        <v>451</v>
      </c>
      <c r="P177" t="s">
        <v>25</v>
      </c>
      <c r="Q177" t="s">
        <v>247</v>
      </c>
    </row>
    <row r="178" spans="1:17" x14ac:dyDescent="0.25">
      <c r="A178" t="s">
        <v>449</v>
      </c>
      <c r="B178" t="s">
        <v>450</v>
      </c>
      <c r="C178" t="s">
        <v>61</v>
      </c>
      <c r="D178">
        <v>31</v>
      </c>
      <c r="E178" t="s">
        <v>55</v>
      </c>
      <c r="F178" t="s">
        <v>38</v>
      </c>
      <c r="G178" t="s">
        <v>21</v>
      </c>
      <c r="H178">
        <v>1</v>
      </c>
      <c r="I178" t="s">
        <v>39</v>
      </c>
      <c r="J178">
        <v>27</v>
      </c>
      <c r="K178" t="s">
        <v>155</v>
      </c>
      <c r="L178">
        <v>25000</v>
      </c>
      <c r="M178">
        <v>14</v>
      </c>
      <c r="N178">
        <v>350000</v>
      </c>
      <c r="O178" t="s">
        <v>452</v>
      </c>
      <c r="P178" t="s">
        <v>25</v>
      </c>
      <c r="Q178" t="s">
        <v>247</v>
      </c>
    </row>
    <row r="179" spans="1:17" x14ac:dyDescent="0.25">
      <c r="A179" t="s">
        <v>449</v>
      </c>
      <c r="B179" t="s">
        <v>450</v>
      </c>
      <c r="C179" t="s">
        <v>61</v>
      </c>
      <c r="D179">
        <v>31</v>
      </c>
      <c r="E179" t="s">
        <v>55</v>
      </c>
      <c r="F179" t="s">
        <v>30</v>
      </c>
      <c r="G179" t="s">
        <v>21</v>
      </c>
      <c r="H179">
        <v>1</v>
      </c>
      <c r="I179" t="s">
        <v>39</v>
      </c>
      <c r="J179">
        <v>27</v>
      </c>
      <c r="K179" t="s">
        <v>242</v>
      </c>
      <c r="L179">
        <v>600</v>
      </c>
      <c r="M179">
        <v>3</v>
      </c>
      <c r="N179">
        <v>1800</v>
      </c>
      <c r="O179" t="s">
        <v>453</v>
      </c>
      <c r="P179" t="s">
        <v>25</v>
      </c>
      <c r="Q179" t="s">
        <v>247</v>
      </c>
    </row>
    <row r="180" spans="1:17" x14ac:dyDescent="0.25">
      <c r="A180" t="s">
        <v>454</v>
      </c>
      <c r="B180" t="s">
        <v>455</v>
      </c>
      <c r="C180" t="s">
        <v>61</v>
      </c>
      <c r="D180">
        <v>62</v>
      </c>
      <c r="E180" t="s">
        <v>209</v>
      </c>
      <c r="F180" t="s">
        <v>38</v>
      </c>
      <c r="G180" t="s">
        <v>21</v>
      </c>
      <c r="H180">
        <v>1</v>
      </c>
      <c r="I180" t="s">
        <v>39</v>
      </c>
      <c r="J180">
        <v>25</v>
      </c>
      <c r="K180" t="s">
        <v>46</v>
      </c>
      <c r="L180">
        <v>9000</v>
      </c>
      <c r="M180">
        <v>3</v>
      </c>
      <c r="N180">
        <v>27000</v>
      </c>
      <c r="O180" t="s">
        <v>456</v>
      </c>
      <c r="P180" t="s">
        <v>42</v>
      </c>
    </row>
    <row r="181" spans="1:17" x14ac:dyDescent="0.25">
      <c r="A181" t="s">
        <v>454</v>
      </c>
      <c r="B181" t="s">
        <v>455</v>
      </c>
      <c r="C181" t="s">
        <v>61</v>
      </c>
      <c r="D181">
        <v>62</v>
      </c>
      <c r="E181" t="s">
        <v>209</v>
      </c>
      <c r="F181" t="s">
        <v>30</v>
      </c>
      <c r="G181" t="s">
        <v>21</v>
      </c>
      <c r="H181">
        <v>1</v>
      </c>
      <c r="I181" t="s">
        <v>39</v>
      </c>
      <c r="J181">
        <v>25</v>
      </c>
      <c r="K181" t="s">
        <v>64</v>
      </c>
      <c r="L181">
        <v>3500</v>
      </c>
      <c r="M181">
        <v>4</v>
      </c>
      <c r="N181">
        <v>14000</v>
      </c>
      <c r="O181" t="s">
        <v>457</v>
      </c>
      <c r="P181" t="s">
        <v>42</v>
      </c>
    </row>
    <row r="182" spans="1:17" x14ac:dyDescent="0.25">
      <c r="A182" t="s">
        <v>458</v>
      </c>
      <c r="B182" t="s">
        <v>459</v>
      </c>
      <c r="C182" s="1">
        <v>45717</v>
      </c>
      <c r="D182">
        <v>33</v>
      </c>
      <c r="E182" t="s">
        <v>178</v>
      </c>
      <c r="F182" t="s">
        <v>30</v>
      </c>
      <c r="G182" t="s">
        <v>31</v>
      </c>
      <c r="H182">
        <v>2</v>
      </c>
      <c r="I182" t="s">
        <v>22</v>
      </c>
      <c r="J182">
        <v>35</v>
      </c>
      <c r="K182" t="s">
        <v>242</v>
      </c>
      <c r="L182">
        <v>600</v>
      </c>
      <c r="M182">
        <v>3</v>
      </c>
      <c r="N182">
        <v>1800</v>
      </c>
      <c r="O182" t="s">
        <v>460</v>
      </c>
      <c r="P182" t="s">
        <v>42</v>
      </c>
    </row>
    <row r="183" spans="1:17" x14ac:dyDescent="0.25">
      <c r="A183" t="s">
        <v>458</v>
      </c>
      <c r="B183" t="s">
        <v>459</v>
      </c>
      <c r="C183" s="1">
        <v>45717</v>
      </c>
      <c r="D183">
        <v>33</v>
      </c>
      <c r="E183" t="s">
        <v>178</v>
      </c>
      <c r="F183" t="s">
        <v>38</v>
      </c>
      <c r="G183" t="s">
        <v>31</v>
      </c>
      <c r="H183">
        <v>2</v>
      </c>
      <c r="I183" t="s">
        <v>22</v>
      </c>
      <c r="J183">
        <v>35</v>
      </c>
      <c r="K183" t="s">
        <v>66</v>
      </c>
      <c r="L183">
        <v>150000</v>
      </c>
      <c r="M183">
        <v>7</v>
      </c>
      <c r="N183">
        <v>1050000</v>
      </c>
      <c r="O183" t="s">
        <v>461</v>
      </c>
      <c r="P183" t="s">
        <v>42</v>
      </c>
    </row>
    <row r="184" spans="1:17" x14ac:dyDescent="0.25">
      <c r="A184" t="s">
        <v>458</v>
      </c>
      <c r="B184" t="s">
        <v>459</v>
      </c>
      <c r="C184" s="1">
        <v>45717</v>
      </c>
      <c r="D184">
        <v>33</v>
      </c>
      <c r="E184" t="s">
        <v>178</v>
      </c>
      <c r="F184" t="s">
        <v>20</v>
      </c>
      <c r="G184" t="s">
        <v>31</v>
      </c>
      <c r="H184">
        <v>2</v>
      </c>
      <c r="I184" t="s">
        <v>22</v>
      </c>
      <c r="J184">
        <v>35</v>
      </c>
      <c r="K184" t="s">
        <v>68</v>
      </c>
      <c r="L184">
        <v>16000</v>
      </c>
      <c r="M184">
        <v>2</v>
      </c>
      <c r="N184">
        <v>32000</v>
      </c>
      <c r="O184" t="s">
        <v>462</v>
      </c>
      <c r="P184" t="s">
        <v>42</v>
      </c>
    </row>
    <row r="185" spans="1:17" x14ac:dyDescent="0.25">
      <c r="A185" t="s">
        <v>463</v>
      </c>
      <c r="B185" t="s">
        <v>464</v>
      </c>
      <c r="C185" t="s">
        <v>61</v>
      </c>
      <c r="D185">
        <v>55</v>
      </c>
      <c r="E185" t="s">
        <v>287</v>
      </c>
      <c r="F185" t="s">
        <v>38</v>
      </c>
      <c r="G185" t="s">
        <v>31</v>
      </c>
      <c r="H185">
        <v>3</v>
      </c>
      <c r="I185" t="s">
        <v>56</v>
      </c>
      <c r="J185">
        <v>53</v>
      </c>
      <c r="K185" t="s">
        <v>155</v>
      </c>
      <c r="L185">
        <v>25000</v>
      </c>
      <c r="M185">
        <v>2</v>
      </c>
      <c r="N185">
        <v>50000</v>
      </c>
      <c r="O185" t="s">
        <v>465</v>
      </c>
      <c r="P185" t="s">
        <v>25</v>
      </c>
      <c r="Q185" t="s">
        <v>466</v>
      </c>
    </row>
    <row r="186" spans="1:17" x14ac:dyDescent="0.25">
      <c r="A186" t="s">
        <v>467</v>
      </c>
      <c r="B186" t="s">
        <v>468</v>
      </c>
      <c r="C186" t="s">
        <v>61</v>
      </c>
      <c r="D186">
        <v>50</v>
      </c>
      <c r="E186" t="s">
        <v>262</v>
      </c>
      <c r="F186" t="s">
        <v>38</v>
      </c>
      <c r="G186" t="s">
        <v>31</v>
      </c>
      <c r="H186">
        <v>4</v>
      </c>
      <c r="I186" t="s">
        <v>154</v>
      </c>
      <c r="J186">
        <v>28</v>
      </c>
      <c r="K186" t="s">
        <v>66</v>
      </c>
      <c r="L186">
        <v>150000</v>
      </c>
      <c r="M186">
        <v>12</v>
      </c>
      <c r="N186">
        <v>1800000</v>
      </c>
      <c r="O186" t="s">
        <v>469</v>
      </c>
      <c r="P186" t="s">
        <v>42</v>
      </c>
    </row>
    <row r="187" spans="1:17" x14ac:dyDescent="0.25">
      <c r="A187" t="s">
        <v>467</v>
      </c>
      <c r="B187" t="s">
        <v>468</v>
      </c>
      <c r="C187" t="s">
        <v>61</v>
      </c>
      <c r="D187">
        <v>50</v>
      </c>
      <c r="E187" t="s">
        <v>262</v>
      </c>
      <c r="F187" t="s">
        <v>45</v>
      </c>
      <c r="G187" t="s">
        <v>31</v>
      </c>
      <c r="H187">
        <v>4</v>
      </c>
      <c r="I187" t="s">
        <v>154</v>
      </c>
      <c r="J187">
        <v>28</v>
      </c>
      <c r="K187" t="s">
        <v>73</v>
      </c>
      <c r="L187">
        <v>24000</v>
      </c>
      <c r="M187">
        <v>3</v>
      </c>
      <c r="N187">
        <v>72000</v>
      </c>
      <c r="O187" t="s">
        <v>470</v>
      </c>
      <c r="P187" t="s">
        <v>42</v>
      </c>
    </row>
    <row r="188" spans="1:17" x14ac:dyDescent="0.25">
      <c r="A188" t="s">
        <v>471</v>
      </c>
      <c r="B188" t="s">
        <v>472</v>
      </c>
      <c r="C188" s="1">
        <v>45717</v>
      </c>
      <c r="D188">
        <v>26</v>
      </c>
      <c r="E188" t="s">
        <v>19</v>
      </c>
      <c r="F188" t="s">
        <v>38</v>
      </c>
      <c r="G188" t="s">
        <v>21</v>
      </c>
      <c r="H188">
        <v>3</v>
      </c>
      <c r="I188" t="s">
        <v>56</v>
      </c>
      <c r="J188">
        <v>35</v>
      </c>
      <c r="K188" t="s">
        <v>141</v>
      </c>
      <c r="L188">
        <v>75000</v>
      </c>
      <c r="M188">
        <v>15</v>
      </c>
      <c r="N188">
        <v>1125000</v>
      </c>
      <c r="O188" t="s">
        <v>473</v>
      </c>
      <c r="P188" t="s">
        <v>25</v>
      </c>
      <c r="Q188" t="s">
        <v>129</v>
      </c>
    </row>
    <row r="189" spans="1:17" x14ac:dyDescent="0.25">
      <c r="A189" t="s">
        <v>471</v>
      </c>
      <c r="B189" t="s">
        <v>472</v>
      </c>
      <c r="C189" s="1">
        <v>45717</v>
      </c>
      <c r="D189">
        <v>26</v>
      </c>
      <c r="E189" t="s">
        <v>19</v>
      </c>
      <c r="F189" t="s">
        <v>20</v>
      </c>
      <c r="G189" t="s">
        <v>21</v>
      </c>
      <c r="H189">
        <v>3</v>
      </c>
      <c r="I189" t="s">
        <v>56</v>
      </c>
      <c r="J189">
        <v>35</v>
      </c>
      <c r="K189" t="s">
        <v>57</v>
      </c>
      <c r="L189">
        <v>9000</v>
      </c>
      <c r="M189">
        <v>12</v>
      </c>
      <c r="N189">
        <v>108000</v>
      </c>
      <c r="O189" t="s">
        <v>474</v>
      </c>
      <c r="P189" t="s">
        <v>25</v>
      </c>
      <c r="Q189" t="s">
        <v>129</v>
      </c>
    </row>
    <row r="190" spans="1:17" x14ac:dyDescent="0.25">
      <c r="A190" t="s">
        <v>471</v>
      </c>
      <c r="B190" t="s">
        <v>472</v>
      </c>
      <c r="C190" s="1">
        <v>45717</v>
      </c>
      <c r="D190">
        <v>26</v>
      </c>
      <c r="E190" t="s">
        <v>19</v>
      </c>
      <c r="F190" t="s">
        <v>30</v>
      </c>
      <c r="G190" t="s">
        <v>21</v>
      </c>
      <c r="H190">
        <v>3</v>
      </c>
      <c r="I190" t="s">
        <v>56</v>
      </c>
      <c r="J190">
        <v>35</v>
      </c>
      <c r="K190" t="s">
        <v>112</v>
      </c>
      <c r="L190">
        <v>7500</v>
      </c>
      <c r="M190">
        <v>2</v>
      </c>
      <c r="N190">
        <v>15000</v>
      </c>
      <c r="O190" t="s">
        <v>475</v>
      </c>
      <c r="P190" t="s">
        <v>25</v>
      </c>
      <c r="Q190" t="s">
        <v>129</v>
      </c>
    </row>
    <row r="191" spans="1:17" x14ac:dyDescent="0.25">
      <c r="A191" t="s">
        <v>476</v>
      </c>
      <c r="B191" t="s">
        <v>477</v>
      </c>
      <c r="C191" t="s">
        <v>61</v>
      </c>
      <c r="D191">
        <v>67</v>
      </c>
      <c r="E191" t="s">
        <v>50</v>
      </c>
      <c r="F191" t="s">
        <v>45</v>
      </c>
      <c r="G191" t="s">
        <v>21</v>
      </c>
      <c r="H191">
        <v>5</v>
      </c>
      <c r="I191" t="s">
        <v>63</v>
      </c>
      <c r="J191">
        <v>2</v>
      </c>
      <c r="K191" t="s">
        <v>46</v>
      </c>
      <c r="L191">
        <v>9000</v>
      </c>
      <c r="M191">
        <v>12</v>
      </c>
      <c r="N191">
        <v>108000</v>
      </c>
      <c r="O191" t="s">
        <v>478</v>
      </c>
      <c r="P191" t="s">
        <v>42</v>
      </c>
    </row>
    <row r="192" spans="1:17" x14ac:dyDescent="0.25">
      <c r="A192" t="s">
        <v>476</v>
      </c>
      <c r="B192" t="s">
        <v>477</v>
      </c>
      <c r="C192" t="s">
        <v>61</v>
      </c>
      <c r="D192">
        <v>67</v>
      </c>
      <c r="E192" t="s">
        <v>50</v>
      </c>
      <c r="F192" t="s">
        <v>30</v>
      </c>
      <c r="G192" t="s">
        <v>21</v>
      </c>
      <c r="H192">
        <v>5</v>
      </c>
      <c r="I192" t="s">
        <v>63</v>
      </c>
      <c r="J192">
        <v>2</v>
      </c>
      <c r="K192" t="s">
        <v>64</v>
      </c>
      <c r="L192">
        <v>3500</v>
      </c>
      <c r="M192">
        <v>19</v>
      </c>
      <c r="N192">
        <v>66500</v>
      </c>
      <c r="O192" t="s">
        <v>479</v>
      </c>
      <c r="P192" t="s">
        <v>42</v>
      </c>
    </row>
    <row r="193" spans="1:17" x14ac:dyDescent="0.25">
      <c r="A193" t="s">
        <v>480</v>
      </c>
      <c r="B193" t="s">
        <v>481</v>
      </c>
      <c r="C193" t="s">
        <v>61</v>
      </c>
      <c r="D193">
        <v>35</v>
      </c>
      <c r="E193" t="s">
        <v>302</v>
      </c>
      <c r="F193" t="s">
        <v>38</v>
      </c>
      <c r="G193" t="s">
        <v>31</v>
      </c>
      <c r="H193">
        <v>1</v>
      </c>
      <c r="I193" t="s">
        <v>39</v>
      </c>
      <c r="J193">
        <v>24</v>
      </c>
      <c r="K193" t="s">
        <v>73</v>
      </c>
      <c r="L193">
        <v>24000</v>
      </c>
      <c r="M193">
        <v>4</v>
      </c>
      <c r="N193">
        <v>96000</v>
      </c>
      <c r="O193" t="s">
        <v>482</v>
      </c>
      <c r="P193" t="s">
        <v>42</v>
      </c>
    </row>
    <row r="194" spans="1:17" x14ac:dyDescent="0.25">
      <c r="A194" t="s">
        <v>480</v>
      </c>
      <c r="B194" t="s">
        <v>481</v>
      </c>
      <c r="C194" t="s">
        <v>61</v>
      </c>
      <c r="D194">
        <v>35</v>
      </c>
      <c r="E194" t="s">
        <v>302</v>
      </c>
      <c r="F194" t="s">
        <v>30</v>
      </c>
      <c r="G194" t="s">
        <v>31</v>
      </c>
      <c r="H194">
        <v>1</v>
      </c>
      <c r="I194" t="s">
        <v>39</v>
      </c>
      <c r="J194">
        <v>24</v>
      </c>
      <c r="K194" t="s">
        <v>68</v>
      </c>
      <c r="L194">
        <v>16000</v>
      </c>
      <c r="M194">
        <v>16</v>
      </c>
      <c r="N194">
        <v>256000</v>
      </c>
      <c r="O194" t="s">
        <v>483</v>
      </c>
      <c r="P194" t="s">
        <v>42</v>
      </c>
    </row>
    <row r="195" spans="1:17" x14ac:dyDescent="0.25">
      <c r="A195" t="s">
        <v>480</v>
      </c>
      <c r="B195" t="s">
        <v>481</v>
      </c>
      <c r="C195" t="s">
        <v>61</v>
      </c>
      <c r="D195">
        <v>35</v>
      </c>
      <c r="E195" t="s">
        <v>302</v>
      </c>
      <c r="F195" t="s">
        <v>30</v>
      </c>
      <c r="G195" t="s">
        <v>31</v>
      </c>
      <c r="H195">
        <v>1</v>
      </c>
      <c r="I195" t="s">
        <v>39</v>
      </c>
      <c r="J195">
        <v>24</v>
      </c>
      <c r="K195" t="s">
        <v>292</v>
      </c>
      <c r="L195">
        <v>6500</v>
      </c>
      <c r="M195">
        <v>18</v>
      </c>
      <c r="N195">
        <v>117000</v>
      </c>
      <c r="O195" t="s">
        <v>484</v>
      </c>
      <c r="P195" t="s">
        <v>42</v>
      </c>
    </row>
    <row r="196" spans="1:17" x14ac:dyDescent="0.25">
      <c r="A196" t="s">
        <v>485</v>
      </c>
      <c r="B196" t="s">
        <v>486</v>
      </c>
      <c r="C196" s="1">
        <v>45717</v>
      </c>
      <c r="D196">
        <v>49</v>
      </c>
      <c r="E196" t="s">
        <v>204</v>
      </c>
      <c r="F196" t="s">
        <v>30</v>
      </c>
      <c r="G196" t="s">
        <v>31</v>
      </c>
      <c r="H196">
        <v>4</v>
      </c>
      <c r="I196" t="s">
        <v>154</v>
      </c>
      <c r="J196">
        <v>14</v>
      </c>
      <c r="K196" t="s">
        <v>242</v>
      </c>
      <c r="L196">
        <v>600</v>
      </c>
      <c r="M196">
        <v>15</v>
      </c>
      <c r="N196">
        <v>9000</v>
      </c>
      <c r="O196" t="s">
        <v>487</v>
      </c>
      <c r="P196" t="s">
        <v>25</v>
      </c>
      <c r="Q196" t="s">
        <v>427</v>
      </c>
    </row>
    <row r="197" spans="1:17" x14ac:dyDescent="0.25">
      <c r="A197" t="s">
        <v>488</v>
      </c>
      <c r="B197" t="s">
        <v>489</v>
      </c>
      <c r="C197" s="1">
        <v>45717</v>
      </c>
      <c r="D197">
        <v>56</v>
      </c>
      <c r="E197" t="s">
        <v>220</v>
      </c>
      <c r="F197" t="s">
        <v>20</v>
      </c>
      <c r="G197" t="s">
        <v>21</v>
      </c>
      <c r="H197">
        <v>3</v>
      </c>
      <c r="I197" t="s">
        <v>56</v>
      </c>
      <c r="J197">
        <v>36</v>
      </c>
      <c r="K197" t="s">
        <v>68</v>
      </c>
      <c r="L197">
        <v>16000</v>
      </c>
      <c r="M197">
        <v>5</v>
      </c>
      <c r="N197">
        <v>80000</v>
      </c>
      <c r="O197" t="s">
        <v>490</v>
      </c>
      <c r="P197" t="s">
        <v>42</v>
      </c>
    </row>
    <row r="198" spans="1:17" x14ac:dyDescent="0.25">
      <c r="A198" t="s">
        <v>488</v>
      </c>
      <c r="B198" t="s">
        <v>489</v>
      </c>
      <c r="C198" s="1">
        <v>45717</v>
      </c>
      <c r="D198">
        <v>56</v>
      </c>
      <c r="E198" t="s">
        <v>220</v>
      </c>
      <c r="F198" t="s">
        <v>30</v>
      </c>
      <c r="G198" t="s">
        <v>21</v>
      </c>
      <c r="H198">
        <v>3</v>
      </c>
      <c r="I198" t="s">
        <v>56</v>
      </c>
      <c r="J198">
        <v>36</v>
      </c>
      <c r="K198" t="s">
        <v>88</v>
      </c>
      <c r="L198">
        <v>350</v>
      </c>
      <c r="M198">
        <v>1</v>
      </c>
      <c r="N198">
        <v>350</v>
      </c>
      <c r="O198" t="s">
        <v>491</v>
      </c>
      <c r="P198" t="s">
        <v>42</v>
      </c>
    </row>
    <row r="199" spans="1:17" x14ac:dyDescent="0.25">
      <c r="A199" t="s">
        <v>488</v>
      </c>
      <c r="B199" t="s">
        <v>489</v>
      </c>
      <c r="C199" s="1">
        <v>45717</v>
      </c>
      <c r="D199">
        <v>56</v>
      </c>
      <c r="E199" t="s">
        <v>220</v>
      </c>
      <c r="F199" t="s">
        <v>45</v>
      </c>
      <c r="G199" t="s">
        <v>21</v>
      </c>
      <c r="H199">
        <v>3</v>
      </c>
      <c r="I199" t="s">
        <v>56</v>
      </c>
      <c r="J199">
        <v>36</v>
      </c>
      <c r="K199" t="s">
        <v>77</v>
      </c>
      <c r="L199">
        <v>30000</v>
      </c>
      <c r="M199">
        <v>12</v>
      </c>
      <c r="N199">
        <v>360000</v>
      </c>
      <c r="O199" t="s">
        <v>492</v>
      </c>
      <c r="P199" t="s">
        <v>42</v>
      </c>
    </row>
    <row r="200" spans="1:17" x14ac:dyDescent="0.25">
      <c r="A200" t="s">
        <v>493</v>
      </c>
      <c r="B200" t="s">
        <v>494</v>
      </c>
      <c r="C200" t="s">
        <v>61</v>
      </c>
      <c r="D200">
        <v>32</v>
      </c>
      <c r="E200" t="s">
        <v>495</v>
      </c>
      <c r="F200" t="s">
        <v>45</v>
      </c>
      <c r="G200" t="s">
        <v>21</v>
      </c>
      <c r="H200">
        <v>4</v>
      </c>
      <c r="I200" t="s">
        <v>154</v>
      </c>
      <c r="J200">
        <v>20</v>
      </c>
      <c r="K200" t="s">
        <v>77</v>
      </c>
      <c r="L200">
        <v>30000</v>
      </c>
      <c r="M200">
        <v>15</v>
      </c>
      <c r="N200">
        <v>450000</v>
      </c>
      <c r="O200" t="s">
        <v>496</v>
      </c>
      <c r="P200" t="s">
        <v>42</v>
      </c>
    </row>
    <row r="201" spans="1:17" x14ac:dyDescent="0.25">
      <c r="A201" t="s">
        <v>493</v>
      </c>
      <c r="B201" t="s">
        <v>494</v>
      </c>
      <c r="C201" t="s">
        <v>61</v>
      </c>
      <c r="D201">
        <v>32</v>
      </c>
      <c r="E201" t="s">
        <v>495</v>
      </c>
      <c r="F201" t="s">
        <v>30</v>
      </c>
      <c r="G201" t="s">
        <v>21</v>
      </c>
      <c r="H201">
        <v>4</v>
      </c>
      <c r="I201" t="s">
        <v>154</v>
      </c>
      <c r="J201">
        <v>20</v>
      </c>
      <c r="K201" t="s">
        <v>32</v>
      </c>
      <c r="L201">
        <v>5500</v>
      </c>
      <c r="M201">
        <v>12</v>
      </c>
      <c r="N201">
        <v>66000</v>
      </c>
      <c r="O201" t="s">
        <v>497</v>
      </c>
      <c r="P201" t="s">
        <v>42</v>
      </c>
    </row>
    <row r="202" spans="1:17" x14ac:dyDescent="0.25">
      <c r="A202" t="s">
        <v>498</v>
      </c>
      <c r="B202" t="s">
        <v>499</v>
      </c>
      <c r="C202" s="1">
        <v>45658</v>
      </c>
      <c r="D202">
        <v>39</v>
      </c>
      <c r="E202" t="s">
        <v>200</v>
      </c>
      <c r="F202" t="s">
        <v>30</v>
      </c>
      <c r="G202" t="s">
        <v>31</v>
      </c>
      <c r="H202">
        <v>1</v>
      </c>
      <c r="I202" t="s">
        <v>39</v>
      </c>
      <c r="J202">
        <v>33</v>
      </c>
      <c r="K202" t="s">
        <v>57</v>
      </c>
      <c r="L202">
        <v>9000</v>
      </c>
      <c r="M202">
        <v>8</v>
      </c>
      <c r="N202">
        <v>72000</v>
      </c>
      <c r="O202" t="s">
        <v>500</v>
      </c>
      <c r="P202" t="s">
        <v>42</v>
      </c>
    </row>
    <row r="203" spans="1:17" x14ac:dyDescent="0.25">
      <c r="A203" t="s">
        <v>498</v>
      </c>
      <c r="B203" t="s">
        <v>499</v>
      </c>
      <c r="C203" s="1">
        <v>45658</v>
      </c>
      <c r="D203">
        <v>39</v>
      </c>
      <c r="E203" t="s">
        <v>200</v>
      </c>
      <c r="F203" t="s">
        <v>45</v>
      </c>
      <c r="G203" t="s">
        <v>31</v>
      </c>
      <c r="H203">
        <v>1</v>
      </c>
      <c r="I203" t="s">
        <v>39</v>
      </c>
      <c r="J203">
        <v>33</v>
      </c>
      <c r="K203" t="s">
        <v>77</v>
      </c>
      <c r="L203">
        <v>30000</v>
      </c>
      <c r="M203">
        <v>17</v>
      </c>
      <c r="N203">
        <v>510000</v>
      </c>
      <c r="O203" t="s">
        <v>501</v>
      </c>
      <c r="P203" t="s">
        <v>42</v>
      </c>
    </row>
    <row r="204" spans="1:17" x14ac:dyDescent="0.25">
      <c r="A204" t="s">
        <v>502</v>
      </c>
      <c r="B204" t="s">
        <v>503</v>
      </c>
      <c r="C204" s="1">
        <v>45717</v>
      </c>
      <c r="D204">
        <v>26</v>
      </c>
      <c r="E204" t="s">
        <v>204</v>
      </c>
      <c r="F204" t="s">
        <v>45</v>
      </c>
      <c r="G204" t="s">
        <v>21</v>
      </c>
      <c r="H204">
        <v>2</v>
      </c>
      <c r="I204" t="s">
        <v>22</v>
      </c>
      <c r="J204">
        <v>41</v>
      </c>
      <c r="K204" t="s">
        <v>73</v>
      </c>
      <c r="L204">
        <v>24000</v>
      </c>
      <c r="M204">
        <v>5</v>
      </c>
      <c r="N204">
        <v>120000</v>
      </c>
      <c r="O204" t="s">
        <v>504</v>
      </c>
      <c r="P204" t="s">
        <v>42</v>
      </c>
    </row>
    <row r="205" spans="1:17" x14ac:dyDescent="0.25">
      <c r="A205" t="s">
        <v>502</v>
      </c>
      <c r="B205" t="s">
        <v>503</v>
      </c>
      <c r="C205" s="1">
        <v>45717</v>
      </c>
      <c r="D205">
        <v>26</v>
      </c>
      <c r="E205" t="s">
        <v>204</v>
      </c>
      <c r="F205" t="s">
        <v>38</v>
      </c>
      <c r="G205" t="s">
        <v>21</v>
      </c>
      <c r="H205">
        <v>2</v>
      </c>
      <c r="I205" t="s">
        <v>22</v>
      </c>
      <c r="J205">
        <v>41</v>
      </c>
      <c r="K205" t="s">
        <v>77</v>
      </c>
      <c r="L205">
        <v>30000</v>
      </c>
      <c r="M205">
        <v>20</v>
      </c>
      <c r="N205">
        <v>600000</v>
      </c>
      <c r="O205" t="s">
        <v>505</v>
      </c>
      <c r="P205" t="s">
        <v>42</v>
      </c>
    </row>
    <row r="206" spans="1:17" x14ac:dyDescent="0.25">
      <c r="A206" t="s">
        <v>502</v>
      </c>
      <c r="B206" t="s">
        <v>503</v>
      </c>
      <c r="C206" s="1">
        <v>45717</v>
      </c>
      <c r="D206">
        <v>26</v>
      </c>
      <c r="E206" t="s">
        <v>204</v>
      </c>
      <c r="F206" t="s">
        <v>30</v>
      </c>
      <c r="G206" t="s">
        <v>21</v>
      </c>
      <c r="H206">
        <v>2</v>
      </c>
      <c r="I206" t="s">
        <v>22</v>
      </c>
      <c r="J206">
        <v>41</v>
      </c>
      <c r="K206" t="s">
        <v>64</v>
      </c>
      <c r="L206">
        <v>3500</v>
      </c>
      <c r="M206">
        <v>19</v>
      </c>
      <c r="N206">
        <v>66500</v>
      </c>
      <c r="O206" t="s">
        <v>506</v>
      </c>
      <c r="P206" t="s">
        <v>42</v>
      </c>
    </row>
    <row r="207" spans="1:17" x14ac:dyDescent="0.25">
      <c r="A207" t="s">
        <v>507</v>
      </c>
      <c r="B207" t="s">
        <v>508</v>
      </c>
      <c r="C207" s="1">
        <v>45717</v>
      </c>
      <c r="D207">
        <v>19</v>
      </c>
      <c r="E207" t="s">
        <v>495</v>
      </c>
      <c r="F207" t="s">
        <v>20</v>
      </c>
      <c r="G207" t="s">
        <v>21</v>
      </c>
      <c r="H207">
        <v>2</v>
      </c>
      <c r="I207" t="s">
        <v>22</v>
      </c>
      <c r="J207">
        <v>42</v>
      </c>
      <c r="K207" t="s">
        <v>51</v>
      </c>
      <c r="L207">
        <v>4500</v>
      </c>
      <c r="M207">
        <v>10</v>
      </c>
      <c r="N207">
        <v>45000</v>
      </c>
      <c r="O207" t="s">
        <v>509</v>
      </c>
      <c r="P207" t="s">
        <v>42</v>
      </c>
    </row>
    <row r="208" spans="1:17" x14ac:dyDescent="0.25">
      <c r="A208" t="s">
        <v>510</v>
      </c>
      <c r="B208" t="s">
        <v>511</v>
      </c>
      <c r="C208" s="1">
        <v>45658</v>
      </c>
      <c r="D208">
        <v>47</v>
      </c>
      <c r="E208" t="s">
        <v>104</v>
      </c>
      <c r="F208" t="s">
        <v>30</v>
      </c>
      <c r="G208" t="s">
        <v>31</v>
      </c>
      <c r="H208">
        <v>1</v>
      </c>
      <c r="I208" t="s">
        <v>39</v>
      </c>
      <c r="J208">
        <v>30</v>
      </c>
      <c r="K208" t="s">
        <v>64</v>
      </c>
      <c r="L208">
        <v>3500</v>
      </c>
      <c r="M208">
        <v>11</v>
      </c>
      <c r="N208">
        <v>38500</v>
      </c>
      <c r="O208" t="s">
        <v>512</v>
      </c>
      <c r="P208" t="s">
        <v>25</v>
      </c>
      <c r="Q208" t="s">
        <v>247</v>
      </c>
    </row>
    <row r="209" spans="1:17" x14ac:dyDescent="0.25">
      <c r="A209" t="s">
        <v>510</v>
      </c>
      <c r="B209" t="s">
        <v>511</v>
      </c>
      <c r="C209" s="1">
        <v>45658</v>
      </c>
      <c r="D209">
        <v>47</v>
      </c>
      <c r="E209" t="s">
        <v>104</v>
      </c>
      <c r="F209" t="s">
        <v>45</v>
      </c>
      <c r="G209" t="s">
        <v>31</v>
      </c>
      <c r="H209">
        <v>1</v>
      </c>
      <c r="I209" t="s">
        <v>39</v>
      </c>
      <c r="J209">
        <v>30</v>
      </c>
      <c r="K209" t="s">
        <v>77</v>
      </c>
      <c r="L209">
        <v>30000</v>
      </c>
      <c r="M209">
        <v>12</v>
      </c>
      <c r="N209">
        <v>360000</v>
      </c>
      <c r="O209" t="s">
        <v>513</v>
      </c>
      <c r="P209" t="s">
        <v>25</v>
      </c>
      <c r="Q209" t="s">
        <v>247</v>
      </c>
    </row>
    <row r="210" spans="1:17" x14ac:dyDescent="0.25">
      <c r="A210" t="s">
        <v>514</v>
      </c>
      <c r="B210" t="s">
        <v>515</v>
      </c>
      <c r="C210" t="s">
        <v>61</v>
      </c>
      <c r="D210">
        <v>32</v>
      </c>
      <c r="E210" t="s">
        <v>50</v>
      </c>
      <c r="F210" t="s">
        <v>30</v>
      </c>
      <c r="G210" t="s">
        <v>21</v>
      </c>
      <c r="H210">
        <v>4</v>
      </c>
      <c r="I210" t="s">
        <v>154</v>
      </c>
      <c r="J210">
        <v>21</v>
      </c>
      <c r="K210" t="s">
        <v>68</v>
      </c>
      <c r="L210">
        <v>16000</v>
      </c>
      <c r="M210">
        <v>13</v>
      </c>
      <c r="N210">
        <v>208000</v>
      </c>
      <c r="O210" t="s">
        <v>516</v>
      </c>
      <c r="P210" t="s">
        <v>25</v>
      </c>
      <c r="Q210" t="s">
        <v>247</v>
      </c>
    </row>
    <row r="211" spans="1:17" x14ac:dyDescent="0.25">
      <c r="A211" t="s">
        <v>517</v>
      </c>
      <c r="B211" t="s">
        <v>518</v>
      </c>
      <c r="C211" s="1">
        <v>45717</v>
      </c>
      <c r="D211">
        <v>47</v>
      </c>
      <c r="E211" t="s">
        <v>29</v>
      </c>
      <c r="F211" t="s">
        <v>30</v>
      </c>
      <c r="G211" t="s">
        <v>31</v>
      </c>
      <c r="H211">
        <v>2</v>
      </c>
      <c r="I211" t="s">
        <v>22</v>
      </c>
      <c r="J211">
        <v>60</v>
      </c>
      <c r="K211" t="s">
        <v>43</v>
      </c>
      <c r="L211">
        <v>500</v>
      </c>
      <c r="M211">
        <v>3</v>
      </c>
      <c r="N211">
        <v>1500</v>
      </c>
      <c r="O211" t="s">
        <v>519</v>
      </c>
      <c r="P211" t="s">
        <v>42</v>
      </c>
    </row>
    <row r="212" spans="1:17" x14ac:dyDescent="0.25">
      <c r="A212" t="s">
        <v>517</v>
      </c>
      <c r="B212" t="s">
        <v>518</v>
      </c>
      <c r="C212" s="1">
        <v>45717</v>
      </c>
      <c r="D212">
        <v>47</v>
      </c>
      <c r="E212" t="s">
        <v>29</v>
      </c>
      <c r="F212" t="s">
        <v>20</v>
      </c>
      <c r="G212" t="s">
        <v>31</v>
      </c>
      <c r="H212">
        <v>2</v>
      </c>
      <c r="I212" t="s">
        <v>22</v>
      </c>
      <c r="J212">
        <v>60</v>
      </c>
      <c r="K212" t="s">
        <v>23</v>
      </c>
      <c r="L212">
        <v>35000</v>
      </c>
      <c r="M212">
        <v>8</v>
      </c>
      <c r="N212">
        <v>280000</v>
      </c>
      <c r="O212" t="s">
        <v>520</v>
      </c>
      <c r="P212" t="s">
        <v>42</v>
      </c>
    </row>
    <row r="213" spans="1:17" x14ac:dyDescent="0.25">
      <c r="A213" t="s">
        <v>521</v>
      </c>
      <c r="B213" t="s">
        <v>522</v>
      </c>
      <c r="C213" t="s">
        <v>61</v>
      </c>
      <c r="D213">
        <v>61</v>
      </c>
      <c r="E213" t="s">
        <v>55</v>
      </c>
      <c r="F213" t="s">
        <v>30</v>
      </c>
      <c r="G213" t="s">
        <v>21</v>
      </c>
      <c r="H213">
        <v>5</v>
      </c>
      <c r="I213" t="s">
        <v>63</v>
      </c>
      <c r="J213">
        <v>19</v>
      </c>
      <c r="K213" t="s">
        <v>106</v>
      </c>
      <c r="L213">
        <v>1000</v>
      </c>
      <c r="M213">
        <v>9</v>
      </c>
      <c r="N213">
        <v>9000</v>
      </c>
      <c r="O213" t="s">
        <v>523</v>
      </c>
      <c r="P213" t="s">
        <v>42</v>
      </c>
    </row>
    <row r="214" spans="1:17" x14ac:dyDescent="0.25">
      <c r="A214" t="s">
        <v>521</v>
      </c>
      <c r="B214" t="s">
        <v>522</v>
      </c>
      <c r="C214" t="s">
        <v>61</v>
      </c>
      <c r="D214">
        <v>61</v>
      </c>
      <c r="E214" t="s">
        <v>55</v>
      </c>
      <c r="F214" t="s">
        <v>20</v>
      </c>
      <c r="G214" t="s">
        <v>21</v>
      </c>
      <c r="H214">
        <v>5</v>
      </c>
      <c r="I214" t="s">
        <v>63</v>
      </c>
      <c r="J214">
        <v>19</v>
      </c>
      <c r="K214" t="s">
        <v>57</v>
      </c>
      <c r="L214">
        <v>9000</v>
      </c>
      <c r="M214">
        <v>12</v>
      </c>
      <c r="N214">
        <v>108000</v>
      </c>
      <c r="O214" t="s">
        <v>524</v>
      </c>
      <c r="P214" t="s">
        <v>42</v>
      </c>
    </row>
    <row r="215" spans="1:17" x14ac:dyDescent="0.25">
      <c r="A215" t="s">
        <v>521</v>
      </c>
      <c r="B215" t="s">
        <v>522</v>
      </c>
      <c r="C215" t="s">
        <v>61</v>
      </c>
      <c r="D215">
        <v>61</v>
      </c>
      <c r="E215" t="s">
        <v>55</v>
      </c>
      <c r="F215" t="s">
        <v>45</v>
      </c>
      <c r="G215" t="s">
        <v>21</v>
      </c>
      <c r="H215">
        <v>5</v>
      </c>
      <c r="I215" t="s">
        <v>63</v>
      </c>
      <c r="J215">
        <v>19</v>
      </c>
      <c r="K215" t="s">
        <v>46</v>
      </c>
      <c r="L215">
        <v>9000</v>
      </c>
      <c r="M215">
        <v>19</v>
      </c>
      <c r="N215">
        <v>171000</v>
      </c>
      <c r="O215" t="s">
        <v>525</v>
      </c>
      <c r="P215" t="s">
        <v>42</v>
      </c>
    </row>
    <row r="216" spans="1:17" x14ac:dyDescent="0.25">
      <c r="A216" t="s">
        <v>526</v>
      </c>
      <c r="B216" t="s">
        <v>527</v>
      </c>
      <c r="C216" t="s">
        <v>61</v>
      </c>
      <c r="D216">
        <v>62</v>
      </c>
      <c r="E216" t="s">
        <v>134</v>
      </c>
      <c r="F216" t="s">
        <v>45</v>
      </c>
      <c r="G216" t="s">
        <v>21</v>
      </c>
      <c r="H216">
        <v>5</v>
      </c>
      <c r="I216" t="s">
        <v>63</v>
      </c>
      <c r="J216">
        <v>25</v>
      </c>
      <c r="K216" t="s">
        <v>86</v>
      </c>
      <c r="L216">
        <v>14500</v>
      </c>
      <c r="M216">
        <v>11</v>
      </c>
      <c r="N216">
        <v>159500</v>
      </c>
      <c r="O216" t="s">
        <v>528</v>
      </c>
      <c r="P216" t="s">
        <v>25</v>
      </c>
      <c r="Q216" t="s">
        <v>26</v>
      </c>
    </row>
    <row r="217" spans="1:17" x14ac:dyDescent="0.25">
      <c r="A217" t="s">
        <v>526</v>
      </c>
      <c r="B217" t="s">
        <v>527</v>
      </c>
      <c r="C217" t="s">
        <v>61</v>
      </c>
      <c r="D217">
        <v>62</v>
      </c>
      <c r="E217" t="s">
        <v>134</v>
      </c>
      <c r="F217" t="s">
        <v>30</v>
      </c>
      <c r="G217" t="s">
        <v>21</v>
      </c>
      <c r="H217">
        <v>5</v>
      </c>
      <c r="I217" t="s">
        <v>63</v>
      </c>
      <c r="J217">
        <v>25</v>
      </c>
      <c r="K217" t="s">
        <v>292</v>
      </c>
      <c r="L217">
        <v>6500</v>
      </c>
      <c r="M217">
        <v>5</v>
      </c>
      <c r="N217">
        <v>32500</v>
      </c>
      <c r="O217" t="s">
        <v>529</v>
      </c>
      <c r="P217" t="s">
        <v>25</v>
      </c>
      <c r="Q217" t="s">
        <v>26</v>
      </c>
    </row>
    <row r="218" spans="1:17" x14ac:dyDescent="0.25">
      <c r="A218" t="s">
        <v>526</v>
      </c>
      <c r="B218" t="s">
        <v>527</v>
      </c>
      <c r="C218" t="s">
        <v>61</v>
      </c>
      <c r="D218">
        <v>62</v>
      </c>
      <c r="E218" t="s">
        <v>134</v>
      </c>
      <c r="F218" t="s">
        <v>38</v>
      </c>
      <c r="G218" t="s">
        <v>21</v>
      </c>
      <c r="H218">
        <v>5</v>
      </c>
      <c r="I218" t="s">
        <v>63</v>
      </c>
      <c r="J218">
        <v>25</v>
      </c>
      <c r="K218" t="s">
        <v>86</v>
      </c>
      <c r="L218">
        <v>14500</v>
      </c>
      <c r="M218">
        <v>13</v>
      </c>
      <c r="N218">
        <v>188500</v>
      </c>
      <c r="O218" t="s">
        <v>530</v>
      </c>
      <c r="P218" t="s">
        <v>25</v>
      </c>
      <c r="Q218" t="s">
        <v>26</v>
      </c>
    </row>
    <row r="219" spans="1:17" x14ac:dyDescent="0.25">
      <c r="A219" t="s">
        <v>531</v>
      </c>
      <c r="B219" t="s">
        <v>532</v>
      </c>
      <c r="C219" s="1">
        <v>45717</v>
      </c>
      <c r="D219">
        <v>21</v>
      </c>
      <c r="E219" t="s">
        <v>178</v>
      </c>
      <c r="F219" t="s">
        <v>20</v>
      </c>
      <c r="G219" t="s">
        <v>21</v>
      </c>
      <c r="H219">
        <v>4</v>
      </c>
      <c r="I219" t="s">
        <v>154</v>
      </c>
      <c r="J219">
        <v>9</v>
      </c>
      <c r="K219" t="s">
        <v>57</v>
      </c>
      <c r="L219">
        <v>9000</v>
      </c>
      <c r="M219">
        <v>11</v>
      </c>
      <c r="N219">
        <v>99000</v>
      </c>
      <c r="O219" t="s">
        <v>533</v>
      </c>
      <c r="P219" t="s">
        <v>42</v>
      </c>
    </row>
    <row r="220" spans="1:17" x14ac:dyDescent="0.25">
      <c r="A220" t="s">
        <v>534</v>
      </c>
      <c r="B220" t="s">
        <v>535</v>
      </c>
      <c r="C220" t="s">
        <v>61</v>
      </c>
      <c r="D220">
        <v>66</v>
      </c>
      <c r="E220" t="s">
        <v>215</v>
      </c>
      <c r="F220" t="s">
        <v>38</v>
      </c>
      <c r="G220" t="s">
        <v>31</v>
      </c>
      <c r="H220">
        <v>5</v>
      </c>
      <c r="I220" t="s">
        <v>63</v>
      </c>
      <c r="J220">
        <v>33</v>
      </c>
      <c r="K220" t="s">
        <v>155</v>
      </c>
      <c r="L220">
        <v>25000</v>
      </c>
      <c r="M220">
        <v>14</v>
      </c>
      <c r="N220">
        <v>350000</v>
      </c>
      <c r="O220" t="s">
        <v>536</v>
      </c>
      <c r="P220" t="s">
        <v>25</v>
      </c>
      <c r="Q220" t="s">
        <v>34</v>
      </c>
    </row>
    <row r="221" spans="1:17" x14ac:dyDescent="0.25">
      <c r="A221" t="s">
        <v>537</v>
      </c>
      <c r="B221" t="s">
        <v>538</v>
      </c>
      <c r="C221" t="s">
        <v>61</v>
      </c>
      <c r="D221">
        <v>19</v>
      </c>
      <c r="E221" t="s">
        <v>331</v>
      </c>
      <c r="F221" t="s">
        <v>30</v>
      </c>
      <c r="G221" t="s">
        <v>31</v>
      </c>
      <c r="H221">
        <v>1</v>
      </c>
      <c r="I221" t="s">
        <v>39</v>
      </c>
      <c r="J221">
        <v>42</v>
      </c>
      <c r="K221" t="s">
        <v>242</v>
      </c>
      <c r="L221">
        <v>600</v>
      </c>
      <c r="M221">
        <v>8</v>
      </c>
      <c r="N221">
        <v>4800</v>
      </c>
      <c r="O221" t="s">
        <v>539</v>
      </c>
      <c r="P221" t="s">
        <v>42</v>
      </c>
    </row>
    <row r="222" spans="1:17" x14ac:dyDescent="0.25">
      <c r="A222" t="s">
        <v>540</v>
      </c>
      <c r="B222" t="s">
        <v>541</v>
      </c>
      <c r="C222" s="1">
        <v>45717</v>
      </c>
      <c r="D222">
        <v>30</v>
      </c>
      <c r="E222" t="s">
        <v>164</v>
      </c>
      <c r="F222" t="s">
        <v>30</v>
      </c>
      <c r="G222" t="s">
        <v>21</v>
      </c>
      <c r="H222">
        <v>4</v>
      </c>
      <c r="I222" t="s">
        <v>154</v>
      </c>
      <c r="J222">
        <v>29</v>
      </c>
      <c r="K222" t="s">
        <v>292</v>
      </c>
      <c r="L222">
        <v>6500</v>
      </c>
      <c r="M222">
        <v>16</v>
      </c>
      <c r="N222">
        <v>104000</v>
      </c>
      <c r="O222" t="s">
        <v>542</v>
      </c>
      <c r="P222" t="s">
        <v>25</v>
      </c>
      <c r="Q222" t="s">
        <v>466</v>
      </c>
    </row>
    <row r="223" spans="1:17" x14ac:dyDescent="0.25">
      <c r="A223" t="s">
        <v>543</v>
      </c>
      <c r="B223" t="s">
        <v>544</v>
      </c>
      <c r="C223" s="1">
        <v>45717</v>
      </c>
      <c r="D223">
        <v>33</v>
      </c>
      <c r="E223" t="s">
        <v>92</v>
      </c>
      <c r="F223" t="s">
        <v>20</v>
      </c>
      <c r="G223" t="s">
        <v>21</v>
      </c>
      <c r="H223">
        <v>4</v>
      </c>
      <c r="I223" t="s">
        <v>154</v>
      </c>
      <c r="J223">
        <v>36</v>
      </c>
      <c r="K223" t="s">
        <v>57</v>
      </c>
      <c r="L223">
        <v>9000</v>
      </c>
      <c r="M223">
        <v>9</v>
      </c>
      <c r="N223">
        <v>81000</v>
      </c>
      <c r="O223" t="s">
        <v>545</v>
      </c>
      <c r="P223" t="s">
        <v>42</v>
      </c>
    </row>
    <row r="224" spans="1:17" x14ac:dyDescent="0.25">
      <c r="A224" t="s">
        <v>543</v>
      </c>
      <c r="B224" t="s">
        <v>544</v>
      </c>
      <c r="C224" s="1">
        <v>45717</v>
      </c>
      <c r="D224">
        <v>33</v>
      </c>
      <c r="E224" t="s">
        <v>92</v>
      </c>
      <c r="F224" t="s">
        <v>30</v>
      </c>
      <c r="G224" t="s">
        <v>21</v>
      </c>
      <c r="H224">
        <v>4</v>
      </c>
      <c r="I224" t="s">
        <v>154</v>
      </c>
      <c r="J224">
        <v>36</v>
      </c>
      <c r="K224" t="s">
        <v>32</v>
      </c>
      <c r="L224">
        <v>5500</v>
      </c>
      <c r="M224">
        <v>8</v>
      </c>
      <c r="N224">
        <v>44000</v>
      </c>
      <c r="O224" t="s">
        <v>546</v>
      </c>
      <c r="P224" t="s">
        <v>42</v>
      </c>
    </row>
    <row r="225" spans="1:17" x14ac:dyDescent="0.25">
      <c r="A225" t="s">
        <v>547</v>
      </c>
      <c r="B225" t="s">
        <v>548</v>
      </c>
      <c r="C225" s="1">
        <v>45717</v>
      </c>
      <c r="D225">
        <v>54</v>
      </c>
      <c r="E225" t="s">
        <v>153</v>
      </c>
      <c r="F225" t="s">
        <v>38</v>
      </c>
      <c r="G225" t="s">
        <v>31</v>
      </c>
      <c r="H225">
        <v>2</v>
      </c>
      <c r="I225" t="s">
        <v>22</v>
      </c>
      <c r="J225">
        <v>50</v>
      </c>
      <c r="K225" t="s">
        <v>155</v>
      </c>
      <c r="L225">
        <v>25000</v>
      </c>
      <c r="M225">
        <v>9</v>
      </c>
      <c r="N225">
        <v>225000</v>
      </c>
      <c r="O225" t="s">
        <v>549</v>
      </c>
      <c r="P225" t="s">
        <v>42</v>
      </c>
    </row>
    <row r="226" spans="1:17" x14ac:dyDescent="0.25">
      <c r="A226" t="s">
        <v>547</v>
      </c>
      <c r="B226" t="s">
        <v>548</v>
      </c>
      <c r="C226" s="1">
        <v>45717</v>
      </c>
      <c r="D226">
        <v>54</v>
      </c>
      <c r="E226" t="s">
        <v>153</v>
      </c>
      <c r="F226" t="s">
        <v>20</v>
      </c>
      <c r="G226" t="s">
        <v>31</v>
      </c>
      <c r="H226">
        <v>2</v>
      </c>
      <c r="I226" t="s">
        <v>22</v>
      </c>
      <c r="J226">
        <v>50</v>
      </c>
      <c r="K226" t="s">
        <v>57</v>
      </c>
      <c r="L226">
        <v>9000</v>
      </c>
      <c r="M226">
        <v>18</v>
      </c>
      <c r="N226">
        <v>162000</v>
      </c>
      <c r="O226" t="s">
        <v>550</v>
      </c>
      <c r="P226" t="s">
        <v>42</v>
      </c>
    </row>
    <row r="227" spans="1:17" x14ac:dyDescent="0.25">
      <c r="A227" t="s">
        <v>551</v>
      </c>
      <c r="B227" t="s">
        <v>552</v>
      </c>
      <c r="C227" s="1">
        <v>45658</v>
      </c>
      <c r="D227">
        <v>66</v>
      </c>
      <c r="E227" t="s">
        <v>220</v>
      </c>
      <c r="F227" t="s">
        <v>38</v>
      </c>
      <c r="G227" t="s">
        <v>21</v>
      </c>
      <c r="H227">
        <v>3</v>
      </c>
      <c r="I227" t="s">
        <v>56</v>
      </c>
      <c r="J227">
        <v>19</v>
      </c>
      <c r="K227" t="s">
        <v>66</v>
      </c>
      <c r="L227">
        <v>150000</v>
      </c>
      <c r="M227">
        <v>16</v>
      </c>
      <c r="N227">
        <v>2400000</v>
      </c>
      <c r="O227" t="s">
        <v>553</v>
      </c>
      <c r="P227" t="s">
        <v>42</v>
      </c>
    </row>
    <row r="228" spans="1:17" x14ac:dyDescent="0.25">
      <c r="A228" t="s">
        <v>554</v>
      </c>
      <c r="B228" t="s">
        <v>555</v>
      </c>
      <c r="C228" s="1">
        <v>45717</v>
      </c>
      <c r="D228">
        <v>41</v>
      </c>
      <c r="E228" t="s">
        <v>110</v>
      </c>
      <c r="F228" t="s">
        <v>20</v>
      </c>
      <c r="G228" t="s">
        <v>31</v>
      </c>
      <c r="H228">
        <v>2</v>
      </c>
      <c r="I228" t="s">
        <v>22</v>
      </c>
      <c r="J228">
        <v>60</v>
      </c>
      <c r="K228" t="s">
        <v>51</v>
      </c>
      <c r="L228">
        <v>4500</v>
      </c>
      <c r="M228">
        <v>2</v>
      </c>
      <c r="N228">
        <v>9000</v>
      </c>
      <c r="O228" t="s">
        <v>556</v>
      </c>
      <c r="P228" t="s">
        <v>25</v>
      </c>
      <c r="Q228" t="s">
        <v>466</v>
      </c>
    </row>
    <row r="229" spans="1:17" x14ac:dyDescent="0.25">
      <c r="A229" t="s">
        <v>554</v>
      </c>
      <c r="B229" t="s">
        <v>555</v>
      </c>
      <c r="C229" s="1">
        <v>45717</v>
      </c>
      <c r="D229">
        <v>41</v>
      </c>
      <c r="E229" t="s">
        <v>110</v>
      </c>
      <c r="F229" t="s">
        <v>45</v>
      </c>
      <c r="G229" t="s">
        <v>31</v>
      </c>
      <c r="H229">
        <v>2</v>
      </c>
      <c r="I229" t="s">
        <v>22</v>
      </c>
      <c r="J229">
        <v>60</v>
      </c>
      <c r="K229" t="s">
        <v>46</v>
      </c>
      <c r="L229">
        <v>9000</v>
      </c>
      <c r="M229">
        <v>16</v>
      </c>
      <c r="N229">
        <v>144000</v>
      </c>
      <c r="O229" t="s">
        <v>557</v>
      </c>
      <c r="P229" t="s">
        <v>25</v>
      </c>
      <c r="Q229" t="s">
        <v>466</v>
      </c>
    </row>
    <row r="230" spans="1:17" x14ac:dyDescent="0.25">
      <c r="A230" t="s">
        <v>554</v>
      </c>
      <c r="B230" t="s">
        <v>555</v>
      </c>
      <c r="C230" s="1">
        <v>45717</v>
      </c>
      <c r="D230">
        <v>41</v>
      </c>
      <c r="E230" t="s">
        <v>110</v>
      </c>
      <c r="F230" t="s">
        <v>38</v>
      </c>
      <c r="G230" t="s">
        <v>31</v>
      </c>
      <c r="H230">
        <v>2</v>
      </c>
      <c r="I230" t="s">
        <v>22</v>
      </c>
      <c r="J230">
        <v>60</v>
      </c>
      <c r="K230" t="s">
        <v>40</v>
      </c>
      <c r="L230">
        <v>20000</v>
      </c>
      <c r="M230">
        <v>5</v>
      </c>
      <c r="N230">
        <v>100000</v>
      </c>
      <c r="O230" t="s">
        <v>558</v>
      </c>
      <c r="P230" t="s">
        <v>25</v>
      </c>
      <c r="Q230" t="s">
        <v>466</v>
      </c>
    </row>
    <row r="231" spans="1:17" x14ac:dyDescent="0.25">
      <c r="A231" t="s">
        <v>559</v>
      </c>
      <c r="B231" t="s">
        <v>560</v>
      </c>
      <c r="C231" t="s">
        <v>61</v>
      </c>
      <c r="D231">
        <v>36</v>
      </c>
      <c r="E231" t="s">
        <v>149</v>
      </c>
      <c r="F231" t="s">
        <v>45</v>
      </c>
      <c r="G231" t="s">
        <v>31</v>
      </c>
      <c r="H231">
        <v>3</v>
      </c>
      <c r="I231" t="s">
        <v>56</v>
      </c>
      <c r="J231">
        <v>31</v>
      </c>
      <c r="K231" t="s">
        <v>73</v>
      </c>
      <c r="L231">
        <v>24000</v>
      </c>
      <c r="M231">
        <v>2</v>
      </c>
      <c r="N231">
        <v>48000</v>
      </c>
      <c r="O231" t="s">
        <v>561</v>
      </c>
      <c r="P231" t="s">
        <v>42</v>
      </c>
    </row>
    <row r="232" spans="1:17" x14ac:dyDescent="0.25">
      <c r="A232" t="s">
        <v>559</v>
      </c>
      <c r="B232" t="s">
        <v>560</v>
      </c>
      <c r="C232" t="s">
        <v>61</v>
      </c>
      <c r="D232">
        <v>36</v>
      </c>
      <c r="E232" t="s">
        <v>149</v>
      </c>
      <c r="F232" t="s">
        <v>30</v>
      </c>
      <c r="G232" t="s">
        <v>31</v>
      </c>
      <c r="H232">
        <v>3</v>
      </c>
      <c r="I232" t="s">
        <v>56</v>
      </c>
      <c r="J232">
        <v>31</v>
      </c>
      <c r="K232" t="s">
        <v>242</v>
      </c>
      <c r="L232">
        <v>600</v>
      </c>
      <c r="M232">
        <v>6</v>
      </c>
      <c r="N232">
        <v>3600</v>
      </c>
      <c r="O232" t="s">
        <v>562</v>
      </c>
      <c r="P232" t="s">
        <v>42</v>
      </c>
    </row>
    <row r="233" spans="1:17" x14ac:dyDescent="0.25">
      <c r="A233" t="s">
        <v>559</v>
      </c>
      <c r="B233" t="s">
        <v>560</v>
      </c>
      <c r="C233" t="s">
        <v>61</v>
      </c>
      <c r="D233">
        <v>36</v>
      </c>
      <c r="E233" t="s">
        <v>149</v>
      </c>
      <c r="F233" t="s">
        <v>38</v>
      </c>
      <c r="G233" t="s">
        <v>31</v>
      </c>
      <c r="H233">
        <v>3</v>
      </c>
      <c r="I233" t="s">
        <v>56</v>
      </c>
      <c r="J233">
        <v>31</v>
      </c>
      <c r="K233" t="s">
        <v>46</v>
      </c>
      <c r="L233">
        <v>9000</v>
      </c>
      <c r="M233">
        <v>13</v>
      </c>
      <c r="N233">
        <v>117000</v>
      </c>
      <c r="O233" t="s">
        <v>563</v>
      </c>
      <c r="P233" t="s">
        <v>42</v>
      </c>
    </row>
    <row r="234" spans="1:17" x14ac:dyDescent="0.25">
      <c r="A234" t="s">
        <v>564</v>
      </c>
      <c r="B234" t="s">
        <v>565</v>
      </c>
      <c r="C234" s="1">
        <v>45717</v>
      </c>
      <c r="D234">
        <v>39</v>
      </c>
      <c r="E234" t="s">
        <v>134</v>
      </c>
      <c r="F234" t="s">
        <v>38</v>
      </c>
      <c r="G234" t="s">
        <v>21</v>
      </c>
      <c r="H234">
        <v>5</v>
      </c>
      <c r="I234" t="s">
        <v>63</v>
      </c>
      <c r="J234">
        <v>1</v>
      </c>
      <c r="K234" t="s">
        <v>66</v>
      </c>
      <c r="L234">
        <v>150000</v>
      </c>
      <c r="M234">
        <v>5</v>
      </c>
      <c r="N234">
        <v>750000</v>
      </c>
      <c r="O234" t="s">
        <v>566</v>
      </c>
      <c r="P234" t="s">
        <v>42</v>
      </c>
    </row>
    <row r="235" spans="1:17" x14ac:dyDescent="0.25">
      <c r="A235" t="s">
        <v>564</v>
      </c>
      <c r="B235" t="s">
        <v>565</v>
      </c>
      <c r="C235" s="1">
        <v>45717</v>
      </c>
      <c r="D235">
        <v>39</v>
      </c>
      <c r="E235" t="s">
        <v>134</v>
      </c>
      <c r="F235" t="s">
        <v>20</v>
      </c>
      <c r="G235" t="s">
        <v>21</v>
      </c>
      <c r="H235">
        <v>5</v>
      </c>
      <c r="I235" t="s">
        <v>63</v>
      </c>
      <c r="J235">
        <v>1</v>
      </c>
      <c r="K235" t="s">
        <v>23</v>
      </c>
      <c r="L235">
        <v>35000</v>
      </c>
      <c r="M235">
        <v>4</v>
      </c>
      <c r="N235">
        <v>140000</v>
      </c>
      <c r="O235" t="s">
        <v>567</v>
      </c>
      <c r="P235" t="s">
        <v>42</v>
      </c>
    </row>
    <row r="236" spans="1:17" x14ac:dyDescent="0.25">
      <c r="A236" t="s">
        <v>568</v>
      </c>
      <c r="B236" t="s">
        <v>569</v>
      </c>
      <c r="C236" t="s">
        <v>61</v>
      </c>
      <c r="D236">
        <v>36</v>
      </c>
      <c r="E236" t="s">
        <v>37</v>
      </c>
      <c r="F236" t="s">
        <v>20</v>
      </c>
      <c r="G236" t="s">
        <v>31</v>
      </c>
      <c r="H236">
        <v>1</v>
      </c>
      <c r="I236" t="s">
        <v>39</v>
      </c>
      <c r="J236">
        <v>46</v>
      </c>
      <c r="K236" t="s">
        <v>23</v>
      </c>
      <c r="L236">
        <v>35000</v>
      </c>
      <c r="M236">
        <v>17</v>
      </c>
      <c r="N236">
        <v>595000</v>
      </c>
      <c r="O236" t="s">
        <v>570</v>
      </c>
      <c r="P236" t="s">
        <v>42</v>
      </c>
    </row>
    <row r="237" spans="1:17" x14ac:dyDescent="0.25">
      <c r="A237" t="s">
        <v>568</v>
      </c>
      <c r="B237" t="s">
        <v>569</v>
      </c>
      <c r="C237" t="s">
        <v>61</v>
      </c>
      <c r="D237">
        <v>36</v>
      </c>
      <c r="E237" t="s">
        <v>37</v>
      </c>
      <c r="F237" t="s">
        <v>45</v>
      </c>
      <c r="G237" t="s">
        <v>31</v>
      </c>
      <c r="H237">
        <v>1</v>
      </c>
      <c r="I237" t="s">
        <v>39</v>
      </c>
      <c r="J237">
        <v>46</v>
      </c>
      <c r="K237" t="s">
        <v>77</v>
      </c>
      <c r="L237">
        <v>30000</v>
      </c>
      <c r="M237">
        <v>4</v>
      </c>
      <c r="N237">
        <v>120000</v>
      </c>
      <c r="O237" t="s">
        <v>571</v>
      </c>
      <c r="P237" t="s">
        <v>42</v>
      </c>
    </row>
    <row r="238" spans="1:17" x14ac:dyDescent="0.25">
      <c r="A238" t="s">
        <v>572</v>
      </c>
      <c r="B238" t="s">
        <v>573</v>
      </c>
      <c r="C238" t="s">
        <v>61</v>
      </c>
      <c r="D238">
        <v>33</v>
      </c>
      <c r="E238" t="s">
        <v>331</v>
      </c>
      <c r="F238" t="s">
        <v>38</v>
      </c>
      <c r="G238" t="s">
        <v>31</v>
      </c>
      <c r="H238">
        <v>1</v>
      </c>
      <c r="I238" t="s">
        <v>39</v>
      </c>
      <c r="J238">
        <v>60</v>
      </c>
      <c r="K238" t="s">
        <v>73</v>
      </c>
      <c r="L238">
        <v>24000</v>
      </c>
      <c r="M238">
        <v>19</v>
      </c>
      <c r="N238">
        <v>456000</v>
      </c>
      <c r="O238" t="s">
        <v>574</v>
      </c>
      <c r="P238" t="s">
        <v>25</v>
      </c>
      <c r="Q238" t="s">
        <v>427</v>
      </c>
    </row>
    <row r="239" spans="1:17" x14ac:dyDescent="0.25">
      <c r="A239" t="s">
        <v>572</v>
      </c>
      <c r="B239" t="s">
        <v>573</v>
      </c>
      <c r="C239" t="s">
        <v>61</v>
      </c>
      <c r="D239">
        <v>33</v>
      </c>
      <c r="E239" t="s">
        <v>331</v>
      </c>
      <c r="F239" t="s">
        <v>20</v>
      </c>
      <c r="G239" t="s">
        <v>31</v>
      </c>
      <c r="H239">
        <v>1</v>
      </c>
      <c r="I239" t="s">
        <v>39</v>
      </c>
      <c r="J239">
        <v>60</v>
      </c>
      <c r="K239" t="s">
        <v>68</v>
      </c>
      <c r="L239">
        <v>16000</v>
      </c>
      <c r="M239">
        <v>12</v>
      </c>
      <c r="N239">
        <v>192000</v>
      </c>
      <c r="O239" t="s">
        <v>575</v>
      </c>
      <c r="P239" t="s">
        <v>25</v>
      </c>
      <c r="Q239" t="s">
        <v>427</v>
      </c>
    </row>
    <row r="240" spans="1:17" x14ac:dyDescent="0.25">
      <c r="A240" t="s">
        <v>576</v>
      </c>
      <c r="B240" t="s">
        <v>577</v>
      </c>
      <c r="C240" t="s">
        <v>61</v>
      </c>
      <c r="D240">
        <v>23</v>
      </c>
      <c r="E240" t="s">
        <v>262</v>
      </c>
      <c r="F240" t="s">
        <v>38</v>
      </c>
      <c r="G240" t="s">
        <v>31</v>
      </c>
      <c r="H240">
        <v>4</v>
      </c>
      <c r="I240" t="s">
        <v>154</v>
      </c>
      <c r="J240">
        <v>20</v>
      </c>
      <c r="K240" t="s">
        <v>73</v>
      </c>
      <c r="L240">
        <v>24000</v>
      </c>
      <c r="M240">
        <v>8</v>
      </c>
      <c r="N240">
        <v>192000</v>
      </c>
      <c r="O240" t="s">
        <v>377</v>
      </c>
      <c r="P240" t="s">
        <v>42</v>
      </c>
    </row>
    <row r="241" spans="1:16" x14ac:dyDescent="0.25">
      <c r="A241" t="s">
        <v>576</v>
      </c>
      <c r="B241" t="s">
        <v>577</v>
      </c>
      <c r="C241" t="s">
        <v>61</v>
      </c>
      <c r="D241">
        <v>23</v>
      </c>
      <c r="E241" t="s">
        <v>262</v>
      </c>
      <c r="F241" t="s">
        <v>30</v>
      </c>
      <c r="G241" t="s">
        <v>31</v>
      </c>
      <c r="H241">
        <v>4</v>
      </c>
      <c r="I241" t="s">
        <v>154</v>
      </c>
      <c r="J241">
        <v>20</v>
      </c>
      <c r="K241" t="s">
        <v>88</v>
      </c>
      <c r="L241">
        <v>350</v>
      </c>
      <c r="M241">
        <v>16</v>
      </c>
      <c r="N241">
        <v>5600</v>
      </c>
      <c r="O241" t="s">
        <v>578</v>
      </c>
      <c r="P241" t="s">
        <v>42</v>
      </c>
    </row>
    <row r="242" spans="1:16" x14ac:dyDescent="0.25">
      <c r="A242" t="s">
        <v>576</v>
      </c>
      <c r="B242" t="s">
        <v>577</v>
      </c>
      <c r="C242" t="s">
        <v>61</v>
      </c>
      <c r="D242">
        <v>23</v>
      </c>
      <c r="E242" t="s">
        <v>262</v>
      </c>
      <c r="F242" t="s">
        <v>45</v>
      </c>
      <c r="G242" t="s">
        <v>31</v>
      </c>
      <c r="H242">
        <v>4</v>
      </c>
      <c r="I242" t="s">
        <v>154</v>
      </c>
      <c r="J242">
        <v>20</v>
      </c>
      <c r="K242" t="s">
        <v>40</v>
      </c>
      <c r="L242">
        <v>20000</v>
      </c>
      <c r="M242">
        <v>20</v>
      </c>
      <c r="N242">
        <v>400000</v>
      </c>
      <c r="O242" t="s">
        <v>579</v>
      </c>
      <c r="P242" t="s">
        <v>42</v>
      </c>
    </row>
    <row r="243" spans="1:16" x14ac:dyDescent="0.25">
      <c r="A243" t="s">
        <v>580</v>
      </c>
      <c r="B243" t="s">
        <v>581</v>
      </c>
      <c r="C243" t="s">
        <v>61</v>
      </c>
      <c r="D243">
        <v>69</v>
      </c>
      <c r="E243" t="s">
        <v>331</v>
      </c>
      <c r="F243" t="s">
        <v>30</v>
      </c>
      <c r="G243" t="s">
        <v>21</v>
      </c>
      <c r="H243">
        <v>5</v>
      </c>
      <c r="I243" t="s">
        <v>63</v>
      </c>
      <c r="J243">
        <v>49</v>
      </c>
      <c r="K243" t="s">
        <v>292</v>
      </c>
      <c r="L243">
        <v>6500</v>
      </c>
      <c r="M243">
        <v>3</v>
      </c>
      <c r="N243">
        <v>19500</v>
      </c>
      <c r="O243" t="s">
        <v>582</v>
      </c>
      <c r="P243" t="s">
        <v>42</v>
      </c>
    </row>
    <row r="244" spans="1:16" x14ac:dyDescent="0.25">
      <c r="A244" t="s">
        <v>583</v>
      </c>
      <c r="B244" t="s">
        <v>584</v>
      </c>
      <c r="C244" t="s">
        <v>61</v>
      </c>
      <c r="D244">
        <v>23</v>
      </c>
      <c r="E244" t="s">
        <v>287</v>
      </c>
      <c r="F244" t="s">
        <v>30</v>
      </c>
      <c r="G244" t="s">
        <v>21</v>
      </c>
      <c r="H244">
        <v>2</v>
      </c>
      <c r="I244" t="s">
        <v>22</v>
      </c>
      <c r="J244">
        <v>37</v>
      </c>
      <c r="K244" t="s">
        <v>32</v>
      </c>
      <c r="L244">
        <v>5500</v>
      </c>
      <c r="M244">
        <v>17</v>
      </c>
      <c r="N244">
        <v>93500</v>
      </c>
      <c r="O244" t="s">
        <v>67</v>
      </c>
      <c r="P244" t="s">
        <v>42</v>
      </c>
    </row>
    <row r="245" spans="1:16" x14ac:dyDescent="0.25">
      <c r="A245" t="s">
        <v>583</v>
      </c>
      <c r="B245" t="s">
        <v>584</v>
      </c>
      <c r="C245" t="s">
        <v>61</v>
      </c>
      <c r="D245">
        <v>23</v>
      </c>
      <c r="E245" t="s">
        <v>287</v>
      </c>
      <c r="F245" t="s">
        <v>45</v>
      </c>
      <c r="G245" t="s">
        <v>21</v>
      </c>
      <c r="H245">
        <v>2</v>
      </c>
      <c r="I245" t="s">
        <v>22</v>
      </c>
      <c r="J245">
        <v>37</v>
      </c>
      <c r="K245" t="s">
        <v>86</v>
      </c>
      <c r="L245">
        <v>14500</v>
      </c>
      <c r="M245">
        <v>15</v>
      </c>
      <c r="N245">
        <v>217500</v>
      </c>
      <c r="O245" t="s">
        <v>585</v>
      </c>
      <c r="P245" t="s">
        <v>42</v>
      </c>
    </row>
    <row r="246" spans="1:16" x14ac:dyDescent="0.25">
      <c r="A246" t="s">
        <v>583</v>
      </c>
      <c r="B246" t="s">
        <v>584</v>
      </c>
      <c r="C246" t="s">
        <v>61</v>
      </c>
      <c r="D246">
        <v>23</v>
      </c>
      <c r="E246" t="s">
        <v>287</v>
      </c>
      <c r="F246" t="s">
        <v>38</v>
      </c>
      <c r="G246" t="s">
        <v>21</v>
      </c>
      <c r="H246">
        <v>2</v>
      </c>
      <c r="I246" t="s">
        <v>22</v>
      </c>
      <c r="J246">
        <v>37</v>
      </c>
      <c r="K246" t="s">
        <v>77</v>
      </c>
      <c r="L246">
        <v>30000</v>
      </c>
      <c r="M246">
        <v>15</v>
      </c>
      <c r="N246">
        <v>450000</v>
      </c>
      <c r="O246" t="s">
        <v>358</v>
      </c>
      <c r="P246" t="s">
        <v>42</v>
      </c>
    </row>
    <row r="247" spans="1:16" x14ac:dyDescent="0.25">
      <c r="A247" t="s">
        <v>586</v>
      </c>
      <c r="B247" t="s">
        <v>587</v>
      </c>
      <c r="C247" s="1">
        <v>45717</v>
      </c>
      <c r="D247">
        <v>75</v>
      </c>
      <c r="E247" t="s">
        <v>215</v>
      </c>
      <c r="F247" t="s">
        <v>45</v>
      </c>
      <c r="G247" t="s">
        <v>21</v>
      </c>
      <c r="H247">
        <v>1</v>
      </c>
      <c r="I247" t="s">
        <v>39</v>
      </c>
      <c r="J247">
        <v>26</v>
      </c>
      <c r="K247" t="s">
        <v>77</v>
      </c>
      <c r="L247">
        <v>30000</v>
      </c>
      <c r="M247">
        <v>18</v>
      </c>
      <c r="N247">
        <v>540000</v>
      </c>
      <c r="O247" t="s">
        <v>588</v>
      </c>
      <c r="P247" t="s">
        <v>42</v>
      </c>
    </row>
    <row r="248" spans="1:16" x14ac:dyDescent="0.25">
      <c r="A248" t="s">
        <v>586</v>
      </c>
      <c r="B248" t="s">
        <v>587</v>
      </c>
      <c r="C248" s="1">
        <v>45717</v>
      </c>
      <c r="D248">
        <v>75</v>
      </c>
      <c r="E248" t="s">
        <v>215</v>
      </c>
      <c r="F248" t="s">
        <v>30</v>
      </c>
      <c r="G248" t="s">
        <v>21</v>
      </c>
      <c r="H248">
        <v>1</v>
      </c>
      <c r="I248" t="s">
        <v>39</v>
      </c>
      <c r="J248">
        <v>26</v>
      </c>
      <c r="K248" t="s">
        <v>135</v>
      </c>
      <c r="L248">
        <v>900</v>
      </c>
      <c r="M248">
        <v>3</v>
      </c>
      <c r="N248">
        <v>2700</v>
      </c>
      <c r="O248" t="s">
        <v>589</v>
      </c>
      <c r="P248" t="s">
        <v>42</v>
      </c>
    </row>
    <row r="249" spans="1:16" x14ac:dyDescent="0.25">
      <c r="A249" t="s">
        <v>586</v>
      </c>
      <c r="B249" t="s">
        <v>587</v>
      </c>
      <c r="C249" s="1">
        <v>45717</v>
      </c>
      <c r="D249">
        <v>75</v>
      </c>
      <c r="E249" t="s">
        <v>215</v>
      </c>
      <c r="F249" t="s">
        <v>30</v>
      </c>
      <c r="G249" t="s">
        <v>21</v>
      </c>
      <c r="H249">
        <v>1</v>
      </c>
      <c r="I249" t="s">
        <v>39</v>
      </c>
      <c r="J249">
        <v>26</v>
      </c>
      <c r="K249" t="s">
        <v>23</v>
      </c>
      <c r="L249">
        <v>35000</v>
      </c>
      <c r="M249">
        <v>14</v>
      </c>
      <c r="N249">
        <v>490000</v>
      </c>
      <c r="O249" t="s">
        <v>590</v>
      </c>
      <c r="P249" t="s">
        <v>42</v>
      </c>
    </row>
    <row r="250" spans="1:16" x14ac:dyDescent="0.25">
      <c r="A250" t="s">
        <v>591</v>
      </c>
      <c r="B250" t="s">
        <v>592</v>
      </c>
      <c r="C250" t="s">
        <v>61</v>
      </c>
      <c r="D250">
        <v>33</v>
      </c>
      <c r="E250" t="s">
        <v>149</v>
      </c>
      <c r="F250" t="s">
        <v>30</v>
      </c>
      <c r="G250" t="s">
        <v>31</v>
      </c>
      <c r="H250">
        <v>4</v>
      </c>
      <c r="I250" t="s">
        <v>154</v>
      </c>
      <c r="J250">
        <v>58</v>
      </c>
      <c r="K250" t="s">
        <v>292</v>
      </c>
      <c r="L250">
        <v>6500</v>
      </c>
      <c r="M250">
        <v>12</v>
      </c>
      <c r="N250">
        <v>78000</v>
      </c>
      <c r="O250" t="s">
        <v>593</v>
      </c>
      <c r="P250" t="s">
        <v>42</v>
      </c>
    </row>
    <row r="251" spans="1:16" x14ac:dyDescent="0.25">
      <c r="A251" t="s">
        <v>591</v>
      </c>
      <c r="B251" t="s">
        <v>592</v>
      </c>
      <c r="C251" t="s">
        <v>61</v>
      </c>
      <c r="D251">
        <v>33</v>
      </c>
      <c r="E251" t="s">
        <v>149</v>
      </c>
      <c r="F251" t="s">
        <v>45</v>
      </c>
      <c r="G251" t="s">
        <v>31</v>
      </c>
      <c r="H251">
        <v>4</v>
      </c>
      <c r="I251" t="s">
        <v>154</v>
      </c>
      <c r="J251">
        <v>58</v>
      </c>
      <c r="K251" t="s">
        <v>46</v>
      </c>
      <c r="L251">
        <v>9000</v>
      </c>
      <c r="M251">
        <v>18</v>
      </c>
      <c r="N251">
        <v>162000</v>
      </c>
      <c r="O251" t="s">
        <v>594</v>
      </c>
      <c r="P251" t="s">
        <v>42</v>
      </c>
    </row>
    <row r="252" spans="1:16" x14ac:dyDescent="0.25">
      <c r="A252" t="s">
        <v>595</v>
      </c>
      <c r="B252" t="s">
        <v>596</v>
      </c>
      <c r="C252" s="1">
        <v>45658</v>
      </c>
      <c r="D252">
        <v>32</v>
      </c>
      <c r="E252" t="s">
        <v>153</v>
      </c>
      <c r="F252" t="s">
        <v>30</v>
      </c>
      <c r="G252" t="s">
        <v>21</v>
      </c>
      <c r="H252">
        <v>3</v>
      </c>
      <c r="I252" t="s">
        <v>56</v>
      </c>
      <c r="J252">
        <v>49</v>
      </c>
      <c r="K252" t="s">
        <v>88</v>
      </c>
      <c r="L252">
        <v>350</v>
      </c>
      <c r="M252">
        <v>12</v>
      </c>
      <c r="N252">
        <v>4200</v>
      </c>
      <c r="O252" t="s">
        <v>597</v>
      </c>
      <c r="P252" t="s">
        <v>42</v>
      </c>
    </row>
    <row r="253" spans="1:16" x14ac:dyDescent="0.25">
      <c r="A253" t="s">
        <v>595</v>
      </c>
      <c r="B253" t="s">
        <v>596</v>
      </c>
      <c r="C253" s="1">
        <v>45658</v>
      </c>
      <c r="D253">
        <v>32</v>
      </c>
      <c r="E253" t="s">
        <v>153</v>
      </c>
      <c r="F253" t="s">
        <v>38</v>
      </c>
      <c r="G253" t="s">
        <v>21</v>
      </c>
      <c r="H253">
        <v>3</v>
      </c>
      <c r="I253" t="s">
        <v>56</v>
      </c>
      <c r="J253">
        <v>49</v>
      </c>
      <c r="K253" t="s">
        <v>77</v>
      </c>
      <c r="L253">
        <v>30000</v>
      </c>
      <c r="M253">
        <v>4</v>
      </c>
      <c r="N253">
        <v>120000</v>
      </c>
      <c r="O253" t="s">
        <v>598</v>
      </c>
      <c r="P253" t="s">
        <v>42</v>
      </c>
    </row>
    <row r="254" spans="1:16" x14ac:dyDescent="0.25">
      <c r="A254" t="s">
        <v>595</v>
      </c>
      <c r="B254" t="s">
        <v>596</v>
      </c>
      <c r="C254" s="1">
        <v>45658</v>
      </c>
      <c r="D254">
        <v>32</v>
      </c>
      <c r="E254" t="s">
        <v>153</v>
      </c>
      <c r="F254" t="s">
        <v>20</v>
      </c>
      <c r="G254" t="s">
        <v>21</v>
      </c>
      <c r="H254">
        <v>3</v>
      </c>
      <c r="I254" t="s">
        <v>56</v>
      </c>
      <c r="J254">
        <v>49</v>
      </c>
      <c r="K254" t="s">
        <v>68</v>
      </c>
      <c r="L254">
        <v>16000</v>
      </c>
      <c r="M254">
        <v>14</v>
      </c>
      <c r="N254">
        <v>224000</v>
      </c>
      <c r="O254" t="s">
        <v>599</v>
      </c>
      <c r="P254" t="s">
        <v>42</v>
      </c>
    </row>
    <row r="255" spans="1:16" x14ac:dyDescent="0.25">
      <c r="A255" t="s">
        <v>600</v>
      </c>
      <c r="B255" t="s">
        <v>601</v>
      </c>
      <c r="C255" s="1">
        <v>45658</v>
      </c>
      <c r="D255">
        <v>46</v>
      </c>
      <c r="E255" t="s">
        <v>99</v>
      </c>
      <c r="F255" t="s">
        <v>45</v>
      </c>
      <c r="G255" t="s">
        <v>21</v>
      </c>
      <c r="H255">
        <v>4</v>
      </c>
      <c r="I255" t="s">
        <v>154</v>
      </c>
      <c r="J255">
        <v>7</v>
      </c>
      <c r="K255" t="s">
        <v>86</v>
      </c>
      <c r="L255">
        <v>14500</v>
      </c>
      <c r="M255">
        <v>18</v>
      </c>
      <c r="N255">
        <v>261000</v>
      </c>
      <c r="O255" t="s">
        <v>602</v>
      </c>
      <c r="P255" t="s">
        <v>42</v>
      </c>
    </row>
    <row r="256" spans="1:16" x14ac:dyDescent="0.25">
      <c r="A256" t="s">
        <v>600</v>
      </c>
      <c r="B256" t="s">
        <v>601</v>
      </c>
      <c r="C256" s="1">
        <v>45658</v>
      </c>
      <c r="D256">
        <v>46</v>
      </c>
      <c r="E256" t="s">
        <v>99</v>
      </c>
      <c r="F256" t="s">
        <v>30</v>
      </c>
      <c r="G256" t="s">
        <v>21</v>
      </c>
      <c r="H256">
        <v>4</v>
      </c>
      <c r="I256" t="s">
        <v>154</v>
      </c>
      <c r="J256">
        <v>7</v>
      </c>
      <c r="K256" t="s">
        <v>88</v>
      </c>
      <c r="L256">
        <v>350</v>
      </c>
      <c r="M256">
        <v>2</v>
      </c>
      <c r="N256">
        <v>700</v>
      </c>
      <c r="O256">
        <v>151</v>
      </c>
      <c r="P256" t="s">
        <v>42</v>
      </c>
    </row>
    <row r="257" spans="1:17" x14ac:dyDescent="0.25">
      <c r="A257" t="s">
        <v>600</v>
      </c>
      <c r="B257" t="s">
        <v>601</v>
      </c>
      <c r="C257" s="1">
        <v>45658</v>
      </c>
      <c r="D257">
        <v>46</v>
      </c>
      <c r="E257" t="s">
        <v>99</v>
      </c>
      <c r="F257" t="s">
        <v>38</v>
      </c>
      <c r="G257" t="s">
        <v>21</v>
      </c>
      <c r="H257">
        <v>4</v>
      </c>
      <c r="I257" t="s">
        <v>154</v>
      </c>
      <c r="J257">
        <v>7</v>
      </c>
      <c r="K257" t="s">
        <v>77</v>
      </c>
      <c r="L257">
        <v>30000</v>
      </c>
      <c r="M257">
        <v>10</v>
      </c>
      <c r="N257">
        <v>300000</v>
      </c>
      <c r="O257" t="s">
        <v>603</v>
      </c>
      <c r="P257" t="s">
        <v>42</v>
      </c>
    </row>
    <row r="258" spans="1:17" x14ac:dyDescent="0.25">
      <c r="A258" t="s">
        <v>604</v>
      </c>
      <c r="B258" t="s">
        <v>605</v>
      </c>
      <c r="C258" t="s">
        <v>61</v>
      </c>
      <c r="D258">
        <v>56</v>
      </c>
      <c r="E258" t="s">
        <v>416</v>
      </c>
      <c r="F258" t="s">
        <v>45</v>
      </c>
      <c r="G258" t="s">
        <v>21</v>
      </c>
      <c r="H258">
        <v>5</v>
      </c>
      <c r="I258" t="s">
        <v>63</v>
      </c>
      <c r="J258">
        <v>20</v>
      </c>
      <c r="K258" t="s">
        <v>73</v>
      </c>
      <c r="L258">
        <v>24000</v>
      </c>
      <c r="M258">
        <v>6</v>
      </c>
      <c r="N258">
        <v>144000</v>
      </c>
      <c r="O258">
        <v>176</v>
      </c>
      <c r="P258" t="s">
        <v>25</v>
      </c>
      <c r="Q258" t="s">
        <v>129</v>
      </c>
    </row>
    <row r="259" spans="1:17" x14ac:dyDescent="0.25">
      <c r="A259" t="s">
        <v>604</v>
      </c>
      <c r="B259" t="s">
        <v>605</v>
      </c>
      <c r="C259" t="s">
        <v>61</v>
      </c>
      <c r="D259">
        <v>56</v>
      </c>
      <c r="E259" t="s">
        <v>416</v>
      </c>
      <c r="F259" t="s">
        <v>38</v>
      </c>
      <c r="G259" t="s">
        <v>21</v>
      </c>
      <c r="H259">
        <v>5</v>
      </c>
      <c r="I259" t="s">
        <v>63</v>
      </c>
      <c r="J259">
        <v>20</v>
      </c>
      <c r="K259" t="s">
        <v>141</v>
      </c>
      <c r="L259">
        <v>75000</v>
      </c>
      <c r="M259">
        <v>2</v>
      </c>
      <c r="N259">
        <v>150000</v>
      </c>
      <c r="O259" t="s">
        <v>606</v>
      </c>
      <c r="P259" t="s">
        <v>25</v>
      </c>
      <c r="Q259" t="s">
        <v>129</v>
      </c>
    </row>
    <row r="260" spans="1:17" x14ac:dyDescent="0.25">
      <c r="A260" t="s">
        <v>607</v>
      </c>
      <c r="B260" t="s">
        <v>608</v>
      </c>
      <c r="C260" t="s">
        <v>61</v>
      </c>
      <c r="D260">
        <v>64</v>
      </c>
      <c r="E260" t="s">
        <v>92</v>
      </c>
      <c r="F260" t="s">
        <v>30</v>
      </c>
      <c r="G260" t="s">
        <v>31</v>
      </c>
      <c r="H260">
        <v>4</v>
      </c>
      <c r="I260" t="s">
        <v>154</v>
      </c>
      <c r="J260">
        <v>45</v>
      </c>
      <c r="K260" t="s">
        <v>88</v>
      </c>
      <c r="L260">
        <v>350</v>
      </c>
      <c r="M260">
        <v>10</v>
      </c>
      <c r="N260">
        <v>3500</v>
      </c>
      <c r="O260" t="s">
        <v>609</v>
      </c>
      <c r="P260" t="s">
        <v>25</v>
      </c>
      <c r="Q260" t="s">
        <v>247</v>
      </c>
    </row>
    <row r="261" spans="1:17" x14ac:dyDescent="0.25">
      <c r="A261" t="s">
        <v>610</v>
      </c>
      <c r="B261" t="s">
        <v>611</v>
      </c>
      <c r="C261" t="s">
        <v>61</v>
      </c>
      <c r="D261">
        <v>75</v>
      </c>
      <c r="E261" t="s">
        <v>55</v>
      </c>
      <c r="F261" t="s">
        <v>45</v>
      </c>
      <c r="G261" t="s">
        <v>31</v>
      </c>
      <c r="H261">
        <v>4</v>
      </c>
      <c r="I261" t="s">
        <v>154</v>
      </c>
      <c r="J261">
        <v>27</v>
      </c>
      <c r="K261" t="s">
        <v>77</v>
      </c>
      <c r="L261">
        <v>30000</v>
      </c>
      <c r="M261">
        <v>7</v>
      </c>
      <c r="N261">
        <v>210000</v>
      </c>
      <c r="O261" t="s">
        <v>612</v>
      </c>
      <c r="P261" t="s">
        <v>25</v>
      </c>
      <c r="Q261" t="s">
        <v>427</v>
      </c>
    </row>
    <row r="262" spans="1:17" x14ac:dyDescent="0.25">
      <c r="A262" t="s">
        <v>610</v>
      </c>
      <c r="B262" t="s">
        <v>611</v>
      </c>
      <c r="C262" t="s">
        <v>61</v>
      </c>
      <c r="D262">
        <v>75</v>
      </c>
      <c r="E262" t="s">
        <v>55</v>
      </c>
      <c r="F262" t="s">
        <v>20</v>
      </c>
      <c r="G262" t="s">
        <v>31</v>
      </c>
      <c r="H262">
        <v>4</v>
      </c>
      <c r="I262" t="s">
        <v>154</v>
      </c>
      <c r="J262">
        <v>27</v>
      </c>
      <c r="K262" t="s">
        <v>68</v>
      </c>
      <c r="L262">
        <v>16000</v>
      </c>
      <c r="M262">
        <v>20</v>
      </c>
      <c r="N262">
        <v>320000</v>
      </c>
      <c r="O262" t="s">
        <v>613</v>
      </c>
      <c r="P262" t="s">
        <v>25</v>
      </c>
      <c r="Q262" t="s">
        <v>427</v>
      </c>
    </row>
    <row r="263" spans="1:17" x14ac:dyDescent="0.25">
      <c r="A263" t="s">
        <v>614</v>
      </c>
      <c r="B263" t="s">
        <v>615</v>
      </c>
      <c r="C263" t="s">
        <v>61</v>
      </c>
      <c r="D263">
        <v>25</v>
      </c>
      <c r="E263" t="s">
        <v>164</v>
      </c>
      <c r="F263" t="s">
        <v>30</v>
      </c>
      <c r="G263" t="s">
        <v>21</v>
      </c>
      <c r="H263">
        <v>3</v>
      </c>
      <c r="I263" t="s">
        <v>56</v>
      </c>
      <c r="J263">
        <v>31</v>
      </c>
      <c r="K263" t="s">
        <v>51</v>
      </c>
      <c r="L263">
        <v>4500</v>
      </c>
      <c r="M263">
        <v>4</v>
      </c>
      <c r="N263">
        <v>18000</v>
      </c>
      <c r="O263" t="s">
        <v>616</v>
      </c>
      <c r="P263" t="s">
        <v>42</v>
      </c>
    </row>
    <row r="264" spans="1:17" x14ac:dyDescent="0.25">
      <c r="A264" t="s">
        <v>617</v>
      </c>
      <c r="B264" t="s">
        <v>618</v>
      </c>
      <c r="C264" t="s">
        <v>61</v>
      </c>
      <c r="D264">
        <v>47</v>
      </c>
      <c r="E264" t="s">
        <v>99</v>
      </c>
      <c r="F264" t="s">
        <v>30</v>
      </c>
      <c r="G264" t="s">
        <v>31</v>
      </c>
      <c r="H264">
        <v>5</v>
      </c>
      <c r="I264" t="s">
        <v>63</v>
      </c>
      <c r="J264">
        <v>59</v>
      </c>
      <c r="K264" t="s">
        <v>292</v>
      </c>
      <c r="L264">
        <v>6500</v>
      </c>
      <c r="M264">
        <v>10</v>
      </c>
      <c r="N264">
        <v>65000</v>
      </c>
      <c r="O264" t="s">
        <v>619</v>
      </c>
      <c r="P264" t="s">
        <v>42</v>
      </c>
    </row>
    <row r="265" spans="1:17" x14ac:dyDescent="0.25">
      <c r="A265" t="s">
        <v>617</v>
      </c>
      <c r="B265" t="s">
        <v>618</v>
      </c>
      <c r="C265" t="s">
        <v>61</v>
      </c>
      <c r="D265">
        <v>47</v>
      </c>
      <c r="E265" t="s">
        <v>99</v>
      </c>
      <c r="F265" t="s">
        <v>20</v>
      </c>
      <c r="G265" t="s">
        <v>31</v>
      </c>
      <c r="H265">
        <v>5</v>
      </c>
      <c r="I265" t="s">
        <v>63</v>
      </c>
      <c r="J265">
        <v>59</v>
      </c>
      <c r="K265" t="s">
        <v>57</v>
      </c>
      <c r="L265">
        <v>9000</v>
      </c>
      <c r="M265">
        <v>16</v>
      </c>
      <c r="N265">
        <v>144000</v>
      </c>
      <c r="O265" t="s">
        <v>620</v>
      </c>
      <c r="P265" t="s">
        <v>42</v>
      </c>
    </row>
    <row r="266" spans="1:17" x14ac:dyDescent="0.25">
      <c r="A266" t="s">
        <v>621</v>
      </c>
      <c r="B266" t="s">
        <v>622</v>
      </c>
      <c r="C266" t="s">
        <v>61</v>
      </c>
      <c r="D266">
        <v>28</v>
      </c>
      <c r="E266" t="s">
        <v>331</v>
      </c>
      <c r="F266" t="s">
        <v>20</v>
      </c>
      <c r="G266" t="s">
        <v>31</v>
      </c>
      <c r="H266">
        <v>3</v>
      </c>
      <c r="I266" t="s">
        <v>56</v>
      </c>
      <c r="J266">
        <v>59</v>
      </c>
      <c r="K266" t="s">
        <v>51</v>
      </c>
      <c r="L266">
        <v>4500</v>
      </c>
      <c r="M266">
        <v>18</v>
      </c>
      <c r="N266">
        <v>81000</v>
      </c>
      <c r="O266" t="s">
        <v>623</v>
      </c>
      <c r="P266" t="s">
        <v>42</v>
      </c>
    </row>
    <row r="267" spans="1:17" x14ac:dyDescent="0.25">
      <c r="A267" t="s">
        <v>624</v>
      </c>
      <c r="B267" t="s">
        <v>625</v>
      </c>
      <c r="C267" t="s">
        <v>61</v>
      </c>
      <c r="D267">
        <v>53</v>
      </c>
      <c r="E267" t="s">
        <v>62</v>
      </c>
      <c r="F267" t="s">
        <v>30</v>
      </c>
      <c r="G267" t="s">
        <v>21</v>
      </c>
      <c r="H267">
        <v>4</v>
      </c>
      <c r="I267" t="s">
        <v>154</v>
      </c>
      <c r="J267">
        <v>22</v>
      </c>
      <c r="K267" t="s">
        <v>292</v>
      </c>
      <c r="L267">
        <v>6500</v>
      </c>
      <c r="M267">
        <v>11</v>
      </c>
      <c r="N267">
        <v>71500</v>
      </c>
      <c r="O267" t="s">
        <v>626</v>
      </c>
      <c r="P267" t="s">
        <v>42</v>
      </c>
    </row>
    <row r="268" spans="1:17" x14ac:dyDescent="0.25">
      <c r="A268" t="s">
        <v>627</v>
      </c>
      <c r="B268" t="s">
        <v>628</v>
      </c>
      <c r="C268" s="1">
        <v>45717</v>
      </c>
      <c r="D268">
        <v>78</v>
      </c>
      <c r="E268" t="s">
        <v>116</v>
      </c>
      <c r="F268" t="s">
        <v>20</v>
      </c>
      <c r="G268" t="s">
        <v>31</v>
      </c>
      <c r="H268">
        <v>2</v>
      </c>
      <c r="I268" t="s">
        <v>22</v>
      </c>
      <c r="J268">
        <v>11</v>
      </c>
      <c r="K268" t="s">
        <v>68</v>
      </c>
      <c r="L268">
        <v>16000</v>
      </c>
      <c r="M268">
        <v>3</v>
      </c>
      <c r="N268">
        <v>48000</v>
      </c>
      <c r="O268" t="s">
        <v>629</v>
      </c>
      <c r="P268" t="s">
        <v>25</v>
      </c>
      <c r="Q268" t="s">
        <v>26</v>
      </c>
    </row>
    <row r="269" spans="1:17" x14ac:dyDescent="0.25">
      <c r="A269" t="s">
        <v>627</v>
      </c>
      <c r="B269" t="s">
        <v>628</v>
      </c>
      <c r="C269" s="1">
        <v>45717</v>
      </c>
      <c r="D269">
        <v>78</v>
      </c>
      <c r="E269" t="s">
        <v>116</v>
      </c>
      <c r="F269" t="s">
        <v>38</v>
      </c>
      <c r="G269" t="s">
        <v>31</v>
      </c>
      <c r="H269">
        <v>2</v>
      </c>
      <c r="I269" t="s">
        <v>22</v>
      </c>
      <c r="J269">
        <v>11</v>
      </c>
      <c r="K269" t="s">
        <v>46</v>
      </c>
      <c r="L269">
        <v>9000</v>
      </c>
      <c r="M269">
        <v>14</v>
      </c>
      <c r="N269">
        <v>126000</v>
      </c>
      <c r="O269" t="s">
        <v>630</v>
      </c>
      <c r="P269" t="s">
        <v>25</v>
      </c>
      <c r="Q269" t="s">
        <v>26</v>
      </c>
    </row>
    <row r="270" spans="1:17" x14ac:dyDescent="0.25">
      <c r="A270" t="s">
        <v>631</v>
      </c>
      <c r="B270" t="s">
        <v>632</v>
      </c>
      <c r="C270" t="s">
        <v>61</v>
      </c>
      <c r="D270">
        <v>45</v>
      </c>
      <c r="E270" t="s">
        <v>209</v>
      </c>
      <c r="F270" t="s">
        <v>30</v>
      </c>
      <c r="G270" t="s">
        <v>21</v>
      </c>
      <c r="H270">
        <v>5</v>
      </c>
      <c r="I270" t="s">
        <v>63</v>
      </c>
      <c r="J270">
        <v>1</v>
      </c>
      <c r="K270" t="s">
        <v>32</v>
      </c>
      <c r="L270">
        <v>5500</v>
      </c>
      <c r="M270">
        <v>18</v>
      </c>
      <c r="N270">
        <v>99000</v>
      </c>
      <c r="O270" t="s">
        <v>633</v>
      </c>
      <c r="P270" t="s">
        <v>42</v>
      </c>
    </row>
    <row r="271" spans="1:17" x14ac:dyDescent="0.25">
      <c r="A271" t="s">
        <v>634</v>
      </c>
      <c r="B271" t="s">
        <v>635</v>
      </c>
      <c r="C271" s="1">
        <v>45717</v>
      </c>
      <c r="D271">
        <v>17</v>
      </c>
      <c r="E271" t="s">
        <v>159</v>
      </c>
      <c r="F271" t="s">
        <v>30</v>
      </c>
      <c r="G271" t="s">
        <v>31</v>
      </c>
      <c r="H271">
        <v>1</v>
      </c>
      <c r="I271" t="s">
        <v>39</v>
      </c>
      <c r="J271">
        <v>35</v>
      </c>
      <c r="K271" t="s">
        <v>106</v>
      </c>
      <c r="L271">
        <v>1000</v>
      </c>
      <c r="M271">
        <v>8</v>
      </c>
      <c r="N271">
        <v>8000</v>
      </c>
      <c r="O271" t="s">
        <v>636</v>
      </c>
      <c r="P271" t="s">
        <v>42</v>
      </c>
    </row>
    <row r="272" spans="1:17" x14ac:dyDescent="0.25">
      <c r="A272" t="s">
        <v>637</v>
      </c>
      <c r="B272" t="s">
        <v>638</v>
      </c>
      <c r="C272" t="s">
        <v>61</v>
      </c>
      <c r="D272">
        <v>48</v>
      </c>
      <c r="E272" t="s">
        <v>220</v>
      </c>
      <c r="F272" t="s">
        <v>30</v>
      </c>
      <c r="G272" t="s">
        <v>31</v>
      </c>
      <c r="H272">
        <v>1</v>
      </c>
      <c r="I272" t="s">
        <v>39</v>
      </c>
      <c r="J272">
        <v>51</v>
      </c>
      <c r="K272" t="s">
        <v>88</v>
      </c>
      <c r="L272">
        <v>350</v>
      </c>
      <c r="M272">
        <v>8</v>
      </c>
      <c r="N272">
        <v>2800</v>
      </c>
      <c r="O272" t="s">
        <v>639</v>
      </c>
      <c r="P272" t="s">
        <v>42</v>
      </c>
    </row>
    <row r="273" spans="1:17" x14ac:dyDescent="0.25">
      <c r="A273" t="s">
        <v>637</v>
      </c>
      <c r="B273" t="s">
        <v>638</v>
      </c>
      <c r="C273" t="s">
        <v>61</v>
      </c>
      <c r="D273">
        <v>48</v>
      </c>
      <c r="E273" t="s">
        <v>220</v>
      </c>
      <c r="F273" t="s">
        <v>38</v>
      </c>
      <c r="G273" t="s">
        <v>31</v>
      </c>
      <c r="H273">
        <v>1</v>
      </c>
      <c r="I273" t="s">
        <v>39</v>
      </c>
      <c r="J273">
        <v>51</v>
      </c>
      <c r="K273" t="s">
        <v>73</v>
      </c>
      <c r="L273">
        <v>24000</v>
      </c>
      <c r="M273">
        <v>3</v>
      </c>
      <c r="N273">
        <v>72000</v>
      </c>
      <c r="O273" t="s">
        <v>640</v>
      </c>
      <c r="P273" t="s">
        <v>42</v>
      </c>
    </row>
    <row r="274" spans="1:17" x14ac:dyDescent="0.25">
      <c r="A274" t="s">
        <v>641</v>
      </c>
      <c r="B274" t="s">
        <v>642</v>
      </c>
      <c r="C274" t="s">
        <v>61</v>
      </c>
      <c r="D274">
        <v>27</v>
      </c>
      <c r="E274" t="s">
        <v>104</v>
      </c>
      <c r="F274" t="s">
        <v>30</v>
      </c>
      <c r="G274" t="s">
        <v>31</v>
      </c>
      <c r="H274">
        <v>1</v>
      </c>
      <c r="I274" t="s">
        <v>39</v>
      </c>
      <c r="J274">
        <v>25</v>
      </c>
      <c r="K274" t="s">
        <v>23</v>
      </c>
      <c r="L274">
        <v>35000</v>
      </c>
      <c r="M274">
        <v>11</v>
      </c>
      <c r="N274">
        <v>385000</v>
      </c>
      <c r="O274" t="s">
        <v>643</v>
      </c>
      <c r="P274" t="s">
        <v>42</v>
      </c>
    </row>
    <row r="275" spans="1:17" x14ac:dyDescent="0.25">
      <c r="A275" t="s">
        <v>641</v>
      </c>
      <c r="B275" t="s">
        <v>642</v>
      </c>
      <c r="C275" t="s">
        <v>61</v>
      </c>
      <c r="D275">
        <v>27</v>
      </c>
      <c r="E275" t="s">
        <v>104</v>
      </c>
      <c r="F275" t="s">
        <v>45</v>
      </c>
      <c r="G275" t="s">
        <v>31</v>
      </c>
      <c r="H275">
        <v>1</v>
      </c>
      <c r="I275" t="s">
        <v>39</v>
      </c>
      <c r="J275">
        <v>25</v>
      </c>
      <c r="K275" t="s">
        <v>73</v>
      </c>
      <c r="L275">
        <v>24000</v>
      </c>
      <c r="M275">
        <v>4</v>
      </c>
      <c r="N275">
        <v>96000</v>
      </c>
      <c r="O275" t="s">
        <v>644</v>
      </c>
      <c r="P275" t="s">
        <v>42</v>
      </c>
    </row>
    <row r="276" spans="1:17" x14ac:dyDescent="0.25">
      <c r="A276" t="s">
        <v>641</v>
      </c>
      <c r="B276" t="s">
        <v>642</v>
      </c>
      <c r="C276" t="s">
        <v>61</v>
      </c>
      <c r="D276">
        <v>27</v>
      </c>
      <c r="E276" t="s">
        <v>104</v>
      </c>
      <c r="F276" t="s">
        <v>30</v>
      </c>
      <c r="G276" t="s">
        <v>31</v>
      </c>
      <c r="H276">
        <v>1</v>
      </c>
      <c r="I276" t="s">
        <v>39</v>
      </c>
      <c r="J276">
        <v>25</v>
      </c>
      <c r="K276" t="s">
        <v>292</v>
      </c>
      <c r="L276">
        <v>6500</v>
      </c>
      <c r="M276">
        <v>8</v>
      </c>
      <c r="N276">
        <v>52000</v>
      </c>
      <c r="O276" t="s">
        <v>645</v>
      </c>
      <c r="P276" t="s">
        <v>42</v>
      </c>
    </row>
    <row r="277" spans="1:17" x14ac:dyDescent="0.25">
      <c r="A277" t="s">
        <v>646</v>
      </c>
      <c r="B277" t="s">
        <v>647</v>
      </c>
      <c r="C277" s="1">
        <v>45658</v>
      </c>
      <c r="D277">
        <v>76</v>
      </c>
      <c r="E277" t="s">
        <v>291</v>
      </c>
      <c r="F277" t="s">
        <v>45</v>
      </c>
      <c r="G277" t="s">
        <v>21</v>
      </c>
      <c r="H277">
        <v>3</v>
      </c>
      <c r="I277" t="s">
        <v>56</v>
      </c>
      <c r="J277">
        <v>60</v>
      </c>
      <c r="K277" t="s">
        <v>46</v>
      </c>
      <c r="L277">
        <v>9000</v>
      </c>
      <c r="M277">
        <v>19</v>
      </c>
      <c r="N277">
        <v>171000</v>
      </c>
      <c r="O277" t="s">
        <v>648</v>
      </c>
      <c r="P277" t="s">
        <v>42</v>
      </c>
    </row>
    <row r="278" spans="1:17" x14ac:dyDescent="0.25">
      <c r="A278" t="s">
        <v>646</v>
      </c>
      <c r="B278" t="s">
        <v>647</v>
      </c>
      <c r="C278" s="1">
        <v>45658</v>
      </c>
      <c r="D278">
        <v>76</v>
      </c>
      <c r="E278" t="s">
        <v>291</v>
      </c>
      <c r="F278" t="s">
        <v>30</v>
      </c>
      <c r="G278" t="s">
        <v>21</v>
      </c>
      <c r="H278">
        <v>3</v>
      </c>
      <c r="I278" t="s">
        <v>56</v>
      </c>
      <c r="J278">
        <v>60</v>
      </c>
      <c r="K278" t="s">
        <v>242</v>
      </c>
      <c r="L278">
        <v>600</v>
      </c>
      <c r="M278">
        <v>13</v>
      </c>
      <c r="N278">
        <v>7800</v>
      </c>
      <c r="O278" t="s">
        <v>649</v>
      </c>
      <c r="P278" t="s">
        <v>42</v>
      </c>
    </row>
    <row r="279" spans="1:17" x14ac:dyDescent="0.25">
      <c r="A279" t="s">
        <v>646</v>
      </c>
      <c r="B279" t="s">
        <v>647</v>
      </c>
      <c r="C279" s="1">
        <v>45658</v>
      </c>
      <c r="D279">
        <v>76</v>
      </c>
      <c r="E279" t="s">
        <v>291</v>
      </c>
      <c r="F279" t="s">
        <v>20</v>
      </c>
      <c r="G279" t="s">
        <v>21</v>
      </c>
      <c r="H279">
        <v>3</v>
      </c>
      <c r="I279" t="s">
        <v>56</v>
      </c>
      <c r="J279">
        <v>60</v>
      </c>
      <c r="K279" t="s">
        <v>68</v>
      </c>
      <c r="L279">
        <v>16000</v>
      </c>
      <c r="M279">
        <v>19</v>
      </c>
      <c r="N279">
        <v>304000</v>
      </c>
      <c r="O279" t="s">
        <v>650</v>
      </c>
      <c r="P279" t="s">
        <v>42</v>
      </c>
    </row>
    <row r="280" spans="1:17" x14ac:dyDescent="0.25">
      <c r="A280" t="s">
        <v>651</v>
      </c>
      <c r="B280" t="s">
        <v>652</v>
      </c>
      <c r="C280" t="s">
        <v>61</v>
      </c>
      <c r="D280">
        <v>65</v>
      </c>
      <c r="E280" t="s">
        <v>110</v>
      </c>
      <c r="F280" t="s">
        <v>45</v>
      </c>
      <c r="G280" t="s">
        <v>31</v>
      </c>
      <c r="H280">
        <v>1</v>
      </c>
      <c r="I280" t="s">
        <v>39</v>
      </c>
      <c r="J280">
        <v>25</v>
      </c>
      <c r="K280" t="s">
        <v>86</v>
      </c>
      <c r="L280">
        <v>14500</v>
      </c>
      <c r="M280">
        <v>3</v>
      </c>
      <c r="N280">
        <v>43500</v>
      </c>
      <c r="O280" t="s">
        <v>653</v>
      </c>
      <c r="P280" t="s">
        <v>42</v>
      </c>
    </row>
    <row r="281" spans="1:17" x14ac:dyDescent="0.25">
      <c r="A281" t="s">
        <v>651</v>
      </c>
      <c r="B281" t="s">
        <v>652</v>
      </c>
      <c r="C281" t="s">
        <v>61</v>
      </c>
      <c r="D281">
        <v>65</v>
      </c>
      <c r="E281" t="s">
        <v>110</v>
      </c>
      <c r="F281" t="s">
        <v>30</v>
      </c>
      <c r="G281" t="s">
        <v>31</v>
      </c>
      <c r="H281">
        <v>1</v>
      </c>
      <c r="I281" t="s">
        <v>39</v>
      </c>
      <c r="J281">
        <v>25</v>
      </c>
      <c r="K281" t="s">
        <v>64</v>
      </c>
      <c r="L281">
        <v>3500</v>
      </c>
      <c r="M281">
        <v>20</v>
      </c>
      <c r="N281">
        <v>70000</v>
      </c>
      <c r="O281" t="s">
        <v>654</v>
      </c>
      <c r="P281" t="s">
        <v>42</v>
      </c>
    </row>
    <row r="282" spans="1:17" x14ac:dyDescent="0.25">
      <c r="A282" t="s">
        <v>655</v>
      </c>
      <c r="B282" t="s">
        <v>656</v>
      </c>
      <c r="C282" t="s">
        <v>61</v>
      </c>
      <c r="D282">
        <v>57</v>
      </c>
      <c r="E282" t="s">
        <v>159</v>
      </c>
      <c r="F282" t="s">
        <v>30</v>
      </c>
      <c r="G282" t="s">
        <v>31</v>
      </c>
      <c r="H282">
        <v>4</v>
      </c>
      <c r="I282" t="s">
        <v>154</v>
      </c>
      <c r="J282">
        <v>51</v>
      </c>
      <c r="K282" t="s">
        <v>112</v>
      </c>
      <c r="L282">
        <v>7500</v>
      </c>
      <c r="M282">
        <v>20</v>
      </c>
      <c r="N282">
        <v>150000</v>
      </c>
      <c r="O282" t="s">
        <v>657</v>
      </c>
      <c r="P282" t="s">
        <v>25</v>
      </c>
      <c r="Q282" t="s">
        <v>26</v>
      </c>
    </row>
    <row r="283" spans="1:17" x14ac:dyDescent="0.25">
      <c r="A283" t="s">
        <v>655</v>
      </c>
      <c r="B283" t="s">
        <v>656</v>
      </c>
      <c r="C283" t="s">
        <v>61</v>
      </c>
      <c r="D283">
        <v>57</v>
      </c>
      <c r="E283" t="s">
        <v>159</v>
      </c>
      <c r="F283" t="s">
        <v>45</v>
      </c>
      <c r="G283" t="s">
        <v>31</v>
      </c>
      <c r="H283">
        <v>4</v>
      </c>
      <c r="I283" t="s">
        <v>154</v>
      </c>
      <c r="J283">
        <v>51</v>
      </c>
      <c r="K283" t="s">
        <v>77</v>
      </c>
      <c r="L283">
        <v>30000</v>
      </c>
      <c r="M283">
        <v>3</v>
      </c>
      <c r="N283">
        <v>90000</v>
      </c>
      <c r="O283" t="s">
        <v>658</v>
      </c>
      <c r="P283" t="s">
        <v>25</v>
      </c>
      <c r="Q283" t="s">
        <v>26</v>
      </c>
    </row>
    <row r="284" spans="1:17" x14ac:dyDescent="0.25">
      <c r="A284" t="s">
        <v>659</v>
      </c>
      <c r="B284" t="s">
        <v>660</v>
      </c>
      <c r="C284" t="s">
        <v>61</v>
      </c>
      <c r="D284">
        <v>50</v>
      </c>
      <c r="E284" t="s">
        <v>62</v>
      </c>
      <c r="F284" t="s">
        <v>45</v>
      </c>
      <c r="G284" t="s">
        <v>31</v>
      </c>
      <c r="H284">
        <v>4</v>
      </c>
      <c r="I284" t="s">
        <v>154</v>
      </c>
      <c r="J284">
        <v>46</v>
      </c>
      <c r="K284" t="s">
        <v>46</v>
      </c>
      <c r="L284">
        <v>9000</v>
      </c>
      <c r="M284">
        <v>15</v>
      </c>
      <c r="N284">
        <v>135000</v>
      </c>
      <c r="O284" t="s">
        <v>661</v>
      </c>
      <c r="P284" t="s">
        <v>42</v>
      </c>
    </row>
    <row r="285" spans="1:17" x14ac:dyDescent="0.25">
      <c r="A285" t="s">
        <v>662</v>
      </c>
      <c r="B285" t="s">
        <v>663</v>
      </c>
      <c r="C285" t="s">
        <v>61</v>
      </c>
      <c r="D285">
        <v>50</v>
      </c>
      <c r="E285" t="s">
        <v>127</v>
      </c>
      <c r="F285" t="s">
        <v>30</v>
      </c>
      <c r="G285" t="s">
        <v>21</v>
      </c>
      <c r="H285">
        <v>4</v>
      </c>
      <c r="I285" t="s">
        <v>154</v>
      </c>
      <c r="J285">
        <v>6</v>
      </c>
      <c r="K285" t="s">
        <v>106</v>
      </c>
      <c r="L285">
        <v>1000</v>
      </c>
      <c r="M285">
        <v>3</v>
      </c>
      <c r="N285">
        <v>3000</v>
      </c>
      <c r="O285" t="s">
        <v>664</v>
      </c>
      <c r="P285" t="s">
        <v>42</v>
      </c>
    </row>
    <row r="286" spans="1:17" x14ac:dyDescent="0.25">
      <c r="A286" t="s">
        <v>662</v>
      </c>
      <c r="B286" t="s">
        <v>663</v>
      </c>
      <c r="C286" t="s">
        <v>61</v>
      </c>
      <c r="D286">
        <v>50</v>
      </c>
      <c r="E286" t="s">
        <v>127</v>
      </c>
      <c r="F286" t="s">
        <v>45</v>
      </c>
      <c r="G286" t="s">
        <v>21</v>
      </c>
      <c r="H286">
        <v>4</v>
      </c>
      <c r="I286" t="s">
        <v>154</v>
      </c>
      <c r="J286">
        <v>6</v>
      </c>
      <c r="K286" t="s">
        <v>73</v>
      </c>
      <c r="L286">
        <v>24000</v>
      </c>
      <c r="M286">
        <v>11</v>
      </c>
      <c r="N286">
        <v>264000</v>
      </c>
      <c r="O286" t="s">
        <v>665</v>
      </c>
      <c r="P286" t="s">
        <v>42</v>
      </c>
    </row>
    <row r="287" spans="1:17" x14ac:dyDescent="0.25">
      <c r="A287" t="s">
        <v>662</v>
      </c>
      <c r="B287" t="s">
        <v>663</v>
      </c>
      <c r="C287" t="s">
        <v>61</v>
      </c>
      <c r="D287">
        <v>50</v>
      </c>
      <c r="E287" t="s">
        <v>127</v>
      </c>
      <c r="F287" t="s">
        <v>38</v>
      </c>
      <c r="G287" t="s">
        <v>21</v>
      </c>
      <c r="H287">
        <v>4</v>
      </c>
      <c r="I287" t="s">
        <v>154</v>
      </c>
      <c r="J287">
        <v>6</v>
      </c>
      <c r="K287" t="s">
        <v>141</v>
      </c>
      <c r="L287">
        <v>75000</v>
      </c>
      <c r="M287">
        <v>14</v>
      </c>
      <c r="N287">
        <v>1050000</v>
      </c>
      <c r="O287" t="s">
        <v>666</v>
      </c>
      <c r="P287" t="s">
        <v>42</v>
      </c>
    </row>
    <row r="288" spans="1:17" x14ac:dyDescent="0.25">
      <c r="A288" t="s">
        <v>667</v>
      </c>
      <c r="B288" t="s">
        <v>668</v>
      </c>
      <c r="C288" t="s">
        <v>61</v>
      </c>
      <c r="D288">
        <v>26</v>
      </c>
      <c r="E288" t="s">
        <v>84</v>
      </c>
      <c r="F288" t="s">
        <v>30</v>
      </c>
      <c r="G288" t="s">
        <v>21</v>
      </c>
      <c r="H288">
        <v>2</v>
      </c>
      <c r="I288" t="s">
        <v>22</v>
      </c>
      <c r="J288">
        <v>44</v>
      </c>
      <c r="K288" t="s">
        <v>106</v>
      </c>
      <c r="L288">
        <v>1000</v>
      </c>
      <c r="M288">
        <v>9</v>
      </c>
      <c r="N288">
        <v>9000</v>
      </c>
      <c r="O288" t="s">
        <v>669</v>
      </c>
      <c r="P288" t="s">
        <v>25</v>
      </c>
      <c r="Q288" t="s">
        <v>129</v>
      </c>
    </row>
    <row r="289" spans="1:17" x14ac:dyDescent="0.25">
      <c r="A289" t="s">
        <v>667</v>
      </c>
      <c r="B289" t="s">
        <v>668</v>
      </c>
      <c r="C289" t="s">
        <v>61</v>
      </c>
      <c r="D289">
        <v>26</v>
      </c>
      <c r="E289" t="s">
        <v>84</v>
      </c>
      <c r="F289" t="s">
        <v>45</v>
      </c>
      <c r="G289" t="s">
        <v>21</v>
      </c>
      <c r="H289">
        <v>2</v>
      </c>
      <c r="I289" t="s">
        <v>22</v>
      </c>
      <c r="J289">
        <v>44</v>
      </c>
      <c r="K289" t="s">
        <v>86</v>
      </c>
      <c r="L289">
        <v>14500</v>
      </c>
      <c r="M289">
        <v>3</v>
      </c>
      <c r="N289">
        <v>43500</v>
      </c>
      <c r="O289" t="s">
        <v>670</v>
      </c>
      <c r="P289" t="s">
        <v>25</v>
      </c>
      <c r="Q289" t="s">
        <v>129</v>
      </c>
    </row>
    <row r="290" spans="1:17" x14ac:dyDescent="0.25">
      <c r="A290" t="s">
        <v>671</v>
      </c>
      <c r="B290" t="s">
        <v>672</v>
      </c>
      <c r="C290" t="s">
        <v>61</v>
      </c>
      <c r="D290">
        <v>48</v>
      </c>
      <c r="E290" t="s">
        <v>84</v>
      </c>
      <c r="F290" t="s">
        <v>30</v>
      </c>
      <c r="G290" t="s">
        <v>31</v>
      </c>
      <c r="H290">
        <v>4</v>
      </c>
      <c r="I290" t="s">
        <v>154</v>
      </c>
      <c r="J290">
        <v>39</v>
      </c>
      <c r="K290" t="s">
        <v>64</v>
      </c>
      <c r="L290">
        <v>3500</v>
      </c>
      <c r="M290">
        <v>13</v>
      </c>
      <c r="N290">
        <v>45500</v>
      </c>
      <c r="O290" t="s">
        <v>673</v>
      </c>
      <c r="P290" t="s">
        <v>25</v>
      </c>
      <c r="Q290" t="s">
        <v>129</v>
      </c>
    </row>
    <row r="291" spans="1:17" x14ac:dyDescent="0.25">
      <c r="A291" t="s">
        <v>674</v>
      </c>
      <c r="B291" t="s">
        <v>675</v>
      </c>
      <c r="C291" t="s">
        <v>61</v>
      </c>
      <c r="D291">
        <v>72</v>
      </c>
      <c r="E291" t="s">
        <v>228</v>
      </c>
      <c r="F291" t="s">
        <v>20</v>
      </c>
      <c r="G291" t="s">
        <v>31</v>
      </c>
      <c r="H291">
        <v>3</v>
      </c>
      <c r="I291" t="s">
        <v>56</v>
      </c>
      <c r="J291">
        <v>53</v>
      </c>
      <c r="K291" t="s">
        <v>51</v>
      </c>
      <c r="L291">
        <v>4500</v>
      </c>
      <c r="M291">
        <v>11</v>
      </c>
      <c r="N291">
        <v>49500</v>
      </c>
      <c r="O291" t="s">
        <v>676</v>
      </c>
      <c r="P291" t="s">
        <v>42</v>
      </c>
    </row>
    <row r="292" spans="1:17" x14ac:dyDescent="0.25">
      <c r="A292" t="s">
        <v>674</v>
      </c>
      <c r="B292" t="s">
        <v>675</v>
      </c>
      <c r="C292" t="s">
        <v>61</v>
      </c>
      <c r="D292">
        <v>72</v>
      </c>
      <c r="E292" t="s">
        <v>228</v>
      </c>
      <c r="F292" t="s">
        <v>30</v>
      </c>
      <c r="G292" t="s">
        <v>31</v>
      </c>
      <c r="H292">
        <v>3</v>
      </c>
      <c r="I292" t="s">
        <v>56</v>
      </c>
      <c r="J292">
        <v>53</v>
      </c>
      <c r="K292" t="s">
        <v>43</v>
      </c>
      <c r="L292">
        <v>500</v>
      </c>
      <c r="M292">
        <v>16</v>
      </c>
      <c r="N292">
        <v>8000</v>
      </c>
      <c r="O292" t="s">
        <v>677</v>
      </c>
      <c r="P292" t="s">
        <v>42</v>
      </c>
    </row>
    <row r="293" spans="1:17" x14ac:dyDescent="0.25">
      <c r="A293" t="s">
        <v>674</v>
      </c>
      <c r="B293" t="s">
        <v>675</v>
      </c>
      <c r="C293" t="s">
        <v>61</v>
      </c>
      <c r="D293">
        <v>72</v>
      </c>
      <c r="E293" t="s">
        <v>228</v>
      </c>
      <c r="F293" t="s">
        <v>38</v>
      </c>
      <c r="G293" t="s">
        <v>31</v>
      </c>
      <c r="H293">
        <v>3</v>
      </c>
      <c r="I293" t="s">
        <v>56</v>
      </c>
      <c r="J293">
        <v>53</v>
      </c>
      <c r="K293" t="s">
        <v>86</v>
      </c>
      <c r="L293">
        <v>14500</v>
      </c>
      <c r="M293">
        <v>9</v>
      </c>
      <c r="N293">
        <v>130500</v>
      </c>
      <c r="O293" t="s">
        <v>678</v>
      </c>
      <c r="P293" t="s">
        <v>42</v>
      </c>
    </row>
    <row r="294" spans="1:17" x14ac:dyDescent="0.25">
      <c r="A294" t="s">
        <v>679</v>
      </c>
      <c r="B294" t="s">
        <v>680</v>
      </c>
      <c r="C294" t="s">
        <v>61</v>
      </c>
      <c r="D294">
        <v>62</v>
      </c>
      <c r="E294" t="s">
        <v>262</v>
      </c>
      <c r="F294" t="s">
        <v>20</v>
      </c>
      <c r="G294" t="s">
        <v>21</v>
      </c>
      <c r="H294">
        <v>5</v>
      </c>
      <c r="I294" t="s">
        <v>63</v>
      </c>
      <c r="J294">
        <v>38</v>
      </c>
      <c r="K294" t="s">
        <v>57</v>
      </c>
      <c r="L294">
        <v>9000</v>
      </c>
      <c r="M294">
        <v>3</v>
      </c>
      <c r="N294">
        <v>27000</v>
      </c>
      <c r="O294" t="s">
        <v>681</v>
      </c>
      <c r="P294" t="s">
        <v>25</v>
      </c>
      <c r="Q294" t="s">
        <v>466</v>
      </c>
    </row>
    <row r="295" spans="1:17" x14ac:dyDescent="0.25">
      <c r="A295" t="s">
        <v>679</v>
      </c>
      <c r="B295" t="s">
        <v>680</v>
      </c>
      <c r="C295" t="s">
        <v>61</v>
      </c>
      <c r="D295">
        <v>62</v>
      </c>
      <c r="E295" t="s">
        <v>262</v>
      </c>
      <c r="F295" t="s">
        <v>30</v>
      </c>
      <c r="G295" t="s">
        <v>21</v>
      </c>
      <c r="H295">
        <v>5</v>
      </c>
      <c r="I295" t="s">
        <v>63</v>
      </c>
      <c r="J295">
        <v>38</v>
      </c>
      <c r="K295" t="s">
        <v>112</v>
      </c>
      <c r="L295">
        <v>7500</v>
      </c>
      <c r="M295">
        <v>5</v>
      </c>
      <c r="N295">
        <v>37500</v>
      </c>
      <c r="O295" t="s">
        <v>682</v>
      </c>
      <c r="P295" t="s">
        <v>25</v>
      </c>
      <c r="Q295" t="s">
        <v>466</v>
      </c>
    </row>
    <row r="296" spans="1:17" x14ac:dyDescent="0.25">
      <c r="A296" t="s">
        <v>683</v>
      </c>
      <c r="B296" t="s">
        <v>684</v>
      </c>
      <c r="C296" t="s">
        <v>61</v>
      </c>
      <c r="D296">
        <v>46</v>
      </c>
      <c r="E296" t="s">
        <v>204</v>
      </c>
      <c r="F296" t="s">
        <v>30</v>
      </c>
      <c r="G296" t="s">
        <v>21</v>
      </c>
      <c r="H296">
        <v>4</v>
      </c>
      <c r="I296" t="s">
        <v>154</v>
      </c>
      <c r="J296">
        <v>46</v>
      </c>
      <c r="K296" t="s">
        <v>292</v>
      </c>
      <c r="L296">
        <v>6500</v>
      </c>
      <c r="M296">
        <v>14</v>
      </c>
      <c r="N296">
        <v>91000</v>
      </c>
      <c r="O296" t="s">
        <v>685</v>
      </c>
      <c r="P296" t="s">
        <v>25</v>
      </c>
      <c r="Q296" t="s">
        <v>26</v>
      </c>
    </row>
    <row r="297" spans="1:17" x14ac:dyDescent="0.25">
      <c r="A297" t="s">
        <v>683</v>
      </c>
      <c r="B297" t="s">
        <v>684</v>
      </c>
      <c r="C297" t="s">
        <v>61</v>
      </c>
      <c r="D297">
        <v>46</v>
      </c>
      <c r="E297" t="s">
        <v>204</v>
      </c>
      <c r="F297" t="s">
        <v>38</v>
      </c>
      <c r="G297" t="s">
        <v>21</v>
      </c>
      <c r="H297">
        <v>4</v>
      </c>
      <c r="I297" t="s">
        <v>154</v>
      </c>
      <c r="J297">
        <v>46</v>
      </c>
      <c r="K297" t="s">
        <v>46</v>
      </c>
      <c r="L297">
        <v>9000</v>
      </c>
      <c r="M297">
        <v>12</v>
      </c>
      <c r="N297">
        <v>108000</v>
      </c>
      <c r="O297" t="s">
        <v>686</v>
      </c>
      <c r="P297" t="s">
        <v>25</v>
      </c>
      <c r="Q297" t="s">
        <v>26</v>
      </c>
    </row>
    <row r="298" spans="1:17" x14ac:dyDescent="0.25">
      <c r="A298" t="s">
        <v>687</v>
      </c>
      <c r="B298" t="s">
        <v>688</v>
      </c>
      <c r="C298" s="1">
        <v>45717</v>
      </c>
      <c r="D298">
        <v>26</v>
      </c>
      <c r="E298" t="s">
        <v>127</v>
      </c>
      <c r="F298" t="s">
        <v>30</v>
      </c>
      <c r="G298" t="s">
        <v>21</v>
      </c>
      <c r="H298">
        <v>2</v>
      </c>
      <c r="I298" t="s">
        <v>22</v>
      </c>
      <c r="J298">
        <v>43</v>
      </c>
      <c r="K298" t="s">
        <v>64</v>
      </c>
      <c r="L298">
        <v>3500</v>
      </c>
      <c r="M298">
        <v>14</v>
      </c>
      <c r="N298">
        <v>49000</v>
      </c>
      <c r="O298" t="s">
        <v>689</v>
      </c>
      <c r="P298" t="s">
        <v>42</v>
      </c>
    </row>
    <row r="299" spans="1:17" x14ac:dyDescent="0.25">
      <c r="A299" t="s">
        <v>690</v>
      </c>
      <c r="B299" t="s">
        <v>691</v>
      </c>
      <c r="C299" t="s">
        <v>61</v>
      </c>
      <c r="D299">
        <v>17</v>
      </c>
      <c r="E299" t="s">
        <v>127</v>
      </c>
      <c r="F299" t="s">
        <v>20</v>
      </c>
      <c r="G299" t="s">
        <v>31</v>
      </c>
      <c r="H299">
        <v>4</v>
      </c>
      <c r="I299" t="s">
        <v>154</v>
      </c>
      <c r="J299">
        <v>15</v>
      </c>
      <c r="K299" t="s">
        <v>51</v>
      </c>
      <c r="L299">
        <v>4500</v>
      </c>
      <c r="M299">
        <v>10</v>
      </c>
      <c r="N299">
        <v>45000</v>
      </c>
      <c r="O299" t="s">
        <v>692</v>
      </c>
      <c r="P299" t="s">
        <v>42</v>
      </c>
    </row>
    <row r="300" spans="1:17" x14ac:dyDescent="0.25">
      <c r="A300" t="s">
        <v>690</v>
      </c>
      <c r="B300" t="s">
        <v>691</v>
      </c>
      <c r="C300" t="s">
        <v>61</v>
      </c>
      <c r="D300">
        <v>17</v>
      </c>
      <c r="E300" t="s">
        <v>127</v>
      </c>
      <c r="F300" t="s">
        <v>30</v>
      </c>
      <c r="G300" t="s">
        <v>31</v>
      </c>
      <c r="H300">
        <v>4</v>
      </c>
      <c r="I300" t="s">
        <v>154</v>
      </c>
      <c r="J300">
        <v>15</v>
      </c>
      <c r="K300" t="s">
        <v>32</v>
      </c>
      <c r="L300">
        <v>5500</v>
      </c>
      <c r="M300">
        <v>3</v>
      </c>
      <c r="N300">
        <v>16500</v>
      </c>
      <c r="O300" t="s">
        <v>693</v>
      </c>
      <c r="P300" t="s">
        <v>42</v>
      </c>
    </row>
    <row r="301" spans="1:17" x14ac:dyDescent="0.25">
      <c r="A301" t="s">
        <v>694</v>
      </c>
      <c r="B301" t="s">
        <v>695</v>
      </c>
      <c r="C301" t="s">
        <v>61</v>
      </c>
      <c r="D301">
        <v>34</v>
      </c>
      <c r="E301" t="s">
        <v>220</v>
      </c>
      <c r="F301" t="s">
        <v>30</v>
      </c>
      <c r="G301" t="s">
        <v>31</v>
      </c>
      <c r="H301">
        <v>2</v>
      </c>
      <c r="I301" t="s">
        <v>22</v>
      </c>
      <c r="J301">
        <v>22</v>
      </c>
      <c r="K301" t="s">
        <v>32</v>
      </c>
      <c r="L301">
        <v>5500</v>
      </c>
      <c r="M301">
        <v>15</v>
      </c>
      <c r="N301">
        <v>82500</v>
      </c>
      <c r="O301" t="s">
        <v>696</v>
      </c>
      <c r="P301" t="s">
        <v>42</v>
      </c>
    </row>
    <row r="302" spans="1:17" x14ac:dyDescent="0.25">
      <c r="A302" t="s">
        <v>694</v>
      </c>
      <c r="B302" t="s">
        <v>695</v>
      </c>
      <c r="C302" t="s">
        <v>61</v>
      </c>
      <c r="D302">
        <v>34</v>
      </c>
      <c r="E302" t="s">
        <v>220</v>
      </c>
      <c r="F302" t="s">
        <v>45</v>
      </c>
      <c r="G302" t="s">
        <v>31</v>
      </c>
      <c r="H302">
        <v>2</v>
      </c>
      <c r="I302" t="s">
        <v>22</v>
      </c>
      <c r="J302">
        <v>22</v>
      </c>
      <c r="K302" t="s">
        <v>77</v>
      </c>
      <c r="L302">
        <v>30000</v>
      </c>
      <c r="M302">
        <v>2</v>
      </c>
      <c r="N302">
        <v>60000</v>
      </c>
      <c r="O302" t="s">
        <v>697</v>
      </c>
      <c r="P302" t="s">
        <v>42</v>
      </c>
    </row>
    <row r="303" spans="1:17" x14ac:dyDescent="0.25">
      <c r="A303" t="s">
        <v>698</v>
      </c>
      <c r="B303" t="s">
        <v>699</v>
      </c>
      <c r="C303" t="s">
        <v>61</v>
      </c>
      <c r="D303">
        <v>18</v>
      </c>
      <c r="E303" t="s">
        <v>228</v>
      </c>
      <c r="F303" t="s">
        <v>20</v>
      </c>
      <c r="G303" t="s">
        <v>21</v>
      </c>
      <c r="H303">
        <v>2</v>
      </c>
      <c r="I303" t="s">
        <v>22</v>
      </c>
      <c r="J303">
        <v>44</v>
      </c>
      <c r="K303" t="s">
        <v>51</v>
      </c>
      <c r="L303">
        <v>4500</v>
      </c>
      <c r="M303">
        <v>13</v>
      </c>
      <c r="N303">
        <v>58500</v>
      </c>
      <c r="O303" t="s">
        <v>700</v>
      </c>
      <c r="P303" t="s">
        <v>42</v>
      </c>
    </row>
    <row r="304" spans="1:17" x14ac:dyDescent="0.25">
      <c r="A304" t="s">
        <v>698</v>
      </c>
      <c r="B304" t="s">
        <v>699</v>
      </c>
      <c r="C304" t="s">
        <v>61</v>
      </c>
      <c r="D304">
        <v>18</v>
      </c>
      <c r="E304" t="s">
        <v>228</v>
      </c>
      <c r="F304" t="s">
        <v>30</v>
      </c>
      <c r="G304" t="s">
        <v>21</v>
      </c>
      <c r="H304">
        <v>2</v>
      </c>
      <c r="I304" t="s">
        <v>22</v>
      </c>
      <c r="J304">
        <v>44</v>
      </c>
      <c r="K304" t="s">
        <v>242</v>
      </c>
      <c r="L304">
        <v>600</v>
      </c>
      <c r="M304">
        <v>14</v>
      </c>
      <c r="N304">
        <v>8400</v>
      </c>
      <c r="O304" t="s">
        <v>701</v>
      </c>
      <c r="P304" t="s">
        <v>42</v>
      </c>
    </row>
    <row r="305" spans="1:17" x14ac:dyDescent="0.25">
      <c r="A305" t="s">
        <v>702</v>
      </c>
      <c r="B305" t="s">
        <v>703</v>
      </c>
      <c r="C305" s="1">
        <v>45717</v>
      </c>
      <c r="D305">
        <v>29</v>
      </c>
      <c r="E305" t="s">
        <v>110</v>
      </c>
      <c r="F305" t="s">
        <v>30</v>
      </c>
      <c r="G305" t="s">
        <v>21</v>
      </c>
      <c r="H305">
        <v>2</v>
      </c>
      <c r="I305" t="s">
        <v>22</v>
      </c>
      <c r="J305">
        <v>24</v>
      </c>
      <c r="K305" t="s">
        <v>64</v>
      </c>
      <c r="L305">
        <v>3500</v>
      </c>
      <c r="M305">
        <v>20</v>
      </c>
      <c r="N305">
        <v>70000</v>
      </c>
      <c r="O305" t="s">
        <v>704</v>
      </c>
      <c r="P305" t="s">
        <v>42</v>
      </c>
    </row>
    <row r="306" spans="1:17" x14ac:dyDescent="0.25">
      <c r="A306" t="s">
        <v>702</v>
      </c>
      <c r="B306" t="s">
        <v>703</v>
      </c>
      <c r="C306" s="1">
        <v>45717</v>
      </c>
      <c r="D306">
        <v>29</v>
      </c>
      <c r="E306" t="s">
        <v>110</v>
      </c>
      <c r="F306" t="s">
        <v>38</v>
      </c>
      <c r="G306" t="s">
        <v>21</v>
      </c>
      <c r="H306">
        <v>2</v>
      </c>
      <c r="I306" t="s">
        <v>22</v>
      </c>
      <c r="J306">
        <v>24</v>
      </c>
      <c r="K306" t="s">
        <v>141</v>
      </c>
      <c r="L306">
        <v>75000</v>
      </c>
      <c r="M306">
        <v>12</v>
      </c>
      <c r="N306">
        <v>900000</v>
      </c>
      <c r="O306" t="s">
        <v>705</v>
      </c>
      <c r="P306" t="s">
        <v>42</v>
      </c>
    </row>
    <row r="307" spans="1:17" x14ac:dyDescent="0.25">
      <c r="A307" t="s">
        <v>706</v>
      </c>
      <c r="B307" t="s">
        <v>707</v>
      </c>
      <c r="C307" s="1">
        <v>45658</v>
      </c>
      <c r="D307">
        <v>74</v>
      </c>
      <c r="E307" t="s">
        <v>183</v>
      </c>
      <c r="F307" t="s">
        <v>38</v>
      </c>
      <c r="G307" t="s">
        <v>31</v>
      </c>
      <c r="H307">
        <v>2</v>
      </c>
      <c r="I307" t="s">
        <v>22</v>
      </c>
      <c r="J307">
        <v>59</v>
      </c>
      <c r="K307" t="s">
        <v>40</v>
      </c>
      <c r="L307">
        <v>20000</v>
      </c>
      <c r="M307">
        <v>5</v>
      </c>
      <c r="N307">
        <v>100000</v>
      </c>
      <c r="O307" t="s">
        <v>708</v>
      </c>
      <c r="P307" t="s">
        <v>42</v>
      </c>
    </row>
    <row r="308" spans="1:17" x14ac:dyDescent="0.25">
      <c r="A308" t="s">
        <v>709</v>
      </c>
      <c r="B308" t="s">
        <v>710</v>
      </c>
      <c r="C308" t="s">
        <v>61</v>
      </c>
      <c r="D308">
        <v>65</v>
      </c>
      <c r="E308" t="s">
        <v>149</v>
      </c>
      <c r="F308" t="s">
        <v>20</v>
      </c>
      <c r="G308" t="s">
        <v>21</v>
      </c>
      <c r="H308">
        <v>4</v>
      </c>
      <c r="I308" t="s">
        <v>154</v>
      </c>
      <c r="J308">
        <v>37</v>
      </c>
      <c r="K308" t="s">
        <v>23</v>
      </c>
      <c r="L308">
        <v>35000</v>
      </c>
      <c r="M308">
        <v>6</v>
      </c>
      <c r="N308">
        <v>210000</v>
      </c>
      <c r="O308" t="s">
        <v>711</v>
      </c>
      <c r="P308" t="s">
        <v>25</v>
      </c>
      <c r="Q308" t="s">
        <v>466</v>
      </c>
    </row>
    <row r="309" spans="1:17" x14ac:dyDescent="0.25">
      <c r="A309" t="s">
        <v>709</v>
      </c>
      <c r="B309" t="s">
        <v>710</v>
      </c>
      <c r="C309" t="s">
        <v>61</v>
      </c>
      <c r="D309">
        <v>65</v>
      </c>
      <c r="E309" t="s">
        <v>149</v>
      </c>
      <c r="F309" t="s">
        <v>38</v>
      </c>
      <c r="G309" t="s">
        <v>21</v>
      </c>
      <c r="H309">
        <v>4</v>
      </c>
      <c r="I309" t="s">
        <v>154</v>
      </c>
      <c r="J309">
        <v>37</v>
      </c>
      <c r="K309" t="s">
        <v>155</v>
      </c>
      <c r="L309">
        <v>25000</v>
      </c>
      <c r="M309">
        <v>20</v>
      </c>
      <c r="N309">
        <v>500000</v>
      </c>
      <c r="O309" t="s">
        <v>712</v>
      </c>
      <c r="P309" t="s">
        <v>25</v>
      </c>
      <c r="Q309" t="s">
        <v>466</v>
      </c>
    </row>
    <row r="310" spans="1:17" x14ac:dyDescent="0.25">
      <c r="A310" t="s">
        <v>709</v>
      </c>
      <c r="B310" t="s">
        <v>710</v>
      </c>
      <c r="C310" t="s">
        <v>61</v>
      </c>
      <c r="D310">
        <v>65</v>
      </c>
      <c r="E310" t="s">
        <v>149</v>
      </c>
      <c r="F310" t="s">
        <v>45</v>
      </c>
      <c r="G310" t="s">
        <v>21</v>
      </c>
      <c r="H310">
        <v>4</v>
      </c>
      <c r="I310" t="s">
        <v>154</v>
      </c>
      <c r="J310">
        <v>37</v>
      </c>
      <c r="K310" t="s">
        <v>46</v>
      </c>
      <c r="L310">
        <v>9000</v>
      </c>
      <c r="M310">
        <v>1</v>
      </c>
      <c r="N310">
        <v>9000</v>
      </c>
      <c r="O310" t="s">
        <v>713</v>
      </c>
      <c r="P310" t="s">
        <v>25</v>
      </c>
      <c r="Q310" t="s">
        <v>466</v>
      </c>
    </row>
    <row r="311" spans="1:17" x14ac:dyDescent="0.25">
      <c r="A311" t="s">
        <v>714</v>
      </c>
      <c r="B311" t="s">
        <v>715</v>
      </c>
      <c r="C311" t="s">
        <v>61</v>
      </c>
      <c r="D311">
        <v>33</v>
      </c>
      <c r="E311" t="s">
        <v>164</v>
      </c>
      <c r="F311" t="s">
        <v>30</v>
      </c>
      <c r="G311" t="s">
        <v>31</v>
      </c>
      <c r="H311">
        <v>4</v>
      </c>
      <c r="I311" t="s">
        <v>154</v>
      </c>
      <c r="J311">
        <v>36</v>
      </c>
      <c r="K311" t="s">
        <v>242</v>
      </c>
      <c r="L311">
        <v>600</v>
      </c>
      <c r="M311">
        <v>1</v>
      </c>
      <c r="N311">
        <v>600</v>
      </c>
      <c r="O311" t="s">
        <v>716</v>
      </c>
      <c r="P311" t="s">
        <v>42</v>
      </c>
    </row>
    <row r="312" spans="1:17" x14ac:dyDescent="0.25">
      <c r="A312" t="s">
        <v>714</v>
      </c>
      <c r="B312" t="s">
        <v>715</v>
      </c>
      <c r="C312" t="s">
        <v>61</v>
      </c>
      <c r="D312">
        <v>33</v>
      </c>
      <c r="E312" t="s">
        <v>164</v>
      </c>
      <c r="F312" t="s">
        <v>20</v>
      </c>
      <c r="G312" t="s">
        <v>31</v>
      </c>
      <c r="H312">
        <v>4</v>
      </c>
      <c r="I312" t="s">
        <v>154</v>
      </c>
      <c r="J312">
        <v>36</v>
      </c>
      <c r="K312" t="s">
        <v>51</v>
      </c>
      <c r="L312">
        <v>4500</v>
      </c>
      <c r="M312">
        <v>9</v>
      </c>
      <c r="N312">
        <v>40500</v>
      </c>
      <c r="O312" t="s">
        <v>717</v>
      </c>
      <c r="P312" t="s">
        <v>42</v>
      </c>
    </row>
    <row r="313" spans="1:17" x14ac:dyDescent="0.25">
      <c r="A313" t="s">
        <v>718</v>
      </c>
      <c r="B313" t="s">
        <v>719</v>
      </c>
      <c r="C313" t="s">
        <v>61</v>
      </c>
      <c r="D313">
        <v>52</v>
      </c>
      <c r="E313" t="s">
        <v>29</v>
      </c>
      <c r="F313" t="s">
        <v>45</v>
      </c>
      <c r="G313" t="s">
        <v>31</v>
      </c>
      <c r="H313">
        <v>5</v>
      </c>
      <c r="I313" t="s">
        <v>63</v>
      </c>
      <c r="J313">
        <v>37</v>
      </c>
      <c r="K313" t="s">
        <v>73</v>
      </c>
      <c r="L313">
        <v>24000</v>
      </c>
      <c r="M313">
        <v>2</v>
      </c>
      <c r="N313">
        <v>48000</v>
      </c>
      <c r="O313" t="s">
        <v>720</v>
      </c>
      <c r="P313" t="s">
        <v>42</v>
      </c>
    </row>
    <row r="314" spans="1:17" x14ac:dyDescent="0.25">
      <c r="A314" t="s">
        <v>718</v>
      </c>
      <c r="B314" t="s">
        <v>719</v>
      </c>
      <c r="C314" t="s">
        <v>61</v>
      </c>
      <c r="D314">
        <v>52</v>
      </c>
      <c r="E314" t="s">
        <v>29</v>
      </c>
      <c r="F314" t="s">
        <v>20</v>
      </c>
      <c r="G314" t="s">
        <v>31</v>
      </c>
      <c r="H314">
        <v>5</v>
      </c>
      <c r="I314" t="s">
        <v>63</v>
      </c>
      <c r="J314">
        <v>37</v>
      </c>
      <c r="K314" t="s">
        <v>23</v>
      </c>
      <c r="L314">
        <v>35000</v>
      </c>
      <c r="M314">
        <v>14</v>
      </c>
      <c r="N314">
        <v>490000</v>
      </c>
      <c r="O314" t="s">
        <v>721</v>
      </c>
      <c r="P314" t="s">
        <v>42</v>
      </c>
    </row>
    <row r="315" spans="1:17" x14ac:dyDescent="0.25">
      <c r="A315" t="s">
        <v>718</v>
      </c>
      <c r="B315" t="s">
        <v>719</v>
      </c>
      <c r="C315" t="s">
        <v>61</v>
      </c>
      <c r="D315">
        <v>52</v>
      </c>
      <c r="E315" t="s">
        <v>29</v>
      </c>
      <c r="F315" t="s">
        <v>38</v>
      </c>
      <c r="G315" t="s">
        <v>31</v>
      </c>
      <c r="H315">
        <v>5</v>
      </c>
      <c r="I315" t="s">
        <v>63</v>
      </c>
      <c r="J315">
        <v>37</v>
      </c>
      <c r="K315" t="s">
        <v>40</v>
      </c>
      <c r="L315">
        <v>20000</v>
      </c>
      <c r="M315">
        <v>8</v>
      </c>
      <c r="N315">
        <v>160000</v>
      </c>
      <c r="O315" t="s">
        <v>722</v>
      </c>
      <c r="P315" t="s">
        <v>42</v>
      </c>
    </row>
    <row r="316" spans="1:17" x14ac:dyDescent="0.25">
      <c r="A316" t="s">
        <v>723</v>
      </c>
      <c r="B316" t="s">
        <v>724</v>
      </c>
      <c r="C316" s="1">
        <v>45658</v>
      </c>
      <c r="D316">
        <v>20</v>
      </c>
      <c r="E316" t="s">
        <v>302</v>
      </c>
      <c r="F316" t="s">
        <v>30</v>
      </c>
      <c r="G316" t="s">
        <v>31</v>
      </c>
      <c r="H316">
        <v>4</v>
      </c>
      <c r="I316" t="s">
        <v>154</v>
      </c>
      <c r="J316">
        <v>23</v>
      </c>
      <c r="K316" t="s">
        <v>51</v>
      </c>
      <c r="L316">
        <v>4500</v>
      </c>
      <c r="M316">
        <v>19</v>
      </c>
      <c r="N316">
        <v>85500</v>
      </c>
      <c r="O316" t="s">
        <v>725</v>
      </c>
      <c r="P316" t="s">
        <v>42</v>
      </c>
    </row>
    <row r="317" spans="1:17" x14ac:dyDescent="0.25">
      <c r="A317" t="s">
        <v>726</v>
      </c>
      <c r="B317" t="s">
        <v>727</v>
      </c>
      <c r="C317" t="s">
        <v>61</v>
      </c>
      <c r="D317">
        <v>70</v>
      </c>
      <c r="E317" t="s">
        <v>29</v>
      </c>
      <c r="F317" t="s">
        <v>38</v>
      </c>
      <c r="G317" t="s">
        <v>21</v>
      </c>
      <c r="H317">
        <v>2</v>
      </c>
      <c r="I317" t="s">
        <v>22</v>
      </c>
      <c r="J317">
        <v>51</v>
      </c>
      <c r="K317" t="s">
        <v>77</v>
      </c>
      <c r="L317">
        <v>30000</v>
      </c>
      <c r="M317">
        <v>10</v>
      </c>
      <c r="N317">
        <v>300000</v>
      </c>
      <c r="O317" t="s">
        <v>728</v>
      </c>
      <c r="P317" t="s">
        <v>42</v>
      </c>
    </row>
    <row r="318" spans="1:17" x14ac:dyDescent="0.25">
      <c r="A318" t="s">
        <v>726</v>
      </c>
      <c r="B318" t="s">
        <v>727</v>
      </c>
      <c r="C318" t="s">
        <v>61</v>
      </c>
      <c r="D318">
        <v>70</v>
      </c>
      <c r="E318" t="s">
        <v>29</v>
      </c>
      <c r="F318" t="s">
        <v>30</v>
      </c>
      <c r="G318" t="s">
        <v>21</v>
      </c>
      <c r="H318">
        <v>2</v>
      </c>
      <c r="I318" t="s">
        <v>22</v>
      </c>
      <c r="J318">
        <v>51</v>
      </c>
      <c r="K318" t="s">
        <v>43</v>
      </c>
      <c r="L318">
        <v>500</v>
      </c>
      <c r="M318">
        <v>17</v>
      </c>
      <c r="N318">
        <v>8500</v>
      </c>
      <c r="O318" t="s">
        <v>729</v>
      </c>
      <c r="P318" t="s">
        <v>42</v>
      </c>
    </row>
    <row r="319" spans="1:17" x14ac:dyDescent="0.25">
      <c r="A319" t="s">
        <v>726</v>
      </c>
      <c r="B319" t="s">
        <v>727</v>
      </c>
      <c r="C319" t="s">
        <v>61</v>
      </c>
      <c r="D319">
        <v>70</v>
      </c>
      <c r="E319" t="s">
        <v>29</v>
      </c>
      <c r="F319" t="s">
        <v>20</v>
      </c>
      <c r="G319" t="s">
        <v>21</v>
      </c>
      <c r="H319">
        <v>2</v>
      </c>
      <c r="I319" t="s">
        <v>22</v>
      </c>
      <c r="J319">
        <v>51</v>
      </c>
      <c r="K319" t="s">
        <v>68</v>
      </c>
      <c r="L319">
        <v>16000</v>
      </c>
      <c r="M319">
        <v>14</v>
      </c>
      <c r="N319">
        <v>224000</v>
      </c>
      <c r="O319" t="s">
        <v>730</v>
      </c>
      <c r="P319" t="s">
        <v>42</v>
      </c>
    </row>
    <row r="320" spans="1:17" x14ac:dyDescent="0.25">
      <c r="A320" t="s">
        <v>731</v>
      </c>
      <c r="B320" t="s">
        <v>732</v>
      </c>
      <c r="C320" t="s">
        <v>61</v>
      </c>
      <c r="D320">
        <v>51</v>
      </c>
      <c r="E320" t="s">
        <v>200</v>
      </c>
      <c r="F320" t="s">
        <v>30</v>
      </c>
      <c r="G320" t="s">
        <v>21</v>
      </c>
      <c r="H320">
        <v>3</v>
      </c>
      <c r="I320" t="s">
        <v>56</v>
      </c>
      <c r="J320">
        <v>16</v>
      </c>
      <c r="K320" t="s">
        <v>43</v>
      </c>
      <c r="L320">
        <v>500</v>
      </c>
      <c r="M320">
        <v>13</v>
      </c>
      <c r="N320">
        <v>6500</v>
      </c>
      <c r="O320" t="s">
        <v>733</v>
      </c>
      <c r="P320" t="s">
        <v>42</v>
      </c>
    </row>
    <row r="321" spans="1:17" x14ac:dyDescent="0.25">
      <c r="A321" t="s">
        <v>731</v>
      </c>
      <c r="B321" t="s">
        <v>732</v>
      </c>
      <c r="C321" t="s">
        <v>61</v>
      </c>
      <c r="D321">
        <v>51</v>
      </c>
      <c r="E321" t="s">
        <v>200</v>
      </c>
      <c r="F321" t="s">
        <v>20</v>
      </c>
      <c r="G321" t="s">
        <v>21</v>
      </c>
      <c r="H321">
        <v>3</v>
      </c>
      <c r="I321" t="s">
        <v>56</v>
      </c>
      <c r="J321">
        <v>16</v>
      </c>
      <c r="K321" t="s">
        <v>23</v>
      </c>
      <c r="L321">
        <v>35000</v>
      </c>
      <c r="M321">
        <v>3</v>
      </c>
      <c r="N321">
        <v>105000</v>
      </c>
      <c r="O321" t="s">
        <v>734</v>
      </c>
      <c r="P321" t="s">
        <v>42</v>
      </c>
    </row>
    <row r="322" spans="1:17" x14ac:dyDescent="0.25">
      <c r="A322" t="s">
        <v>731</v>
      </c>
      <c r="B322" t="s">
        <v>732</v>
      </c>
      <c r="C322" t="s">
        <v>61</v>
      </c>
      <c r="D322">
        <v>51</v>
      </c>
      <c r="E322" t="s">
        <v>200</v>
      </c>
      <c r="F322" t="s">
        <v>45</v>
      </c>
      <c r="G322" t="s">
        <v>21</v>
      </c>
      <c r="H322">
        <v>3</v>
      </c>
      <c r="I322" t="s">
        <v>56</v>
      </c>
      <c r="J322">
        <v>16</v>
      </c>
      <c r="K322" t="s">
        <v>86</v>
      </c>
      <c r="L322">
        <v>14500</v>
      </c>
      <c r="M322">
        <v>9</v>
      </c>
      <c r="N322">
        <v>130500</v>
      </c>
      <c r="O322" t="s">
        <v>735</v>
      </c>
      <c r="P322" t="s">
        <v>42</v>
      </c>
    </row>
    <row r="323" spans="1:17" x14ac:dyDescent="0.25">
      <c r="A323" t="s">
        <v>736</v>
      </c>
      <c r="B323" t="s">
        <v>737</v>
      </c>
      <c r="C323" s="1">
        <v>45658</v>
      </c>
      <c r="D323">
        <v>74</v>
      </c>
      <c r="E323" t="s">
        <v>116</v>
      </c>
      <c r="F323" t="s">
        <v>38</v>
      </c>
      <c r="G323" t="s">
        <v>31</v>
      </c>
      <c r="H323">
        <v>1</v>
      </c>
      <c r="I323" t="s">
        <v>39</v>
      </c>
      <c r="J323">
        <v>38</v>
      </c>
      <c r="K323" t="s">
        <v>141</v>
      </c>
      <c r="L323">
        <v>75000</v>
      </c>
      <c r="M323">
        <v>14</v>
      </c>
      <c r="N323">
        <v>1050000</v>
      </c>
      <c r="O323" t="s">
        <v>738</v>
      </c>
      <c r="P323" t="s">
        <v>42</v>
      </c>
    </row>
    <row r="324" spans="1:17" x14ac:dyDescent="0.25">
      <c r="A324" t="s">
        <v>736</v>
      </c>
      <c r="B324" t="s">
        <v>737</v>
      </c>
      <c r="C324" s="1">
        <v>45658</v>
      </c>
      <c r="D324">
        <v>74</v>
      </c>
      <c r="E324" t="s">
        <v>116</v>
      </c>
      <c r="F324" t="s">
        <v>45</v>
      </c>
      <c r="G324" t="s">
        <v>31</v>
      </c>
      <c r="H324">
        <v>1</v>
      </c>
      <c r="I324" t="s">
        <v>39</v>
      </c>
      <c r="J324">
        <v>38</v>
      </c>
      <c r="K324" t="s">
        <v>40</v>
      </c>
      <c r="L324">
        <v>20000</v>
      </c>
      <c r="M324">
        <v>11</v>
      </c>
      <c r="N324">
        <v>220000</v>
      </c>
      <c r="O324" t="s">
        <v>739</v>
      </c>
      <c r="P324" t="s">
        <v>42</v>
      </c>
    </row>
    <row r="325" spans="1:17" x14ac:dyDescent="0.25">
      <c r="A325" t="s">
        <v>740</v>
      </c>
      <c r="B325" t="s">
        <v>741</v>
      </c>
      <c r="C325" s="1">
        <v>45717</v>
      </c>
      <c r="D325">
        <v>59</v>
      </c>
      <c r="E325" t="s">
        <v>200</v>
      </c>
      <c r="F325" t="s">
        <v>45</v>
      </c>
      <c r="G325" t="s">
        <v>31</v>
      </c>
      <c r="H325">
        <v>1</v>
      </c>
      <c r="I325" t="s">
        <v>39</v>
      </c>
      <c r="J325">
        <v>51</v>
      </c>
      <c r="K325" t="s">
        <v>40</v>
      </c>
      <c r="L325">
        <v>20000</v>
      </c>
      <c r="M325">
        <v>1</v>
      </c>
      <c r="N325">
        <v>20000</v>
      </c>
      <c r="O325" t="s">
        <v>742</v>
      </c>
      <c r="P325" t="s">
        <v>25</v>
      </c>
      <c r="Q325" t="s">
        <v>466</v>
      </c>
    </row>
    <row r="326" spans="1:17" x14ac:dyDescent="0.25">
      <c r="A326" t="s">
        <v>740</v>
      </c>
      <c r="B326" t="s">
        <v>741</v>
      </c>
      <c r="C326" s="1">
        <v>45717</v>
      </c>
      <c r="D326">
        <v>59</v>
      </c>
      <c r="E326" t="s">
        <v>200</v>
      </c>
      <c r="F326" t="s">
        <v>30</v>
      </c>
      <c r="G326" t="s">
        <v>31</v>
      </c>
      <c r="H326">
        <v>1</v>
      </c>
      <c r="I326" t="s">
        <v>39</v>
      </c>
      <c r="J326">
        <v>51</v>
      </c>
      <c r="K326" t="s">
        <v>112</v>
      </c>
      <c r="L326">
        <v>7500</v>
      </c>
      <c r="M326">
        <v>5</v>
      </c>
      <c r="N326">
        <v>37500</v>
      </c>
      <c r="O326" t="s">
        <v>743</v>
      </c>
      <c r="P326" t="s">
        <v>25</v>
      </c>
      <c r="Q326" t="s">
        <v>466</v>
      </c>
    </row>
    <row r="327" spans="1:17" x14ac:dyDescent="0.25">
      <c r="A327" t="s">
        <v>744</v>
      </c>
      <c r="B327" t="s">
        <v>745</v>
      </c>
      <c r="C327" s="1">
        <v>45717</v>
      </c>
      <c r="D327">
        <v>36</v>
      </c>
      <c r="E327" t="s">
        <v>291</v>
      </c>
      <c r="F327" t="s">
        <v>20</v>
      </c>
      <c r="G327" t="s">
        <v>21</v>
      </c>
      <c r="H327">
        <v>3</v>
      </c>
      <c r="I327" t="s">
        <v>56</v>
      </c>
      <c r="J327">
        <v>42</v>
      </c>
      <c r="K327" t="s">
        <v>57</v>
      </c>
      <c r="L327">
        <v>9000</v>
      </c>
      <c r="M327">
        <v>8</v>
      </c>
      <c r="N327">
        <v>72000</v>
      </c>
      <c r="O327" t="s">
        <v>746</v>
      </c>
      <c r="P327" t="s">
        <v>25</v>
      </c>
      <c r="Q327" t="s">
        <v>466</v>
      </c>
    </row>
    <row r="328" spans="1:17" x14ac:dyDescent="0.25">
      <c r="A328" t="s">
        <v>744</v>
      </c>
      <c r="B328" t="s">
        <v>745</v>
      </c>
      <c r="C328" s="1">
        <v>45717</v>
      </c>
      <c r="D328">
        <v>36</v>
      </c>
      <c r="E328" t="s">
        <v>291</v>
      </c>
      <c r="F328" t="s">
        <v>45</v>
      </c>
      <c r="G328" t="s">
        <v>21</v>
      </c>
      <c r="H328">
        <v>3</v>
      </c>
      <c r="I328" t="s">
        <v>56</v>
      </c>
      <c r="J328">
        <v>42</v>
      </c>
      <c r="K328" t="s">
        <v>86</v>
      </c>
      <c r="L328">
        <v>14500</v>
      </c>
      <c r="M328">
        <v>4</v>
      </c>
      <c r="N328">
        <v>58000</v>
      </c>
      <c r="O328" t="s">
        <v>747</v>
      </c>
      <c r="P328" t="s">
        <v>25</v>
      </c>
      <c r="Q328" t="s">
        <v>466</v>
      </c>
    </row>
    <row r="329" spans="1:17" x14ac:dyDescent="0.25">
      <c r="A329" t="s">
        <v>744</v>
      </c>
      <c r="B329" t="s">
        <v>745</v>
      </c>
      <c r="C329" s="1">
        <v>45717</v>
      </c>
      <c r="D329">
        <v>36</v>
      </c>
      <c r="E329" t="s">
        <v>291</v>
      </c>
      <c r="F329" t="s">
        <v>30</v>
      </c>
      <c r="G329" t="s">
        <v>21</v>
      </c>
      <c r="H329">
        <v>3</v>
      </c>
      <c r="I329" t="s">
        <v>56</v>
      </c>
      <c r="J329">
        <v>42</v>
      </c>
      <c r="K329" t="s">
        <v>135</v>
      </c>
      <c r="L329">
        <v>900</v>
      </c>
      <c r="M329">
        <v>3</v>
      </c>
      <c r="N329">
        <v>2700</v>
      </c>
      <c r="O329" t="s">
        <v>748</v>
      </c>
      <c r="P329" t="s">
        <v>25</v>
      </c>
      <c r="Q329" t="s">
        <v>466</v>
      </c>
    </row>
    <row r="330" spans="1:17" x14ac:dyDescent="0.25">
      <c r="A330" t="s">
        <v>749</v>
      </c>
      <c r="B330" t="s">
        <v>750</v>
      </c>
      <c r="C330" s="1">
        <v>45658</v>
      </c>
      <c r="D330">
        <v>44</v>
      </c>
      <c r="E330" t="s">
        <v>92</v>
      </c>
      <c r="F330" t="s">
        <v>20</v>
      </c>
      <c r="G330" t="s">
        <v>31</v>
      </c>
      <c r="H330">
        <v>3</v>
      </c>
      <c r="I330" t="s">
        <v>56</v>
      </c>
      <c r="J330">
        <v>1</v>
      </c>
      <c r="K330" t="s">
        <v>68</v>
      </c>
      <c r="L330">
        <v>16000</v>
      </c>
      <c r="M330">
        <v>3</v>
      </c>
      <c r="N330">
        <v>48000</v>
      </c>
      <c r="O330" t="s">
        <v>751</v>
      </c>
      <c r="P330" t="s">
        <v>42</v>
      </c>
    </row>
    <row r="331" spans="1:17" x14ac:dyDescent="0.25">
      <c r="A331" t="s">
        <v>749</v>
      </c>
      <c r="B331" t="s">
        <v>750</v>
      </c>
      <c r="C331" s="1">
        <v>45658</v>
      </c>
      <c r="D331">
        <v>44</v>
      </c>
      <c r="E331" t="s">
        <v>92</v>
      </c>
      <c r="F331" t="s">
        <v>30</v>
      </c>
      <c r="G331" t="s">
        <v>31</v>
      </c>
      <c r="H331">
        <v>3</v>
      </c>
      <c r="I331" t="s">
        <v>56</v>
      </c>
      <c r="J331">
        <v>1</v>
      </c>
      <c r="K331" t="s">
        <v>106</v>
      </c>
      <c r="L331">
        <v>1000</v>
      </c>
      <c r="M331">
        <v>12</v>
      </c>
      <c r="N331">
        <v>12000</v>
      </c>
      <c r="O331" t="s">
        <v>752</v>
      </c>
      <c r="P331" t="s">
        <v>42</v>
      </c>
    </row>
    <row r="332" spans="1:17" x14ac:dyDescent="0.25">
      <c r="A332" t="s">
        <v>753</v>
      </c>
      <c r="B332" t="s">
        <v>754</v>
      </c>
      <c r="C332" t="s">
        <v>61</v>
      </c>
      <c r="D332">
        <v>33</v>
      </c>
      <c r="E332" t="s">
        <v>72</v>
      </c>
      <c r="F332" t="s">
        <v>20</v>
      </c>
      <c r="G332" t="s">
        <v>21</v>
      </c>
      <c r="H332">
        <v>1</v>
      </c>
      <c r="I332" t="s">
        <v>39</v>
      </c>
      <c r="J332">
        <v>42</v>
      </c>
      <c r="K332" t="s">
        <v>23</v>
      </c>
      <c r="L332">
        <v>35000</v>
      </c>
      <c r="M332">
        <v>7</v>
      </c>
      <c r="N332">
        <v>245000</v>
      </c>
      <c r="O332" t="s">
        <v>755</v>
      </c>
      <c r="P332" t="s">
        <v>42</v>
      </c>
    </row>
    <row r="333" spans="1:17" x14ac:dyDescent="0.25">
      <c r="A333" t="s">
        <v>756</v>
      </c>
      <c r="B333" t="s">
        <v>757</v>
      </c>
      <c r="C333" s="1">
        <v>45658</v>
      </c>
      <c r="D333">
        <v>68</v>
      </c>
      <c r="E333" t="s">
        <v>302</v>
      </c>
      <c r="F333" t="s">
        <v>30</v>
      </c>
      <c r="G333" t="s">
        <v>21</v>
      </c>
      <c r="H333">
        <v>2</v>
      </c>
      <c r="I333" t="s">
        <v>22</v>
      </c>
      <c r="J333">
        <v>6</v>
      </c>
      <c r="K333" t="s">
        <v>64</v>
      </c>
      <c r="L333">
        <v>3500</v>
      </c>
      <c r="M333">
        <v>8</v>
      </c>
      <c r="N333">
        <v>28000</v>
      </c>
      <c r="O333" t="s">
        <v>758</v>
      </c>
      <c r="P333" t="s">
        <v>42</v>
      </c>
    </row>
    <row r="334" spans="1:17" x14ac:dyDescent="0.25">
      <c r="A334" t="s">
        <v>756</v>
      </c>
      <c r="B334" t="s">
        <v>757</v>
      </c>
      <c r="C334" s="1">
        <v>45658</v>
      </c>
      <c r="D334">
        <v>68</v>
      </c>
      <c r="E334" t="s">
        <v>302</v>
      </c>
      <c r="F334" t="s">
        <v>20</v>
      </c>
      <c r="G334" t="s">
        <v>21</v>
      </c>
      <c r="H334">
        <v>2</v>
      </c>
      <c r="I334" t="s">
        <v>22</v>
      </c>
      <c r="J334">
        <v>6</v>
      </c>
      <c r="K334" t="s">
        <v>57</v>
      </c>
      <c r="L334">
        <v>9000</v>
      </c>
      <c r="M334">
        <v>8</v>
      </c>
      <c r="N334">
        <v>72000</v>
      </c>
      <c r="O334" t="s">
        <v>759</v>
      </c>
      <c r="P334" t="s">
        <v>42</v>
      </c>
    </row>
    <row r="335" spans="1:17" x14ac:dyDescent="0.25">
      <c r="A335" t="s">
        <v>756</v>
      </c>
      <c r="B335" t="s">
        <v>757</v>
      </c>
      <c r="C335" s="1">
        <v>45658</v>
      </c>
      <c r="D335">
        <v>68</v>
      </c>
      <c r="E335" t="s">
        <v>302</v>
      </c>
      <c r="F335" t="s">
        <v>38</v>
      </c>
      <c r="G335" t="s">
        <v>21</v>
      </c>
      <c r="H335">
        <v>2</v>
      </c>
      <c r="I335" t="s">
        <v>22</v>
      </c>
      <c r="J335">
        <v>6</v>
      </c>
      <c r="K335" t="s">
        <v>73</v>
      </c>
      <c r="L335">
        <v>24000</v>
      </c>
      <c r="M335">
        <v>1</v>
      </c>
      <c r="N335">
        <v>24000</v>
      </c>
      <c r="O335" t="s">
        <v>760</v>
      </c>
      <c r="P335" t="s">
        <v>42</v>
      </c>
    </row>
    <row r="336" spans="1:17" x14ac:dyDescent="0.25">
      <c r="A336" t="s">
        <v>761</v>
      </c>
      <c r="B336" t="s">
        <v>762</v>
      </c>
      <c r="C336" t="s">
        <v>61</v>
      </c>
      <c r="D336">
        <v>42</v>
      </c>
      <c r="E336" t="s">
        <v>92</v>
      </c>
      <c r="F336" t="s">
        <v>30</v>
      </c>
      <c r="G336" t="s">
        <v>21</v>
      </c>
      <c r="H336">
        <v>3</v>
      </c>
      <c r="I336" t="s">
        <v>56</v>
      </c>
      <c r="J336">
        <v>48</v>
      </c>
      <c r="K336" t="s">
        <v>112</v>
      </c>
      <c r="L336">
        <v>7500</v>
      </c>
      <c r="M336">
        <v>16</v>
      </c>
      <c r="N336">
        <v>120000</v>
      </c>
      <c r="O336" t="s">
        <v>763</v>
      </c>
      <c r="P336" t="s">
        <v>42</v>
      </c>
    </row>
    <row r="337" spans="1:17" x14ac:dyDescent="0.25">
      <c r="A337" t="s">
        <v>764</v>
      </c>
      <c r="B337" t="s">
        <v>765</v>
      </c>
      <c r="C337" t="s">
        <v>61</v>
      </c>
      <c r="D337">
        <v>17</v>
      </c>
      <c r="E337" t="s">
        <v>50</v>
      </c>
      <c r="F337" t="s">
        <v>20</v>
      </c>
      <c r="G337" t="s">
        <v>31</v>
      </c>
      <c r="H337">
        <v>5</v>
      </c>
      <c r="I337" t="s">
        <v>63</v>
      </c>
      <c r="J337">
        <v>9</v>
      </c>
      <c r="K337" t="s">
        <v>51</v>
      </c>
      <c r="L337">
        <v>4500</v>
      </c>
      <c r="M337">
        <v>1</v>
      </c>
      <c r="N337">
        <v>4500</v>
      </c>
      <c r="O337" t="s">
        <v>766</v>
      </c>
      <c r="P337" t="s">
        <v>42</v>
      </c>
    </row>
    <row r="338" spans="1:17" x14ac:dyDescent="0.25">
      <c r="A338" t="s">
        <v>764</v>
      </c>
      <c r="B338" t="s">
        <v>765</v>
      </c>
      <c r="C338" t="s">
        <v>61</v>
      </c>
      <c r="D338">
        <v>17</v>
      </c>
      <c r="E338" t="s">
        <v>50</v>
      </c>
      <c r="F338" t="s">
        <v>30</v>
      </c>
      <c r="G338" t="s">
        <v>31</v>
      </c>
      <c r="H338">
        <v>5</v>
      </c>
      <c r="I338" t="s">
        <v>63</v>
      </c>
      <c r="J338">
        <v>9</v>
      </c>
      <c r="K338" t="s">
        <v>43</v>
      </c>
      <c r="L338">
        <v>500</v>
      </c>
      <c r="M338">
        <v>2</v>
      </c>
      <c r="N338">
        <v>1000</v>
      </c>
      <c r="O338" t="s">
        <v>767</v>
      </c>
      <c r="P338" t="s">
        <v>42</v>
      </c>
    </row>
    <row r="339" spans="1:17" x14ac:dyDescent="0.25">
      <c r="A339" t="s">
        <v>768</v>
      </c>
      <c r="B339" t="s">
        <v>769</v>
      </c>
      <c r="C339" t="s">
        <v>61</v>
      </c>
      <c r="D339">
        <v>80</v>
      </c>
      <c r="E339" t="s">
        <v>134</v>
      </c>
      <c r="F339" t="s">
        <v>30</v>
      </c>
      <c r="G339" t="s">
        <v>31</v>
      </c>
      <c r="H339">
        <v>1</v>
      </c>
      <c r="I339" t="s">
        <v>39</v>
      </c>
      <c r="J339">
        <v>28</v>
      </c>
      <c r="K339" t="s">
        <v>57</v>
      </c>
      <c r="L339">
        <v>9000</v>
      </c>
      <c r="M339">
        <v>7</v>
      </c>
      <c r="N339">
        <v>63000</v>
      </c>
      <c r="O339" t="s">
        <v>770</v>
      </c>
      <c r="P339" t="s">
        <v>42</v>
      </c>
    </row>
    <row r="340" spans="1:17" x14ac:dyDescent="0.25">
      <c r="A340" t="s">
        <v>768</v>
      </c>
      <c r="B340" t="s">
        <v>769</v>
      </c>
      <c r="C340" t="s">
        <v>61</v>
      </c>
      <c r="D340">
        <v>80</v>
      </c>
      <c r="E340" t="s">
        <v>134</v>
      </c>
      <c r="F340" t="s">
        <v>30</v>
      </c>
      <c r="G340" t="s">
        <v>31</v>
      </c>
      <c r="H340">
        <v>1</v>
      </c>
      <c r="I340" t="s">
        <v>39</v>
      </c>
      <c r="J340">
        <v>28</v>
      </c>
      <c r="K340" t="s">
        <v>242</v>
      </c>
      <c r="L340">
        <v>600</v>
      </c>
      <c r="M340">
        <v>13</v>
      </c>
      <c r="N340">
        <v>7800</v>
      </c>
      <c r="O340" t="s">
        <v>771</v>
      </c>
      <c r="P340" t="s">
        <v>42</v>
      </c>
    </row>
    <row r="341" spans="1:17" x14ac:dyDescent="0.25">
      <c r="A341" t="s">
        <v>768</v>
      </c>
      <c r="B341" t="s">
        <v>769</v>
      </c>
      <c r="C341" t="s">
        <v>61</v>
      </c>
      <c r="D341">
        <v>80</v>
      </c>
      <c r="E341" t="s">
        <v>134</v>
      </c>
      <c r="F341" t="s">
        <v>45</v>
      </c>
      <c r="G341" t="s">
        <v>31</v>
      </c>
      <c r="H341">
        <v>1</v>
      </c>
      <c r="I341" t="s">
        <v>39</v>
      </c>
      <c r="J341">
        <v>28</v>
      </c>
      <c r="K341" t="s">
        <v>73</v>
      </c>
      <c r="L341">
        <v>24000</v>
      </c>
      <c r="M341">
        <v>3</v>
      </c>
      <c r="N341">
        <v>72000</v>
      </c>
      <c r="O341" t="s">
        <v>772</v>
      </c>
      <c r="P341" t="s">
        <v>42</v>
      </c>
    </row>
    <row r="342" spans="1:17" x14ac:dyDescent="0.25">
      <c r="A342" t="s">
        <v>773</v>
      </c>
      <c r="B342" t="s">
        <v>774</v>
      </c>
      <c r="C342" s="1">
        <v>45658</v>
      </c>
      <c r="D342">
        <v>71</v>
      </c>
      <c r="E342" t="s">
        <v>84</v>
      </c>
      <c r="F342" t="s">
        <v>45</v>
      </c>
      <c r="G342" t="s">
        <v>21</v>
      </c>
      <c r="H342">
        <v>4</v>
      </c>
      <c r="I342" t="s">
        <v>154</v>
      </c>
      <c r="J342">
        <v>16</v>
      </c>
      <c r="K342" t="s">
        <v>46</v>
      </c>
      <c r="L342">
        <v>9000</v>
      </c>
      <c r="M342">
        <v>5</v>
      </c>
      <c r="N342">
        <v>45000</v>
      </c>
      <c r="O342" t="s">
        <v>775</v>
      </c>
      <c r="P342" t="s">
        <v>25</v>
      </c>
      <c r="Q342" t="s">
        <v>26</v>
      </c>
    </row>
    <row r="343" spans="1:17" x14ac:dyDescent="0.25">
      <c r="A343" t="s">
        <v>773</v>
      </c>
      <c r="B343" t="s">
        <v>774</v>
      </c>
      <c r="C343" s="1">
        <v>45658</v>
      </c>
      <c r="D343">
        <v>71</v>
      </c>
      <c r="E343" t="s">
        <v>84</v>
      </c>
      <c r="F343" t="s">
        <v>20</v>
      </c>
      <c r="G343" t="s">
        <v>21</v>
      </c>
      <c r="H343">
        <v>4</v>
      </c>
      <c r="I343" t="s">
        <v>154</v>
      </c>
      <c r="J343">
        <v>16</v>
      </c>
      <c r="K343" t="s">
        <v>68</v>
      </c>
      <c r="L343">
        <v>16000</v>
      </c>
      <c r="M343">
        <v>12</v>
      </c>
      <c r="N343">
        <v>192000</v>
      </c>
      <c r="O343" t="s">
        <v>776</v>
      </c>
      <c r="P343" t="s">
        <v>25</v>
      </c>
      <c r="Q343" t="s">
        <v>26</v>
      </c>
    </row>
    <row r="344" spans="1:17" x14ac:dyDescent="0.25">
      <c r="A344" t="s">
        <v>773</v>
      </c>
      <c r="B344" t="s">
        <v>774</v>
      </c>
      <c r="C344" s="1">
        <v>45658</v>
      </c>
      <c r="D344">
        <v>71</v>
      </c>
      <c r="E344" t="s">
        <v>84</v>
      </c>
      <c r="F344" t="s">
        <v>30</v>
      </c>
      <c r="G344" t="s">
        <v>21</v>
      </c>
      <c r="H344">
        <v>4</v>
      </c>
      <c r="I344" t="s">
        <v>154</v>
      </c>
      <c r="J344">
        <v>16</v>
      </c>
      <c r="K344" t="s">
        <v>292</v>
      </c>
      <c r="L344">
        <v>6500</v>
      </c>
      <c r="M344">
        <v>9</v>
      </c>
      <c r="N344">
        <v>58500</v>
      </c>
      <c r="O344" t="s">
        <v>777</v>
      </c>
      <c r="P344" t="s">
        <v>25</v>
      </c>
      <c r="Q344" t="s">
        <v>26</v>
      </c>
    </row>
    <row r="345" spans="1:17" x14ac:dyDescent="0.25">
      <c r="A345" t="s">
        <v>778</v>
      </c>
      <c r="B345" t="s">
        <v>779</v>
      </c>
      <c r="C345" s="1">
        <v>45658</v>
      </c>
      <c r="D345">
        <v>63</v>
      </c>
      <c r="E345" t="s">
        <v>200</v>
      </c>
      <c r="F345" t="s">
        <v>38</v>
      </c>
      <c r="G345" t="s">
        <v>31</v>
      </c>
      <c r="H345">
        <v>1</v>
      </c>
      <c r="I345" t="s">
        <v>39</v>
      </c>
      <c r="J345">
        <v>47</v>
      </c>
      <c r="K345" t="s">
        <v>40</v>
      </c>
      <c r="L345">
        <v>20000</v>
      </c>
      <c r="M345">
        <v>19</v>
      </c>
      <c r="N345">
        <v>380000</v>
      </c>
      <c r="O345" t="s">
        <v>780</v>
      </c>
      <c r="P345" t="s">
        <v>42</v>
      </c>
    </row>
    <row r="346" spans="1:17" x14ac:dyDescent="0.25">
      <c r="A346" t="s">
        <v>778</v>
      </c>
      <c r="B346" t="s">
        <v>779</v>
      </c>
      <c r="C346" s="1">
        <v>45658</v>
      </c>
      <c r="D346">
        <v>63</v>
      </c>
      <c r="E346" t="s">
        <v>200</v>
      </c>
      <c r="F346" t="s">
        <v>30</v>
      </c>
      <c r="G346" t="s">
        <v>31</v>
      </c>
      <c r="H346">
        <v>1</v>
      </c>
      <c r="I346" t="s">
        <v>39</v>
      </c>
      <c r="J346">
        <v>47</v>
      </c>
      <c r="K346" t="s">
        <v>106</v>
      </c>
      <c r="L346">
        <v>1000</v>
      </c>
      <c r="M346">
        <v>17</v>
      </c>
      <c r="N346">
        <v>17000</v>
      </c>
      <c r="O346" t="s">
        <v>781</v>
      </c>
      <c r="P346" t="s">
        <v>42</v>
      </c>
    </row>
    <row r="347" spans="1:17" x14ac:dyDescent="0.25">
      <c r="A347" t="s">
        <v>782</v>
      </c>
      <c r="B347" t="s">
        <v>783</v>
      </c>
      <c r="C347" t="s">
        <v>61</v>
      </c>
      <c r="D347">
        <v>23</v>
      </c>
      <c r="E347" t="s">
        <v>116</v>
      </c>
      <c r="F347" t="s">
        <v>45</v>
      </c>
      <c r="G347" t="s">
        <v>21</v>
      </c>
      <c r="H347">
        <v>3</v>
      </c>
      <c r="I347" t="s">
        <v>56</v>
      </c>
      <c r="J347">
        <v>24</v>
      </c>
      <c r="K347" t="s">
        <v>46</v>
      </c>
      <c r="L347">
        <v>9000</v>
      </c>
      <c r="M347">
        <v>1</v>
      </c>
      <c r="N347">
        <v>9000</v>
      </c>
      <c r="O347" t="s">
        <v>784</v>
      </c>
      <c r="P347" t="s">
        <v>42</v>
      </c>
    </row>
    <row r="348" spans="1:17" x14ac:dyDescent="0.25">
      <c r="A348" t="s">
        <v>782</v>
      </c>
      <c r="B348" t="s">
        <v>783</v>
      </c>
      <c r="C348" t="s">
        <v>61</v>
      </c>
      <c r="D348">
        <v>23</v>
      </c>
      <c r="E348" t="s">
        <v>116</v>
      </c>
      <c r="F348" t="s">
        <v>30</v>
      </c>
      <c r="G348" t="s">
        <v>21</v>
      </c>
      <c r="H348">
        <v>3</v>
      </c>
      <c r="I348" t="s">
        <v>56</v>
      </c>
      <c r="J348">
        <v>24</v>
      </c>
      <c r="K348" t="s">
        <v>88</v>
      </c>
      <c r="L348">
        <v>350</v>
      </c>
      <c r="M348">
        <v>12</v>
      </c>
      <c r="N348">
        <v>4200</v>
      </c>
      <c r="O348" t="s">
        <v>785</v>
      </c>
      <c r="P348" t="s">
        <v>42</v>
      </c>
    </row>
    <row r="349" spans="1:17" x14ac:dyDescent="0.25">
      <c r="A349" t="s">
        <v>782</v>
      </c>
      <c r="B349" t="s">
        <v>783</v>
      </c>
      <c r="C349" t="s">
        <v>61</v>
      </c>
      <c r="D349">
        <v>23</v>
      </c>
      <c r="E349" t="s">
        <v>116</v>
      </c>
      <c r="F349" t="s">
        <v>38</v>
      </c>
      <c r="G349" t="s">
        <v>21</v>
      </c>
      <c r="H349">
        <v>3</v>
      </c>
      <c r="I349" t="s">
        <v>56</v>
      </c>
      <c r="J349">
        <v>24</v>
      </c>
      <c r="K349" t="s">
        <v>141</v>
      </c>
      <c r="L349">
        <v>75000</v>
      </c>
      <c r="M349">
        <v>6</v>
      </c>
      <c r="N349">
        <v>450000</v>
      </c>
      <c r="O349" t="s">
        <v>786</v>
      </c>
      <c r="P349" t="s">
        <v>42</v>
      </c>
    </row>
    <row r="350" spans="1:17" x14ac:dyDescent="0.25">
      <c r="A350" t="s">
        <v>787</v>
      </c>
      <c r="B350" t="s">
        <v>788</v>
      </c>
      <c r="C350" t="s">
        <v>61</v>
      </c>
      <c r="D350">
        <v>69</v>
      </c>
      <c r="E350" t="s">
        <v>153</v>
      </c>
      <c r="F350" t="s">
        <v>38</v>
      </c>
      <c r="G350" t="s">
        <v>31</v>
      </c>
      <c r="H350">
        <v>3</v>
      </c>
      <c r="I350" t="s">
        <v>56</v>
      </c>
      <c r="J350">
        <v>16</v>
      </c>
      <c r="K350" t="s">
        <v>77</v>
      </c>
      <c r="L350">
        <v>30000</v>
      </c>
      <c r="M350">
        <v>17</v>
      </c>
      <c r="N350">
        <v>510000</v>
      </c>
      <c r="O350" t="s">
        <v>789</v>
      </c>
      <c r="P350" t="s">
        <v>25</v>
      </c>
      <c r="Q350" t="s">
        <v>94</v>
      </c>
    </row>
    <row r="351" spans="1:17" x14ac:dyDescent="0.25">
      <c r="A351" t="s">
        <v>787</v>
      </c>
      <c r="B351" t="s">
        <v>788</v>
      </c>
      <c r="C351" t="s">
        <v>61</v>
      </c>
      <c r="D351">
        <v>69</v>
      </c>
      <c r="E351" t="s">
        <v>153</v>
      </c>
      <c r="F351" t="s">
        <v>45</v>
      </c>
      <c r="G351" t="s">
        <v>31</v>
      </c>
      <c r="H351">
        <v>3</v>
      </c>
      <c r="I351" t="s">
        <v>56</v>
      </c>
      <c r="J351">
        <v>16</v>
      </c>
      <c r="K351" t="s">
        <v>46</v>
      </c>
      <c r="L351">
        <v>9000</v>
      </c>
      <c r="M351">
        <v>3</v>
      </c>
      <c r="N351">
        <v>27000</v>
      </c>
      <c r="O351" t="s">
        <v>790</v>
      </c>
      <c r="P351" t="s">
        <v>25</v>
      </c>
      <c r="Q351" t="s">
        <v>94</v>
      </c>
    </row>
    <row r="352" spans="1:17" x14ac:dyDescent="0.25">
      <c r="A352" t="s">
        <v>787</v>
      </c>
      <c r="B352" t="s">
        <v>788</v>
      </c>
      <c r="C352" t="s">
        <v>61</v>
      </c>
      <c r="D352">
        <v>69</v>
      </c>
      <c r="E352" t="s">
        <v>153</v>
      </c>
      <c r="F352" t="s">
        <v>30</v>
      </c>
      <c r="G352" t="s">
        <v>31</v>
      </c>
      <c r="H352">
        <v>3</v>
      </c>
      <c r="I352" t="s">
        <v>56</v>
      </c>
      <c r="J352">
        <v>16</v>
      </c>
      <c r="K352" t="s">
        <v>32</v>
      </c>
      <c r="L352">
        <v>5500</v>
      </c>
      <c r="M352">
        <v>10</v>
      </c>
      <c r="N352">
        <v>55000</v>
      </c>
      <c r="O352" t="s">
        <v>791</v>
      </c>
      <c r="P352" t="s">
        <v>25</v>
      </c>
      <c r="Q352" t="s">
        <v>94</v>
      </c>
    </row>
    <row r="353" spans="1:17" x14ac:dyDescent="0.25">
      <c r="A353" t="s">
        <v>792</v>
      </c>
      <c r="B353" t="s">
        <v>793</v>
      </c>
      <c r="C353" t="s">
        <v>61</v>
      </c>
      <c r="D353">
        <v>27</v>
      </c>
      <c r="E353" t="s">
        <v>37</v>
      </c>
      <c r="F353" t="s">
        <v>30</v>
      </c>
      <c r="G353" t="s">
        <v>21</v>
      </c>
      <c r="H353">
        <v>3</v>
      </c>
      <c r="I353" t="s">
        <v>56</v>
      </c>
      <c r="J353">
        <v>24</v>
      </c>
      <c r="K353" t="s">
        <v>57</v>
      </c>
      <c r="L353">
        <v>9000</v>
      </c>
      <c r="M353">
        <v>16</v>
      </c>
      <c r="N353">
        <v>144000</v>
      </c>
      <c r="O353" t="s">
        <v>794</v>
      </c>
      <c r="P353" t="s">
        <v>42</v>
      </c>
    </row>
    <row r="354" spans="1:17" x14ac:dyDescent="0.25">
      <c r="A354" t="s">
        <v>792</v>
      </c>
      <c r="B354" t="s">
        <v>793</v>
      </c>
      <c r="C354" t="s">
        <v>61</v>
      </c>
      <c r="D354">
        <v>27</v>
      </c>
      <c r="E354" t="s">
        <v>37</v>
      </c>
      <c r="F354" t="s">
        <v>30</v>
      </c>
      <c r="G354" t="s">
        <v>21</v>
      </c>
      <c r="H354">
        <v>3</v>
      </c>
      <c r="I354" t="s">
        <v>56</v>
      </c>
      <c r="J354">
        <v>24</v>
      </c>
      <c r="K354" t="s">
        <v>88</v>
      </c>
      <c r="L354">
        <v>350</v>
      </c>
      <c r="M354">
        <v>18</v>
      </c>
      <c r="N354">
        <v>6300</v>
      </c>
      <c r="O354" t="s">
        <v>795</v>
      </c>
      <c r="P354" t="s">
        <v>42</v>
      </c>
    </row>
    <row r="355" spans="1:17" x14ac:dyDescent="0.25">
      <c r="A355" t="s">
        <v>796</v>
      </c>
      <c r="B355" t="s">
        <v>797</v>
      </c>
      <c r="C355" t="s">
        <v>61</v>
      </c>
      <c r="D355">
        <v>35</v>
      </c>
      <c r="E355" t="s">
        <v>798</v>
      </c>
      <c r="F355" t="s">
        <v>45</v>
      </c>
      <c r="G355" t="s">
        <v>31</v>
      </c>
      <c r="H355">
        <v>5</v>
      </c>
      <c r="I355" t="s">
        <v>63</v>
      </c>
      <c r="J355">
        <v>2</v>
      </c>
      <c r="K355" t="s">
        <v>86</v>
      </c>
      <c r="L355">
        <v>14500</v>
      </c>
      <c r="M355">
        <v>10</v>
      </c>
      <c r="N355">
        <v>145000</v>
      </c>
      <c r="O355" t="s">
        <v>799</v>
      </c>
      <c r="P355" t="s">
        <v>42</v>
      </c>
    </row>
    <row r="356" spans="1:17" x14ac:dyDescent="0.25">
      <c r="A356" t="s">
        <v>796</v>
      </c>
      <c r="B356" t="s">
        <v>797</v>
      </c>
      <c r="C356" t="s">
        <v>61</v>
      </c>
      <c r="D356">
        <v>35</v>
      </c>
      <c r="E356" t="s">
        <v>798</v>
      </c>
      <c r="F356" t="s">
        <v>20</v>
      </c>
      <c r="G356" t="s">
        <v>31</v>
      </c>
      <c r="H356">
        <v>5</v>
      </c>
      <c r="I356" t="s">
        <v>63</v>
      </c>
      <c r="J356">
        <v>2</v>
      </c>
      <c r="K356" t="s">
        <v>68</v>
      </c>
      <c r="L356">
        <v>16000</v>
      </c>
      <c r="M356">
        <v>8</v>
      </c>
      <c r="N356">
        <v>128000</v>
      </c>
      <c r="O356" t="s">
        <v>800</v>
      </c>
      <c r="P356" t="s">
        <v>42</v>
      </c>
    </row>
    <row r="357" spans="1:17" x14ac:dyDescent="0.25">
      <c r="A357" t="s">
        <v>796</v>
      </c>
      <c r="B357" t="s">
        <v>797</v>
      </c>
      <c r="C357" t="s">
        <v>61</v>
      </c>
      <c r="D357">
        <v>35</v>
      </c>
      <c r="E357" t="s">
        <v>798</v>
      </c>
      <c r="F357" t="s">
        <v>30</v>
      </c>
      <c r="G357" t="s">
        <v>31</v>
      </c>
      <c r="H357">
        <v>5</v>
      </c>
      <c r="I357" t="s">
        <v>63</v>
      </c>
      <c r="J357">
        <v>2</v>
      </c>
      <c r="K357" t="s">
        <v>112</v>
      </c>
      <c r="L357">
        <v>7500</v>
      </c>
      <c r="M357">
        <v>2</v>
      </c>
      <c r="N357">
        <v>15000</v>
      </c>
      <c r="O357" t="s">
        <v>801</v>
      </c>
      <c r="P357" t="s">
        <v>42</v>
      </c>
    </row>
    <row r="358" spans="1:17" x14ac:dyDescent="0.25">
      <c r="A358" t="s">
        <v>802</v>
      </c>
      <c r="B358" t="s">
        <v>803</v>
      </c>
      <c r="C358" t="s">
        <v>61</v>
      </c>
      <c r="D358">
        <v>51</v>
      </c>
      <c r="E358" t="s">
        <v>495</v>
      </c>
      <c r="F358" t="s">
        <v>30</v>
      </c>
      <c r="G358" t="s">
        <v>21</v>
      </c>
      <c r="H358">
        <v>5</v>
      </c>
      <c r="I358" t="s">
        <v>63</v>
      </c>
      <c r="J358">
        <v>59</v>
      </c>
      <c r="K358" t="s">
        <v>106</v>
      </c>
      <c r="L358">
        <v>1000</v>
      </c>
      <c r="M358">
        <v>17</v>
      </c>
      <c r="N358">
        <v>17000</v>
      </c>
      <c r="O358" t="s">
        <v>804</v>
      </c>
      <c r="P358" t="s">
        <v>42</v>
      </c>
    </row>
    <row r="359" spans="1:17" x14ac:dyDescent="0.25">
      <c r="A359" t="s">
        <v>802</v>
      </c>
      <c r="B359" t="s">
        <v>803</v>
      </c>
      <c r="C359" t="s">
        <v>61</v>
      </c>
      <c r="D359">
        <v>51</v>
      </c>
      <c r="E359" t="s">
        <v>495</v>
      </c>
      <c r="F359" t="s">
        <v>38</v>
      </c>
      <c r="G359" t="s">
        <v>21</v>
      </c>
      <c r="H359">
        <v>5</v>
      </c>
      <c r="I359" t="s">
        <v>63</v>
      </c>
      <c r="J359">
        <v>59</v>
      </c>
      <c r="K359" t="s">
        <v>77</v>
      </c>
      <c r="L359">
        <v>30000</v>
      </c>
      <c r="M359">
        <v>13</v>
      </c>
      <c r="N359">
        <v>390000</v>
      </c>
      <c r="O359" t="s">
        <v>805</v>
      </c>
      <c r="P359" t="s">
        <v>42</v>
      </c>
    </row>
    <row r="360" spans="1:17" x14ac:dyDescent="0.25">
      <c r="A360" t="s">
        <v>806</v>
      </c>
      <c r="B360" t="s">
        <v>339</v>
      </c>
      <c r="C360" s="1">
        <v>45717</v>
      </c>
      <c r="D360">
        <v>23</v>
      </c>
      <c r="E360" t="s">
        <v>19</v>
      </c>
      <c r="F360" t="s">
        <v>38</v>
      </c>
      <c r="G360" t="s">
        <v>21</v>
      </c>
      <c r="H360">
        <v>3</v>
      </c>
      <c r="I360" t="s">
        <v>56</v>
      </c>
      <c r="J360">
        <v>16</v>
      </c>
      <c r="K360" t="s">
        <v>66</v>
      </c>
      <c r="L360">
        <v>150000</v>
      </c>
      <c r="M360">
        <v>3</v>
      </c>
      <c r="N360">
        <v>450000</v>
      </c>
      <c r="O360" t="s">
        <v>807</v>
      </c>
      <c r="P360" t="s">
        <v>42</v>
      </c>
    </row>
    <row r="361" spans="1:17" x14ac:dyDescent="0.25">
      <c r="A361" t="s">
        <v>806</v>
      </c>
      <c r="B361" t="s">
        <v>339</v>
      </c>
      <c r="C361" s="1">
        <v>45717</v>
      </c>
      <c r="D361">
        <v>23</v>
      </c>
      <c r="E361" t="s">
        <v>19</v>
      </c>
      <c r="F361" t="s">
        <v>20</v>
      </c>
      <c r="G361" t="s">
        <v>21</v>
      </c>
      <c r="H361">
        <v>3</v>
      </c>
      <c r="I361" t="s">
        <v>56</v>
      </c>
      <c r="J361">
        <v>16</v>
      </c>
      <c r="K361" t="s">
        <v>51</v>
      </c>
      <c r="L361">
        <v>4500</v>
      </c>
      <c r="M361">
        <v>19</v>
      </c>
      <c r="N361">
        <v>85500</v>
      </c>
      <c r="O361" t="s">
        <v>808</v>
      </c>
      <c r="P361" t="s">
        <v>42</v>
      </c>
    </row>
    <row r="362" spans="1:17" x14ac:dyDescent="0.25">
      <c r="A362" t="s">
        <v>809</v>
      </c>
      <c r="B362" t="s">
        <v>810</v>
      </c>
      <c r="C362" t="s">
        <v>61</v>
      </c>
      <c r="D362">
        <v>35</v>
      </c>
      <c r="E362" t="s">
        <v>127</v>
      </c>
      <c r="F362" t="s">
        <v>38</v>
      </c>
      <c r="G362" t="s">
        <v>21</v>
      </c>
      <c r="H362">
        <v>3</v>
      </c>
      <c r="I362" t="s">
        <v>56</v>
      </c>
      <c r="J362">
        <v>29</v>
      </c>
      <c r="K362" t="s">
        <v>73</v>
      </c>
      <c r="L362">
        <v>24000</v>
      </c>
      <c r="M362">
        <v>4</v>
      </c>
      <c r="N362">
        <v>96000</v>
      </c>
      <c r="O362" t="s">
        <v>811</v>
      </c>
      <c r="P362" t="s">
        <v>42</v>
      </c>
    </row>
    <row r="363" spans="1:17" x14ac:dyDescent="0.25">
      <c r="A363" t="s">
        <v>809</v>
      </c>
      <c r="B363" t="s">
        <v>810</v>
      </c>
      <c r="C363" t="s">
        <v>61</v>
      </c>
      <c r="D363">
        <v>35</v>
      </c>
      <c r="E363" t="s">
        <v>127</v>
      </c>
      <c r="F363" t="s">
        <v>45</v>
      </c>
      <c r="G363" t="s">
        <v>21</v>
      </c>
      <c r="H363">
        <v>3</v>
      </c>
      <c r="I363" t="s">
        <v>56</v>
      </c>
      <c r="J363">
        <v>29</v>
      </c>
      <c r="K363" t="s">
        <v>46</v>
      </c>
      <c r="L363">
        <v>9000</v>
      </c>
      <c r="M363">
        <v>10</v>
      </c>
      <c r="N363">
        <v>90000</v>
      </c>
      <c r="O363" t="s">
        <v>812</v>
      </c>
      <c r="P363" t="s">
        <v>42</v>
      </c>
    </row>
    <row r="364" spans="1:17" x14ac:dyDescent="0.25">
      <c r="A364" t="s">
        <v>809</v>
      </c>
      <c r="B364" t="s">
        <v>810</v>
      </c>
      <c r="C364" t="s">
        <v>61</v>
      </c>
      <c r="D364">
        <v>35</v>
      </c>
      <c r="E364" t="s">
        <v>127</v>
      </c>
      <c r="F364" t="s">
        <v>30</v>
      </c>
      <c r="G364" t="s">
        <v>21</v>
      </c>
      <c r="H364">
        <v>3</v>
      </c>
      <c r="I364" t="s">
        <v>56</v>
      </c>
      <c r="J364">
        <v>29</v>
      </c>
      <c r="K364" t="s">
        <v>68</v>
      </c>
      <c r="L364">
        <v>16000</v>
      </c>
      <c r="M364">
        <v>11</v>
      </c>
      <c r="N364">
        <v>176000</v>
      </c>
      <c r="O364" t="s">
        <v>813</v>
      </c>
      <c r="P364" t="s">
        <v>42</v>
      </c>
    </row>
    <row r="365" spans="1:17" x14ac:dyDescent="0.25">
      <c r="A365" t="s">
        <v>814</v>
      </c>
      <c r="B365" t="s">
        <v>815</v>
      </c>
      <c r="C365" s="1">
        <v>45658</v>
      </c>
      <c r="D365">
        <v>27</v>
      </c>
      <c r="E365" t="s">
        <v>84</v>
      </c>
      <c r="F365" t="s">
        <v>30</v>
      </c>
      <c r="G365" t="s">
        <v>31</v>
      </c>
      <c r="H365">
        <v>3</v>
      </c>
      <c r="I365" t="s">
        <v>56</v>
      </c>
      <c r="J365">
        <v>26</v>
      </c>
      <c r="K365" t="s">
        <v>32</v>
      </c>
      <c r="L365">
        <v>5500</v>
      </c>
      <c r="M365">
        <v>18</v>
      </c>
      <c r="N365">
        <v>99000</v>
      </c>
      <c r="O365" t="s">
        <v>816</v>
      </c>
      <c r="P365" t="s">
        <v>25</v>
      </c>
      <c r="Q365" t="s">
        <v>427</v>
      </c>
    </row>
    <row r="366" spans="1:17" x14ac:dyDescent="0.25">
      <c r="A366" t="s">
        <v>817</v>
      </c>
      <c r="B366" t="s">
        <v>818</v>
      </c>
      <c r="C366" t="s">
        <v>61</v>
      </c>
      <c r="D366">
        <v>28</v>
      </c>
      <c r="E366" t="s">
        <v>37</v>
      </c>
      <c r="F366" t="s">
        <v>20</v>
      </c>
      <c r="G366" t="s">
        <v>21</v>
      </c>
      <c r="H366">
        <v>1</v>
      </c>
      <c r="I366" t="s">
        <v>39</v>
      </c>
      <c r="J366">
        <v>52</v>
      </c>
      <c r="K366" t="s">
        <v>51</v>
      </c>
      <c r="L366">
        <v>4500</v>
      </c>
      <c r="M366">
        <v>12</v>
      </c>
      <c r="N366">
        <v>54000</v>
      </c>
      <c r="O366" t="s">
        <v>819</v>
      </c>
      <c r="P366" t="s">
        <v>25</v>
      </c>
      <c r="Q366" t="s">
        <v>34</v>
      </c>
    </row>
    <row r="367" spans="1:17" x14ac:dyDescent="0.25">
      <c r="A367" t="s">
        <v>820</v>
      </c>
      <c r="B367" t="s">
        <v>821</v>
      </c>
      <c r="C367" t="s">
        <v>61</v>
      </c>
      <c r="D367">
        <v>49</v>
      </c>
      <c r="E367" t="s">
        <v>209</v>
      </c>
      <c r="F367" t="s">
        <v>38</v>
      </c>
      <c r="G367" t="s">
        <v>21</v>
      </c>
      <c r="H367">
        <v>4</v>
      </c>
      <c r="I367" t="s">
        <v>154</v>
      </c>
      <c r="J367">
        <v>5</v>
      </c>
      <c r="K367" t="s">
        <v>40</v>
      </c>
      <c r="L367">
        <v>20000</v>
      </c>
      <c r="M367">
        <v>15</v>
      </c>
      <c r="N367">
        <v>300000</v>
      </c>
      <c r="O367" t="s">
        <v>822</v>
      </c>
      <c r="P367" t="s">
        <v>42</v>
      </c>
    </row>
    <row r="368" spans="1:17" x14ac:dyDescent="0.25">
      <c r="A368" t="s">
        <v>823</v>
      </c>
      <c r="B368" t="s">
        <v>824</v>
      </c>
      <c r="C368" s="1">
        <v>45658</v>
      </c>
      <c r="D368">
        <v>37</v>
      </c>
      <c r="E368" t="s">
        <v>19</v>
      </c>
      <c r="F368" t="s">
        <v>38</v>
      </c>
      <c r="G368" t="s">
        <v>31</v>
      </c>
      <c r="H368">
        <v>4</v>
      </c>
      <c r="I368" t="s">
        <v>154</v>
      </c>
      <c r="J368">
        <v>32</v>
      </c>
      <c r="K368" t="s">
        <v>86</v>
      </c>
      <c r="L368">
        <v>14500</v>
      </c>
      <c r="M368">
        <v>9</v>
      </c>
      <c r="N368">
        <v>130500</v>
      </c>
      <c r="O368" t="s">
        <v>825</v>
      </c>
      <c r="P368" t="s">
        <v>42</v>
      </c>
    </row>
    <row r="369" spans="1:17" x14ac:dyDescent="0.25">
      <c r="A369" t="s">
        <v>826</v>
      </c>
      <c r="B369" t="s">
        <v>827</v>
      </c>
      <c r="C369" t="s">
        <v>61</v>
      </c>
      <c r="D369">
        <v>73</v>
      </c>
      <c r="E369" t="s">
        <v>62</v>
      </c>
      <c r="F369" t="s">
        <v>30</v>
      </c>
      <c r="G369" t="s">
        <v>21</v>
      </c>
      <c r="H369">
        <v>3</v>
      </c>
      <c r="I369" t="s">
        <v>56</v>
      </c>
      <c r="J369">
        <v>40</v>
      </c>
      <c r="K369" t="s">
        <v>43</v>
      </c>
      <c r="L369">
        <v>500</v>
      </c>
      <c r="M369">
        <v>14</v>
      </c>
      <c r="N369">
        <v>7000</v>
      </c>
      <c r="O369" t="s">
        <v>828</v>
      </c>
      <c r="P369" t="s">
        <v>42</v>
      </c>
    </row>
    <row r="370" spans="1:17" x14ac:dyDescent="0.25">
      <c r="A370" t="s">
        <v>826</v>
      </c>
      <c r="B370" t="s">
        <v>827</v>
      </c>
      <c r="C370" t="s">
        <v>61</v>
      </c>
      <c r="D370">
        <v>73</v>
      </c>
      <c r="E370" t="s">
        <v>62</v>
      </c>
      <c r="F370" t="s">
        <v>45</v>
      </c>
      <c r="G370" t="s">
        <v>21</v>
      </c>
      <c r="H370">
        <v>3</v>
      </c>
      <c r="I370" t="s">
        <v>56</v>
      </c>
      <c r="J370">
        <v>40</v>
      </c>
      <c r="K370" t="s">
        <v>40</v>
      </c>
      <c r="L370">
        <v>20000</v>
      </c>
      <c r="M370">
        <v>17</v>
      </c>
      <c r="N370">
        <v>340000</v>
      </c>
      <c r="O370" t="s">
        <v>829</v>
      </c>
      <c r="P370" t="s">
        <v>42</v>
      </c>
    </row>
    <row r="371" spans="1:17" x14ac:dyDescent="0.25">
      <c r="A371" t="s">
        <v>826</v>
      </c>
      <c r="B371" t="s">
        <v>827</v>
      </c>
      <c r="C371" t="s">
        <v>61</v>
      </c>
      <c r="D371">
        <v>73</v>
      </c>
      <c r="E371" t="s">
        <v>62</v>
      </c>
      <c r="F371" t="s">
        <v>38</v>
      </c>
      <c r="G371" t="s">
        <v>21</v>
      </c>
      <c r="H371">
        <v>3</v>
      </c>
      <c r="I371" t="s">
        <v>56</v>
      </c>
      <c r="J371">
        <v>40</v>
      </c>
      <c r="K371" t="s">
        <v>86</v>
      </c>
      <c r="L371">
        <v>14500</v>
      </c>
      <c r="M371">
        <v>18</v>
      </c>
      <c r="N371">
        <v>261000</v>
      </c>
      <c r="O371" t="s">
        <v>830</v>
      </c>
      <c r="P371" t="s">
        <v>42</v>
      </c>
    </row>
    <row r="372" spans="1:17" x14ac:dyDescent="0.25">
      <c r="A372" t="s">
        <v>831</v>
      </c>
      <c r="B372" t="s">
        <v>832</v>
      </c>
      <c r="C372" t="s">
        <v>61</v>
      </c>
      <c r="D372">
        <v>64</v>
      </c>
      <c r="E372" t="s">
        <v>220</v>
      </c>
      <c r="F372" t="s">
        <v>38</v>
      </c>
      <c r="G372" t="s">
        <v>31</v>
      </c>
      <c r="H372">
        <v>3</v>
      </c>
      <c r="I372" t="s">
        <v>56</v>
      </c>
      <c r="J372">
        <v>35</v>
      </c>
      <c r="K372" t="s">
        <v>77</v>
      </c>
      <c r="L372">
        <v>30000</v>
      </c>
      <c r="M372">
        <v>20</v>
      </c>
      <c r="N372">
        <v>600000</v>
      </c>
      <c r="O372" t="s">
        <v>833</v>
      </c>
      <c r="P372" t="s">
        <v>42</v>
      </c>
    </row>
    <row r="373" spans="1:17" x14ac:dyDescent="0.25">
      <c r="A373" t="s">
        <v>831</v>
      </c>
      <c r="B373" t="s">
        <v>832</v>
      </c>
      <c r="C373" t="s">
        <v>61</v>
      </c>
      <c r="D373">
        <v>64</v>
      </c>
      <c r="E373" t="s">
        <v>220</v>
      </c>
      <c r="F373" t="s">
        <v>20</v>
      </c>
      <c r="G373" t="s">
        <v>31</v>
      </c>
      <c r="H373">
        <v>3</v>
      </c>
      <c r="I373" t="s">
        <v>56</v>
      </c>
      <c r="J373">
        <v>35</v>
      </c>
      <c r="K373" t="s">
        <v>51</v>
      </c>
      <c r="L373">
        <v>4500</v>
      </c>
      <c r="M373">
        <v>9</v>
      </c>
      <c r="N373">
        <v>40500</v>
      </c>
      <c r="O373" t="s">
        <v>834</v>
      </c>
      <c r="P373" t="s">
        <v>42</v>
      </c>
    </row>
    <row r="374" spans="1:17" x14ac:dyDescent="0.25">
      <c r="A374" t="s">
        <v>831</v>
      </c>
      <c r="B374" t="s">
        <v>832</v>
      </c>
      <c r="C374" t="s">
        <v>61</v>
      </c>
      <c r="D374">
        <v>64</v>
      </c>
      <c r="E374" t="s">
        <v>220</v>
      </c>
      <c r="F374" t="s">
        <v>30</v>
      </c>
      <c r="G374" t="s">
        <v>31</v>
      </c>
      <c r="H374">
        <v>3</v>
      </c>
      <c r="I374" t="s">
        <v>56</v>
      </c>
      <c r="J374">
        <v>35</v>
      </c>
      <c r="K374" t="s">
        <v>135</v>
      </c>
      <c r="L374">
        <v>900</v>
      </c>
      <c r="M374">
        <v>16</v>
      </c>
      <c r="N374">
        <v>14400</v>
      </c>
      <c r="O374" t="s">
        <v>585</v>
      </c>
      <c r="P374" t="s">
        <v>42</v>
      </c>
    </row>
    <row r="375" spans="1:17" x14ac:dyDescent="0.25">
      <c r="A375" t="s">
        <v>835</v>
      </c>
      <c r="B375" t="s">
        <v>836</v>
      </c>
      <c r="C375" t="s">
        <v>61</v>
      </c>
      <c r="D375">
        <v>61</v>
      </c>
      <c r="E375" t="s">
        <v>153</v>
      </c>
      <c r="F375" t="s">
        <v>45</v>
      </c>
      <c r="G375" t="s">
        <v>21</v>
      </c>
      <c r="H375">
        <v>2</v>
      </c>
      <c r="I375" t="s">
        <v>22</v>
      </c>
      <c r="J375">
        <v>7</v>
      </c>
      <c r="K375" t="s">
        <v>77</v>
      </c>
      <c r="L375">
        <v>30000</v>
      </c>
      <c r="M375">
        <v>6</v>
      </c>
      <c r="N375">
        <v>180000</v>
      </c>
      <c r="O375" t="s">
        <v>837</v>
      </c>
      <c r="P375" t="s">
        <v>25</v>
      </c>
      <c r="Q375" t="s">
        <v>34</v>
      </c>
    </row>
    <row r="376" spans="1:17" x14ac:dyDescent="0.25">
      <c r="A376" t="s">
        <v>835</v>
      </c>
      <c r="B376" t="s">
        <v>836</v>
      </c>
      <c r="C376" t="s">
        <v>61</v>
      </c>
      <c r="D376">
        <v>61</v>
      </c>
      <c r="E376" t="s">
        <v>153</v>
      </c>
      <c r="F376" t="s">
        <v>30</v>
      </c>
      <c r="G376" t="s">
        <v>21</v>
      </c>
      <c r="H376">
        <v>2</v>
      </c>
      <c r="I376" t="s">
        <v>22</v>
      </c>
      <c r="J376">
        <v>7</v>
      </c>
      <c r="K376" t="s">
        <v>242</v>
      </c>
      <c r="L376">
        <v>600</v>
      </c>
      <c r="M376">
        <v>11</v>
      </c>
      <c r="N376">
        <v>6600</v>
      </c>
      <c r="O376" t="s">
        <v>838</v>
      </c>
      <c r="P376" t="s">
        <v>25</v>
      </c>
      <c r="Q376" t="s">
        <v>34</v>
      </c>
    </row>
    <row r="377" spans="1:17" x14ac:dyDescent="0.25">
      <c r="A377" t="s">
        <v>835</v>
      </c>
      <c r="B377" t="s">
        <v>836</v>
      </c>
      <c r="C377" t="s">
        <v>61</v>
      </c>
      <c r="D377">
        <v>61</v>
      </c>
      <c r="E377" t="s">
        <v>153</v>
      </c>
      <c r="F377" t="s">
        <v>20</v>
      </c>
      <c r="G377" t="s">
        <v>21</v>
      </c>
      <c r="H377">
        <v>2</v>
      </c>
      <c r="I377" t="s">
        <v>22</v>
      </c>
      <c r="J377">
        <v>7</v>
      </c>
      <c r="K377" t="s">
        <v>57</v>
      </c>
      <c r="L377">
        <v>9000</v>
      </c>
      <c r="M377">
        <v>1</v>
      </c>
      <c r="N377">
        <v>9000</v>
      </c>
      <c r="O377" t="s">
        <v>839</v>
      </c>
      <c r="P377" t="s">
        <v>25</v>
      </c>
      <c r="Q377" t="s">
        <v>34</v>
      </c>
    </row>
    <row r="378" spans="1:17" x14ac:dyDescent="0.25">
      <c r="A378" t="s">
        <v>840</v>
      </c>
      <c r="B378" t="s">
        <v>841</v>
      </c>
      <c r="C378" s="1">
        <v>45717</v>
      </c>
      <c r="D378">
        <v>34</v>
      </c>
      <c r="E378" t="s">
        <v>164</v>
      </c>
      <c r="F378" t="s">
        <v>45</v>
      </c>
      <c r="G378" t="s">
        <v>31</v>
      </c>
      <c r="H378">
        <v>2</v>
      </c>
      <c r="I378" t="s">
        <v>22</v>
      </c>
      <c r="J378">
        <v>35</v>
      </c>
      <c r="K378" t="s">
        <v>40</v>
      </c>
      <c r="L378">
        <v>20000</v>
      </c>
      <c r="M378">
        <v>1</v>
      </c>
      <c r="N378">
        <v>20000</v>
      </c>
      <c r="O378" t="s">
        <v>842</v>
      </c>
      <c r="P378" t="s">
        <v>42</v>
      </c>
    </row>
    <row r="379" spans="1:17" x14ac:dyDescent="0.25">
      <c r="A379" t="s">
        <v>843</v>
      </c>
      <c r="B379" t="s">
        <v>844</v>
      </c>
      <c r="C379" t="s">
        <v>61</v>
      </c>
      <c r="D379">
        <v>77</v>
      </c>
      <c r="E379" t="s">
        <v>798</v>
      </c>
      <c r="F379" t="s">
        <v>38</v>
      </c>
      <c r="G379" t="s">
        <v>31</v>
      </c>
      <c r="H379">
        <v>2</v>
      </c>
      <c r="I379" t="s">
        <v>22</v>
      </c>
      <c r="J379">
        <v>59</v>
      </c>
      <c r="K379" t="s">
        <v>46</v>
      </c>
      <c r="L379">
        <v>9000</v>
      </c>
      <c r="M379">
        <v>19</v>
      </c>
      <c r="N379">
        <v>171000</v>
      </c>
      <c r="O379" t="s">
        <v>845</v>
      </c>
      <c r="P379" t="s">
        <v>42</v>
      </c>
    </row>
    <row r="380" spans="1:17" x14ac:dyDescent="0.25">
      <c r="A380" t="s">
        <v>846</v>
      </c>
      <c r="B380" t="s">
        <v>847</v>
      </c>
      <c r="C380" s="1">
        <v>45717</v>
      </c>
      <c r="D380">
        <v>30</v>
      </c>
      <c r="E380" t="s">
        <v>92</v>
      </c>
      <c r="F380" t="s">
        <v>38</v>
      </c>
      <c r="G380" t="s">
        <v>31</v>
      </c>
      <c r="H380">
        <v>4</v>
      </c>
      <c r="I380" t="s">
        <v>154</v>
      </c>
      <c r="J380">
        <v>5</v>
      </c>
      <c r="K380" t="s">
        <v>77</v>
      </c>
      <c r="L380">
        <v>30000</v>
      </c>
      <c r="M380">
        <v>14</v>
      </c>
      <c r="N380">
        <v>420000</v>
      </c>
      <c r="O380" t="s">
        <v>848</v>
      </c>
      <c r="P380" t="s">
        <v>42</v>
      </c>
    </row>
    <row r="381" spans="1:17" x14ac:dyDescent="0.25">
      <c r="A381" t="s">
        <v>846</v>
      </c>
      <c r="B381" t="s">
        <v>847</v>
      </c>
      <c r="C381" s="1">
        <v>45717</v>
      </c>
      <c r="D381">
        <v>30</v>
      </c>
      <c r="E381" t="s">
        <v>92</v>
      </c>
      <c r="F381" t="s">
        <v>20</v>
      </c>
      <c r="G381" t="s">
        <v>31</v>
      </c>
      <c r="H381">
        <v>4</v>
      </c>
      <c r="I381" t="s">
        <v>154</v>
      </c>
      <c r="J381">
        <v>5</v>
      </c>
      <c r="K381" t="s">
        <v>23</v>
      </c>
      <c r="L381">
        <v>35000</v>
      </c>
      <c r="M381">
        <v>6</v>
      </c>
      <c r="N381">
        <v>210000</v>
      </c>
      <c r="O381" t="s">
        <v>849</v>
      </c>
      <c r="P381" t="s">
        <v>42</v>
      </c>
    </row>
    <row r="382" spans="1:17" x14ac:dyDescent="0.25">
      <c r="A382" t="s">
        <v>850</v>
      </c>
      <c r="B382" t="s">
        <v>851</v>
      </c>
      <c r="C382" s="1">
        <v>45717</v>
      </c>
      <c r="D382">
        <v>44</v>
      </c>
      <c r="E382" t="s">
        <v>183</v>
      </c>
      <c r="F382" t="s">
        <v>30</v>
      </c>
      <c r="G382" t="s">
        <v>31</v>
      </c>
      <c r="H382">
        <v>2</v>
      </c>
      <c r="I382" t="s">
        <v>22</v>
      </c>
      <c r="J382">
        <v>20</v>
      </c>
      <c r="K382" t="s">
        <v>242</v>
      </c>
      <c r="L382">
        <v>600</v>
      </c>
      <c r="M382">
        <v>20</v>
      </c>
      <c r="N382">
        <v>12000</v>
      </c>
      <c r="O382" t="s">
        <v>852</v>
      </c>
      <c r="P382" t="s">
        <v>25</v>
      </c>
      <c r="Q382" t="s">
        <v>94</v>
      </c>
    </row>
    <row r="383" spans="1:17" x14ac:dyDescent="0.25">
      <c r="A383" t="s">
        <v>850</v>
      </c>
      <c r="B383" t="s">
        <v>851</v>
      </c>
      <c r="C383" s="1">
        <v>45717</v>
      </c>
      <c r="D383">
        <v>44</v>
      </c>
      <c r="E383" t="s">
        <v>183</v>
      </c>
      <c r="F383" t="s">
        <v>38</v>
      </c>
      <c r="G383" t="s">
        <v>31</v>
      </c>
      <c r="H383">
        <v>2</v>
      </c>
      <c r="I383" t="s">
        <v>22</v>
      </c>
      <c r="J383">
        <v>20</v>
      </c>
      <c r="K383" t="s">
        <v>86</v>
      </c>
      <c r="L383">
        <v>14500</v>
      </c>
      <c r="M383">
        <v>4</v>
      </c>
      <c r="N383">
        <v>58000</v>
      </c>
      <c r="O383" t="s">
        <v>853</v>
      </c>
      <c r="P383" t="s">
        <v>25</v>
      </c>
      <c r="Q383" t="s">
        <v>94</v>
      </c>
    </row>
    <row r="384" spans="1:17" x14ac:dyDescent="0.25">
      <c r="A384" t="s">
        <v>850</v>
      </c>
      <c r="B384" t="s">
        <v>851</v>
      </c>
      <c r="C384" s="1">
        <v>45717</v>
      </c>
      <c r="D384">
        <v>44</v>
      </c>
      <c r="E384" t="s">
        <v>183</v>
      </c>
      <c r="F384" t="s">
        <v>45</v>
      </c>
      <c r="G384" t="s">
        <v>31</v>
      </c>
      <c r="H384">
        <v>2</v>
      </c>
      <c r="I384" t="s">
        <v>22</v>
      </c>
      <c r="J384">
        <v>20</v>
      </c>
      <c r="K384" t="s">
        <v>86</v>
      </c>
      <c r="L384">
        <v>14500</v>
      </c>
      <c r="M384">
        <v>3</v>
      </c>
      <c r="N384">
        <v>43500</v>
      </c>
      <c r="O384" t="s">
        <v>854</v>
      </c>
      <c r="P384" t="s">
        <v>25</v>
      </c>
      <c r="Q384" t="s">
        <v>94</v>
      </c>
    </row>
    <row r="385" spans="1:17" x14ac:dyDescent="0.25">
      <c r="A385" t="s">
        <v>855</v>
      </c>
      <c r="B385" t="s">
        <v>856</v>
      </c>
      <c r="C385" s="1">
        <v>45658</v>
      </c>
      <c r="D385">
        <v>60</v>
      </c>
      <c r="E385" t="s">
        <v>416</v>
      </c>
      <c r="F385" t="s">
        <v>20</v>
      </c>
      <c r="G385" t="s">
        <v>21</v>
      </c>
      <c r="H385">
        <v>3</v>
      </c>
      <c r="I385" t="s">
        <v>56</v>
      </c>
      <c r="J385">
        <v>41</v>
      </c>
      <c r="K385" t="s">
        <v>68</v>
      </c>
      <c r="L385">
        <v>16000</v>
      </c>
      <c r="M385">
        <v>4</v>
      </c>
      <c r="N385">
        <v>64000</v>
      </c>
      <c r="O385" t="s">
        <v>857</v>
      </c>
      <c r="P385" t="s">
        <v>42</v>
      </c>
    </row>
    <row r="386" spans="1:17" x14ac:dyDescent="0.25">
      <c r="A386" t="s">
        <v>855</v>
      </c>
      <c r="B386" t="s">
        <v>856</v>
      </c>
      <c r="C386" s="1">
        <v>45658</v>
      </c>
      <c r="D386">
        <v>60</v>
      </c>
      <c r="E386" t="s">
        <v>416</v>
      </c>
      <c r="F386" t="s">
        <v>45</v>
      </c>
      <c r="G386" t="s">
        <v>21</v>
      </c>
      <c r="H386">
        <v>3</v>
      </c>
      <c r="I386" t="s">
        <v>56</v>
      </c>
      <c r="J386">
        <v>41</v>
      </c>
      <c r="K386" t="s">
        <v>46</v>
      </c>
      <c r="L386">
        <v>9000</v>
      </c>
      <c r="M386">
        <v>15</v>
      </c>
      <c r="N386">
        <v>135000</v>
      </c>
      <c r="O386" t="s">
        <v>858</v>
      </c>
      <c r="P386" t="s">
        <v>42</v>
      </c>
    </row>
    <row r="387" spans="1:17" x14ac:dyDescent="0.25">
      <c r="A387" t="s">
        <v>859</v>
      </c>
      <c r="B387" t="s">
        <v>860</v>
      </c>
      <c r="C387" t="s">
        <v>61</v>
      </c>
      <c r="D387">
        <v>37</v>
      </c>
      <c r="E387" t="s">
        <v>149</v>
      </c>
      <c r="F387" t="s">
        <v>30</v>
      </c>
      <c r="G387" t="s">
        <v>31</v>
      </c>
      <c r="H387">
        <v>3</v>
      </c>
      <c r="I387" t="s">
        <v>56</v>
      </c>
      <c r="J387">
        <v>57</v>
      </c>
      <c r="K387" t="s">
        <v>88</v>
      </c>
      <c r="L387">
        <v>350</v>
      </c>
      <c r="M387">
        <v>3</v>
      </c>
      <c r="N387">
        <v>1050</v>
      </c>
      <c r="O387" t="s">
        <v>861</v>
      </c>
      <c r="P387" t="s">
        <v>42</v>
      </c>
    </row>
    <row r="388" spans="1:17" x14ac:dyDescent="0.25">
      <c r="A388" t="s">
        <v>862</v>
      </c>
      <c r="B388" t="s">
        <v>863</v>
      </c>
      <c r="C388" s="1">
        <v>45658</v>
      </c>
      <c r="D388">
        <v>53</v>
      </c>
      <c r="E388" t="s">
        <v>159</v>
      </c>
      <c r="F388" t="s">
        <v>20</v>
      </c>
      <c r="G388" t="s">
        <v>31</v>
      </c>
      <c r="H388">
        <v>1</v>
      </c>
      <c r="I388" t="s">
        <v>39</v>
      </c>
      <c r="J388">
        <v>17</v>
      </c>
      <c r="K388" t="s">
        <v>68</v>
      </c>
      <c r="L388">
        <v>16000</v>
      </c>
      <c r="M388">
        <v>3</v>
      </c>
      <c r="N388">
        <v>48000</v>
      </c>
      <c r="O388" t="s">
        <v>864</v>
      </c>
      <c r="P388" t="s">
        <v>42</v>
      </c>
    </row>
    <row r="389" spans="1:17" x14ac:dyDescent="0.25">
      <c r="A389" t="s">
        <v>862</v>
      </c>
      <c r="B389" t="s">
        <v>863</v>
      </c>
      <c r="C389" s="1">
        <v>45658</v>
      </c>
      <c r="D389">
        <v>53</v>
      </c>
      <c r="E389" t="s">
        <v>159</v>
      </c>
      <c r="F389" t="s">
        <v>38</v>
      </c>
      <c r="G389" t="s">
        <v>31</v>
      </c>
      <c r="H389">
        <v>1</v>
      </c>
      <c r="I389" t="s">
        <v>39</v>
      </c>
      <c r="J389">
        <v>17</v>
      </c>
      <c r="K389" t="s">
        <v>155</v>
      </c>
      <c r="L389">
        <v>25000</v>
      </c>
      <c r="M389">
        <v>20</v>
      </c>
      <c r="N389">
        <v>500000</v>
      </c>
      <c r="O389" t="s">
        <v>865</v>
      </c>
      <c r="P389" t="s">
        <v>42</v>
      </c>
    </row>
    <row r="390" spans="1:17" x14ac:dyDescent="0.25">
      <c r="A390" t="s">
        <v>866</v>
      </c>
      <c r="B390" t="s">
        <v>867</v>
      </c>
      <c r="C390" t="s">
        <v>61</v>
      </c>
      <c r="D390">
        <v>19</v>
      </c>
      <c r="E390" t="s">
        <v>19</v>
      </c>
      <c r="F390" t="s">
        <v>20</v>
      </c>
      <c r="G390" t="s">
        <v>21</v>
      </c>
      <c r="H390">
        <v>2</v>
      </c>
      <c r="I390" t="s">
        <v>22</v>
      </c>
      <c r="J390">
        <v>39</v>
      </c>
      <c r="K390" t="s">
        <v>51</v>
      </c>
      <c r="L390">
        <v>4500</v>
      </c>
      <c r="M390">
        <v>18</v>
      </c>
      <c r="N390">
        <v>81000</v>
      </c>
      <c r="O390" t="s">
        <v>217</v>
      </c>
      <c r="P390" t="s">
        <v>25</v>
      </c>
      <c r="Q390" t="s">
        <v>129</v>
      </c>
    </row>
    <row r="391" spans="1:17" x14ac:dyDescent="0.25">
      <c r="A391" t="s">
        <v>868</v>
      </c>
      <c r="B391" t="s">
        <v>869</v>
      </c>
      <c r="C391" s="1">
        <v>45658</v>
      </c>
      <c r="D391">
        <v>52</v>
      </c>
      <c r="E391" t="s">
        <v>215</v>
      </c>
      <c r="F391" t="s">
        <v>20</v>
      </c>
      <c r="G391" t="s">
        <v>21</v>
      </c>
      <c r="H391">
        <v>4</v>
      </c>
      <c r="I391" t="s">
        <v>154</v>
      </c>
      <c r="J391">
        <v>7</v>
      </c>
      <c r="K391" t="s">
        <v>57</v>
      </c>
      <c r="L391">
        <v>9000</v>
      </c>
      <c r="M391">
        <v>3</v>
      </c>
      <c r="N391">
        <v>27000</v>
      </c>
      <c r="O391" t="s">
        <v>870</v>
      </c>
      <c r="P391" t="s">
        <v>42</v>
      </c>
    </row>
    <row r="392" spans="1:17" x14ac:dyDescent="0.25">
      <c r="A392" t="s">
        <v>868</v>
      </c>
      <c r="B392" t="s">
        <v>869</v>
      </c>
      <c r="C392" s="1">
        <v>45658</v>
      </c>
      <c r="D392">
        <v>52</v>
      </c>
      <c r="E392" t="s">
        <v>215</v>
      </c>
      <c r="F392" t="s">
        <v>45</v>
      </c>
      <c r="G392" t="s">
        <v>21</v>
      </c>
      <c r="H392">
        <v>4</v>
      </c>
      <c r="I392" t="s">
        <v>154</v>
      </c>
      <c r="J392">
        <v>7</v>
      </c>
      <c r="K392" t="s">
        <v>77</v>
      </c>
      <c r="L392">
        <v>30000</v>
      </c>
      <c r="M392">
        <v>20</v>
      </c>
      <c r="N392">
        <v>600000</v>
      </c>
      <c r="O392" t="s">
        <v>871</v>
      </c>
      <c r="P392" t="s">
        <v>42</v>
      </c>
    </row>
    <row r="393" spans="1:17" x14ac:dyDescent="0.25">
      <c r="A393" t="s">
        <v>872</v>
      </c>
      <c r="B393" t="s">
        <v>873</v>
      </c>
      <c r="C393" t="s">
        <v>61</v>
      </c>
      <c r="D393">
        <v>41</v>
      </c>
      <c r="E393" t="s">
        <v>127</v>
      </c>
      <c r="F393" t="s">
        <v>45</v>
      </c>
      <c r="G393" t="s">
        <v>21</v>
      </c>
      <c r="H393">
        <v>3</v>
      </c>
      <c r="I393" t="s">
        <v>56</v>
      </c>
      <c r="J393">
        <v>14</v>
      </c>
      <c r="K393" t="s">
        <v>86</v>
      </c>
      <c r="L393">
        <v>14500</v>
      </c>
      <c r="M393">
        <v>9</v>
      </c>
      <c r="N393">
        <v>130500</v>
      </c>
      <c r="O393" t="s">
        <v>874</v>
      </c>
      <c r="P393" t="s">
        <v>42</v>
      </c>
    </row>
    <row r="394" spans="1:17" x14ac:dyDescent="0.25">
      <c r="A394" t="s">
        <v>872</v>
      </c>
      <c r="B394" t="s">
        <v>873</v>
      </c>
      <c r="C394" t="s">
        <v>61</v>
      </c>
      <c r="D394">
        <v>41</v>
      </c>
      <c r="E394" t="s">
        <v>127</v>
      </c>
      <c r="F394" t="s">
        <v>20</v>
      </c>
      <c r="G394" t="s">
        <v>21</v>
      </c>
      <c r="H394">
        <v>3</v>
      </c>
      <c r="I394" t="s">
        <v>56</v>
      </c>
      <c r="J394">
        <v>14</v>
      </c>
      <c r="K394" t="s">
        <v>68</v>
      </c>
      <c r="L394">
        <v>16000</v>
      </c>
      <c r="M394">
        <v>13</v>
      </c>
      <c r="N394">
        <v>208000</v>
      </c>
      <c r="O394" t="s">
        <v>875</v>
      </c>
      <c r="P394" t="s">
        <v>42</v>
      </c>
    </row>
    <row r="395" spans="1:17" x14ac:dyDescent="0.25">
      <c r="A395" t="s">
        <v>876</v>
      </c>
      <c r="B395" t="s">
        <v>877</v>
      </c>
      <c r="C395" t="s">
        <v>61</v>
      </c>
      <c r="D395">
        <v>63</v>
      </c>
      <c r="E395" t="s">
        <v>72</v>
      </c>
      <c r="F395" t="s">
        <v>20</v>
      </c>
      <c r="G395" t="s">
        <v>31</v>
      </c>
      <c r="H395">
        <v>1</v>
      </c>
      <c r="I395" t="s">
        <v>39</v>
      </c>
      <c r="J395">
        <v>12</v>
      </c>
      <c r="K395" t="s">
        <v>68</v>
      </c>
      <c r="L395">
        <v>16000</v>
      </c>
      <c r="M395">
        <v>4</v>
      </c>
      <c r="N395">
        <v>64000</v>
      </c>
      <c r="O395" t="s">
        <v>878</v>
      </c>
      <c r="P395" t="s">
        <v>25</v>
      </c>
      <c r="Q395" t="s">
        <v>247</v>
      </c>
    </row>
    <row r="396" spans="1:17" x14ac:dyDescent="0.25">
      <c r="A396" t="s">
        <v>876</v>
      </c>
      <c r="B396" t="s">
        <v>877</v>
      </c>
      <c r="C396" t="s">
        <v>61</v>
      </c>
      <c r="D396">
        <v>63</v>
      </c>
      <c r="E396" t="s">
        <v>72</v>
      </c>
      <c r="F396" t="s">
        <v>30</v>
      </c>
      <c r="G396" t="s">
        <v>31</v>
      </c>
      <c r="H396">
        <v>1</v>
      </c>
      <c r="I396" t="s">
        <v>39</v>
      </c>
      <c r="J396">
        <v>12</v>
      </c>
      <c r="K396" t="s">
        <v>106</v>
      </c>
      <c r="L396">
        <v>1000</v>
      </c>
      <c r="M396">
        <v>18</v>
      </c>
      <c r="N396">
        <v>18000</v>
      </c>
      <c r="O396" t="s">
        <v>879</v>
      </c>
      <c r="P396" t="s">
        <v>25</v>
      </c>
      <c r="Q396" t="s">
        <v>247</v>
      </c>
    </row>
    <row r="397" spans="1:17" x14ac:dyDescent="0.25">
      <c r="A397" t="s">
        <v>880</v>
      </c>
      <c r="B397" t="s">
        <v>881</v>
      </c>
      <c r="C397" t="s">
        <v>61</v>
      </c>
      <c r="D397">
        <v>45</v>
      </c>
      <c r="E397" t="s">
        <v>55</v>
      </c>
      <c r="F397" t="s">
        <v>20</v>
      </c>
      <c r="G397" t="s">
        <v>31</v>
      </c>
      <c r="H397">
        <v>5</v>
      </c>
      <c r="I397" t="s">
        <v>63</v>
      </c>
      <c r="J397">
        <v>53</v>
      </c>
      <c r="K397" t="s">
        <v>57</v>
      </c>
      <c r="L397">
        <v>9000</v>
      </c>
      <c r="M397">
        <v>2</v>
      </c>
      <c r="N397">
        <v>18000</v>
      </c>
      <c r="O397" t="s">
        <v>882</v>
      </c>
      <c r="P397" t="s">
        <v>42</v>
      </c>
    </row>
    <row r="398" spans="1:17" x14ac:dyDescent="0.25">
      <c r="A398" t="s">
        <v>880</v>
      </c>
      <c r="B398" t="s">
        <v>881</v>
      </c>
      <c r="C398" t="s">
        <v>61</v>
      </c>
      <c r="D398">
        <v>45</v>
      </c>
      <c r="E398" t="s">
        <v>55</v>
      </c>
      <c r="F398" t="s">
        <v>30</v>
      </c>
      <c r="G398" t="s">
        <v>31</v>
      </c>
      <c r="H398">
        <v>5</v>
      </c>
      <c r="I398" t="s">
        <v>63</v>
      </c>
      <c r="J398">
        <v>53</v>
      </c>
      <c r="K398" t="s">
        <v>292</v>
      </c>
      <c r="L398">
        <v>6500</v>
      </c>
      <c r="M398">
        <v>17</v>
      </c>
      <c r="N398">
        <v>110500</v>
      </c>
      <c r="O398" t="s">
        <v>883</v>
      </c>
      <c r="P398" t="s">
        <v>42</v>
      </c>
    </row>
    <row r="399" spans="1:17" x14ac:dyDescent="0.25">
      <c r="A399" t="s">
        <v>884</v>
      </c>
      <c r="B399" t="s">
        <v>885</v>
      </c>
      <c r="C399" t="s">
        <v>61</v>
      </c>
      <c r="D399">
        <v>31</v>
      </c>
      <c r="E399" t="s">
        <v>302</v>
      </c>
      <c r="F399" t="s">
        <v>30</v>
      </c>
      <c r="G399" t="s">
        <v>21</v>
      </c>
      <c r="H399">
        <v>2</v>
      </c>
      <c r="I399" t="s">
        <v>22</v>
      </c>
      <c r="J399">
        <v>11</v>
      </c>
      <c r="K399" t="s">
        <v>88</v>
      </c>
      <c r="L399">
        <v>350</v>
      </c>
      <c r="M399">
        <v>5</v>
      </c>
      <c r="N399">
        <v>1750</v>
      </c>
      <c r="O399" t="s">
        <v>886</v>
      </c>
      <c r="P399" t="s">
        <v>25</v>
      </c>
      <c r="Q399" t="s">
        <v>247</v>
      </c>
    </row>
    <row r="400" spans="1:17" x14ac:dyDescent="0.25">
      <c r="A400" t="s">
        <v>887</v>
      </c>
      <c r="B400" t="s">
        <v>888</v>
      </c>
      <c r="C400" t="s">
        <v>61</v>
      </c>
      <c r="D400">
        <v>56</v>
      </c>
      <c r="E400" t="s">
        <v>209</v>
      </c>
      <c r="F400" t="s">
        <v>30</v>
      </c>
      <c r="G400" t="s">
        <v>21</v>
      </c>
      <c r="H400">
        <v>5</v>
      </c>
      <c r="I400" t="s">
        <v>63</v>
      </c>
      <c r="J400">
        <v>25</v>
      </c>
      <c r="K400" t="s">
        <v>292</v>
      </c>
      <c r="L400">
        <v>6500</v>
      </c>
      <c r="M400">
        <v>4</v>
      </c>
      <c r="N400">
        <v>26000</v>
      </c>
      <c r="O400" t="s">
        <v>889</v>
      </c>
      <c r="P400" t="s">
        <v>42</v>
      </c>
    </row>
    <row r="401" spans="1:17" x14ac:dyDescent="0.25">
      <c r="A401" t="s">
        <v>887</v>
      </c>
      <c r="B401" t="s">
        <v>888</v>
      </c>
      <c r="C401" t="s">
        <v>61</v>
      </c>
      <c r="D401">
        <v>56</v>
      </c>
      <c r="E401" t="s">
        <v>209</v>
      </c>
      <c r="F401" t="s">
        <v>45</v>
      </c>
      <c r="G401" t="s">
        <v>21</v>
      </c>
      <c r="H401">
        <v>5</v>
      </c>
      <c r="I401" t="s">
        <v>63</v>
      </c>
      <c r="J401">
        <v>25</v>
      </c>
      <c r="K401" t="s">
        <v>86</v>
      </c>
      <c r="L401">
        <v>14500</v>
      </c>
      <c r="M401">
        <v>19</v>
      </c>
      <c r="N401">
        <v>275500</v>
      </c>
      <c r="O401" t="s">
        <v>890</v>
      </c>
      <c r="P401" t="s">
        <v>42</v>
      </c>
    </row>
    <row r="402" spans="1:17" x14ac:dyDescent="0.25">
      <c r="A402" t="s">
        <v>891</v>
      </c>
      <c r="B402" t="s">
        <v>892</v>
      </c>
      <c r="C402" s="1">
        <v>45717</v>
      </c>
      <c r="D402">
        <v>29</v>
      </c>
      <c r="E402" t="s">
        <v>127</v>
      </c>
      <c r="F402" t="s">
        <v>30</v>
      </c>
      <c r="G402" t="s">
        <v>31</v>
      </c>
      <c r="H402">
        <v>4</v>
      </c>
      <c r="I402" t="s">
        <v>154</v>
      </c>
      <c r="J402">
        <v>56</v>
      </c>
      <c r="K402" t="s">
        <v>242</v>
      </c>
      <c r="L402">
        <v>600</v>
      </c>
      <c r="M402">
        <v>5</v>
      </c>
      <c r="N402">
        <v>3000</v>
      </c>
      <c r="O402" t="s">
        <v>893</v>
      </c>
      <c r="P402" t="s">
        <v>25</v>
      </c>
      <c r="Q402" t="s">
        <v>466</v>
      </c>
    </row>
    <row r="403" spans="1:17" x14ac:dyDescent="0.25">
      <c r="A403" t="s">
        <v>891</v>
      </c>
      <c r="B403" t="s">
        <v>892</v>
      </c>
      <c r="C403" s="1">
        <v>45717</v>
      </c>
      <c r="D403">
        <v>29</v>
      </c>
      <c r="E403" t="s">
        <v>127</v>
      </c>
      <c r="F403" t="s">
        <v>45</v>
      </c>
      <c r="G403" t="s">
        <v>31</v>
      </c>
      <c r="H403">
        <v>4</v>
      </c>
      <c r="I403" t="s">
        <v>154</v>
      </c>
      <c r="J403">
        <v>56</v>
      </c>
      <c r="K403" t="s">
        <v>73</v>
      </c>
      <c r="L403">
        <v>24000</v>
      </c>
      <c r="M403">
        <v>13</v>
      </c>
      <c r="N403">
        <v>312000</v>
      </c>
      <c r="O403" t="s">
        <v>894</v>
      </c>
      <c r="P403" t="s">
        <v>25</v>
      </c>
      <c r="Q403" t="s">
        <v>466</v>
      </c>
    </row>
    <row r="404" spans="1:17" x14ac:dyDescent="0.25">
      <c r="A404" t="s">
        <v>895</v>
      </c>
      <c r="B404" t="s">
        <v>896</v>
      </c>
      <c r="C404" t="s">
        <v>61</v>
      </c>
      <c r="D404">
        <v>66</v>
      </c>
      <c r="E404" t="s">
        <v>228</v>
      </c>
      <c r="F404" t="s">
        <v>38</v>
      </c>
      <c r="G404" t="s">
        <v>21</v>
      </c>
      <c r="H404">
        <v>3</v>
      </c>
      <c r="I404" t="s">
        <v>56</v>
      </c>
      <c r="J404">
        <v>4</v>
      </c>
      <c r="K404" t="s">
        <v>73</v>
      </c>
      <c r="L404">
        <v>24000</v>
      </c>
      <c r="M404">
        <v>16</v>
      </c>
      <c r="N404">
        <v>384000</v>
      </c>
      <c r="O404" t="s">
        <v>897</v>
      </c>
      <c r="P404" t="s">
        <v>42</v>
      </c>
    </row>
    <row r="405" spans="1:17" x14ac:dyDescent="0.25">
      <c r="A405" t="s">
        <v>898</v>
      </c>
      <c r="B405" t="s">
        <v>899</v>
      </c>
      <c r="C405" t="s">
        <v>61</v>
      </c>
      <c r="D405">
        <v>45</v>
      </c>
      <c r="E405" t="s">
        <v>200</v>
      </c>
      <c r="F405" t="s">
        <v>45</v>
      </c>
      <c r="G405" t="s">
        <v>31</v>
      </c>
      <c r="H405">
        <v>3</v>
      </c>
      <c r="I405" t="s">
        <v>56</v>
      </c>
      <c r="J405">
        <v>48</v>
      </c>
      <c r="K405" t="s">
        <v>40</v>
      </c>
      <c r="L405">
        <v>20000</v>
      </c>
      <c r="M405">
        <v>14</v>
      </c>
      <c r="N405">
        <v>280000</v>
      </c>
      <c r="O405" t="s">
        <v>900</v>
      </c>
      <c r="P405" t="s">
        <v>25</v>
      </c>
      <c r="Q405" t="s">
        <v>247</v>
      </c>
    </row>
    <row r="406" spans="1:17" x14ac:dyDescent="0.25">
      <c r="A406" t="s">
        <v>898</v>
      </c>
      <c r="B406" t="s">
        <v>899</v>
      </c>
      <c r="C406" t="s">
        <v>61</v>
      </c>
      <c r="D406">
        <v>45</v>
      </c>
      <c r="E406" t="s">
        <v>200</v>
      </c>
      <c r="F406" t="s">
        <v>30</v>
      </c>
      <c r="G406" t="s">
        <v>31</v>
      </c>
      <c r="H406">
        <v>3</v>
      </c>
      <c r="I406" t="s">
        <v>56</v>
      </c>
      <c r="J406">
        <v>48</v>
      </c>
      <c r="K406" t="s">
        <v>32</v>
      </c>
      <c r="L406">
        <v>5500</v>
      </c>
      <c r="M406">
        <v>12</v>
      </c>
      <c r="N406">
        <v>66000</v>
      </c>
      <c r="O406" t="s">
        <v>901</v>
      </c>
      <c r="P406" t="s">
        <v>25</v>
      </c>
      <c r="Q406" t="s">
        <v>247</v>
      </c>
    </row>
    <row r="407" spans="1:17" x14ac:dyDescent="0.25">
      <c r="A407" t="s">
        <v>898</v>
      </c>
      <c r="B407" t="s">
        <v>899</v>
      </c>
      <c r="C407" t="s">
        <v>61</v>
      </c>
      <c r="D407">
        <v>45</v>
      </c>
      <c r="E407" t="s">
        <v>200</v>
      </c>
      <c r="F407" t="s">
        <v>20</v>
      </c>
      <c r="G407" t="s">
        <v>31</v>
      </c>
      <c r="H407">
        <v>3</v>
      </c>
      <c r="I407" t="s">
        <v>56</v>
      </c>
      <c r="J407">
        <v>48</v>
      </c>
      <c r="K407" t="s">
        <v>68</v>
      </c>
      <c r="L407">
        <v>16000</v>
      </c>
      <c r="M407">
        <v>6</v>
      </c>
      <c r="N407">
        <v>96000</v>
      </c>
      <c r="O407" t="s">
        <v>902</v>
      </c>
      <c r="P407" t="s">
        <v>25</v>
      </c>
      <c r="Q407" t="s">
        <v>247</v>
      </c>
    </row>
    <row r="408" spans="1:17" x14ac:dyDescent="0.25">
      <c r="A408" t="s">
        <v>903</v>
      </c>
      <c r="B408" t="s">
        <v>904</v>
      </c>
      <c r="C408" s="1">
        <v>45658</v>
      </c>
      <c r="D408">
        <v>55</v>
      </c>
      <c r="E408" t="s">
        <v>287</v>
      </c>
      <c r="F408" t="s">
        <v>45</v>
      </c>
      <c r="G408" t="s">
        <v>31</v>
      </c>
      <c r="H408">
        <v>2</v>
      </c>
      <c r="I408" t="s">
        <v>22</v>
      </c>
      <c r="J408">
        <v>9</v>
      </c>
      <c r="K408" t="s">
        <v>40</v>
      </c>
      <c r="L408">
        <v>20000</v>
      </c>
      <c r="M408">
        <v>2</v>
      </c>
      <c r="N408">
        <v>40000</v>
      </c>
      <c r="O408" t="s">
        <v>905</v>
      </c>
      <c r="P408" t="s">
        <v>25</v>
      </c>
      <c r="Q408" t="s">
        <v>34</v>
      </c>
    </row>
    <row r="409" spans="1:17" x14ac:dyDescent="0.25">
      <c r="A409" t="s">
        <v>906</v>
      </c>
      <c r="B409" t="s">
        <v>907</v>
      </c>
      <c r="C409" t="s">
        <v>61</v>
      </c>
      <c r="D409">
        <v>41</v>
      </c>
      <c r="E409" t="s">
        <v>291</v>
      </c>
      <c r="F409" t="s">
        <v>45</v>
      </c>
      <c r="G409" t="s">
        <v>31</v>
      </c>
      <c r="H409">
        <v>5</v>
      </c>
      <c r="I409" t="s">
        <v>63</v>
      </c>
      <c r="J409">
        <v>53</v>
      </c>
      <c r="K409" t="s">
        <v>40</v>
      </c>
      <c r="L409">
        <v>20000</v>
      </c>
      <c r="M409">
        <v>20</v>
      </c>
      <c r="N409">
        <v>400000</v>
      </c>
      <c r="O409" t="s">
        <v>908</v>
      </c>
      <c r="P409" t="s">
        <v>42</v>
      </c>
    </row>
    <row r="410" spans="1:17" x14ac:dyDescent="0.25">
      <c r="A410" t="s">
        <v>909</v>
      </c>
      <c r="B410" t="s">
        <v>910</v>
      </c>
      <c r="C410" t="s">
        <v>61</v>
      </c>
      <c r="D410">
        <v>38</v>
      </c>
      <c r="E410" t="s">
        <v>331</v>
      </c>
      <c r="F410" t="s">
        <v>45</v>
      </c>
      <c r="G410" t="s">
        <v>31</v>
      </c>
      <c r="H410">
        <v>3</v>
      </c>
      <c r="I410" t="s">
        <v>56</v>
      </c>
      <c r="J410">
        <v>23</v>
      </c>
      <c r="K410" t="s">
        <v>86</v>
      </c>
      <c r="L410">
        <v>14500</v>
      </c>
      <c r="M410">
        <v>19</v>
      </c>
      <c r="N410">
        <v>275500</v>
      </c>
      <c r="O410" t="s">
        <v>911</v>
      </c>
      <c r="P410" t="s">
        <v>42</v>
      </c>
    </row>
    <row r="411" spans="1:17" x14ac:dyDescent="0.25">
      <c r="A411" t="s">
        <v>909</v>
      </c>
      <c r="B411" t="s">
        <v>910</v>
      </c>
      <c r="C411" t="s">
        <v>61</v>
      </c>
      <c r="D411">
        <v>38</v>
      </c>
      <c r="E411" t="s">
        <v>331</v>
      </c>
      <c r="F411" t="s">
        <v>30</v>
      </c>
      <c r="G411" t="s">
        <v>31</v>
      </c>
      <c r="H411">
        <v>3</v>
      </c>
      <c r="I411" t="s">
        <v>56</v>
      </c>
      <c r="J411">
        <v>23</v>
      </c>
      <c r="K411" t="s">
        <v>51</v>
      </c>
      <c r="L411">
        <v>4500</v>
      </c>
      <c r="M411">
        <v>8</v>
      </c>
      <c r="N411">
        <v>36000</v>
      </c>
      <c r="O411" t="s">
        <v>912</v>
      </c>
      <c r="P411" t="s">
        <v>42</v>
      </c>
    </row>
    <row r="412" spans="1:17" x14ac:dyDescent="0.25">
      <c r="A412" t="s">
        <v>909</v>
      </c>
      <c r="B412" t="s">
        <v>910</v>
      </c>
      <c r="C412" t="s">
        <v>61</v>
      </c>
      <c r="D412">
        <v>38</v>
      </c>
      <c r="E412" t="s">
        <v>331</v>
      </c>
      <c r="F412" t="s">
        <v>30</v>
      </c>
      <c r="G412" t="s">
        <v>31</v>
      </c>
      <c r="H412">
        <v>3</v>
      </c>
      <c r="I412" t="s">
        <v>56</v>
      </c>
      <c r="J412">
        <v>23</v>
      </c>
      <c r="K412" t="s">
        <v>88</v>
      </c>
      <c r="L412">
        <v>350</v>
      </c>
      <c r="M412">
        <v>14</v>
      </c>
      <c r="N412">
        <v>4900</v>
      </c>
      <c r="O412" t="s">
        <v>913</v>
      </c>
      <c r="P412" t="s">
        <v>42</v>
      </c>
    </row>
    <row r="413" spans="1:17" x14ac:dyDescent="0.25">
      <c r="A413" t="s">
        <v>914</v>
      </c>
      <c r="B413" t="s">
        <v>915</v>
      </c>
      <c r="C413" t="s">
        <v>61</v>
      </c>
      <c r="D413">
        <v>18</v>
      </c>
      <c r="E413" t="s">
        <v>798</v>
      </c>
      <c r="F413" t="s">
        <v>20</v>
      </c>
      <c r="G413" t="s">
        <v>31</v>
      </c>
      <c r="H413">
        <v>2</v>
      </c>
      <c r="I413" t="s">
        <v>22</v>
      </c>
      <c r="J413">
        <v>59</v>
      </c>
      <c r="K413" t="s">
        <v>51</v>
      </c>
      <c r="L413">
        <v>4500</v>
      </c>
      <c r="M413">
        <v>10</v>
      </c>
      <c r="N413">
        <v>45000</v>
      </c>
      <c r="O413" t="s">
        <v>916</v>
      </c>
      <c r="P413" t="s">
        <v>42</v>
      </c>
    </row>
    <row r="414" spans="1:17" x14ac:dyDescent="0.25">
      <c r="A414" t="s">
        <v>917</v>
      </c>
      <c r="B414" t="s">
        <v>918</v>
      </c>
      <c r="C414" s="1">
        <v>45717</v>
      </c>
      <c r="D414">
        <v>70</v>
      </c>
      <c r="E414" t="s">
        <v>72</v>
      </c>
      <c r="F414" t="s">
        <v>30</v>
      </c>
      <c r="G414" t="s">
        <v>31</v>
      </c>
      <c r="H414">
        <v>2</v>
      </c>
      <c r="I414" t="s">
        <v>22</v>
      </c>
      <c r="J414">
        <v>30</v>
      </c>
      <c r="K414" t="s">
        <v>135</v>
      </c>
      <c r="L414">
        <v>900</v>
      </c>
      <c r="M414">
        <v>12</v>
      </c>
      <c r="N414">
        <v>10800</v>
      </c>
      <c r="O414" t="s">
        <v>919</v>
      </c>
      <c r="P414" t="s">
        <v>42</v>
      </c>
    </row>
    <row r="415" spans="1:17" x14ac:dyDescent="0.25">
      <c r="A415" t="s">
        <v>917</v>
      </c>
      <c r="B415" t="s">
        <v>918</v>
      </c>
      <c r="C415" s="1">
        <v>45717</v>
      </c>
      <c r="D415">
        <v>70</v>
      </c>
      <c r="E415" t="s">
        <v>72</v>
      </c>
      <c r="F415" t="s">
        <v>38</v>
      </c>
      <c r="G415" t="s">
        <v>31</v>
      </c>
      <c r="H415">
        <v>2</v>
      </c>
      <c r="I415" t="s">
        <v>22</v>
      </c>
      <c r="J415">
        <v>30</v>
      </c>
      <c r="K415" t="s">
        <v>73</v>
      </c>
      <c r="L415">
        <v>24000</v>
      </c>
      <c r="M415">
        <v>4</v>
      </c>
      <c r="N415">
        <v>96000</v>
      </c>
      <c r="O415" t="s">
        <v>920</v>
      </c>
      <c r="P415" t="s">
        <v>42</v>
      </c>
    </row>
    <row r="416" spans="1:17" x14ac:dyDescent="0.25">
      <c r="A416" t="s">
        <v>917</v>
      </c>
      <c r="B416" t="s">
        <v>918</v>
      </c>
      <c r="C416" s="1">
        <v>45717</v>
      </c>
      <c r="D416">
        <v>70</v>
      </c>
      <c r="E416" t="s">
        <v>72</v>
      </c>
      <c r="F416" t="s">
        <v>45</v>
      </c>
      <c r="G416" t="s">
        <v>31</v>
      </c>
      <c r="H416">
        <v>2</v>
      </c>
      <c r="I416" t="s">
        <v>22</v>
      </c>
      <c r="J416">
        <v>30</v>
      </c>
      <c r="K416" t="s">
        <v>86</v>
      </c>
      <c r="L416">
        <v>14500</v>
      </c>
      <c r="M416">
        <v>9</v>
      </c>
      <c r="N416">
        <v>130500</v>
      </c>
      <c r="O416" t="s">
        <v>921</v>
      </c>
      <c r="P416" t="s">
        <v>42</v>
      </c>
    </row>
    <row r="417" spans="1:17" x14ac:dyDescent="0.25">
      <c r="A417" t="s">
        <v>922</v>
      </c>
      <c r="B417" t="s">
        <v>923</v>
      </c>
      <c r="C417" t="s">
        <v>61</v>
      </c>
      <c r="D417">
        <v>51</v>
      </c>
      <c r="E417" t="s">
        <v>204</v>
      </c>
      <c r="F417" t="s">
        <v>30</v>
      </c>
      <c r="G417" t="s">
        <v>31</v>
      </c>
      <c r="H417">
        <v>5</v>
      </c>
      <c r="I417" t="s">
        <v>63</v>
      </c>
      <c r="J417">
        <v>13</v>
      </c>
      <c r="K417" t="s">
        <v>64</v>
      </c>
      <c r="L417">
        <v>3500</v>
      </c>
      <c r="M417">
        <v>1</v>
      </c>
      <c r="N417">
        <v>3500</v>
      </c>
      <c r="O417" t="s">
        <v>924</v>
      </c>
      <c r="P417" t="s">
        <v>42</v>
      </c>
    </row>
    <row r="418" spans="1:17" x14ac:dyDescent="0.25">
      <c r="A418" t="s">
        <v>925</v>
      </c>
      <c r="B418" t="s">
        <v>926</v>
      </c>
      <c r="C418" t="s">
        <v>61</v>
      </c>
      <c r="D418">
        <v>53</v>
      </c>
      <c r="E418" t="s">
        <v>204</v>
      </c>
      <c r="F418" t="s">
        <v>30</v>
      </c>
      <c r="G418" t="s">
        <v>31</v>
      </c>
      <c r="H418">
        <v>1</v>
      </c>
      <c r="I418" t="s">
        <v>39</v>
      </c>
      <c r="J418">
        <v>26</v>
      </c>
      <c r="K418" t="s">
        <v>23</v>
      </c>
      <c r="L418">
        <v>35000</v>
      </c>
      <c r="M418">
        <v>12</v>
      </c>
      <c r="N418">
        <v>420000</v>
      </c>
      <c r="O418" t="s">
        <v>927</v>
      </c>
      <c r="P418" t="s">
        <v>42</v>
      </c>
    </row>
    <row r="419" spans="1:17" x14ac:dyDescent="0.25">
      <c r="A419" t="s">
        <v>925</v>
      </c>
      <c r="B419" t="s">
        <v>926</v>
      </c>
      <c r="C419" t="s">
        <v>61</v>
      </c>
      <c r="D419">
        <v>53</v>
      </c>
      <c r="E419" t="s">
        <v>204</v>
      </c>
      <c r="F419" t="s">
        <v>30</v>
      </c>
      <c r="G419" t="s">
        <v>31</v>
      </c>
      <c r="H419">
        <v>1</v>
      </c>
      <c r="I419" t="s">
        <v>39</v>
      </c>
      <c r="J419">
        <v>26</v>
      </c>
      <c r="K419" t="s">
        <v>292</v>
      </c>
      <c r="L419">
        <v>6500</v>
      </c>
      <c r="M419">
        <v>6</v>
      </c>
      <c r="N419">
        <v>39000</v>
      </c>
      <c r="O419" t="s">
        <v>928</v>
      </c>
      <c r="P419" t="s">
        <v>42</v>
      </c>
    </row>
    <row r="420" spans="1:17" x14ac:dyDescent="0.25">
      <c r="A420" t="s">
        <v>925</v>
      </c>
      <c r="B420" t="s">
        <v>926</v>
      </c>
      <c r="C420" t="s">
        <v>61</v>
      </c>
      <c r="D420">
        <v>53</v>
      </c>
      <c r="E420" t="s">
        <v>204</v>
      </c>
      <c r="F420" t="s">
        <v>45</v>
      </c>
      <c r="G420" t="s">
        <v>31</v>
      </c>
      <c r="H420">
        <v>1</v>
      </c>
      <c r="I420" t="s">
        <v>39</v>
      </c>
      <c r="J420">
        <v>26</v>
      </c>
      <c r="K420" t="s">
        <v>73</v>
      </c>
      <c r="L420">
        <v>24000</v>
      </c>
      <c r="M420">
        <v>4</v>
      </c>
      <c r="N420">
        <v>96000</v>
      </c>
      <c r="O420" t="s">
        <v>929</v>
      </c>
      <c r="P420" t="s">
        <v>42</v>
      </c>
    </row>
    <row r="421" spans="1:17" x14ac:dyDescent="0.25">
      <c r="A421" t="s">
        <v>930</v>
      </c>
      <c r="B421" t="s">
        <v>931</v>
      </c>
      <c r="C421" s="1">
        <v>45717</v>
      </c>
      <c r="D421">
        <v>32</v>
      </c>
      <c r="E421" t="s">
        <v>204</v>
      </c>
      <c r="F421" t="s">
        <v>38</v>
      </c>
      <c r="G421" t="s">
        <v>21</v>
      </c>
      <c r="H421">
        <v>1</v>
      </c>
      <c r="I421" t="s">
        <v>39</v>
      </c>
      <c r="J421">
        <v>44</v>
      </c>
      <c r="K421" t="s">
        <v>155</v>
      </c>
      <c r="L421">
        <v>25000</v>
      </c>
      <c r="M421">
        <v>10</v>
      </c>
      <c r="N421">
        <v>250000</v>
      </c>
      <c r="O421" t="s">
        <v>932</v>
      </c>
      <c r="P421" t="s">
        <v>25</v>
      </c>
      <c r="Q421" t="s">
        <v>427</v>
      </c>
    </row>
    <row r="422" spans="1:17" x14ac:dyDescent="0.25">
      <c r="A422" t="s">
        <v>930</v>
      </c>
      <c r="B422" t="s">
        <v>931</v>
      </c>
      <c r="C422" s="1">
        <v>45717</v>
      </c>
      <c r="D422">
        <v>32</v>
      </c>
      <c r="E422" t="s">
        <v>204</v>
      </c>
      <c r="F422" t="s">
        <v>20</v>
      </c>
      <c r="G422" t="s">
        <v>21</v>
      </c>
      <c r="H422">
        <v>1</v>
      </c>
      <c r="I422" t="s">
        <v>39</v>
      </c>
      <c r="J422">
        <v>44</v>
      </c>
      <c r="K422" t="s">
        <v>23</v>
      </c>
      <c r="L422">
        <v>35000</v>
      </c>
      <c r="M422">
        <v>16</v>
      </c>
      <c r="N422">
        <v>560000</v>
      </c>
      <c r="O422" t="s">
        <v>933</v>
      </c>
      <c r="P422" t="s">
        <v>25</v>
      </c>
      <c r="Q422" t="s">
        <v>427</v>
      </c>
    </row>
    <row r="423" spans="1:17" x14ac:dyDescent="0.25">
      <c r="A423" t="s">
        <v>930</v>
      </c>
      <c r="B423" t="s">
        <v>931</v>
      </c>
      <c r="C423" s="1">
        <v>45717</v>
      </c>
      <c r="D423">
        <v>32</v>
      </c>
      <c r="E423" t="s">
        <v>204</v>
      </c>
      <c r="F423" t="s">
        <v>30</v>
      </c>
      <c r="G423" t="s">
        <v>21</v>
      </c>
      <c r="H423">
        <v>1</v>
      </c>
      <c r="I423" t="s">
        <v>39</v>
      </c>
      <c r="J423">
        <v>44</v>
      </c>
      <c r="K423" t="s">
        <v>135</v>
      </c>
      <c r="L423">
        <v>900</v>
      </c>
      <c r="M423">
        <v>19</v>
      </c>
      <c r="N423">
        <v>17100</v>
      </c>
      <c r="O423" t="s">
        <v>934</v>
      </c>
      <c r="P423" t="s">
        <v>25</v>
      </c>
      <c r="Q423" t="s">
        <v>427</v>
      </c>
    </row>
    <row r="424" spans="1:17" x14ac:dyDescent="0.25">
      <c r="A424" t="s">
        <v>935</v>
      </c>
      <c r="B424" t="s">
        <v>936</v>
      </c>
      <c r="C424" t="s">
        <v>61</v>
      </c>
      <c r="D424">
        <v>76</v>
      </c>
      <c r="E424" t="s">
        <v>164</v>
      </c>
      <c r="F424" t="s">
        <v>20</v>
      </c>
      <c r="G424" t="s">
        <v>21</v>
      </c>
      <c r="H424">
        <v>5</v>
      </c>
      <c r="I424" t="s">
        <v>63</v>
      </c>
      <c r="J424">
        <v>56</v>
      </c>
      <c r="K424" t="s">
        <v>51</v>
      </c>
      <c r="L424">
        <v>4500</v>
      </c>
      <c r="M424">
        <v>19</v>
      </c>
      <c r="N424">
        <v>85500</v>
      </c>
      <c r="O424" t="s">
        <v>937</v>
      </c>
      <c r="P424" t="s">
        <v>25</v>
      </c>
      <c r="Q424" t="s">
        <v>94</v>
      </c>
    </row>
    <row r="425" spans="1:17" x14ac:dyDescent="0.25">
      <c r="A425" t="s">
        <v>938</v>
      </c>
      <c r="B425" t="s">
        <v>939</v>
      </c>
      <c r="C425" s="1">
        <v>45658</v>
      </c>
      <c r="D425">
        <v>34</v>
      </c>
      <c r="E425" t="s">
        <v>416</v>
      </c>
      <c r="F425" t="s">
        <v>38</v>
      </c>
      <c r="G425" t="s">
        <v>21</v>
      </c>
      <c r="H425">
        <v>4</v>
      </c>
      <c r="I425" t="s">
        <v>154</v>
      </c>
      <c r="J425">
        <v>50</v>
      </c>
      <c r="K425" t="s">
        <v>46</v>
      </c>
      <c r="L425">
        <v>9000</v>
      </c>
      <c r="M425">
        <v>9</v>
      </c>
      <c r="N425">
        <v>81000</v>
      </c>
      <c r="O425" t="s">
        <v>940</v>
      </c>
      <c r="P425" t="s">
        <v>42</v>
      </c>
    </row>
    <row r="426" spans="1:17" x14ac:dyDescent="0.25">
      <c r="A426" t="s">
        <v>941</v>
      </c>
      <c r="B426" t="s">
        <v>942</v>
      </c>
      <c r="C426" s="1">
        <v>45658</v>
      </c>
      <c r="D426">
        <v>37</v>
      </c>
      <c r="E426" t="s">
        <v>29</v>
      </c>
      <c r="F426" t="s">
        <v>30</v>
      </c>
      <c r="G426" t="s">
        <v>31</v>
      </c>
      <c r="H426">
        <v>2</v>
      </c>
      <c r="I426" t="s">
        <v>22</v>
      </c>
      <c r="J426">
        <v>51</v>
      </c>
      <c r="K426" t="s">
        <v>32</v>
      </c>
      <c r="L426">
        <v>5500</v>
      </c>
      <c r="M426">
        <v>2</v>
      </c>
      <c r="N426">
        <v>11000</v>
      </c>
      <c r="O426" t="s">
        <v>943</v>
      </c>
      <c r="P426" t="s">
        <v>42</v>
      </c>
    </row>
    <row r="427" spans="1:17" x14ac:dyDescent="0.25">
      <c r="A427" t="s">
        <v>941</v>
      </c>
      <c r="B427" t="s">
        <v>942</v>
      </c>
      <c r="C427" s="1">
        <v>45658</v>
      </c>
      <c r="D427">
        <v>37</v>
      </c>
      <c r="E427" t="s">
        <v>29</v>
      </c>
      <c r="F427" t="s">
        <v>20</v>
      </c>
      <c r="G427" t="s">
        <v>31</v>
      </c>
      <c r="H427">
        <v>2</v>
      </c>
      <c r="I427" t="s">
        <v>22</v>
      </c>
      <c r="J427">
        <v>51</v>
      </c>
      <c r="K427" t="s">
        <v>51</v>
      </c>
      <c r="L427">
        <v>4500</v>
      </c>
      <c r="M427">
        <v>1</v>
      </c>
      <c r="N427">
        <v>4500</v>
      </c>
      <c r="O427" t="s">
        <v>944</v>
      </c>
      <c r="P427" t="s">
        <v>42</v>
      </c>
    </row>
    <row r="428" spans="1:17" x14ac:dyDescent="0.25">
      <c r="A428" t="s">
        <v>941</v>
      </c>
      <c r="B428" t="s">
        <v>942</v>
      </c>
      <c r="C428" s="1">
        <v>45658</v>
      </c>
      <c r="D428">
        <v>37</v>
      </c>
      <c r="E428" t="s">
        <v>29</v>
      </c>
      <c r="F428" t="s">
        <v>38</v>
      </c>
      <c r="G428" t="s">
        <v>31</v>
      </c>
      <c r="H428">
        <v>2</v>
      </c>
      <c r="I428" t="s">
        <v>22</v>
      </c>
      <c r="J428">
        <v>51</v>
      </c>
      <c r="K428" t="s">
        <v>155</v>
      </c>
      <c r="L428">
        <v>25000</v>
      </c>
      <c r="M428">
        <v>17</v>
      </c>
      <c r="N428">
        <v>425000</v>
      </c>
      <c r="O428" t="s">
        <v>945</v>
      </c>
      <c r="P428" t="s">
        <v>42</v>
      </c>
    </row>
    <row r="429" spans="1:17" x14ac:dyDescent="0.25">
      <c r="A429" t="s">
        <v>946</v>
      </c>
      <c r="B429" t="s">
        <v>527</v>
      </c>
      <c r="C429" s="1">
        <v>45717</v>
      </c>
      <c r="D429">
        <v>18</v>
      </c>
      <c r="E429" t="s">
        <v>798</v>
      </c>
      <c r="F429" t="s">
        <v>30</v>
      </c>
      <c r="G429" t="s">
        <v>21</v>
      </c>
      <c r="H429">
        <v>3</v>
      </c>
      <c r="I429" t="s">
        <v>56</v>
      </c>
      <c r="J429">
        <v>15</v>
      </c>
      <c r="K429" t="s">
        <v>135</v>
      </c>
      <c r="L429">
        <v>900</v>
      </c>
      <c r="M429">
        <v>10</v>
      </c>
      <c r="N429">
        <v>9000</v>
      </c>
      <c r="O429" t="s">
        <v>947</v>
      </c>
      <c r="P429" t="s">
        <v>25</v>
      </c>
      <c r="Q429" t="s">
        <v>247</v>
      </c>
    </row>
    <row r="430" spans="1:17" x14ac:dyDescent="0.25">
      <c r="A430" t="s">
        <v>948</v>
      </c>
      <c r="B430" t="s">
        <v>949</v>
      </c>
      <c r="C430" t="s">
        <v>61</v>
      </c>
      <c r="D430">
        <v>59</v>
      </c>
      <c r="E430" t="s">
        <v>19</v>
      </c>
      <c r="F430" t="s">
        <v>30</v>
      </c>
      <c r="G430" t="s">
        <v>21</v>
      </c>
      <c r="H430">
        <v>3</v>
      </c>
      <c r="I430" t="s">
        <v>56</v>
      </c>
      <c r="J430">
        <v>22</v>
      </c>
      <c r="K430" t="s">
        <v>135</v>
      </c>
      <c r="L430">
        <v>900</v>
      </c>
      <c r="M430">
        <v>5</v>
      </c>
      <c r="N430">
        <v>4500</v>
      </c>
      <c r="O430" t="s">
        <v>950</v>
      </c>
      <c r="P430" t="s">
        <v>42</v>
      </c>
    </row>
    <row r="431" spans="1:17" x14ac:dyDescent="0.25">
      <c r="A431" t="s">
        <v>951</v>
      </c>
      <c r="B431" t="s">
        <v>952</v>
      </c>
      <c r="C431" s="1">
        <v>45717</v>
      </c>
      <c r="D431">
        <v>18</v>
      </c>
      <c r="E431" t="s">
        <v>287</v>
      </c>
      <c r="F431" t="s">
        <v>30</v>
      </c>
      <c r="G431" t="s">
        <v>21</v>
      </c>
      <c r="H431">
        <v>1</v>
      </c>
      <c r="I431" t="s">
        <v>39</v>
      </c>
      <c r="J431">
        <v>8</v>
      </c>
      <c r="K431" t="s">
        <v>135</v>
      </c>
      <c r="L431">
        <v>900</v>
      </c>
      <c r="M431">
        <v>1</v>
      </c>
      <c r="N431">
        <v>900</v>
      </c>
      <c r="O431" t="s">
        <v>386</v>
      </c>
      <c r="P431" t="s">
        <v>42</v>
      </c>
    </row>
    <row r="432" spans="1:17" x14ac:dyDescent="0.25">
      <c r="A432" t="s">
        <v>953</v>
      </c>
      <c r="B432" t="s">
        <v>954</v>
      </c>
      <c r="C432" s="1">
        <v>45658</v>
      </c>
      <c r="D432">
        <v>30</v>
      </c>
      <c r="E432" t="s">
        <v>149</v>
      </c>
      <c r="F432" t="s">
        <v>30</v>
      </c>
      <c r="G432" t="s">
        <v>31</v>
      </c>
      <c r="H432">
        <v>5</v>
      </c>
      <c r="I432" t="s">
        <v>63</v>
      </c>
      <c r="J432">
        <v>25</v>
      </c>
      <c r="K432" t="s">
        <v>68</v>
      </c>
      <c r="L432">
        <v>16000</v>
      </c>
      <c r="M432">
        <v>4</v>
      </c>
      <c r="N432">
        <v>64000</v>
      </c>
      <c r="O432" t="s">
        <v>955</v>
      </c>
      <c r="P432" t="s">
        <v>25</v>
      </c>
      <c r="Q432" t="s">
        <v>466</v>
      </c>
    </row>
    <row r="433" spans="1:17" x14ac:dyDescent="0.25">
      <c r="A433" t="s">
        <v>956</v>
      </c>
      <c r="B433" t="s">
        <v>957</v>
      </c>
      <c r="C433" s="1">
        <v>45658</v>
      </c>
      <c r="D433">
        <v>50</v>
      </c>
      <c r="E433" t="s">
        <v>200</v>
      </c>
      <c r="F433" t="s">
        <v>38</v>
      </c>
      <c r="G433" t="s">
        <v>31</v>
      </c>
      <c r="H433">
        <v>5</v>
      </c>
      <c r="I433" t="s">
        <v>63</v>
      </c>
      <c r="J433">
        <v>54</v>
      </c>
      <c r="K433" t="s">
        <v>40</v>
      </c>
      <c r="L433">
        <v>20000</v>
      </c>
      <c r="M433">
        <v>16</v>
      </c>
      <c r="N433">
        <v>320000</v>
      </c>
      <c r="O433" t="s">
        <v>958</v>
      </c>
      <c r="P433" t="s">
        <v>42</v>
      </c>
    </row>
    <row r="434" spans="1:17" x14ac:dyDescent="0.25">
      <c r="A434" t="s">
        <v>959</v>
      </c>
      <c r="B434" t="s">
        <v>960</v>
      </c>
      <c r="C434" t="s">
        <v>61</v>
      </c>
      <c r="D434">
        <v>41</v>
      </c>
      <c r="E434" t="s">
        <v>204</v>
      </c>
      <c r="F434" t="s">
        <v>30</v>
      </c>
      <c r="G434" t="s">
        <v>21</v>
      </c>
      <c r="H434">
        <v>3</v>
      </c>
      <c r="I434" t="s">
        <v>56</v>
      </c>
      <c r="J434">
        <v>23</v>
      </c>
      <c r="K434" t="s">
        <v>23</v>
      </c>
      <c r="L434">
        <v>35000</v>
      </c>
      <c r="M434">
        <v>1</v>
      </c>
      <c r="N434">
        <v>35000</v>
      </c>
      <c r="O434" t="s">
        <v>961</v>
      </c>
      <c r="P434" t="s">
        <v>25</v>
      </c>
      <c r="Q434" t="s">
        <v>26</v>
      </c>
    </row>
    <row r="435" spans="1:17" x14ac:dyDescent="0.25">
      <c r="A435" t="s">
        <v>959</v>
      </c>
      <c r="B435" t="s">
        <v>960</v>
      </c>
      <c r="C435" t="s">
        <v>61</v>
      </c>
      <c r="D435">
        <v>41</v>
      </c>
      <c r="E435" t="s">
        <v>204</v>
      </c>
      <c r="F435" t="s">
        <v>38</v>
      </c>
      <c r="G435" t="s">
        <v>21</v>
      </c>
      <c r="H435">
        <v>3</v>
      </c>
      <c r="I435" t="s">
        <v>56</v>
      </c>
      <c r="J435">
        <v>23</v>
      </c>
      <c r="K435" t="s">
        <v>46</v>
      </c>
      <c r="L435">
        <v>9000</v>
      </c>
      <c r="M435">
        <v>4</v>
      </c>
      <c r="N435">
        <v>36000</v>
      </c>
      <c r="O435" t="s">
        <v>962</v>
      </c>
      <c r="P435" t="s">
        <v>25</v>
      </c>
      <c r="Q435" t="s">
        <v>26</v>
      </c>
    </row>
    <row r="436" spans="1:17" x14ac:dyDescent="0.25">
      <c r="A436" t="s">
        <v>963</v>
      </c>
      <c r="B436" t="s">
        <v>964</v>
      </c>
      <c r="C436" s="1">
        <v>45658</v>
      </c>
      <c r="D436">
        <v>35</v>
      </c>
      <c r="E436" t="s">
        <v>495</v>
      </c>
      <c r="F436" t="s">
        <v>38</v>
      </c>
      <c r="G436" t="s">
        <v>21</v>
      </c>
      <c r="H436">
        <v>3</v>
      </c>
      <c r="I436" t="s">
        <v>56</v>
      </c>
      <c r="J436">
        <v>47</v>
      </c>
      <c r="K436" t="s">
        <v>66</v>
      </c>
      <c r="L436">
        <v>150000</v>
      </c>
      <c r="M436">
        <v>6</v>
      </c>
      <c r="N436">
        <v>900000</v>
      </c>
      <c r="O436" t="s">
        <v>965</v>
      </c>
      <c r="P436" t="s">
        <v>42</v>
      </c>
    </row>
    <row r="437" spans="1:17" x14ac:dyDescent="0.25">
      <c r="A437" t="s">
        <v>963</v>
      </c>
      <c r="B437" t="s">
        <v>964</v>
      </c>
      <c r="C437" s="1">
        <v>45658</v>
      </c>
      <c r="D437">
        <v>35</v>
      </c>
      <c r="E437" t="s">
        <v>495</v>
      </c>
      <c r="F437" t="s">
        <v>20</v>
      </c>
      <c r="G437" t="s">
        <v>21</v>
      </c>
      <c r="H437">
        <v>3</v>
      </c>
      <c r="I437" t="s">
        <v>56</v>
      </c>
      <c r="J437">
        <v>47</v>
      </c>
      <c r="K437" t="s">
        <v>68</v>
      </c>
      <c r="L437">
        <v>16000</v>
      </c>
      <c r="M437">
        <v>12</v>
      </c>
      <c r="N437">
        <v>192000</v>
      </c>
      <c r="O437" t="s">
        <v>966</v>
      </c>
      <c r="P437" t="s">
        <v>42</v>
      </c>
    </row>
    <row r="438" spans="1:17" x14ac:dyDescent="0.25">
      <c r="A438" t="s">
        <v>967</v>
      </c>
      <c r="B438" t="s">
        <v>968</v>
      </c>
      <c r="C438" s="1">
        <v>45658</v>
      </c>
      <c r="D438">
        <v>70</v>
      </c>
      <c r="E438" t="s">
        <v>262</v>
      </c>
      <c r="F438" t="s">
        <v>20</v>
      </c>
      <c r="G438" t="s">
        <v>21</v>
      </c>
      <c r="H438">
        <v>1</v>
      </c>
      <c r="I438" t="s">
        <v>39</v>
      </c>
      <c r="J438">
        <v>55</v>
      </c>
      <c r="K438" t="s">
        <v>23</v>
      </c>
      <c r="L438">
        <v>35000</v>
      </c>
      <c r="M438">
        <v>9</v>
      </c>
      <c r="N438">
        <v>315000</v>
      </c>
      <c r="O438" t="s">
        <v>969</v>
      </c>
      <c r="P438" t="s">
        <v>42</v>
      </c>
    </row>
    <row r="439" spans="1:17" x14ac:dyDescent="0.25">
      <c r="A439" t="s">
        <v>967</v>
      </c>
      <c r="B439" t="s">
        <v>968</v>
      </c>
      <c r="C439" s="1">
        <v>45658</v>
      </c>
      <c r="D439">
        <v>70</v>
      </c>
      <c r="E439" t="s">
        <v>262</v>
      </c>
      <c r="F439" t="s">
        <v>30</v>
      </c>
      <c r="G439" t="s">
        <v>21</v>
      </c>
      <c r="H439">
        <v>1</v>
      </c>
      <c r="I439" t="s">
        <v>39</v>
      </c>
      <c r="J439">
        <v>55</v>
      </c>
      <c r="K439" t="s">
        <v>106</v>
      </c>
      <c r="L439">
        <v>1000</v>
      </c>
      <c r="M439">
        <v>11</v>
      </c>
      <c r="N439">
        <v>11000</v>
      </c>
      <c r="O439" t="s">
        <v>970</v>
      </c>
      <c r="P439" t="s">
        <v>42</v>
      </c>
    </row>
    <row r="440" spans="1:17" x14ac:dyDescent="0.25">
      <c r="A440" t="s">
        <v>967</v>
      </c>
      <c r="B440" t="s">
        <v>968</v>
      </c>
      <c r="C440" s="1">
        <v>45658</v>
      </c>
      <c r="D440">
        <v>70</v>
      </c>
      <c r="E440" t="s">
        <v>262</v>
      </c>
      <c r="F440" t="s">
        <v>38</v>
      </c>
      <c r="G440" t="s">
        <v>21</v>
      </c>
      <c r="H440">
        <v>1</v>
      </c>
      <c r="I440" t="s">
        <v>39</v>
      </c>
      <c r="J440">
        <v>55</v>
      </c>
      <c r="K440" t="s">
        <v>77</v>
      </c>
      <c r="L440">
        <v>30000</v>
      </c>
      <c r="M440">
        <v>13</v>
      </c>
      <c r="N440">
        <v>390000</v>
      </c>
      <c r="O440" t="s">
        <v>971</v>
      </c>
      <c r="P440" t="s">
        <v>42</v>
      </c>
    </row>
    <row r="441" spans="1:17" x14ac:dyDescent="0.25">
      <c r="A441" t="s">
        <v>972</v>
      </c>
      <c r="B441" t="s">
        <v>973</v>
      </c>
      <c r="C441" t="s">
        <v>61</v>
      </c>
      <c r="D441">
        <v>50</v>
      </c>
      <c r="E441" t="s">
        <v>72</v>
      </c>
      <c r="F441" t="s">
        <v>45</v>
      </c>
      <c r="G441" t="s">
        <v>31</v>
      </c>
      <c r="H441">
        <v>2</v>
      </c>
      <c r="I441" t="s">
        <v>22</v>
      </c>
      <c r="J441">
        <v>52</v>
      </c>
      <c r="K441" t="s">
        <v>86</v>
      </c>
      <c r="L441">
        <v>14500</v>
      </c>
      <c r="M441">
        <v>16</v>
      </c>
      <c r="N441">
        <v>232000</v>
      </c>
      <c r="O441" t="s">
        <v>974</v>
      </c>
      <c r="P441" t="s">
        <v>25</v>
      </c>
      <c r="Q441" t="s">
        <v>466</v>
      </c>
    </row>
    <row r="442" spans="1:17" x14ac:dyDescent="0.25">
      <c r="A442" t="s">
        <v>972</v>
      </c>
      <c r="B442" t="s">
        <v>973</v>
      </c>
      <c r="C442" t="s">
        <v>61</v>
      </c>
      <c r="D442">
        <v>50</v>
      </c>
      <c r="E442" t="s">
        <v>72</v>
      </c>
      <c r="F442" t="s">
        <v>30</v>
      </c>
      <c r="G442" t="s">
        <v>31</v>
      </c>
      <c r="H442">
        <v>2</v>
      </c>
      <c r="I442" t="s">
        <v>22</v>
      </c>
      <c r="J442">
        <v>52</v>
      </c>
      <c r="K442" t="s">
        <v>32</v>
      </c>
      <c r="L442">
        <v>5500</v>
      </c>
      <c r="M442">
        <v>13</v>
      </c>
      <c r="N442">
        <v>71500</v>
      </c>
      <c r="O442" t="s">
        <v>975</v>
      </c>
      <c r="P442" t="s">
        <v>25</v>
      </c>
      <c r="Q442" t="s">
        <v>466</v>
      </c>
    </row>
    <row r="443" spans="1:17" x14ac:dyDescent="0.25">
      <c r="A443" t="s">
        <v>972</v>
      </c>
      <c r="B443" t="s">
        <v>973</v>
      </c>
      <c r="C443" t="s">
        <v>61</v>
      </c>
      <c r="D443">
        <v>50</v>
      </c>
      <c r="E443" t="s">
        <v>72</v>
      </c>
      <c r="F443" t="s">
        <v>38</v>
      </c>
      <c r="G443" t="s">
        <v>31</v>
      </c>
      <c r="H443">
        <v>2</v>
      </c>
      <c r="I443" t="s">
        <v>22</v>
      </c>
      <c r="J443">
        <v>52</v>
      </c>
      <c r="K443" t="s">
        <v>155</v>
      </c>
      <c r="L443">
        <v>25000</v>
      </c>
      <c r="M443">
        <v>5</v>
      </c>
      <c r="N443">
        <v>125000</v>
      </c>
      <c r="O443" t="s">
        <v>976</v>
      </c>
      <c r="P443" t="s">
        <v>25</v>
      </c>
      <c r="Q443" t="s">
        <v>466</v>
      </c>
    </row>
    <row r="444" spans="1:17" x14ac:dyDescent="0.25">
      <c r="A444" t="s">
        <v>977</v>
      </c>
      <c r="B444" t="s">
        <v>978</v>
      </c>
      <c r="C444" s="1">
        <v>45658</v>
      </c>
      <c r="D444">
        <v>78</v>
      </c>
      <c r="E444" t="s">
        <v>262</v>
      </c>
      <c r="F444" t="s">
        <v>30</v>
      </c>
      <c r="G444" t="s">
        <v>31</v>
      </c>
      <c r="H444">
        <v>1</v>
      </c>
      <c r="I444" t="s">
        <v>39</v>
      </c>
      <c r="J444">
        <v>29</v>
      </c>
      <c r="K444" t="s">
        <v>57</v>
      </c>
      <c r="L444">
        <v>9000</v>
      </c>
      <c r="M444">
        <v>20</v>
      </c>
      <c r="N444">
        <v>180000</v>
      </c>
      <c r="O444" t="s">
        <v>979</v>
      </c>
      <c r="P444" t="s">
        <v>25</v>
      </c>
      <c r="Q444" t="s">
        <v>129</v>
      </c>
    </row>
    <row r="445" spans="1:17" x14ac:dyDescent="0.25">
      <c r="A445" t="s">
        <v>980</v>
      </c>
      <c r="B445" t="s">
        <v>981</v>
      </c>
      <c r="C445" t="s">
        <v>61</v>
      </c>
      <c r="D445">
        <v>71</v>
      </c>
      <c r="E445" t="s">
        <v>84</v>
      </c>
      <c r="F445" t="s">
        <v>45</v>
      </c>
      <c r="G445" t="s">
        <v>31</v>
      </c>
      <c r="H445">
        <v>2</v>
      </c>
      <c r="I445" t="s">
        <v>22</v>
      </c>
      <c r="J445">
        <v>23</v>
      </c>
      <c r="K445" t="s">
        <v>73</v>
      </c>
      <c r="L445">
        <v>24000</v>
      </c>
      <c r="M445">
        <v>16</v>
      </c>
      <c r="N445">
        <v>384000</v>
      </c>
      <c r="O445" t="s">
        <v>982</v>
      </c>
      <c r="P445" t="s">
        <v>42</v>
      </c>
    </row>
    <row r="446" spans="1:17" x14ac:dyDescent="0.25">
      <c r="A446" t="s">
        <v>980</v>
      </c>
      <c r="B446" t="s">
        <v>981</v>
      </c>
      <c r="C446" t="s">
        <v>61</v>
      </c>
      <c r="D446">
        <v>71</v>
      </c>
      <c r="E446" t="s">
        <v>84</v>
      </c>
      <c r="F446" t="s">
        <v>30</v>
      </c>
      <c r="G446" t="s">
        <v>31</v>
      </c>
      <c r="H446">
        <v>2</v>
      </c>
      <c r="I446" t="s">
        <v>22</v>
      </c>
      <c r="J446">
        <v>23</v>
      </c>
      <c r="K446" t="s">
        <v>242</v>
      </c>
      <c r="L446">
        <v>600</v>
      </c>
      <c r="M446">
        <v>16</v>
      </c>
      <c r="N446">
        <v>9600</v>
      </c>
      <c r="O446" t="s">
        <v>983</v>
      </c>
      <c r="P446" t="s">
        <v>42</v>
      </c>
    </row>
    <row r="447" spans="1:17" x14ac:dyDescent="0.25">
      <c r="A447" t="s">
        <v>980</v>
      </c>
      <c r="B447" t="s">
        <v>981</v>
      </c>
      <c r="C447" t="s">
        <v>61</v>
      </c>
      <c r="D447">
        <v>71</v>
      </c>
      <c r="E447" t="s">
        <v>84</v>
      </c>
      <c r="F447" t="s">
        <v>38</v>
      </c>
      <c r="G447" t="s">
        <v>31</v>
      </c>
      <c r="H447">
        <v>2</v>
      </c>
      <c r="I447" t="s">
        <v>22</v>
      </c>
      <c r="J447">
        <v>23</v>
      </c>
      <c r="K447" t="s">
        <v>155</v>
      </c>
      <c r="L447">
        <v>25000</v>
      </c>
      <c r="M447">
        <v>9</v>
      </c>
      <c r="N447">
        <v>225000</v>
      </c>
      <c r="O447" t="s">
        <v>984</v>
      </c>
      <c r="P447" t="s">
        <v>42</v>
      </c>
    </row>
    <row r="448" spans="1:17" x14ac:dyDescent="0.25">
      <c r="A448" t="s">
        <v>985</v>
      </c>
      <c r="B448" t="s">
        <v>986</v>
      </c>
      <c r="C448" t="s">
        <v>61</v>
      </c>
      <c r="D448">
        <v>80</v>
      </c>
      <c r="E448" t="s">
        <v>153</v>
      </c>
      <c r="F448" t="s">
        <v>30</v>
      </c>
      <c r="G448" t="s">
        <v>31</v>
      </c>
      <c r="H448">
        <v>1</v>
      </c>
      <c r="I448" t="s">
        <v>39</v>
      </c>
      <c r="J448">
        <v>26</v>
      </c>
      <c r="K448" t="s">
        <v>32</v>
      </c>
      <c r="L448">
        <v>5500</v>
      </c>
      <c r="M448">
        <v>16</v>
      </c>
      <c r="N448">
        <v>88000</v>
      </c>
      <c r="O448" t="s">
        <v>987</v>
      </c>
      <c r="P448" t="s">
        <v>42</v>
      </c>
    </row>
    <row r="449" spans="1:17" x14ac:dyDescent="0.25">
      <c r="A449" t="s">
        <v>985</v>
      </c>
      <c r="B449" t="s">
        <v>986</v>
      </c>
      <c r="C449" t="s">
        <v>61</v>
      </c>
      <c r="D449">
        <v>80</v>
      </c>
      <c r="E449" t="s">
        <v>153</v>
      </c>
      <c r="F449" t="s">
        <v>45</v>
      </c>
      <c r="G449" t="s">
        <v>31</v>
      </c>
      <c r="H449">
        <v>1</v>
      </c>
      <c r="I449" t="s">
        <v>39</v>
      </c>
      <c r="J449">
        <v>26</v>
      </c>
      <c r="K449" t="s">
        <v>46</v>
      </c>
      <c r="L449">
        <v>9000</v>
      </c>
      <c r="M449">
        <v>14</v>
      </c>
      <c r="N449">
        <v>126000</v>
      </c>
      <c r="O449" t="s">
        <v>988</v>
      </c>
      <c r="P449" t="s">
        <v>42</v>
      </c>
    </row>
    <row r="450" spans="1:17" x14ac:dyDescent="0.25">
      <c r="A450" t="s">
        <v>985</v>
      </c>
      <c r="B450" t="s">
        <v>986</v>
      </c>
      <c r="C450" t="s">
        <v>61</v>
      </c>
      <c r="D450">
        <v>80</v>
      </c>
      <c r="E450" t="s">
        <v>153</v>
      </c>
      <c r="F450" t="s">
        <v>30</v>
      </c>
      <c r="G450" t="s">
        <v>31</v>
      </c>
      <c r="H450">
        <v>1</v>
      </c>
      <c r="I450" t="s">
        <v>39</v>
      </c>
      <c r="J450">
        <v>26</v>
      </c>
      <c r="K450" t="s">
        <v>68</v>
      </c>
      <c r="L450">
        <v>16000</v>
      </c>
      <c r="M450">
        <v>1</v>
      </c>
      <c r="N450">
        <v>16000</v>
      </c>
      <c r="O450" t="s">
        <v>989</v>
      </c>
      <c r="P450" t="s">
        <v>42</v>
      </c>
    </row>
    <row r="451" spans="1:17" x14ac:dyDescent="0.25">
      <c r="A451" t="s">
        <v>990</v>
      </c>
      <c r="B451" t="s">
        <v>991</v>
      </c>
      <c r="C451" t="s">
        <v>61</v>
      </c>
      <c r="D451">
        <v>54</v>
      </c>
      <c r="E451" t="s">
        <v>287</v>
      </c>
      <c r="F451" t="s">
        <v>20</v>
      </c>
      <c r="G451" t="s">
        <v>21</v>
      </c>
      <c r="H451">
        <v>3</v>
      </c>
      <c r="I451" t="s">
        <v>56</v>
      </c>
      <c r="J451">
        <v>42</v>
      </c>
      <c r="K451" t="s">
        <v>23</v>
      </c>
      <c r="L451">
        <v>35000</v>
      </c>
      <c r="M451">
        <v>20</v>
      </c>
      <c r="N451">
        <v>700000</v>
      </c>
      <c r="O451" t="s">
        <v>992</v>
      </c>
      <c r="P451" t="s">
        <v>42</v>
      </c>
    </row>
    <row r="452" spans="1:17" x14ac:dyDescent="0.25">
      <c r="A452" t="s">
        <v>993</v>
      </c>
      <c r="B452" t="s">
        <v>994</v>
      </c>
      <c r="C452" t="s">
        <v>61</v>
      </c>
      <c r="D452">
        <v>62</v>
      </c>
      <c r="E452" t="s">
        <v>302</v>
      </c>
      <c r="F452" t="s">
        <v>38</v>
      </c>
      <c r="G452" t="s">
        <v>21</v>
      </c>
      <c r="H452">
        <v>1</v>
      </c>
      <c r="I452" t="s">
        <v>39</v>
      </c>
      <c r="J452">
        <v>7</v>
      </c>
      <c r="K452" t="s">
        <v>40</v>
      </c>
      <c r="L452">
        <v>20000</v>
      </c>
      <c r="M452">
        <v>6</v>
      </c>
      <c r="N452">
        <v>120000</v>
      </c>
      <c r="O452" t="s">
        <v>995</v>
      </c>
      <c r="P452" t="s">
        <v>42</v>
      </c>
    </row>
    <row r="453" spans="1:17" x14ac:dyDescent="0.25">
      <c r="A453" t="s">
        <v>993</v>
      </c>
      <c r="B453" t="s">
        <v>994</v>
      </c>
      <c r="C453" t="s">
        <v>61</v>
      </c>
      <c r="D453">
        <v>62</v>
      </c>
      <c r="E453" t="s">
        <v>302</v>
      </c>
      <c r="F453" t="s">
        <v>30</v>
      </c>
      <c r="G453" t="s">
        <v>21</v>
      </c>
      <c r="H453">
        <v>1</v>
      </c>
      <c r="I453" t="s">
        <v>39</v>
      </c>
      <c r="J453">
        <v>7</v>
      </c>
      <c r="K453" t="s">
        <v>32</v>
      </c>
      <c r="L453">
        <v>5500</v>
      </c>
      <c r="M453">
        <v>14</v>
      </c>
      <c r="N453">
        <v>77000</v>
      </c>
      <c r="O453" t="s">
        <v>996</v>
      </c>
      <c r="P453" t="s">
        <v>42</v>
      </c>
    </row>
    <row r="454" spans="1:17" x14ac:dyDescent="0.25">
      <c r="A454" t="s">
        <v>993</v>
      </c>
      <c r="B454" t="s">
        <v>994</v>
      </c>
      <c r="C454" t="s">
        <v>61</v>
      </c>
      <c r="D454">
        <v>62</v>
      </c>
      <c r="E454" t="s">
        <v>302</v>
      </c>
      <c r="F454" t="s">
        <v>20</v>
      </c>
      <c r="G454" t="s">
        <v>21</v>
      </c>
      <c r="H454">
        <v>1</v>
      </c>
      <c r="I454" t="s">
        <v>39</v>
      </c>
      <c r="J454">
        <v>7</v>
      </c>
      <c r="K454" t="s">
        <v>68</v>
      </c>
      <c r="L454">
        <v>16000</v>
      </c>
      <c r="M454">
        <v>7</v>
      </c>
      <c r="N454">
        <v>112000</v>
      </c>
      <c r="O454" t="s">
        <v>997</v>
      </c>
      <c r="P454" t="s">
        <v>42</v>
      </c>
    </row>
    <row r="455" spans="1:17" x14ac:dyDescent="0.25">
      <c r="A455" t="s">
        <v>998</v>
      </c>
      <c r="B455" t="s">
        <v>999</v>
      </c>
      <c r="C455" t="s">
        <v>61</v>
      </c>
      <c r="D455">
        <v>31</v>
      </c>
      <c r="E455" t="s">
        <v>104</v>
      </c>
      <c r="F455" t="s">
        <v>45</v>
      </c>
      <c r="G455" t="s">
        <v>21</v>
      </c>
      <c r="H455">
        <v>3</v>
      </c>
      <c r="I455" t="s">
        <v>56</v>
      </c>
      <c r="J455">
        <v>30</v>
      </c>
      <c r="K455" t="s">
        <v>86</v>
      </c>
      <c r="L455">
        <v>14500</v>
      </c>
      <c r="M455">
        <v>19</v>
      </c>
      <c r="N455">
        <v>275500</v>
      </c>
      <c r="O455" t="s">
        <v>1000</v>
      </c>
      <c r="P455" t="s">
        <v>25</v>
      </c>
      <c r="Q455" t="s">
        <v>247</v>
      </c>
    </row>
    <row r="456" spans="1:17" x14ac:dyDescent="0.25">
      <c r="A456" t="s">
        <v>1001</v>
      </c>
      <c r="B456" t="s">
        <v>1002</v>
      </c>
      <c r="C456" s="1">
        <v>45658</v>
      </c>
      <c r="D456">
        <v>33</v>
      </c>
      <c r="E456" t="s">
        <v>116</v>
      </c>
      <c r="F456" t="s">
        <v>30</v>
      </c>
      <c r="G456" t="s">
        <v>21</v>
      </c>
      <c r="H456">
        <v>5</v>
      </c>
      <c r="I456" t="s">
        <v>63</v>
      </c>
      <c r="J456">
        <v>34</v>
      </c>
      <c r="K456" t="s">
        <v>242</v>
      </c>
      <c r="L456">
        <v>600</v>
      </c>
      <c r="M456">
        <v>5</v>
      </c>
      <c r="N456">
        <v>3000</v>
      </c>
      <c r="O456" t="s">
        <v>1003</v>
      </c>
      <c r="P456" t="s">
        <v>42</v>
      </c>
    </row>
    <row r="457" spans="1:17" x14ac:dyDescent="0.25">
      <c r="A457" t="s">
        <v>1001</v>
      </c>
      <c r="B457" t="s">
        <v>1002</v>
      </c>
      <c r="C457" s="1">
        <v>45658</v>
      </c>
      <c r="D457">
        <v>33</v>
      </c>
      <c r="E457" t="s">
        <v>116</v>
      </c>
      <c r="F457" t="s">
        <v>38</v>
      </c>
      <c r="G457" t="s">
        <v>21</v>
      </c>
      <c r="H457">
        <v>5</v>
      </c>
      <c r="I457" t="s">
        <v>63</v>
      </c>
      <c r="J457">
        <v>34</v>
      </c>
      <c r="K457" t="s">
        <v>40</v>
      </c>
      <c r="L457">
        <v>20000</v>
      </c>
      <c r="M457">
        <v>20</v>
      </c>
      <c r="N457">
        <v>400000</v>
      </c>
      <c r="O457" t="s">
        <v>1004</v>
      </c>
      <c r="P457" t="s">
        <v>42</v>
      </c>
    </row>
    <row r="458" spans="1:17" x14ac:dyDescent="0.25">
      <c r="A458" t="s">
        <v>1001</v>
      </c>
      <c r="B458" t="s">
        <v>1002</v>
      </c>
      <c r="C458" s="1">
        <v>45658</v>
      </c>
      <c r="D458">
        <v>33</v>
      </c>
      <c r="E458" t="s">
        <v>116</v>
      </c>
      <c r="F458" t="s">
        <v>45</v>
      </c>
      <c r="G458" t="s">
        <v>21</v>
      </c>
      <c r="H458">
        <v>5</v>
      </c>
      <c r="I458" t="s">
        <v>63</v>
      </c>
      <c r="J458">
        <v>34</v>
      </c>
      <c r="K458" t="s">
        <v>73</v>
      </c>
      <c r="L458">
        <v>24000</v>
      </c>
      <c r="M458">
        <v>17</v>
      </c>
      <c r="N458">
        <v>408000</v>
      </c>
      <c r="O458" t="s">
        <v>1005</v>
      </c>
      <c r="P458" t="s">
        <v>42</v>
      </c>
    </row>
    <row r="459" spans="1:17" x14ac:dyDescent="0.25">
      <c r="A459" t="s">
        <v>1006</v>
      </c>
      <c r="B459" t="s">
        <v>1007</v>
      </c>
      <c r="C459" s="1">
        <v>45717</v>
      </c>
      <c r="D459">
        <v>69</v>
      </c>
      <c r="E459" t="s">
        <v>84</v>
      </c>
      <c r="F459" t="s">
        <v>30</v>
      </c>
      <c r="G459" t="s">
        <v>31</v>
      </c>
      <c r="H459">
        <v>3</v>
      </c>
      <c r="I459" t="s">
        <v>56</v>
      </c>
      <c r="J459">
        <v>26</v>
      </c>
      <c r="K459" t="s">
        <v>23</v>
      </c>
      <c r="L459">
        <v>35000</v>
      </c>
      <c r="M459">
        <v>17</v>
      </c>
      <c r="N459">
        <v>595000</v>
      </c>
      <c r="O459" t="s">
        <v>1008</v>
      </c>
      <c r="P459" t="s">
        <v>42</v>
      </c>
    </row>
    <row r="460" spans="1:17" x14ac:dyDescent="0.25">
      <c r="A460" t="s">
        <v>1009</v>
      </c>
      <c r="B460" t="s">
        <v>1010</v>
      </c>
      <c r="C460" s="1">
        <v>45717</v>
      </c>
      <c r="D460">
        <v>56</v>
      </c>
      <c r="E460" t="s">
        <v>99</v>
      </c>
      <c r="F460" t="s">
        <v>20</v>
      </c>
      <c r="G460" t="s">
        <v>21</v>
      </c>
      <c r="H460">
        <v>3</v>
      </c>
      <c r="I460" t="s">
        <v>56</v>
      </c>
      <c r="J460">
        <v>14</v>
      </c>
      <c r="K460" t="s">
        <v>57</v>
      </c>
      <c r="L460">
        <v>9000</v>
      </c>
      <c r="M460">
        <v>12</v>
      </c>
      <c r="N460">
        <v>108000</v>
      </c>
      <c r="O460" t="s">
        <v>1011</v>
      </c>
      <c r="P460" t="s">
        <v>42</v>
      </c>
    </row>
    <row r="461" spans="1:17" x14ac:dyDescent="0.25">
      <c r="A461" t="s">
        <v>1012</v>
      </c>
      <c r="B461" t="s">
        <v>1013</v>
      </c>
      <c r="C461" t="s">
        <v>61</v>
      </c>
      <c r="D461">
        <v>69</v>
      </c>
      <c r="E461" t="s">
        <v>110</v>
      </c>
      <c r="F461" t="s">
        <v>30</v>
      </c>
      <c r="G461" t="s">
        <v>31</v>
      </c>
      <c r="H461">
        <v>1</v>
      </c>
      <c r="I461" t="s">
        <v>39</v>
      </c>
      <c r="J461">
        <v>57</v>
      </c>
      <c r="K461" t="s">
        <v>242</v>
      </c>
      <c r="L461">
        <v>600</v>
      </c>
      <c r="M461">
        <v>2</v>
      </c>
      <c r="N461">
        <v>1200</v>
      </c>
      <c r="O461" t="s">
        <v>1014</v>
      </c>
      <c r="P461" t="s">
        <v>42</v>
      </c>
    </row>
    <row r="462" spans="1:17" x14ac:dyDescent="0.25">
      <c r="A462" t="s">
        <v>1015</v>
      </c>
      <c r="B462" t="s">
        <v>1016</v>
      </c>
      <c r="C462" s="1">
        <v>45717</v>
      </c>
      <c r="D462">
        <v>50</v>
      </c>
      <c r="E462" t="s">
        <v>29</v>
      </c>
      <c r="F462" t="s">
        <v>38</v>
      </c>
      <c r="G462" t="s">
        <v>31</v>
      </c>
      <c r="H462">
        <v>2</v>
      </c>
      <c r="I462" t="s">
        <v>22</v>
      </c>
      <c r="J462">
        <v>44</v>
      </c>
      <c r="K462" t="s">
        <v>155</v>
      </c>
      <c r="L462">
        <v>25000</v>
      </c>
      <c r="M462">
        <v>4</v>
      </c>
      <c r="N462">
        <v>100000</v>
      </c>
      <c r="O462" t="s">
        <v>1017</v>
      </c>
      <c r="P462" t="s">
        <v>42</v>
      </c>
    </row>
    <row r="463" spans="1:17" x14ac:dyDescent="0.25">
      <c r="A463" t="s">
        <v>1015</v>
      </c>
      <c r="B463" t="s">
        <v>1016</v>
      </c>
      <c r="C463" s="1">
        <v>45717</v>
      </c>
      <c r="D463">
        <v>50</v>
      </c>
      <c r="E463" t="s">
        <v>29</v>
      </c>
      <c r="F463" t="s">
        <v>45</v>
      </c>
      <c r="G463" t="s">
        <v>31</v>
      </c>
      <c r="H463">
        <v>2</v>
      </c>
      <c r="I463" t="s">
        <v>22</v>
      </c>
      <c r="J463">
        <v>44</v>
      </c>
      <c r="K463" t="s">
        <v>73</v>
      </c>
      <c r="L463">
        <v>24000</v>
      </c>
      <c r="M463">
        <v>18</v>
      </c>
      <c r="N463">
        <v>432000</v>
      </c>
      <c r="O463" t="s">
        <v>1018</v>
      </c>
      <c r="P463" t="s">
        <v>42</v>
      </c>
    </row>
    <row r="464" spans="1:17" x14ac:dyDescent="0.25">
      <c r="A464" t="s">
        <v>1015</v>
      </c>
      <c r="B464" t="s">
        <v>1016</v>
      </c>
      <c r="C464" s="1">
        <v>45717</v>
      </c>
      <c r="D464">
        <v>50</v>
      </c>
      <c r="E464" t="s">
        <v>29</v>
      </c>
      <c r="F464" t="s">
        <v>30</v>
      </c>
      <c r="G464" t="s">
        <v>31</v>
      </c>
      <c r="H464">
        <v>2</v>
      </c>
      <c r="I464" t="s">
        <v>22</v>
      </c>
      <c r="J464">
        <v>44</v>
      </c>
      <c r="K464" t="s">
        <v>88</v>
      </c>
      <c r="L464">
        <v>350</v>
      </c>
      <c r="M464">
        <v>18</v>
      </c>
      <c r="N464">
        <v>6300</v>
      </c>
      <c r="O464" t="s">
        <v>1019</v>
      </c>
      <c r="P464" t="s">
        <v>42</v>
      </c>
    </row>
    <row r="465" spans="1:17" x14ac:dyDescent="0.25">
      <c r="A465" t="s">
        <v>1020</v>
      </c>
      <c r="B465" t="s">
        <v>1021</v>
      </c>
      <c r="C465" s="1">
        <v>45658</v>
      </c>
      <c r="D465">
        <v>46</v>
      </c>
      <c r="E465" t="s">
        <v>287</v>
      </c>
      <c r="F465" t="s">
        <v>38</v>
      </c>
      <c r="G465" t="s">
        <v>31</v>
      </c>
      <c r="H465">
        <v>4</v>
      </c>
      <c r="I465" t="s">
        <v>154</v>
      </c>
      <c r="J465">
        <v>45</v>
      </c>
      <c r="K465" t="s">
        <v>46</v>
      </c>
      <c r="L465">
        <v>9000</v>
      </c>
      <c r="M465">
        <v>7</v>
      </c>
      <c r="N465">
        <v>63000</v>
      </c>
      <c r="O465" t="s">
        <v>1022</v>
      </c>
      <c r="P465" t="s">
        <v>42</v>
      </c>
    </row>
    <row r="466" spans="1:17" x14ac:dyDescent="0.25">
      <c r="A466" t="s">
        <v>1020</v>
      </c>
      <c r="B466" t="s">
        <v>1021</v>
      </c>
      <c r="C466" s="1">
        <v>45658</v>
      </c>
      <c r="D466">
        <v>46</v>
      </c>
      <c r="E466" t="s">
        <v>287</v>
      </c>
      <c r="F466" t="s">
        <v>30</v>
      </c>
      <c r="G466" t="s">
        <v>31</v>
      </c>
      <c r="H466">
        <v>4</v>
      </c>
      <c r="I466" t="s">
        <v>154</v>
      </c>
      <c r="J466">
        <v>45</v>
      </c>
      <c r="K466" t="s">
        <v>32</v>
      </c>
      <c r="L466">
        <v>5500</v>
      </c>
      <c r="M466">
        <v>12</v>
      </c>
      <c r="N466">
        <v>66000</v>
      </c>
      <c r="O466" t="s">
        <v>1023</v>
      </c>
      <c r="P466" t="s">
        <v>42</v>
      </c>
    </row>
    <row r="467" spans="1:17" x14ac:dyDescent="0.25">
      <c r="A467" t="s">
        <v>1020</v>
      </c>
      <c r="B467" t="s">
        <v>1021</v>
      </c>
      <c r="C467" s="1">
        <v>45658</v>
      </c>
      <c r="D467">
        <v>46</v>
      </c>
      <c r="E467" t="s">
        <v>287</v>
      </c>
      <c r="F467" t="s">
        <v>45</v>
      </c>
      <c r="G467" t="s">
        <v>31</v>
      </c>
      <c r="H467">
        <v>4</v>
      </c>
      <c r="I467" t="s">
        <v>154</v>
      </c>
      <c r="J467">
        <v>45</v>
      </c>
      <c r="K467" t="s">
        <v>73</v>
      </c>
      <c r="L467">
        <v>24000</v>
      </c>
      <c r="M467">
        <v>20</v>
      </c>
      <c r="N467">
        <v>480000</v>
      </c>
      <c r="O467" t="s">
        <v>1024</v>
      </c>
      <c r="P467" t="s">
        <v>42</v>
      </c>
    </row>
    <row r="468" spans="1:17" x14ac:dyDescent="0.25">
      <c r="A468" t="s">
        <v>1025</v>
      </c>
      <c r="B468" t="s">
        <v>1026</v>
      </c>
      <c r="C468" s="1">
        <v>45658</v>
      </c>
      <c r="D468">
        <v>40</v>
      </c>
      <c r="E468" t="s">
        <v>134</v>
      </c>
      <c r="F468" t="s">
        <v>45</v>
      </c>
      <c r="G468" t="s">
        <v>31</v>
      </c>
      <c r="H468">
        <v>2</v>
      </c>
      <c r="I468" t="s">
        <v>22</v>
      </c>
      <c r="J468">
        <v>12</v>
      </c>
      <c r="K468" t="s">
        <v>86</v>
      </c>
      <c r="L468">
        <v>14500</v>
      </c>
      <c r="M468">
        <v>9</v>
      </c>
      <c r="N468">
        <v>130500</v>
      </c>
      <c r="O468" t="s">
        <v>1027</v>
      </c>
      <c r="P468" t="s">
        <v>42</v>
      </c>
    </row>
    <row r="469" spans="1:17" x14ac:dyDescent="0.25">
      <c r="A469" t="s">
        <v>1025</v>
      </c>
      <c r="B469" t="s">
        <v>1026</v>
      </c>
      <c r="C469" s="1">
        <v>45658</v>
      </c>
      <c r="D469">
        <v>40</v>
      </c>
      <c r="E469" t="s">
        <v>134</v>
      </c>
      <c r="F469" t="s">
        <v>20</v>
      </c>
      <c r="G469" t="s">
        <v>31</v>
      </c>
      <c r="H469">
        <v>2</v>
      </c>
      <c r="I469" t="s">
        <v>22</v>
      </c>
      <c r="J469">
        <v>12</v>
      </c>
      <c r="K469" t="s">
        <v>51</v>
      </c>
      <c r="L469">
        <v>4500</v>
      </c>
      <c r="M469">
        <v>9</v>
      </c>
      <c r="N469">
        <v>40500</v>
      </c>
      <c r="O469" t="s">
        <v>1028</v>
      </c>
      <c r="P469" t="s">
        <v>42</v>
      </c>
    </row>
    <row r="470" spans="1:17" x14ac:dyDescent="0.25">
      <c r="A470" t="s">
        <v>1025</v>
      </c>
      <c r="B470" t="s">
        <v>1026</v>
      </c>
      <c r="C470" s="1">
        <v>45658</v>
      </c>
      <c r="D470">
        <v>40</v>
      </c>
      <c r="E470" t="s">
        <v>134</v>
      </c>
      <c r="F470" t="s">
        <v>30</v>
      </c>
      <c r="G470" t="s">
        <v>31</v>
      </c>
      <c r="H470">
        <v>2</v>
      </c>
      <c r="I470" t="s">
        <v>22</v>
      </c>
      <c r="J470">
        <v>12</v>
      </c>
      <c r="K470" t="s">
        <v>135</v>
      </c>
      <c r="L470">
        <v>900</v>
      </c>
      <c r="M470">
        <v>5</v>
      </c>
      <c r="N470">
        <v>4500</v>
      </c>
      <c r="O470" t="s">
        <v>1029</v>
      </c>
      <c r="P470" t="s">
        <v>42</v>
      </c>
    </row>
    <row r="471" spans="1:17" x14ac:dyDescent="0.25">
      <c r="A471" t="s">
        <v>1030</v>
      </c>
      <c r="B471" t="s">
        <v>896</v>
      </c>
      <c r="C471" s="1">
        <v>45717</v>
      </c>
      <c r="D471">
        <v>35</v>
      </c>
      <c r="E471" t="s">
        <v>416</v>
      </c>
      <c r="F471" t="s">
        <v>38</v>
      </c>
      <c r="G471" t="s">
        <v>21</v>
      </c>
      <c r="H471">
        <v>4</v>
      </c>
      <c r="I471" t="s">
        <v>154</v>
      </c>
      <c r="J471">
        <v>50</v>
      </c>
      <c r="K471" t="s">
        <v>86</v>
      </c>
      <c r="L471">
        <v>14500</v>
      </c>
      <c r="M471">
        <v>17</v>
      </c>
      <c r="N471">
        <v>246500</v>
      </c>
      <c r="O471" t="s">
        <v>1031</v>
      </c>
      <c r="P471" t="s">
        <v>42</v>
      </c>
    </row>
    <row r="472" spans="1:17" x14ac:dyDescent="0.25">
      <c r="A472" t="s">
        <v>1030</v>
      </c>
      <c r="B472" t="s">
        <v>896</v>
      </c>
      <c r="C472" s="1">
        <v>45717</v>
      </c>
      <c r="D472">
        <v>35</v>
      </c>
      <c r="E472" t="s">
        <v>416</v>
      </c>
      <c r="F472" t="s">
        <v>45</v>
      </c>
      <c r="G472" t="s">
        <v>21</v>
      </c>
      <c r="H472">
        <v>4</v>
      </c>
      <c r="I472" t="s">
        <v>154</v>
      </c>
      <c r="J472">
        <v>50</v>
      </c>
      <c r="K472" t="s">
        <v>46</v>
      </c>
      <c r="L472">
        <v>9000</v>
      </c>
      <c r="M472">
        <v>6</v>
      </c>
      <c r="N472">
        <v>54000</v>
      </c>
      <c r="O472" t="s">
        <v>1032</v>
      </c>
      <c r="P472" t="s">
        <v>42</v>
      </c>
    </row>
    <row r="473" spans="1:17" x14ac:dyDescent="0.25">
      <c r="A473" t="s">
        <v>1030</v>
      </c>
      <c r="B473" t="s">
        <v>896</v>
      </c>
      <c r="C473" s="1">
        <v>45717</v>
      </c>
      <c r="D473">
        <v>35</v>
      </c>
      <c r="E473" t="s">
        <v>416</v>
      </c>
      <c r="F473" t="s">
        <v>20</v>
      </c>
      <c r="G473" t="s">
        <v>21</v>
      </c>
      <c r="H473">
        <v>4</v>
      </c>
      <c r="I473" t="s">
        <v>154</v>
      </c>
      <c r="J473">
        <v>50</v>
      </c>
      <c r="K473" t="s">
        <v>23</v>
      </c>
      <c r="L473">
        <v>35000</v>
      </c>
      <c r="M473">
        <v>13</v>
      </c>
      <c r="N473">
        <v>455000</v>
      </c>
      <c r="O473" t="s">
        <v>1033</v>
      </c>
      <c r="P473" t="s">
        <v>42</v>
      </c>
    </row>
    <row r="474" spans="1:17" x14ac:dyDescent="0.25">
      <c r="A474" t="s">
        <v>1034</v>
      </c>
      <c r="B474" t="s">
        <v>1035</v>
      </c>
      <c r="C474" s="1">
        <v>45717</v>
      </c>
      <c r="D474">
        <v>60</v>
      </c>
      <c r="E474" t="s">
        <v>153</v>
      </c>
      <c r="F474" t="s">
        <v>30</v>
      </c>
      <c r="G474" t="s">
        <v>21</v>
      </c>
      <c r="H474">
        <v>3</v>
      </c>
      <c r="I474" t="s">
        <v>56</v>
      </c>
      <c r="J474">
        <v>43</v>
      </c>
      <c r="K474" t="s">
        <v>292</v>
      </c>
      <c r="L474">
        <v>6500</v>
      </c>
      <c r="M474">
        <v>1</v>
      </c>
      <c r="N474">
        <v>6500</v>
      </c>
      <c r="O474" t="s">
        <v>1036</v>
      </c>
      <c r="P474" t="s">
        <v>42</v>
      </c>
    </row>
    <row r="475" spans="1:17" x14ac:dyDescent="0.25">
      <c r="A475" t="s">
        <v>1037</v>
      </c>
      <c r="B475" t="s">
        <v>1038</v>
      </c>
      <c r="C475" t="s">
        <v>61</v>
      </c>
      <c r="D475">
        <v>60</v>
      </c>
      <c r="E475" t="s">
        <v>302</v>
      </c>
      <c r="F475" t="s">
        <v>30</v>
      </c>
      <c r="G475" t="s">
        <v>21</v>
      </c>
      <c r="H475">
        <v>1</v>
      </c>
      <c r="I475" t="s">
        <v>39</v>
      </c>
      <c r="J475">
        <v>58</v>
      </c>
      <c r="K475" t="s">
        <v>112</v>
      </c>
      <c r="L475">
        <v>7500</v>
      </c>
      <c r="M475">
        <v>10</v>
      </c>
      <c r="N475">
        <v>75000</v>
      </c>
      <c r="O475" t="s">
        <v>1039</v>
      </c>
      <c r="P475" t="s">
        <v>42</v>
      </c>
    </row>
    <row r="476" spans="1:17" x14ac:dyDescent="0.25">
      <c r="A476" t="s">
        <v>1037</v>
      </c>
      <c r="B476" t="s">
        <v>1038</v>
      </c>
      <c r="C476" t="s">
        <v>61</v>
      </c>
      <c r="D476">
        <v>60</v>
      </c>
      <c r="E476" t="s">
        <v>302</v>
      </c>
      <c r="F476" t="s">
        <v>45</v>
      </c>
      <c r="G476" t="s">
        <v>21</v>
      </c>
      <c r="H476">
        <v>1</v>
      </c>
      <c r="I476" t="s">
        <v>39</v>
      </c>
      <c r="J476">
        <v>58</v>
      </c>
      <c r="K476" t="s">
        <v>46</v>
      </c>
      <c r="L476">
        <v>9000</v>
      </c>
      <c r="M476">
        <v>12</v>
      </c>
      <c r="N476">
        <v>108000</v>
      </c>
      <c r="O476" t="s">
        <v>1040</v>
      </c>
      <c r="P476" t="s">
        <v>42</v>
      </c>
    </row>
    <row r="477" spans="1:17" x14ac:dyDescent="0.25">
      <c r="A477" t="s">
        <v>1041</v>
      </c>
      <c r="B477" t="s">
        <v>1042</v>
      </c>
      <c r="C477" t="s">
        <v>61</v>
      </c>
      <c r="D477">
        <v>73</v>
      </c>
      <c r="E477" t="s">
        <v>116</v>
      </c>
      <c r="F477" t="s">
        <v>20</v>
      </c>
      <c r="G477" t="s">
        <v>21</v>
      </c>
      <c r="H477">
        <v>3</v>
      </c>
      <c r="I477" t="s">
        <v>56</v>
      </c>
      <c r="J477">
        <v>19</v>
      </c>
      <c r="K477" t="s">
        <v>68</v>
      </c>
      <c r="L477">
        <v>16000</v>
      </c>
      <c r="M477">
        <v>7</v>
      </c>
      <c r="N477">
        <v>112000</v>
      </c>
      <c r="O477" t="s">
        <v>1043</v>
      </c>
      <c r="P477" t="s">
        <v>42</v>
      </c>
    </row>
    <row r="478" spans="1:17" x14ac:dyDescent="0.25">
      <c r="A478" t="s">
        <v>1044</v>
      </c>
      <c r="B478" t="s">
        <v>1045</v>
      </c>
      <c r="C478" t="s">
        <v>61</v>
      </c>
      <c r="D478">
        <v>70</v>
      </c>
      <c r="E478" t="s">
        <v>127</v>
      </c>
      <c r="F478" t="s">
        <v>45</v>
      </c>
      <c r="G478" t="s">
        <v>21</v>
      </c>
      <c r="H478">
        <v>1</v>
      </c>
      <c r="I478" t="s">
        <v>39</v>
      </c>
      <c r="J478">
        <v>35</v>
      </c>
      <c r="K478" t="s">
        <v>86</v>
      </c>
      <c r="L478">
        <v>14500</v>
      </c>
      <c r="M478">
        <v>2</v>
      </c>
      <c r="N478">
        <v>29000</v>
      </c>
      <c r="O478" t="s">
        <v>1046</v>
      </c>
      <c r="P478" t="s">
        <v>42</v>
      </c>
    </row>
    <row r="479" spans="1:17" x14ac:dyDescent="0.25">
      <c r="A479" t="s">
        <v>1047</v>
      </c>
      <c r="B479" t="s">
        <v>1048</v>
      </c>
      <c r="C479" s="1">
        <v>45717</v>
      </c>
      <c r="D479">
        <v>25</v>
      </c>
      <c r="E479" t="s">
        <v>55</v>
      </c>
      <c r="F479" t="s">
        <v>38</v>
      </c>
      <c r="G479" t="s">
        <v>21</v>
      </c>
      <c r="H479">
        <v>5</v>
      </c>
      <c r="I479" t="s">
        <v>63</v>
      </c>
      <c r="J479">
        <v>51</v>
      </c>
      <c r="K479" t="s">
        <v>141</v>
      </c>
      <c r="L479">
        <v>75000</v>
      </c>
      <c r="M479">
        <v>13</v>
      </c>
      <c r="N479">
        <v>975000</v>
      </c>
      <c r="O479" t="s">
        <v>1049</v>
      </c>
      <c r="P479" t="s">
        <v>25</v>
      </c>
      <c r="Q479" t="s">
        <v>34</v>
      </c>
    </row>
    <row r="480" spans="1:17" x14ac:dyDescent="0.25">
      <c r="A480" t="s">
        <v>1050</v>
      </c>
      <c r="B480" t="s">
        <v>1051</v>
      </c>
      <c r="C480" s="1">
        <v>45658</v>
      </c>
      <c r="D480">
        <v>56</v>
      </c>
      <c r="E480" t="s">
        <v>159</v>
      </c>
      <c r="F480" t="s">
        <v>45</v>
      </c>
      <c r="G480" t="s">
        <v>31</v>
      </c>
      <c r="H480">
        <v>5</v>
      </c>
      <c r="I480" t="s">
        <v>63</v>
      </c>
      <c r="J480">
        <v>44</v>
      </c>
      <c r="K480" t="s">
        <v>46</v>
      </c>
      <c r="L480">
        <v>9000</v>
      </c>
      <c r="M480">
        <v>17</v>
      </c>
      <c r="N480">
        <v>153000</v>
      </c>
      <c r="O480" t="s">
        <v>1052</v>
      </c>
      <c r="P480" t="s">
        <v>25</v>
      </c>
      <c r="Q480" t="s">
        <v>466</v>
      </c>
    </row>
    <row r="481" spans="1:17" x14ac:dyDescent="0.25">
      <c r="A481" t="s">
        <v>1050</v>
      </c>
      <c r="B481" t="s">
        <v>1051</v>
      </c>
      <c r="C481" s="1">
        <v>45658</v>
      </c>
      <c r="D481">
        <v>56</v>
      </c>
      <c r="E481" t="s">
        <v>159</v>
      </c>
      <c r="F481" t="s">
        <v>38</v>
      </c>
      <c r="G481" t="s">
        <v>31</v>
      </c>
      <c r="H481">
        <v>5</v>
      </c>
      <c r="I481" t="s">
        <v>63</v>
      </c>
      <c r="J481">
        <v>44</v>
      </c>
      <c r="K481" t="s">
        <v>40</v>
      </c>
      <c r="L481">
        <v>20000</v>
      </c>
      <c r="M481">
        <v>10</v>
      </c>
      <c r="N481">
        <v>200000</v>
      </c>
      <c r="O481" t="s">
        <v>1053</v>
      </c>
      <c r="P481" t="s">
        <v>25</v>
      </c>
      <c r="Q481" t="s">
        <v>466</v>
      </c>
    </row>
    <row r="482" spans="1:17" x14ac:dyDescent="0.25">
      <c r="A482" t="s">
        <v>1050</v>
      </c>
      <c r="B482" t="s">
        <v>1051</v>
      </c>
      <c r="C482" s="1">
        <v>45658</v>
      </c>
      <c r="D482">
        <v>56</v>
      </c>
      <c r="E482" t="s">
        <v>159</v>
      </c>
      <c r="F482" t="s">
        <v>30</v>
      </c>
      <c r="G482" t="s">
        <v>31</v>
      </c>
      <c r="H482">
        <v>5</v>
      </c>
      <c r="I482" t="s">
        <v>63</v>
      </c>
      <c r="J482">
        <v>44</v>
      </c>
      <c r="K482" t="s">
        <v>106</v>
      </c>
      <c r="L482">
        <v>1000</v>
      </c>
      <c r="M482">
        <v>15</v>
      </c>
      <c r="N482">
        <v>15000</v>
      </c>
      <c r="O482" t="s">
        <v>1054</v>
      </c>
      <c r="P482" t="s">
        <v>25</v>
      </c>
      <c r="Q482" t="s">
        <v>466</v>
      </c>
    </row>
    <row r="483" spans="1:17" x14ac:dyDescent="0.25">
      <c r="A483" t="s">
        <v>1055</v>
      </c>
      <c r="B483" t="s">
        <v>1056</v>
      </c>
      <c r="C483" t="s">
        <v>61</v>
      </c>
      <c r="D483">
        <v>66</v>
      </c>
      <c r="E483" t="s">
        <v>159</v>
      </c>
      <c r="F483" t="s">
        <v>38</v>
      </c>
      <c r="G483" t="s">
        <v>31</v>
      </c>
      <c r="H483">
        <v>2</v>
      </c>
      <c r="I483" t="s">
        <v>22</v>
      </c>
      <c r="J483">
        <v>11</v>
      </c>
      <c r="K483" t="s">
        <v>73</v>
      </c>
      <c r="L483">
        <v>24000</v>
      </c>
      <c r="M483">
        <v>12</v>
      </c>
      <c r="N483">
        <v>288000</v>
      </c>
      <c r="O483" t="s">
        <v>1057</v>
      </c>
      <c r="P483" t="s">
        <v>42</v>
      </c>
    </row>
    <row r="484" spans="1:17" x14ac:dyDescent="0.25">
      <c r="A484" t="s">
        <v>1055</v>
      </c>
      <c r="B484" t="s">
        <v>1056</v>
      </c>
      <c r="C484" t="s">
        <v>61</v>
      </c>
      <c r="D484">
        <v>66</v>
      </c>
      <c r="E484" t="s">
        <v>159</v>
      </c>
      <c r="F484" t="s">
        <v>30</v>
      </c>
      <c r="G484" t="s">
        <v>31</v>
      </c>
      <c r="H484">
        <v>2</v>
      </c>
      <c r="I484" t="s">
        <v>22</v>
      </c>
      <c r="J484">
        <v>11</v>
      </c>
      <c r="K484" t="s">
        <v>135</v>
      </c>
      <c r="L484">
        <v>900</v>
      </c>
      <c r="M484">
        <v>18</v>
      </c>
      <c r="N484">
        <v>16200</v>
      </c>
      <c r="O484" t="s">
        <v>1058</v>
      </c>
      <c r="P484" t="s">
        <v>42</v>
      </c>
    </row>
    <row r="485" spans="1:17" x14ac:dyDescent="0.25">
      <c r="A485" t="s">
        <v>1055</v>
      </c>
      <c r="B485" t="s">
        <v>1056</v>
      </c>
      <c r="C485" t="s">
        <v>61</v>
      </c>
      <c r="D485">
        <v>66</v>
      </c>
      <c r="E485" t="s">
        <v>159</v>
      </c>
      <c r="F485" t="s">
        <v>45</v>
      </c>
      <c r="G485" t="s">
        <v>31</v>
      </c>
      <c r="H485">
        <v>2</v>
      </c>
      <c r="I485" t="s">
        <v>22</v>
      </c>
      <c r="J485">
        <v>11</v>
      </c>
      <c r="K485" t="s">
        <v>40</v>
      </c>
      <c r="L485">
        <v>20000</v>
      </c>
      <c r="M485">
        <v>1</v>
      </c>
      <c r="N485">
        <v>20000</v>
      </c>
      <c r="O485" t="s">
        <v>1059</v>
      </c>
      <c r="P485" t="s">
        <v>42</v>
      </c>
    </row>
    <row r="486" spans="1:17" x14ac:dyDescent="0.25">
      <c r="A486" t="s">
        <v>1060</v>
      </c>
      <c r="B486" t="s">
        <v>1061</v>
      </c>
      <c r="C486" s="1">
        <v>45717</v>
      </c>
      <c r="D486">
        <v>26</v>
      </c>
      <c r="E486" t="s">
        <v>215</v>
      </c>
      <c r="F486" t="s">
        <v>20</v>
      </c>
      <c r="G486" t="s">
        <v>21</v>
      </c>
      <c r="H486">
        <v>2</v>
      </c>
      <c r="I486" t="s">
        <v>22</v>
      </c>
      <c r="J486">
        <v>48</v>
      </c>
      <c r="K486" t="s">
        <v>51</v>
      </c>
      <c r="L486">
        <v>4500</v>
      </c>
      <c r="M486">
        <v>9</v>
      </c>
      <c r="N486">
        <v>40500</v>
      </c>
      <c r="O486" t="s">
        <v>1062</v>
      </c>
      <c r="P486" t="s">
        <v>42</v>
      </c>
    </row>
    <row r="487" spans="1:17" x14ac:dyDescent="0.25">
      <c r="A487" t="s">
        <v>1060</v>
      </c>
      <c r="B487" t="s">
        <v>1061</v>
      </c>
      <c r="C487" s="1">
        <v>45717</v>
      </c>
      <c r="D487">
        <v>26</v>
      </c>
      <c r="E487" t="s">
        <v>215</v>
      </c>
      <c r="F487" t="s">
        <v>45</v>
      </c>
      <c r="G487" t="s">
        <v>21</v>
      </c>
      <c r="H487">
        <v>2</v>
      </c>
      <c r="I487" t="s">
        <v>22</v>
      </c>
      <c r="J487">
        <v>48</v>
      </c>
      <c r="K487" t="s">
        <v>40</v>
      </c>
      <c r="L487">
        <v>20000</v>
      </c>
      <c r="M487">
        <v>19</v>
      </c>
      <c r="N487">
        <v>380000</v>
      </c>
      <c r="O487" t="s">
        <v>1063</v>
      </c>
      <c r="P487" t="s">
        <v>42</v>
      </c>
    </row>
    <row r="488" spans="1:17" x14ac:dyDescent="0.25">
      <c r="A488" t="s">
        <v>1060</v>
      </c>
      <c r="B488" t="s">
        <v>1061</v>
      </c>
      <c r="C488" s="1">
        <v>45717</v>
      </c>
      <c r="D488">
        <v>26</v>
      </c>
      <c r="E488" t="s">
        <v>215</v>
      </c>
      <c r="F488" t="s">
        <v>38</v>
      </c>
      <c r="G488" t="s">
        <v>21</v>
      </c>
      <c r="H488">
        <v>2</v>
      </c>
      <c r="I488" t="s">
        <v>22</v>
      </c>
      <c r="J488">
        <v>48</v>
      </c>
      <c r="K488" t="s">
        <v>46</v>
      </c>
      <c r="L488">
        <v>9000</v>
      </c>
      <c r="M488">
        <v>18</v>
      </c>
      <c r="N488">
        <v>162000</v>
      </c>
      <c r="O488" t="s">
        <v>1064</v>
      </c>
      <c r="P488" t="s">
        <v>42</v>
      </c>
    </row>
    <row r="489" spans="1:17" x14ac:dyDescent="0.25">
      <c r="A489" t="s">
        <v>1065</v>
      </c>
      <c r="B489" t="s">
        <v>1066</v>
      </c>
      <c r="C489" s="1">
        <v>45658</v>
      </c>
      <c r="D489">
        <v>25</v>
      </c>
      <c r="E489" t="s">
        <v>134</v>
      </c>
      <c r="F489" t="s">
        <v>38</v>
      </c>
      <c r="G489" t="s">
        <v>21</v>
      </c>
      <c r="H489">
        <v>2</v>
      </c>
      <c r="I489" t="s">
        <v>22</v>
      </c>
      <c r="J489">
        <v>17</v>
      </c>
      <c r="K489" t="s">
        <v>77</v>
      </c>
      <c r="L489">
        <v>30000</v>
      </c>
      <c r="M489">
        <v>8</v>
      </c>
      <c r="N489">
        <v>240000</v>
      </c>
      <c r="O489" t="s">
        <v>1067</v>
      </c>
      <c r="P489" t="s">
        <v>42</v>
      </c>
    </row>
    <row r="490" spans="1:17" x14ac:dyDescent="0.25">
      <c r="A490" t="s">
        <v>1065</v>
      </c>
      <c r="B490" t="s">
        <v>1066</v>
      </c>
      <c r="C490" s="1">
        <v>45658</v>
      </c>
      <c r="D490">
        <v>25</v>
      </c>
      <c r="E490" t="s">
        <v>134</v>
      </c>
      <c r="F490" t="s">
        <v>20</v>
      </c>
      <c r="G490" t="s">
        <v>21</v>
      </c>
      <c r="H490">
        <v>2</v>
      </c>
      <c r="I490" t="s">
        <v>22</v>
      </c>
      <c r="J490">
        <v>17</v>
      </c>
      <c r="K490" t="s">
        <v>68</v>
      </c>
      <c r="L490">
        <v>16000</v>
      </c>
      <c r="M490">
        <v>3</v>
      </c>
      <c r="N490">
        <v>48000</v>
      </c>
      <c r="O490" t="s">
        <v>1068</v>
      </c>
      <c r="P490" t="s">
        <v>42</v>
      </c>
    </row>
    <row r="491" spans="1:17" x14ac:dyDescent="0.25">
      <c r="A491" t="s">
        <v>1069</v>
      </c>
      <c r="B491" t="s">
        <v>1070</v>
      </c>
      <c r="C491" s="1">
        <v>45717</v>
      </c>
      <c r="D491">
        <v>56</v>
      </c>
      <c r="E491" t="s">
        <v>116</v>
      </c>
      <c r="F491" t="s">
        <v>38</v>
      </c>
      <c r="G491" t="s">
        <v>31</v>
      </c>
      <c r="H491">
        <v>5</v>
      </c>
      <c r="I491" t="s">
        <v>63</v>
      </c>
      <c r="J491">
        <v>22</v>
      </c>
      <c r="K491" t="s">
        <v>77</v>
      </c>
      <c r="L491">
        <v>30000</v>
      </c>
      <c r="M491">
        <v>8</v>
      </c>
      <c r="N491">
        <v>240000</v>
      </c>
      <c r="O491" t="s">
        <v>1071</v>
      </c>
      <c r="P491" t="s">
        <v>25</v>
      </c>
      <c r="Q491" t="s">
        <v>26</v>
      </c>
    </row>
    <row r="492" spans="1:17" x14ac:dyDescent="0.25">
      <c r="A492" t="s">
        <v>1069</v>
      </c>
      <c r="B492" t="s">
        <v>1070</v>
      </c>
      <c r="C492" s="1">
        <v>45717</v>
      </c>
      <c r="D492">
        <v>56</v>
      </c>
      <c r="E492" t="s">
        <v>116</v>
      </c>
      <c r="F492" t="s">
        <v>30</v>
      </c>
      <c r="G492" t="s">
        <v>31</v>
      </c>
      <c r="H492">
        <v>5</v>
      </c>
      <c r="I492" t="s">
        <v>63</v>
      </c>
      <c r="J492">
        <v>22</v>
      </c>
      <c r="K492" t="s">
        <v>51</v>
      </c>
      <c r="L492">
        <v>4500</v>
      </c>
      <c r="M492">
        <v>14</v>
      </c>
      <c r="N492">
        <v>63000</v>
      </c>
      <c r="O492" t="s">
        <v>1072</v>
      </c>
      <c r="P492" t="s">
        <v>25</v>
      </c>
      <c r="Q492" t="s">
        <v>26</v>
      </c>
    </row>
    <row r="493" spans="1:17" x14ac:dyDescent="0.25">
      <c r="A493" t="s">
        <v>1073</v>
      </c>
      <c r="B493" t="s">
        <v>1074</v>
      </c>
      <c r="C493" t="s">
        <v>61</v>
      </c>
      <c r="D493">
        <v>62</v>
      </c>
      <c r="E493" t="s">
        <v>200</v>
      </c>
      <c r="F493" t="s">
        <v>30</v>
      </c>
      <c r="G493" t="s">
        <v>31</v>
      </c>
      <c r="H493">
        <v>4</v>
      </c>
      <c r="I493" t="s">
        <v>154</v>
      </c>
      <c r="J493">
        <v>57</v>
      </c>
      <c r="K493" t="s">
        <v>106</v>
      </c>
      <c r="L493">
        <v>1000</v>
      </c>
      <c r="M493">
        <v>20</v>
      </c>
      <c r="N493">
        <v>20000</v>
      </c>
      <c r="O493" t="s">
        <v>1075</v>
      </c>
      <c r="P493" t="s">
        <v>42</v>
      </c>
    </row>
    <row r="494" spans="1:17" x14ac:dyDescent="0.25">
      <c r="A494" t="s">
        <v>1073</v>
      </c>
      <c r="B494" t="s">
        <v>1074</v>
      </c>
      <c r="C494" t="s">
        <v>61</v>
      </c>
      <c r="D494">
        <v>62</v>
      </c>
      <c r="E494" t="s">
        <v>200</v>
      </c>
      <c r="F494" t="s">
        <v>38</v>
      </c>
      <c r="G494" t="s">
        <v>31</v>
      </c>
      <c r="H494">
        <v>4</v>
      </c>
      <c r="I494" t="s">
        <v>154</v>
      </c>
      <c r="J494">
        <v>57</v>
      </c>
      <c r="K494" t="s">
        <v>40</v>
      </c>
      <c r="L494">
        <v>20000</v>
      </c>
      <c r="M494">
        <v>5</v>
      </c>
      <c r="N494">
        <v>100000</v>
      </c>
      <c r="O494" t="s">
        <v>1076</v>
      </c>
      <c r="P494" t="s">
        <v>42</v>
      </c>
    </row>
    <row r="495" spans="1:17" x14ac:dyDescent="0.25">
      <c r="A495" t="s">
        <v>1077</v>
      </c>
      <c r="B495" t="s">
        <v>1078</v>
      </c>
      <c r="C495" s="1">
        <v>45658</v>
      </c>
      <c r="D495">
        <v>41</v>
      </c>
      <c r="E495" t="s">
        <v>204</v>
      </c>
      <c r="F495" t="s">
        <v>45</v>
      </c>
      <c r="G495" t="s">
        <v>21</v>
      </c>
      <c r="H495">
        <v>1</v>
      </c>
      <c r="I495" t="s">
        <v>39</v>
      </c>
      <c r="J495">
        <v>47</v>
      </c>
      <c r="K495" t="s">
        <v>73</v>
      </c>
      <c r="L495">
        <v>24000</v>
      </c>
      <c r="M495">
        <v>2</v>
      </c>
      <c r="N495">
        <v>48000</v>
      </c>
      <c r="O495" t="s">
        <v>1079</v>
      </c>
      <c r="P495" t="s">
        <v>42</v>
      </c>
    </row>
    <row r="496" spans="1:17" x14ac:dyDescent="0.25">
      <c r="A496" t="s">
        <v>1077</v>
      </c>
      <c r="B496" t="s">
        <v>1078</v>
      </c>
      <c r="C496" s="1">
        <v>45658</v>
      </c>
      <c r="D496">
        <v>41</v>
      </c>
      <c r="E496" t="s">
        <v>204</v>
      </c>
      <c r="F496" t="s">
        <v>38</v>
      </c>
      <c r="G496" t="s">
        <v>21</v>
      </c>
      <c r="H496">
        <v>1</v>
      </c>
      <c r="I496" t="s">
        <v>39</v>
      </c>
      <c r="J496">
        <v>47</v>
      </c>
      <c r="K496" t="s">
        <v>73</v>
      </c>
      <c r="L496">
        <v>24000</v>
      </c>
      <c r="M496">
        <v>18</v>
      </c>
      <c r="N496">
        <v>432000</v>
      </c>
      <c r="O496" t="s">
        <v>1080</v>
      </c>
      <c r="P496" t="s">
        <v>42</v>
      </c>
    </row>
    <row r="497" spans="1:17" x14ac:dyDescent="0.25">
      <c r="A497" t="s">
        <v>1077</v>
      </c>
      <c r="B497" t="s">
        <v>1078</v>
      </c>
      <c r="C497" s="1">
        <v>45658</v>
      </c>
      <c r="D497">
        <v>41</v>
      </c>
      <c r="E497" t="s">
        <v>204</v>
      </c>
      <c r="F497" t="s">
        <v>20</v>
      </c>
      <c r="G497" t="s">
        <v>21</v>
      </c>
      <c r="H497">
        <v>1</v>
      </c>
      <c r="I497" t="s">
        <v>39</v>
      </c>
      <c r="J497">
        <v>47</v>
      </c>
      <c r="K497" t="s">
        <v>23</v>
      </c>
      <c r="L497">
        <v>35000</v>
      </c>
      <c r="M497">
        <v>5</v>
      </c>
      <c r="N497">
        <v>175000</v>
      </c>
      <c r="O497" t="s">
        <v>1081</v>
      </c>
      <c r="P497" t="s">
        <v>42</v>
      </c>
    </row>
    <row r="498" spans="1:17" x14ac:dyDescent="0.25">
      <c r="A498" t="s">
        <v>1082</v>
      </c>
      <c r="B498" t="s">
        <v>1083</v>
      </c>
      <c r="C498" t="s">
        <v>61</v>
      </c>
      <c r="D498">
        <v>66</v>
      </c>
      <c r="E498" t="s">
        <v>153</v>
      </c>
      <c r="F498" t="s">
        <v>38</v>
      </c>
      <c r="G498" t="s">
        <v>31</v>
      </c>
      <c r="H498">
        <v>5</v>
      </c>
      <c r="I498" t="s">
        <v>63</v>
      </c>
      <c r="J498">
        <v>9</v>
      </c>
      <c r="K498" t="s">
        <v>46</v>
      </c>
      <c r="L498">
        <v>9000</v>
      </c>
      <c r="M498">
        <v>20</v>
      </c>
      <c r="N498">
        <v>180000</v>
      </c>
      <c r="O498" t="s">
        <v>1084</v>
      </c>
      <c r="P498" t="s">
        <v>42</v>
      </c>
    </row>
    <row r="499" spans="1:17" x14ac:dyDescent="0.25">
      <c r="A499" t="s">
        <v>1082</v>
      </c>
      <c r="B499" t="s">
        <v>1083</v>
      </c>
      <c r="C499" t="s">
        <v>61</v>
      </c>
      <c r="D499">
        <v>66</v>
      </c>
      <c r="E499" t="s">
        <v>153</v>
      </c>
      <c r="F499" t="s">
        <v>30</v>
      </c>
      <c r="G499" t="s">
        <v>31</v>
      </c>
      <c r="H499">
        <v>5</v>
      </c>
      <c r="I499" t="s">
        <v>63</v>
      </c>
      <c r="J499">
        <v>9</v>
      </c>
      <c r="K499" t="s">
        <v>242</v>
      </c>
      <c r="L499">
        <v>600</v>
      </c>
      <c r="M499">
        <v>5</v>
      </c>
      <c r="N499">
        <v>3000</v>
      </c>
      <c r="O499" t="s">
        <v>1085</v>
      </c>
      <c r="P499" t="s">
        <v>42</v>
      </c>
    </row>
    <row r="500" spans="1:17" x14ac:dyDescent="0.25">
      <c r="A500" t="s">
        <v>1086</v>
      </c>
      <c r="B500" t="s">
        <v>1087</v>
      </c>
      <c r="C500" t="s">
        <v>61</v>
      </c>
      <c r="D500">
        <v>36</v>
      </c>
      <c r="E500" t="s">
        <v>183</v>
      </c>
      <c r="F500" t="s">
        <v>20</v>
      </c>
      <c r="G500" t="s">
        <v>21</v>
      </c>
      <c r="H500">
        <v>3</v>
      </c>
      <c r="I500" t="s">
        <v>56</v>
      </c>
      <c r="J500">
        <v>48</v>
      </c>
      <c r="K500" t="s">
        <v>57</v>
      </c>
      <c r="L500">
        <v>9000</v>
      </c>
      <c r="M500">
        <v>2</v>
      </c>
      <c r="N500">
        <v>18000</v>
      </c>
      <c r="O500" t="s">
        <v>1088</v>
      </c>
      <c r="P500" t="s">
        <v>25</v>
      </c>
      <c r="Q500" t="s">
        <v>34</v>
      </c>
    </row>
    <row r="501" spans="1:17" x14ac:dyDescent="0.25">
      <c r="A501" t="s">
        <v>1086</v>
      </c>
      <c r="B501" t="s">
        <v>1087</v>
      </c>
      <c r="C501" t="s">
        <v>61</v>
      </c>
      <c r="D501">
        <v>36</v>
      </c>
      <c r="E501" t="s">
        <v>183</v>
      </c>
      <c r="F501" t="s">
        <v>45</v>
      </c>
      <c r="G501" t="s">
        <v>21</v>
      </c>
      <c r="H501">
        <v>3</v>
      </c>
      <c r="I501" t="s">
        <v>56</v>
      </c>
      <c r="J501">
        <v>48</v>
      </c>
      <c r="K501" t="s">
        <v>40</v>
      </c>
      <c r="L501">
        <v>20000</v>
      </c>
      <c r="M501">
        <v>12</v>
      </c>
      <c r="N501">
        <v>240000</v>
      </c>
      <c r="O501" t="s">
        <v>1089</v>
      </c>
      <c r="P501" t="s">
        <v>25</v>
      </c>
      <c r="Q501" t="s">
        <v>34</v>
      </c>
    </row>
    <row r="502" spans="1:17" x14ac:dyDescent="0.25">
      <c r="A502" t="s">
        <v>1090</v>
      </c>
      <c r="B502" t="s">
        <v>1091</v>
      </c>
      <c r="C502" s="1">
        <v>45717</v>
      </c>
      <c r="D502">
        <v>76</v>
      </c>
      <c r="E502" t="s">
        <v>37</v>
      </c>
      <c r="F502" t="s">
        <v>38</v>
      </c>
      <c r="G502" t="s">
        <v>21</v>
      </c>
      <c r="H502">
        <v>1</v>
      </c>
      <c r="I502" t="s">
        <v>39</v>
      </c>
      <c r="J502">
        <v>3</v>
      </c>
      <c r="K502" t="s">
        <v>77</v>
      </c>
      <c r="L502">
        <v>30000</v>
      </c>
      <c r="M502">
        <v>13</v>
      </c>
      <c r="N502">
        <v>390000</v>
      </c>
      <c r="O502" t="s">
        <v>1092</v>
      </c>
      <c r="P502" t="s">
        <v>42</v>
      </c>
    </row>
    <row r="503" spans="1:17" x14ac:dyDescent="0.25">
      <c r="A503" t="s">
        <v>1090</v>
      </c>
      <c r="B503" t="s">
        <v>1091</v>
      </c>
      <c r="C503" s="1">
        <v>45717</v>
      </c>
      <c r="D503">
        <v>76</v>
      </c>
      <c r="E503" t="s">
        <v>37</v>
      </c>
      <c r="F503" t="s">
        <v>30</v>
      </c>
      <c r="G503" t="s">
        <v>21</v>
      </c>
      <c r="H503">
        <v>1</v>
      </c>
      <c r="I503" t="s">
        <v>39</v>
      </c>
      <c r="J503">
        <v>3</v>
      </c>
      <c r="K503" t="s">
        <v>64</v>
      </c>
      <c r="L503">
        <v>3500</v>
      </c>
      <c r="M503">
        <v>3</v>
      </c>
      <c r="N503">
        <v>10500</v>
      </c>
      <c r="O503" t="s">
        <v>1093</v>
      </c>
      <c r="P503" t="s">
        <v>42</v>
      </c>
    </row>
    <row r="504" spans="1:17" x14ac:dyDescent="0.25">
      <c r="A504" t="s">
        <v>1090</v>
      </c>
      <c r="B504" t="s">
        <v>1091</v>
      </c>
      <c r="C504" s="1">
        <v>45717</v>
      </c>
      <c r="D504">
        <v>76</v>
      </c>
      <c r="E504" t="s">
        <v>37</v>
      </c>
      <c r="F504" t="s">
        <v>20</v>
      </c>
      <c r="G504" t="s">
        <v>21</v>
      </c>
      <c r="H504">
        <v>1</v>
      </c>
      <c r="I504" t="s">
        <v>39</v>
      </c>
      <c r="J504">
        <v>3</v>
      </c>
      <c r="K504" t="s">
        <v>57</v>
      </c>
      <c r="L504">
        <v>9000</v>
      </c>
      <c r="M504">
        <v>8</v>
      </c>
      <c r="N504">
        <v>72000</v>
      </c>
      <c r="O504" t="s">
        <v>1094</v>
      </c>
      <c r="P504" t="s">
        <v>42</v>
      </c>
    </row>
    <row r="505" spans="1:17" x14ac:dyDescent="0.25">
      <c r="A505" t="s">
        <v>1095</v>
      </c>
      <c r="B505" t="s">
        <v>1096</v>
      </c>
      <c r="C505" t="s">
        <v>61</v>
      </c>
      <c r="D505">
        <v>67</v>
      </c>
      <c r="E505" t="s">
        <v>220</v>
      </c>
      <c r="F505" t="s">
        <v>30</v>
      </c>
      <c r="G505" t="s">
        <v>31</v>
      </c>
      <c r="H505">
        <v>5</v>
      </c>
      <c r="I505" t="s">
        <v>63</v>
      </c>
      <c r="J505">
        <v>32</v>
      </c>
      <c r="K505" t="s">
        <v>68</v>
      </c>
      <c r="L505">
        <v>16000</v>
      </c>
      <c r="M505">
        <v>9</v>
      </c>
      <c r="N505">
        <v>144000</v>
      </c>
      <c r="O505" t="s">
        <v>1097</v>
      </c>
      <c r="P505" t="s">
        <v>25</v>
      </c>
      <c r="Q505" t="s">
        <v>427</v>
      </c>
    </row>
    <row r="506" spans="1:17" x14ac:dyDescent="0.25">
      <c r="A506" t="s">
        <v>1095</v>
      </c>
      <c r="B506" t="s">
        <v>1096</v>
      </c>
      <c r="C506" t="s">
        <v>61</v>
      </c>
      <c r="D506">
        <v>67</v>
      </c>
      <c r="E506" t="s">
        <v>220</v>
      </c>
      <c r="F506" t="s">
        <v>45</v>
      </c>
      <c r="G506" t="s">
        <v>31</v>
      </c>
      <c r="H506">
        <v>5</v>
      </c>
      <c r="I506" t="s">
        <v>63</v>
      </c>
      <c r="J506">
        <v>32</v>
      </c>
      <c r="K506" t="s">
        <v>40</v>
      </c>
      <c r="L506">
        <v>20000</v>
      </c>
      <c r="M506">
        <v>6</v>
      </c>
      <c r="N506">
        <v>120000</v>
      </c>
      <c r="O506" t="s">
        <v>1098</v>
      </c>
      <c r="P506" t="s">
        <v>25</v>
      </c>
      <c r="Q506" t="s">
        <v>427</v>
      </c>
    </row>
    <row r="507" spans="1:17" x14ac:dyDescent="0.25">
      <c r="A507" t="s">
        <v>1099</v>
      </c>
      <c r="B507" t="s">
        <v>1100</v>
      </c>
      <c r="C507" s="1">
        <v>45717</v>
      </c>
      <c r="D507">
        <v>31</v>
      </c>
      <c r="E507" t="s">
        <v>153</v>
      </c>
      <c r="F507" t="s">
        <v>30</v>
      </c>
      <c r="G507" t="s">
        <v>31</v>
      </c>
      <c r="H507">
        <v>1</v>
      </c>
      <c r="I507" t="s">
        <v>39</v>
      </c>
      <c r="J507">
        <v>52</v>
      </c>
      <c r="K507" t="s">
        <v>242</v>
      </c>
      <c r="L507">
        <v>600</v>
      </c>
      <c r="M507">
        <v>14</v>
      </c>
      <c r="N507">
        <v>8400</v>
      </c>
      <c r="O507" t="s">
        <v>1101</v>
      </c>
      <c r="P507" t="s">
        <v>42</v>
      </c>
    </row>
    <row r="508" spans="1:17" x14ac:dyDescent="0.25">
      <c r="A508" t="s">
        <v>1099</v>
      </c>
      <c r="B508" t="s">
        <v>1100</v>
      </c>
      <c r="C508" s="1">
        <v>45717</v>
      </c>
      <c r="D508">
        <v>31</v>
      </c>
      <c r="E508" t="s">
        <v>153</v>
      </c>
      <c r="F508" t="s">
        <v>45</v>
      </c>
      <c r="G508" t="s">
        <v>31</v>
      </c>
      <c r="H508">
        <v>1</v>
      </c>
      <c r="I508" t="s">
        <v>39</v>
      </c>
      <c r="J508">
        <v>52</v>
      </c>
      <c r="K508" t="s">
        <v>46</v>
      </c>
      <c r="L508">
        <v>9000</v>
      </c>
      <c r="M508">
        <v>5</v>
      </c>
      <c r="N508">
        <v>45000</v>
      </c>
      <c r="O508" t="s">
        <v>1102</v>
      </c>
      <c r="P508" t="s">
        <v>42</v>
      </c>
    </row>
    <row r="509" spans="1:17" x14ac:dyDescent="0.25">
      <c r="A509" t="s">
        <v>1103</v>
      </c>
      <c r="B509" t="s">
        <v>1104</v>
      </c>
      <c r="C509" t="s">
        <v>61</v>
      </c>
      <c r="D509">
        <v>33</v>
      </c>
      <c r="E509" t="s">
        <v>287</v>
      </c>
      <c r="F509" t="s">
        <v>30</v>
      </c>
      <c r="G509" t="s">
        <v>21</v>
      </c>
      <c r="H509">
        <v>1</v>
      </c>
      <c r="I509" t="s">
        <v>39</v>
      </c>
      <c r="J509">
        <v>58</v>
      </c>
      <c r="K509" t="s">
        <v>43</v>
      </c>
      <c r="L509">
        <v>500</v>
      </c>
      <c r="M509">
        <v>7</v>
      </c>
      <c r="N509">
        <v>3500</v>
      </c>
      <c r="O509" t="s">
        <v>1105</v>
      </c>
      <c r="P509" t="s">
        <v>25</v>
      </c>
      <c r="Q509" t="s">
        <v>427</v>
      </c>
    </row>
    <row r="510" spans="1:17" x14ac:dyDescent="0.25">
      <c r="A510" t="s">
        <v>1103</v>
      </c>
      <c r="B510" t="s">
        <v>1104</v>
      </c>
      <c r="C510" t="s">
        <v>61</v>
      </c>
      <c r="D510">
        <v>33</v>
      </c>
      <c r="E510" t="s">
        <v>287</v>
      </c>
      <c r="F510" t="s">
        <v>38</v>
      </c>
      <c r="G510" t="s">
        <v>21</v>
      </c>
      <c r="H510">
        <v>1</v>
      </c>
      <c r="I510" t="s">
        <v>39</v>
      </c>
      <c r="J510">
        <v>58</v>
      </c>
      <c r="K510" t="s">
        <v>66</v>
      </c>
      <c r="L510">
        <v>150000</v>
      </c>
      <c r="M510">
        <v>16</v>
      </c>
      <c r="N510">
        <v>2400000</v>
      </c>
      <c r="O510" t="s">
        <v>1106</v>
      </c>
      <c r="P510" t="s">
        <v>25</v>
      </c>
      <c r="Q510" t="s">
        <v>427</v>
      </c>
    </row>
    <row r="511" spans="1:17" x14ac:dyDescent="0.25">
      <c r="A511" t="s">
        <v>1103</v>
      </c>
      <c r="B511" t="s">
        <v>1104</v>
      </c>
      <c r="C511" t="s">
        <v>61</v>
      </c>
      <c r="D511">
        <v>33</v>
      </c>
      <c r="E511" t="s">
        <v>287</v>
      </c>
      <c r="F511" t="s">
        <v>45</v>
      </c>
      <c r="G511" t="s">
        <v>21</v>
      </c>
      <c r="H511">
        <v>1</v>
      </c>
      <c r="I511" t="s">
        <v>39</v>
      </c>
      <c r="J511">
        <v>58</v>
      </c>
      <c r="K511" t="s">
        <v>86</v>
      </c>
      <c r="L511">
        <v>14500</v>
      </c>
      <c r="M511">
        <v>14</v>
      </c>
      <c r="N511">
        <v>203000</v>
      </c>
      <c r="O511" t="s">
        <v>1107</v>
      </c>
      <c r="P511" t="s">
        <v>25</v>
      </c>
      <c r="Q511" t="s">
        <v>427</v>
      </c>
    </row>
    <row r="512" spans="1:17" x14ac:dyDescent="0.25">
      <c r="A512" t="s">
        <v>1108</v>
      </c>
      <c r="B512" t="s">
        <v>1109</v>
      </c>
      <c r="C512" s="1">
        <v>45717</v>
      </c>
      <c r="D512">
        <v>39</v>
      </c>
      <c r="E512" t="s">
        <v>287</v>
      </c>
      <c r="F512" t="s">
        <v>20</v>
      </c>
      <c r="G512" t="s">
        <v>31</v>
      </c>
      <c r="H512">
        <v>4</v>
      </c>
      <c r="I512" t="s">
        <v>154</v>
      </c>
      <c r="J512">
        <v>11</v>
      </c>
      <c r="K512" t="s">
        <v>23</v>
      </c>
      <c r="L512">
        <v>35000</v>
      </c>
      <c r="M512">
        <v>4</v>
      </c>
      <c r="N512">
        <v>140000</v>
      </c>
      <c r="O512" t="s">
        <v>1110</v>
      </c>
      <c r="P512" t="s">
        <v>42</v>
      </c>
    </row>
    <row r="513" spans="1:17" x14ac:dyDescent="0.25">
      <c r="A513" t="s">
        <v>1111</v>
      </c>
      <c r="B513" t="s">
        <v>1112</v>
      </c>
      <c r="C513" t="s">
        <v>61</v>
      </c>
      <c r="D513">
        <v>41</v>
      </c>
      <c r="E513" t="s">
        <v>92</v>
      </c>
      <c r="F513" t="s">
        <v>45</v>
      </c>
      <c r="G513" t="s">
        <v>31</v>
      </c>
      <c r="H513">
        <v>5</v>
      </c>
      <c r="I513" t="s">
        <v>63</v>
      </c>
      <c r="J513">
        <v>53</v>
      </c>
      <c r="K513" t="s">
        <v>46</v>
      </c>
      <c r="L513">
        <v>9000</v>
      </c>
      <c r="M513">
        <v>5</v>
      </c>
      <c r="N513">
        <v>45000</v>
      </c>
      <c r="O513" t="s">
        <v>1113</v>
      </c>
      <c r="P513" t="s">
        <v>25</v>
      </c>
      <c r="Q513" t="s">
        <v>247</v>
      </c>
    </row>
    <row r="514" spans="1:17" x14ac:dyDescent="0.25">
      <c r="A514" t="s">
        <v>1111</v>
      </c>
      <c r="B514" t="s">
        <v>1112</v>
      </c>
      <c r="C514" t="s">
        <v>61</v>
      </c>
      <c r="D514">
        <v>41</v>
      </c>
      <c r="E514" t="s">
        <v>92</v>
      </c>
      <c r="F514" t="s">
        <v>38</v>
      </c>
      <c r="G514" t="s">
        <v>31</v>
      </c>
      <c r="H514">
        <v>5</v>
      </c>
      <c r="I514" t="s">
        <v>63</v>
      </c>
      <c r="J514">
        <v>53</v>
      </c>
      <c r="K514" t="s">
        <v>46</v>
      </c>
      <c r="L514">
        <v>9000</v>
      </c>
      <c r="M514">
        <v>14</v>
      </c>
      <c r="N514">
        <v>126000</v>
      </c>
      <c r="O514" t="s">
        <v>1114</v>
      </c>
      <c r="P514" t="s">
        <v>25</v>
      </c>
      <c r="Q514" t="s">
        <v>247</v>
      </c>
    </row>
    <row r="515" spans="1:17" x14ac:dyDescent="0.25">
      <c r="A515" t="s">
        <v>1111</v>
      </c>
      <c r="B515" t="s">
        <v>1112</v>
      </c>
      <c r="C515" t="s">
        <v>61</v>
      </c>
      <c r="D515">
        <v>41</v>
      </c>
      <c r="E515" t="s">
        <v>92</v>
      </c>
      <c r="F515" t="s">
        <v>30</v>
      </c>
      <c r="G515" t="s">
        <v>31</v>
      </c>
      <c r="H515">
        <v>5</v>
      </c>
      <c r="I515" t="s">
        <v>63</v>
      </c>
      <c r="J515">
        <v>53</v>
      </c>
      <c r="K515" t="s">
        <v>292</v>
      </c>
      <c r="L515">
        <v>6500</v>
      </c>
      <c r="M515">
        <v>2</v>
      </c>
      <c r="N515">
        <v>13000</v>
      </c>
      <c r="O515" t="s">
        <v>1115</v>
      </c>
      <c r="P515" t="s">
        <v>25</v>
      </c>
      <c r="Q515" t="s">
        <v>247</v>
      </c>
    </row>
    <row r="516" spans="1:17" x14ac:dyDescent="0.25">
      <c r="A516" t="s">
        <v>1116</v>
      </c>
      <c r="B516" t="s">
        <v>1117</v>
      </c>
      <c r="C516" t="s">
        <v>61</v>
      </c>
      <c r="D516">
        <v>70</v>
      </c>
      <c r="E516" t="s">
        <v>153</v>
      </c>
      <c r="F516" t="s">
        <v>45</v>
      </c>
      <c r="G516" t="s">
        <v>31</v>
      </c>
      <c r="H516">
        <v>3</v>
      </c>
      <c r="I516" t="s">
        <v>56</v>
      </c>
      <c r="J516">
        <v>51</v>
      </c>
      <c r="K516" t="s">
        <v>77</v>
      </c>
      <c r="L516">
        <v>30000</v>
      </c>
      <c r="M516">
        <v>8</v>
      </c>
      <c r="N516">
        <v>240000</v>
      </c>
      <c r="O516" t="s">
        <v>1118</v>
      </c>
      <c r="P516" t="s">
        <v>42</v>
      </c>
    </row>
    <row r="517" spans="1:17" x14ac:dyDescent="0.25">
      <c r="A517" t="s">
        <v>1116</v>
      </c>
      <c r="B517" t="s">
        <v>1117</v>
      </c>
      <c r="C517" t="s">
        <v>61</v>
      </c>
      <c r="D517">
        <v>70</v>
      </c>
      <c r="E517" t="s">
        <v>153</v>
      </c>
      <c r="F517" t="s">
        <v>20</v>
      </c>
      <c r="G517" t="s">
        <v>31</v>
      </c>
      <c r="H517">
        <v>3</v>
      </c>
      <c r="I517" t="s">
        <v>56</v>
      </c>
      <c r="J517">
        <v>51</v>
      </c>
      <c r="K517" t="s">
        <v>68</v>
      </c>
      <c r="L517">
        <v>16000</v>
      </c>
      <c r="M517">
        <v>18</v>
      </c>
      <c r="N517">
        <v>288000</v>
      </c>
      <c r="O517" t="s">
        <v>1119</v>
      </c>
      <c r="P517" t="s">
        <v>42</v>
      </c>
    </row>
    <row r="518" spans="1:17" x14ac:dyDescent="0.25">
      <c r="A518" t="s">
        <v>1116</v>
      </c>
      <c r="B518" t="s">
        <v>1117</v>
      </c>
      <c r="C518" t="s">
        <v>61</v>
      </c>
      <c r="D518">
        <v>70</v>
      </c>
      <c r="E518" t="s">
        <v>153</v>
      </c>
      <c r="F518" t="s">
        <v>30</v>
      </c>
      <c r="G518" t="s">
        <v>31</v>
      </c>
      <c r="H518">
        <v>3</v>
      </c>
      <c r="I518" t="s">
        <v>56</v>
      </c>
      <c r="J518">
        <v>51</v>
      </c>
      <c r="K518" t="s">
        <v>112</v>
      </c>
      <c r="L518">
        <v>7500</v>
      </c>
      <c r="M518">
        <v>1</v>
      </c>
      <c r="N518">
        <v>7500</v>
      </c>
      <c r="O518" t="s">
        <v>1120</v>
      </c>
      <c r="P518" t="s">
        <v>42</v>
      </c>
    </row>
    <row r="519" spans="1:17" x14ac:dyDescent="0.25">
      <c r="A519" t="s">
        <v>1121</v>
      </c>
      <c r="B519" t="s">
        <v>560</v>
      </c>
      <c r="C519" t="s">
        <v>61</v>
      </c>
      <c r="D519">
        <v>31</v>
      </c>
      <c r="E519" t="s">
        <v>92</v>
      </c>
      <c r="F519" t="s">
        <v>30</v>
      </c>
      <c r="G519" t="s">
        <v>21</v>
      </c>
      <c r="H519">
        <v>3</v>
      </c>
      <c r="I519" t="s">
        <v>56</v>
      </c>
      <c r="J519">
        <v>25</v>
      </c>
      <c r="K519" t="s">
        <v>23</v>
      </c>
      <c r="L519">
        <v>35000</v>
      </c>
      <c r="M519">
        <v>9</v>
      </c>
      <c r="N519">
        <v>315000</v>
      </c>
      <c r="O519" t="s">
        <v>1122</v>
      </c>
      <c r="P519" t="s">
        <v>42</v>
      </c>
    </row>
    <row r="520" spans="1:17" x14ac:dyDescent="0.25">
      <c r="A520" t="s">
        <v>1123</v>
      </c>
      <c r="B520" t="s">
        <v>1124</v>
      </c>
      <c r="C520" t="s">
        <v>61</v>
      </c>
      <c r="D520">
        <v>70</v>
      </c>
      <c r="E520" t="s">
        <v>50</v>
      </c>
      <c r="F520" t="s">
        <v>30</v>
      </c>
      <c r="G520" t="s">
        <v>31</v>
      </c>
      <c r="H520">
        <v>2</v>
      </c>
      <c r="I520" t="s">
        <v>22</v>
      </c>
      <c r="J520">
        <v>44</v>
      </c>
      <c r="K520" t="s">
        <v>292</v>
      </c>
      <c r="L520">
        <v>6500</v>
      </c>
      <c r="M520">
        <v>9</v>
      </c>
      <c r="N520">
        <v>58500</v>
      </c>
      <c r="O520" t="s">
        <v>1125</v>
      </c>
      <c r="P520" t="s">
        <v>42</v>
      </c>
    </row>
    <row r="521" spans="1:17" x14ac:dyDescent="0.25">
      <c r="A521" t="s">
        <v>1123</v>
      </c>
      <c r="B521" t="s">
        <v>1124</v>
      </c>
      <c r="C521" t="s">
        <v>61</v>
      </c>
      <c r="D521">
        <v>70</v>
      </c>
      <c r="E521" t="s">
        <v>50</v>
      </c>
      <c r="F521" t="s">
        <v>45</v>
      </c>
      <c r="G521" t="s">
        <v>31</v>
      </c>
      <c r="H521">
        <v>2</v>
      </c>
      <c r="I521" t="s">
        <v>22</v>
      </c>
      <c r="J521">
        <v>44</v>
      </c>
      <c r="K521" t="s">
        <v>77</v>
      </c>
      <c r="L521">
        <v>30000</v>
      </c>
      <c r="M521">
        <v>13</v>
      </c>
      <c r="N521">
        <v>390000</v>
      </c>
      <c r="O521" t="s">
        <v>1126</v>
      </c>
      <c r="P521" t="s">
        <v>42</v>
      </c>
    </row>
    <row r="522" spans="1:17" x14ac:dyDescent="0.25">
      <c r="A522" t="s">
        <v>1123</v>
      </c>
      <c r="B522" t="s">
        <v>1124</v>
      </c>
      <c r="C522" t="s">
        <v>61</v>
      </c>
      <c r="D522">
        <v>70</v>
      </c>
      <c r="E522" t="s">
        <v>50</v>
      </c>
      <c r="F522" t="s">
        <v>20</v>
      </c>
      <c r="G522" t="s">
        <v>31</v>
      </c>
      <c r="H522">
        <v>2</v>
      </c>
      <c r="I522" t="s">
        <v>22</v>
      </c>
      <c r="J522">
        <v>44</v>
      </c>
      <c r="K522" t="s">
        <v>51</v>
      </c>
      <c r="L522">
        <v>4500</v>
      </c>
      <c r="M522">
        <v>4</v>
      </c>
      <c r="N522">
        <v>18000</v>
      </c>
      <c r="O522" t="s">
        <v>1127</v>
      </c>
      <c r="P522" t="s">
        <v>42</v>
      </c>
    </row>
    <row r="523" spans="1:17" x14ac:dyDescent="0.25">
      <c r="A523" t="s">
        <v>1128</v>
      </c>
      <c r="B523" t="s">
        <v>1129</v>
      </c>
      <c r="C523" t="s">
        <v>61</v>
      </c>
      <c r="D523">
        <v>73</v>
      </c>
      <c r="E523" t="s">
        <v>29</v>
      </c>
      <c r="F523" t="s">
        <v>45</v>
      </c>
      <c r="G523" t="s">
        <v>21</v>
      </c>
      <c r="H523">
        <v>3</v>
      </c>
      <c r="I523" t="s">
        <v>56</v>
      </c>
      <c r="J523">
        <v>14</v>
      </c>
      <c r="K523" t="s">
        <v>46</v>
      </c>
      <c r="L523">
        <v>9000</v>
      </c>
      <c r="M523">
        <v>5</v>
      </c>
      <c r="N523">
        <v>45000</v>
      </c>
      <c r="O523" t="s">
        <v>1130</v>
      </c>
      <c r="P523" t="s">
        <v>42</v>
      </c>
    </row>
    <row r="524" spans="1:17" x14ac:dyDescent="0.25">
      <c r="A524" t="s">
        <v>1128</v>
      </c>
      <c r="B524" t="s">
        <v>1129</v>
      </c>
      <c r="C524" t="s">
        <v>61</v>
      </c>
      <c r="D524">
        <v>73</v>
      </c>
      <c r="E524" t="s">
        <v>29</v>
      </c>
      <c r="F524" t="s">
        <v>30</v>
      </c>
      <c r="G524" t="s">
        <v>21</v>
      </c>
      <c r="H524">
        <v>3</v>
      </c>
      <c r="I524" t="s">
        <v>56</v>
      </c>
      <c r="J524">
        <v>14</v>
      </c>
      <c r="K524" t="s">
        <v>32</v>
      </c>
      <c r="L524">
        <v>5500</v>
      </c>
      <c r="M524">
        <v>14</v>
      </c>
      <c r="N524">
        <v>77000</v>
      </c>
      <c r="O524" t="s">
        <v>1131</v>
      </c>
      <c r="P524" t="s">
        <v>42</v>
      </c>
    </row>
    <row r="525" spans="1:17" x14ac:dyDescent="0.25">
      <c r="A525" t="s">
        <v>1128</v>
      </c>
      <c r="B525" t="s">
        <v>1129</v>
      </c>
      <c r="C525" t="s">
        <v>61</v>
      </c>
      <c r="D525">
        <v>73</v>
      </c>
      <c r="E525" t="s">
        <v>29</v>
      </c>
      <c r="F525" t="s">
        <v>20</v>
      </c>
      <c r="G525" t="s">
        <v>21</v>
      </c>
      <c r="H525">
        <v>3</v>
      </c>
      <c r="I525" t="s">
        <v>56</v>
      </c>
      <c r="J525">
        <v>14</v>
      </c>
      <c r="K525" t="s">
        <v>68</v>
      </c>
      <c r="L525">
        <v>16000</v>
      </c>
      <c r="M525">
        <v>8</v>
      </c>
      <c r="N525">
        <v>128000</v>
      </c>
      <c r="O525" t="s">
        <v>1132</v>
      </c>
      <c r="P525" t="s">
        <v>42</v>
      </c>
    </row>
    <row r="526" spans="1:17" x14ac:dyDescent="0.25">
      <c r="A526" t="s">
        <v>1133</v>
      </c>
      <c r="B526" t="s">
        <v>1134</v>
      </c>
      <c r="C526" t="s">
        <v>61</v>
      </c>
      <c r="D526">
        <v>26</v>
      </c>
      <c r="E526" t="s">
        <v>178</v>
      </c>
      <c r="F526" t="s">
        <v>45</v>
      </c>
      <c r="G526" t="s">
        <v>31</v>
      </c>
      <c r="H526">
        <v>5</v>
      </c>
      <c r="I526" t="s">
        <v>63</v>
      </c>
      <c r="J526">
        <v>60</v>
      </c>
      <c r="K526" t="s">
        <v>86</v>
      </c>
      <c r="L526">
        <v>14500</v>
      </c>
      <c r="M526">
        <v>7</v>
      </c>
      <c r="N526">
        <v>101500</v>
      </c>
      <c r="O526" t="s">
        <v>602</v>
      </c>
      <c r="P526" t="s">
        <v>42</v>
      </c>
    </row>
    <row r="527" spans="1:17" x14ac:dyDescent="0.25">
      <c r="A527" t="s">
        <v>1133</v>
      </c>
      <c r="B527" t="s">
        <v>1134</v>
      </c>
      <c r="C527" t="s">
        <v>61</v>
      </c>
      <c r="D527">
        <v>26</v>
      </c>
      <c r="E527" t="s">
        <v>178</v>
      </c>
      <c r="F527" t="s">
        <v>30</v>
      </c>
      <c r="G527" t="s">
        <v>31</v>
      </c>
      <c r="H527">
        <v>5</v>
      </c>
      <c r="I527" t="s">
        <v>63</v>
      </c>
      <c r="J527">
        <v>60</v>
      </c>
      <c r="K527" t="s">
        <v>292</v>
      </c>
      <c r="L527">
        <v>6500</v>
      </c>
      <c r="M527">
        <v>2</v>
      </c>
      <c r="N527">
        <v>13000</v>
      </c>
      <c r="O527" t="s">
        <v>1135</v>
      </c>
      <c r="P527" t="s">
        <v>42</v>
      </c>
    </row>
    <row r="528" spans="1:17" x14ac:dyDescent="0.25">
      <c r="A528" t="s">
        <v>1136</v>
      </c>
      <c r="B528" t="s">
        <v>1137</v>
      </c>
      <c r="C528" t="s">
        <v>61</v>
      </c>
      <c r="D528">
        <v>45</v>
      </c>
      <c r="E528" t="s">
        <v>29</v>
      </c>
      <c r="F528" t="s">
        <v>38</v>
      </c>
      <c r="G528" t="s">
        <v>21</v>
      </c>
      <c r="H528">
        <v>1</v>
      </c>
      <c r="I528" t="s">
        <v>39</v>
      </c>
      <c r="J528">
        <v>24</v>
      </c>
      <c r="K528" t="s">
        <v>141</v>
      </c>
      <c r="L528">
        <v>75000</v>
      </c>
      <c r="M528">
        <v>13</v>
      </c>
      <c r="N528">
        <v>975000</v>
      </c>
      <c r="O528" t="s">
        <v>1138</v>
      </c>
      <c r="P528" t="s">
        <v>42</v>
      </c>
    </row>
    <row r="529" spans="1:17" x14ac:dyDescent="0.25">
      <c r="A529" t="s">
        <v>1139</v>
      </c>
      <c r="B529" t="s">
        <v>1140</v>
      </c>
      <c r="C529" s="1">
        <v>45658</v>
      </c>
      <c r="D529">
        <v>41</v>
      </c>
      <c r="E529" t="s">
        <v>92</v>
      </c>
      <c r="F529" t="s">
        <v>38</v>
      </c>
      <c r="G529" t="s">
        <v>21</v>
      </c>
      <c r="H529">
        <v>1</v>
      </c>
      <c r="I529" t="s">
        <v>39</v>
      </c>
      <c r="J529">
        <v>48</v>
      </c>
      <c r="K529" t="s">
        <v>86</v>
      </c>
      <c r="L529">
        <v>14500</v>
      </c>
      <c r="M529">
        <v>7</v>
      </c>
      <c r="N529">
        <v>101500</v>
      </c>
      <c r="O529" t="s">
        <v>1141</v>
      </c>
      <c r="P529" t="s">
        <v>42</v>
      </c>
    </row>
    <row r="530" spans="1:17" x14ac:dyDescent="0.25">
      <c r="A530" t="s">
        <v>1139</v>
      </c>
      <c r="B530" t="s">
        <v>1140</v>
      </c>
      <c r="C530" s="1">
        <v>45658</v>
      </c>
      <c r="D530">
        <v>41</v>
      </c>
      <c r="E530" t="s">
        <v>92</v>
      </c>
      <c r="F530" t="s">
        <v>20</v>
      </c>
      <c r="G530" t="s">
        <v>21</v>
      </c>
      <c r="H530">
        <v>1</v>
      </c>
      <c r="I530" t="s">
        <v>39</v>
      </c>
      <c r="J530">
        <v>48</v>
      </c>
      <c r="K530" t="s">
        <v>23</v>
      </c>
      <c r="L530">
        <v>35000</v>
      </c>
      <c r="M530">
        <v>19</v>
      </c>
      <c r="N530">
        <v>665000</v>
      </c>
      <c r="O530" t="s">
        <v>1142</v>
      </c>
      <c r="P530" t="s">
        <v>42</v>
      </c>
    </row>
    <row r="531" spans="1:17" x14ac:dyDescent="0.25">
      <c r="A531" t="s">
        <v>1139</v>
      </c>
      <c r="B531" t="s">
        <v>1140</v>
      </c>
      <c r="C531" s="1">
        <v>45658</v>
      </c>
      <c r="D531">
        <v>41</v>
      </c>
      <c r="E531" t="s">
        <v>92</v>
      </c>
      <c r="F531" t="s">
        <v>30</v>
      </c>
      <c r="G531" t="s">
        <v>21</v>
      </c>
      <c r="H531">
        <v>1</v>
      </c>
      <c r="I531" t="s">
        <v>39</v>
      </c>
      <c r="J531">
        <v>48</v>
      </c>
      <c r="K531" t="s">
        <v>135</v>
      </c>
      <c r="L531">
        <v>900</v>
      </c>
      <c r="M531">
        <v>14</v>
      </c>
      <c r="N531">
        <v>12600</v>
      </c>
      <c r="O531" t="s">
        <v>1143</v>
      </c>
      <c r="P531" t="s">
        <v>42</v>
      </c>
    </row>
    <row r="532" spans="1:17" x14ac:dyDescent="0.25">
      <c r="A532" t="s">
        <v>1144</v>
      </c>
      <c r="B532" t="s">
        <v>1145</v>
      </c>
      <c r="C532" s="1">
        <v>45658</v>
      </c>
      <c r="D532">
        <v>29</v>
      </c>
      <c r="E532" t="s">
        <v>209</v>
      </c>
      <c r="F532" t="s">
        <v>38</v>
      </c>
      <c r="G532" t="s">
        <v>31</v>
      </c>
      <c r="H532">
        <v>5</v>
      </c>
      <c r="I532" t="s">
        <v>63</v>
      </c>
      <c r="J532">
        <v>22</v>
      </c>
      <c r="K532" t="s">
        <v>141</v>
      </c>
      <c r="L532">
        <v>75000</v>
      </c>
      <c r="M532">
        <v>8</v>
      </c>
      <c r="N532">
        <v>600000</v>
      </c>
      <c r="O532" t="s">
        <v>1146</v>
      </c>
      <c r="P532" t="s">
        <v>42</v>
      </c>
    </row>
    <row r="533" spans="1:17" x14ac:dyDescent="0.25">
      <c r="A533" t="s">
        <v>1144</v>
      </c>
      <c r="B533" t="s">
        <v>1145</v>
      </c>
      <c r="C533" s="1">
        <v>45658</v>
      </c>
      <c r="D533">
        <v>29</v>
      </c>
      <c r="E533" t="s">
        <v>209</v>
      </c>
      <c r="F533" t="s">
        <v>30</v>
      </c>
      <c r="G533" t="s">
        <v>31</v>
      </c>
      <c r="H533">
        <v>5</v>
      </c>
      <c r="I533" t="s">
        <v>63</v>
      </c>
      <c r="J533">
        <v>22</v>
      </c>
      <c r="K533" t="s">
        <v>64</v>
      </c>
      <c r="L533">
        <v>3500</v>
      </c>
      <c r="M533">
        <v>15</v>
      </c>
      <c r="N533">
        <v>52500</v>
      </c>
      <c r="O533" t="s">
        <v>1147</v>
      </c>
      <c r="P533" t="s">
        <v>42</v>
      </c>
    </row>
    <row r="534" spans="1:17" x14ac:dyDescent="0.25">
      <c r="A534" t="s">
        <v>1144</v>
      </c>
      <c r="B534" t="s">
        <v>1145</v>
      </c>
      <c r="C534" s="1">
        <v>45658</v>
      </c>
      <c r="D534">
        <v>29</v>
      </c>
      <c r="E534" t="s">
        <v>209</v>
      </c>
      <c r="F534" t="s">
        <v>30</v>
      </c>
      <c r="G534" t="s">
        <v>31</v>
      </c>
      <c r="H534">
        <v>5</v>
      </c>
      <c r="I534" t="s">
        <v>63</v>
      </c>
      <c r="J534">
        <v>22</v>
      </c>
      <c r="K534" t="s">
        <v>23</v>
      </c>
      <c r="L534">
        <v>35000</v>
      </c>
      <c r="M534">
        <v>1</v>
      </c>
      <c r="N534">
        <v>35000</v>
      </c>
      <c r="O534" t="s">
        <v>1148</v>
      </c>
      <c r="P534" t="s">
        <v>42</v>
      </c>
    </row>
    <row r="535" spans="1:17" x14ac:dyDescent="0.25">
      <c r="A535" t="s">
        <v>1149</v>
      </c>
      <c r="B535" t="s">
        <v>1150</v>
      </c>
      <c r="C535" t="s">
        <v>61</v>
      </c>
      <c r="D535">
        <v>30</v>
      </c>
      <c r="E535" t="s">
        <v>204</v>
      </c>
      <c r="F535" t="s">
        <v>38</v>
      </c>
      <c r="G535" t="s">
        <v>21</v>
      </c>
      <c r="H535">
        <v>2</v>
      </c>
      <c r="I535" t="s">
        <v>22</v>
      </c>
      <c r="J535">
        <v>25</v>
      </c>
      <c r="K535" t="s">
        <v>46</v>
      </c>
      <c r="L535">
        <v>9000</v>
      </c>
      <c r="M535">
        <v>9</v>
      </c>
      <c r="N535">
        <v>81000</v>
      </c>
      <c r="O535" t="s">
        <v>1151</v>
      </c>
      <c r="P535" t="s">
        <v>42</v>
      </c>
    </row>
    <row r="536" spans="1:17" x14ac:dyDescent="0.25">
      <c r="A536" t="s">
        <v>1149</v>
      </c>
      <c r="B536" t="s">
        <v>1150</v>
      </c>
      <c r="C536" t="s">
        <v>61</v>
      </c>
      <c r="D536">
        <v>30</v>
      </c>
      <c r="E536" t="s">
        <v>204</v>
      </c>
      <c r="F536" t="s">
        <v>30</v>
      </c>
      <c r="G536" t="s">
        <v>21</v>
      </c>
      <c r="H536">
        <v>2</v>
      </c>
      <c r="I536" t="s">
        <v>22</v>
      </c>
      <c r="J536">
        <v>25</v>
      </c>
      <c r="K536" t="s">
        <v>88</v>
      </c>
      <c r="L536">
        <v>350</v>
      </c>
      <c r="M536">
        <v>13</v>
      </c>
      <c r="N536">
        <v>4550</v>
      </c>
      <c r="O536" t="s">
        <v>1152</v>
      </c>
      <c r="P536" t="s">
        <v>42</v>
      </c>
    </row>
    <row r="537" spans="1:17" x14ac:dyDescent="0.25">
      <c r="A537" t="s">
        <v>1153</v>
      </c>
      <c r="B537" t="s">
        <v>1154</v>
      </c>
      <c r="C537" s="1">
        <v>45717</v>
      </c>
      <c r="D537">
        <v>25</v>
      </c>
      <c r="E537" t="s">
        <v>183</v>
      </c>
      <c r="F537" t="s">
        <v>30</v>
      </c>
      <c r="G537" t="s">
        <v>31</v>
      </c>
      <c r="H537">
        <v>2</v>
      </c>
      <c r="I537" t="s">
        <v>22</v>
      </c>
      <c r="J537">
        <v>21</v>
      </c>
      <c r="K537" t="s">
        <v>51</v>
      </c>
      <c r="L537">
        <v>4500</v>
      </c>
      <c r="M537">
        <v>7</v>
      </c>
      <c r="N537">
        <v>31500</v>
      </c>
      <c r="O537" t="s">
        <v>1155</v>
      </c>
      <c r="P537" t="s">
        <v>42</v>
      </c>
    </row>
    <row r="538" spans="1:17" x14ac:dyDescent="0.25">
      <c r="A538" t="s">
        <v>1153</v>
      </c>
      <c r="B538" t="s">
        <v>1154</v>
      </c>
      <c r="C538" s="1">
        <v>45717</v>
      </c>
      <c r="D538">
        <v>25</v>
      </c>
      <c r="E538" t="s">
        <v>183</v>
      </c>
      <c r="F538" t="s">
        <v>38</v>
      </c>
      <c r="G538" t="s">
        <v>31</v>
      </c>
      <c r="H538">
        <v>2</v>
      </c>
      <c r="I538" t="s">
        <v>22</v>
      </c>
      <c r="J538">
        <v>21</v>
      </c>
      <c r="K538" t="s">
        <v>86</v>
      </c>
      <c r="L538">
        <v>14500</v>
      </c>
      <c r="M538">
        <v>9</v>
      </c>
      <c r="N538">
        <v>130500</v>
      </c>
      <c r="O538" t="s">
        <v>1156</v>
      </c>
      <c r="P538" t="s">
        <v>42</v>
      </c>
    </row>
    <row r="539" spans="1:17" x14ac:dyDescent="0.25">
      <c r="A539" t="s">
        <v>1157</v>
      </c>
      <c r="B539" t="s">
        <v>1158</v>
      </c>
      <c r="C539" s="1">
        <v>45717</v>
      </c>
      <c r="D539">
        <v>45</v>
      </c>
      <c r="E539" t="s">
        <v>164</v>
      </c>
      <c r="F539" t="s">
        <v>45</v>
      </c>
      <c r="G539" t="s">
        <v>21</v>
      </c>
      <c r="H539">
        <v>2</v>
      </c>
      <c r="I539" t="s">
        <v>22</v>
      </c>
      <c r="J539">
        <v>54</v>
      </c>
      <c r="K539" t="s">
        <v>86</v>
      </c>
      <c r="L539">
        <v>14500</v>
      </c>
      <c r="M539">
        <v>18</v>
      </c>
      <c r="N539">
        <v>261000</v>
      </c>
      <c r="O539" t="s">
        <v>1159</v>
      </c>
      <c r="P539" t="s">
        <v>42</v>
      </c>
    </row>
    <row r="540" spans="1:17" x14ac:dyDescent="0.25">
      <c r="A540" t="s">
        <v>1160</v>
      </c>
      <c r="B540" t="s">
        <v>1161</v>
      </c>
      <c r="C540" s="1">
        <v>45717</v>
      </c>
      <c r="D540">
        <v>77</v>
      </c>
      <c r="E540" t="s">
        <v>50</v>
      </c>
      <c r="F540" t="s">
        <v>38</v>
      </c>
      <c r="G540" t="s">
        <v>31</v>
      </c>
      <c r="H540">
        <v>4</v>
      </c>
      <c r="I540" t="s">
        <v>154</v>
      </c>
      <c r="J540">
        <v>32</v>
      </c>
      <c r="K540" t="s">
        <v>77</v>
      </c>
      <c r="L540">
        <v>30000</v>
      </c>
      <c r="M540">
        <v>14</v>
      </c>
      <c r="N540">
        <v>420000</v>
      </c>
      <c r="O540" t="s">
        <v>1162</v>
      </c>
      <c r="P540" t="s">
        <v>25</v>
      </c>
      <c r="Q540" t="s">
        <v>34</v>
      </c>
    </row>
    <row r="541" spans="1:17" x14ac:dyDescent="0.25">
      <c r="A541" t="s">
        <v>1160</v>
      </c>
      <c r="B541" t="s">
        <v>1161</v>
      </c>
      <c r="C541" s="1">
        <v>45717</v>
      </c>
      <c r="D541">
        <v>77</v>
      </c>
      <c r="E541" t="s">
        <v>50</v>
      </c>
      <c r="F541" t="s">
        <v>30</v>
      </c>
      <c r="G541" t="s">
        <v>31</v>
      </c>
      <c r="H541">
        <v>4</v>
      </c>
      <c r="I541" t="s">
        <v>154</v>
      </c>
      <c r="J541">
        <v>32</v>
      </c>
      <c r="K541" t="s">
        <v>23</v>
      </c>
      <c r="L541">
        <v>35000</v>
      </c>
      <c r="M541">
        <v>2</v>
      </c>
      <c r="N541">
        <v>70000</v>
      </c>
      <c r="O541" t="s">
        <v>1163</v>
      </c>
      <c r="P541" t="s">
        <v>25</v>
      </c>
      <c r="Q541" t="s">
        <v>34</v>
      </c>
    </row>
    <row r="542" spans="1:17" x14ac:dyDescent="0.25">
      <c r="A542" t="s">
        <v>1160</v>
      </c>
      <c r="B542" t="s">
        <v>1161</v>
      </c>
      <c r="C542" s="1">
        <v>45717</v>
      </c>
      <c r="D542">
        <v>77</v>
      </c>
      <c r="E542" t="s">
        <v>50</v>
      </c>
      <c r="F542" t="s">
        <v>45</v>
      </c>
      <c r="G542" t="s">
        <v>31</v>
      </c>
      <c r="H542">
        <v>4</v>
      </c>
      <c r="I542" t="s">
        <v>154</v>
      </c>
      <c r="J542">
        <v>32</v>
      </c>
      <c r="K542" t="s">
        <v>73</v>
      </c>
      <c r="L542">
        <v>24000</v>
      </c>
      <c r="M542">
        <v>6</v>
      </c>
      <c r="N542">
        <v>144000</v>
      </c>
      <c r="O542" t="s">
        <v>1164</v>
      </c>
      <c r="P542" t="s">
        <v>25</v>
      </c>
      <c r="Q542" t="s">
        <v>34</v>
      </c>
    </row>
    <row r="543" spans="1:17" x14ac:dyDescent="0.25">
      <c r="A543" t="s">
        <v>1165</v>
      </c>
      <c r="B543" t="s">
        <v>1166</v>
      </c>
      <c r="C543" s="1">
        <v>45658</v>
      </c>
      <c r="D543">
        <v>31</v>
      </c>
      <c r="E543" t="s">
        <v>92</v>
      </c>
      <c r="F543" t="s">
        <v>45</v>
      </c>
      <c r="G543" t="s">
        <v>31</v>
      </c>
      <c r="H543">
        <v>1</v>
      </c>
      <c r="I543" t="s">
        <v>39</v>
      </c>
      <c r="J543">
        <v>21</v>
      </c>
      <c r="K543" t="s">
        <v>77</v>
      </c>
      <c r="L543">
        <v>30000</v>
      </c>
      <c r="M543">
        <v>9</v>
      </c>
      <c r="N543">
        <v>270000</v>
      </c>
      <c r="O543" t="s">
        <v>1167</v>
      </c>
      <c r="P543" t="s">
        <v>42</v>
      </c>
    </row>
    <row r="544" spans="1:17" x14ac:dyDescent="0.25">
      <c r="A544" t="s">
        <v>1165</v>
      </c>
      <c r="B544" t="s">
        <v>1166</v>
      </c>
      <c r="C544" s="1">
        <v>45658</v>
      </c>
      <c r="D544">
        <v>31</v>
      </c>
      <c r="E544" t="s">
        <v>92</v>
      </c>
      <c r="F544" t="s">
        <v>30</v>
      </c>
      <c r="G544" t="s">
        <v>31</v>
      </c>
      <c r="H544">
        <v>1</v>
      </c>
      <c r="I544" t="s">
        <v>39</v>
      </c>
      <c r="J544">
        <v>21</v>
      </c>
      <c r="K544" t="s">
        <v>51</v>
      </c>
      <c r="L544">
        <v>4500</v>
      </c>
      <c r="M544">
        <v>8</v>
      </c>
      <c r="N544">
        <v>36000</v>
      </c>
      <c r="O544" t="s">
        <v>1168</v>
      </c>
      <c r="P544" t="s">
        <v>42</v>
      </c>
    </row>
    <row r="545" spans="1:17" x14ac:dyDescent="0.25">
      <c r="A545" t="s">
        <v>1169</v>
      </c>
      <c r="B545" t="s">
        <v>1170</v>
      </c>
      <c r="C545" t="s">
        <v>61</v>
      </c>
      <c r="D545">
        <v>76</v>
      </c>
      <c r="E545" t="s">
        <v>228</v>
      </c>
      <c r="F545" t="s">
        <v>38</v>
      </c>
      <c r="G545" t="s">
        <v>31</v>
      </c>
      <c r="H545">
        <v>4</v>
      </c>
      <c r="I545" t="s">
        <v>154</v>
      </c>
      <c r="J545">
        <v>12</v>
      </c>
      <c r="K545" t="s">
        <v>73</v>
      </c>
      <c r="L545">
        <v>24000</v>
      </c>
      <c r="M545">
        <v>19</v>
      </c>
      <c r="N545">
        <v>456000</v>
      </c>
      <c r="O545" t="s">
        <v>1171</v>
      </c>
      <c r="P545" t="s">
        <v>25</v>
      </c>
      <c r="Q545" t="s">
        <v>466</v>
      </c>
    </row>
    <row r="546" spans="1:17" x14ac:dyDescent="0.25">
      <c r="A546" t="s">
        <v>1169</v>
      </c>
      <c r="B546" t="s">
        <v>1170</v>
      </c>
      <c r="C546" t="s">
        <v>61</v>
      </c>
      <c r="D546">
        <v>76</v>
      </c>
      <c r="E546" t="s">
        <v>228</v>
      </c>
      <c r="F546" t="s">
        <v>20</v>
      </c>
      <c r="G546" t="s">
        <v>31</v>
      </c>
      <c r="H546">
        <v>4</v>
      </c>
      <c r="I546" t="s">
        <v>154</v>
      </c>
      <c r="J546">
        <v>12</v>
      </c>
      <c r="K546" t="s">
        <v>51</v>
      </c>
      <c r="L546">
        <v>4500</v>
      </c>
      <c r="M546">
        <v>8</v>
      </c>
      <c r="N546">
        <v>36000</v>
      </c>
      <c r="O546" t="s">
        <v>1172</v>
      </c>
      <c r="P546" t="s">
        <v>25</v>
      </c>
      <c r="Q546" t="s">
        <v>466</v>
      </c>
    </row>
    <row r="547" spans="1:17" x14ac:dyDescent="0.25">
      <c r="A547" t="s">
        <v>1173</v>
      </c>
      <c r="B547" t="s">
        <v>1174</v>
      </c>
      <c r="C547" t="s">
        <v>61</v>
      </c>
      <c r="D547">
        <v>50</v>
      </c>
      <c r="E547" t="s">
        <v>84</v>
      </c>
      <c r="F547" t="s">
        <v>30</v>
      </c>
      <c r="G547" t="s">
        <v>31</v>
      </c>
      <c r="H547">
        <v>2</v>
      </c>
      <c r="I547" t="s">
        <v>22</v>
      </c>
      <c r="J547">
        <v>55</v>
      </c>
      <c r="K547" t="s">
        <v>135</v>
      </c>
      <c r="L547">
        <v>900</v>
      </c>
      <c r="M547">
        <v>16</v>
      </c>
      <c r="N547">
        <v>14400</v>
      </c>
      <c r="O547" t="s">
        <v>1175</v>
      </c>
      <c r="P547" t="s">
        <v>25</v>
      </c>
      <c r="Q547" t="s">
        <v>466</v>
      </c>
    </row>
    <row r="548" spans="1:17" x14ac:dyDescent="0.25">
      <c r="A548" t="s">
        <v>1176</v>
      </c>
      <c r="B548" t="s">
        <v>1177</v>
      </c>
      <c r="C548" s="1">
        <v>45658</v>
      </c>
      <c r="D548">
        <v>56</v>
      </c>
      <c r="E548" t="s">
        <v>116</v>
      </c>
      <c r="F548" t="s">
        <v>20</v>
      </c>
      <c r="G548" t="s">
        <v>31</v>
      </c>
      <c r="H548">
        <v>4</v>
      </c>
      <c r="I548" t="s">
        <v>154</v>
      </c>
      <c r="J548">
        <v>17</v>
      </c>
      <c r="K548" t="s">
        <v>57</v>
      </c>
      <c r="L548">
        <v>9000</v>
      </c>
      <c r="M548">
        <v>4</v>
      </c>
      <c r="N548">
        <v>36000</v>
      </c>
      <c r="O548" t="s">
        <v>1178</v>
      </c>
      <c r="P548" t="s">
        <v>25</v>
      </c>
      <c r="Q548" t="s">
        <v>427</v>
      </c>
    </row>
    <row r="549" spans="1:17" x14ac:dyDescent="0.25">
      <c r="A549" t="s">
        <v>1179</v>
      </c>
      <c r="B549" t="s">
        <v>1180</v>
      </c>
      <c r="C549" s="1">
        <v>45717</v>
      </c>
      <c r="D549">
        <v>58</v>
      </c>
      <c r="E549" t="s">
        <v>204</v>
      </c>
      <c r="F549" t="s">
        <v>30</v>
      </c>
      <c r="G549" t="s">
        <v>31</v>
      </c>
      <c r="H549">
        <v>3</v>
      </c>
      <c r="I549" t="s">
        <v>56</v>
      </c>
      <c r="J549">
        <v>24</v>
      </c>
      <c r="K549" t="s">
        <v>51</v>
      </c>
      <c r="L549">
        <v>4500</v>
      </c>
      <c r="M549">
        <v>10</v>
      </c>
      <c r="N549">
        <v>45000</v>
      </c>
      <c r="O549" t="s">
        <v>1181</v>
      </c>
      <c r="P549" t="s">
        <v>25</v>
      </c>
      <c r="Q549" t="s">
        <v>94</v>
      </c>
    </row>
    <row r="550" spans="1:17" x14ac:dyDescent="0.25">
      <c r="A550" t="s">
        <v>1179</v>
      </c>
      <c r="B550" t="s">
        <v>1180</v>
      </c>
      <c r="C550" s="1">
        <v>45717</v>
      </c>
      <c r="D550">
        <v>58</v>
      </c>
      <c r="E550" t="s">
        <v>204</v>
      </c>
      <c r="F550" t="s">
        <v>38</v>
      </c>
      <c r="G550" t="s">
        <v>31</v>
      </c>
      <c r="H550">
        <v>3</v>
      </c>
      <c r="I550" t="s">
        <v>56</v>
      </c>
      <c r="J550">
        <v>24</v>
      </c>
      <c r="K550" t="s">
        <v>155</v>
      </c>
      <c r="L550">
        <v>25000</v>
      </c>
      <c r="M550">
        <v>17</v>
      </c>
      <c r="N550">
        <v>425000</v>
      </c>
      <c r="O550" t="s">
        <v>1182</v>
      </c>
      <c r="P550" t="s">
        <v>25</v>
      </c>
      <c r="Q550" t="s">
        <v>94</v>
      </c>
    </row>
    <row r="551" spans="1:17" x14ac:dyDescent="0.25">
      <c r="A551" t="s">
        <v>1183</v>
      </c>
      <c r="B551" t="s">
        <v>1184</v>
      </c>
      <c r="C551" s="1">
        <v>45717</v>
      </c>
      <c r="D551">
        <v>73</v>
      </c>
      <c r="E551" t="s">
        <v>495</v>
      </c>
      <c r="F551" t="s">
        <v>20</v>
      </c>
      <c r="G551" t="s">
        <v>31</v>
      </c>
      <c r="H551">
        <v>4</v>
      </c>
      <c r="I551" t="s">
        <v>154</v>
      </c>
      <c r="J551">
        <v>40</v>
      </c>
      <c r="K551" t="s">
        <v>57</v>
      </c>
      <c r="L551">
        <v>9000</v>
      </c>
      <c r="M551">
        <v>20</v>
      </c>
      <c r="N551">
        <v>180000</v>
      </c>
      <c r="O551" t="s">
        <v>1185</v>
      </c>
      <c r="P551" t="s">
        <v>42</v>
      </c>
    </row>
    <row r="552" spans="1:17" x14ac:dyDescent="0.25">
      <c r="A552" t="s">
        <v>1186</v>
      </c>
      <c r="B552" t="s">
        <v>1187</v>
      </c>
      <c r="C552" t="s">
        <v>61</v>
      </c>
      <c r="D552">
        <v>25</v>
      </c>
      <c r="E552" t="s">
        <v>495</v>
      </c>
      <c r="F552" t="s">
        <v>38</v>
      </c>
      <c r="G552" t="s">
        <v>21</v>
      </c>
      <c r="H552">
        <v>3</v>
      </c>
      <c r="I552" t="s">
        <v>56</v>
      </c>
      <c r="J552">
        <v>22</v>
      </c>
      <c r="K552" t="s">
        <v>141</v>
      </c>
      <c r="L552">
        <v>75000</v>
      </c>
      <c r="M552">
        <v>15</v>
      </c>
      <c r="N552">
        <v>1125000</v>
      </c>
      <c r="O552" t="s">
        <v>1188</v>
      </c>
      <c r="P552" t="s">
        <v>42</v>
      </c>
    </row>
    <row r="553" spans="1:17" x14ac:dyDescent="0.25">
      <c r="A553" t="s">
        <v>1186</v>
      </c>
      <c r="B553" t="s">
        <v>1187</v>
      </c>
      <c r="C553" t="s">
        <v>61</v>
      </c>
      <c r="D553">
        <v>25</v>
      </c>
      <c r="E553" t="s">
        <v>495</v>
      </c>
      <c r="F553" t="s">
        <v>30</v>
      </c>
      <c r="G553" t="s">
        <v>21</v>
      </c>
      <c r="H553">
        <v>3</v>
      </c>
      <c r="I553" t="s">
        <v>56</v>
      </c>
      <c r="J553">
        <v>22</v>
      </c>
      <c r="K553" t="s">
        <v>64</v>
      </c>
      <c r="L553">
        <v>3500</v>
      </c>
      <c r="M553">
        <v>17</v>
      </c>
      <c r="N553">
        <v>59500</v>
      </c>
      <c r="O553" t="s">
        <v>1189</v>
      </c>
      <c r="P553" t="s">
        <v>42</v>
      </c>
    </row>
    <row r="554" spans="1:17" x14ac:dyDescent="0.25">
      <c r="A554" t="s">
        <v>1190</v>
      </c>
      <c r="B554" t="s">
        <v>1191</v>
      </c>
      <c r="C554" s="1">
        <v>45658</v>
      </c>
      <c r="D554">
        <v>68</v>
      </c>
      <c r="E554" t="s">
        <v>29</v>
      </c>
      <c r="F554" t="s">
        <v>38</v>
      </c>
      <c r="G554" t="s">
        <v>21</v>
      </c>
      <c r="H554">
        <v>2</v>
      </c>
      <c r="I554" t="s">
        <v>22</v>
      </c>
      <c r="J554">
        <v>55</v>
      </c>
      <c r="K554" t="s">
        <v>86</v>
      </c>
      <c r="L554">
        <v>14500</v>
      </c>
      <c r="M554">
        <v>4</v>
      </c>
      <c r="N554">
        <v>58000</v>
      </c>
      <c r="O554" t="s">
        <v>1192</v>
      </c>
      <c r="P554" t="s">
        <v>42</v>
      </c>
    </row>
    <row r="555" spans="1:17" x14ac:dyDescent="0.25">
      <c r="A555" t="s">
        <v>1190</v>
      </c>
      <c r="B555" t="s">
        <v>1191</v>
      </c>
      <c r="C555" s="1">
        <v>45658</v>
      </c>
      <c r="D555">
        <v>68</v>
      </c>
      <c r="E555" t="s">
        <v>29</v>
      </c>
      <c r="F555" t="s">
        <v>30</v>
      </c>
      <c r="G555" t="s">
        <v>21</v>
      </c>
      <c r="H555">
        <v>2</v>
      </c>
      <c r="I555" t="s">
        <v>22</v>
      </c>
      <c r="J555">
        <v>55</v>
      </c>
      <c r="K555" t="s">
        <v>106</v>
      </c>
      <c r="L555">
        <v>1000</v>
      </c>
      <c r="M555">
        <v>16</v>
      </c>
      <c r="N555">
        <v>16000</v>
      </c>
      <c r="O555" t="s">
        <v>1193</v>
      </c>
      <c r="P555" t="s">
        <v>42</v>
      </c>
    </row>
    <row r="556" spans="1:17" x14ac:dyDescent="0.25">
      <c r="A556" t="s">
        <v>1190</v>
      </c>
      <c r="B556" t="s">
        <v>1191</v>
      </c>
      <c r="C556" s="1">
        <v>45658</v>
      </c>
      <c r="D556">
        <v>68</v>
      </c>
      <c r="E556" t="s">
        <v>29</v>
      </c>
      <c r="F556" t="s">
        <v>45</v>
      </c>
      <c r="G556" t="s">
        <v>21</v>
      </c>
      <c r="H556">
        <v>2</v>
      </c>
      <c r="I556" t="s">
        <v>22</v>
      </c>
      <c r="J556">
        <v>55</v>
      </c>
      <c r="K556" t="s">
        <v>73</v>
      </c>
      <c r="L556">
        <v>24000</v>
      </c>
      <c r="M556">
        <v>13</v>
      </c>
      <c r="N556">
        <v>312000</v>
      </c>
      <c r="O556" t="s">
        <v>1194</v>
      </c>
      <c r="P556" t="s">
        <v>42</v>
      </c>
    </row>
    <row r="557" spans="1:17" x14ac:dyDescent="0.25">
      <c r="A557" t="s">
        <v>1195</v>
      </c>
      <c r="B557" t="s">
        <v>1196</v>
      </c>
      <c r="C557" t="s">
        <v>61</v>
      </c>
      <c r="D557">
        <v>26</v>
      </c>
      <c r="E557" t="s">
        <v>127</v>
      </c>
      <c r="F557" t="s">
        <v>38</v>
      </c>
      <c r="G557" t="s">
        <v>31</v>
      </c>
      <c r="H557">
        <v>1</v>
      </c>
      <c r="I557" t="s">
        <v>39</v>
      </c>
      <c r="J557">
        <v>40</v>
      </c>
      <c r="K557" t="s">
        <v>86</v>
      </c>
      <c r="L557">
        <v>14500</v>
      </c>
      <c r="M557">
        <v>15</v>
      </c>
      <c r="N557">
        <v>217500</v>
      </c>
      <c r="O557" t="s">
        <v>1197</v>
      </c>
      <c r="P557" t="s">
        <v>42</v>
      </c>
    </row>
    <row r="558" spans="1:17" x14ac:dyDescent="0.25">
      <c r="A558" t="s">
        <v>1195</v>
      </c>
      <c r="B558" t="s">
        <v>1196</v>
      </c>
      <c r="C558" t="s">
        <v>61</v>
      </c>
      <c r="D558">
        <v>26</v>
      </c>
      <c r="E558" t="s">
        <v>127</v>
      </c>
      <c r="F558" t="s">
        <v>45</v>
      </c>
      <c r="G558" t="s">
        <v>31</v>
      </c>
      <c r="H558">
        <v>1</v>
      </c>
      <c r="I558" t="s">
        <v>39</v>
      </c>
      <c r="J558">
        <v>40</v>
      </c>
      <c r="K558" t="s">
        <v>40</v>
      </c>
      <c r="L558">
        <v>20000</v>
      </c>
      <c r="M558">
        <v>6</v>
      </c>
      <c r="N558">
        <v>120000</v>
      </c>
      <c r="O558" t="s">
        <v>1198</v>
      </c>
      <c r="P558" t="s">
        <v>42</v>
      </c>
    </row>
    <row r="559" spans="1:17" x14ac:dyDescent="0.25">
      <c r="A559" t="s">
        <v>1199</v>
      </c>
      <c r="B559" t="s">
        <v>1200</v>
      </c>
      <c r="C559" t="s">
        <v>61</v>
      </c>
      <c r="D559">
        <v>20</v>
      </c>
      <c r="E559" t="s">
        <v>220</v>
      </c>
      <c r="F559" t="s">
        <v>38</v>
      </c>
      <c r="G559" t="s">
        <v>31</v>
      </c>
      <c r="H559">
        <v>4</v>
      </c>
      <c r="I559" t="s">
        <v>154</v>
      </c>
      <c r="J559">
        <v>56</v>
      </c>
      <c r="K559" t="s">
        <v>77</v>
      </c>
      <c r="L559">
        <v>30000</v>
      </c>
      <c r="M559">
        <v>18</v>
      </c>
      <c r="N559">
        <v>540000</v>
      </c>
      <c r="O559" t="s">
        <v>1201</v>
      </c>
      <c r="P559" t="s">
        <v>42</v>
      </c>
    </row>
    <row r="560" spans="1:17" x14ac:dyDescent="0.25">
      <c r="A560" t="s">
        <v>1199</v>
      </c>
      <c r="B560" t="s">
        <v>1200</v>
      </c>
      <c r="C560" t="s">
        <v>61</v>
      </c>
      <c r="D560">
        <v>20</v>
      </c>
      <c r="E560" t="s">
        <v>220</v>
      </c>
      <c r="F560" t="s">
        <v>30</v>
      </c>
      <c r="G560" t="s">
        <v>31</v>
      </c>
      <c r="H560">
        <v>4</v>
      </c>
      <c r="I560" t="s">
        <v>154</v>
      </c>
      <c r="J560">
        <v>56</v>
      </c>
      <c r="K560" t="s">
        <v>242</v>
      </c>
      <c r="L560">
        <v>600</v>
      </c>
      <c r="M560">
        <v>15</v>
      </c>
      <c r="N560">
        <v>9000</v>
      </c>
      <c r="O560" t="s">
        <v>1202</v>
      </c>
      <c r="P560" t="s">
        <v>42</v>
      </c>
    </row>
    <row r="561" spans="1:17" x14ac:dyDescent="0.25">
      <c r="A561" t="s">
        <v>1199</v>
      </c>
      <c r="B561" t="s">
        <v>1200</v>
      </c>
      <c r="C561" t="s">
        <v>61</v>
      </c>
      <c r="D561">
        <v>20</v>
      </c>
      <c r="E561" t="s">
        <v>220</v>
      </c>
      <c r="F561" t="s">
        <v>20</v>
      </c>
      <c r="G561" t="s">
        <v>31</v>
      </c>
      <c r="H561">
        <v>4</v>
      </c>
      <c r="I561" t="s">
        <v>154</v>
      </c>
      <c r="J561">
        <v>56</v>
      </c>
      <c r="K561" t="s">
        <v>23</v>
      </c>
      <c r="L561">
        <v>35000</v>
      </c>
      <c r="M561">
        <v>18</v>
      </c>
      <c r="N561">
        <v>630000</v>
      </c>
      <c r="O561" t="s">
        <v>1203</v>
      </c>
      <c r="P561" t="s">
        <v>42</v>
      </c>
    </row>
    <row r="562" spans="1:17" x14ac:dyDescent="0.25">
      <c r="A562" t="s">
        <v>1204</v>
      </c>
      <c r="B562" t="s">
        <v>1205</v>
      </c>
      <c r="C562" s="1">
        <v>45658</v>
      </c>
      <c r="D562">
        <v>60</v>
      </c>
      <c r="E562" t="s">
        <v>331</v>
      </c>
      <c r="F562" t="s">
        <v>38</v>
      </c>
      <c r="G562" t="s">
        <v>21</v>
      </c>
      <c r="H562">
        <v>4</v>
      </c>
      <c r="I562" t="s">
        <v>154</v>
      </c>
      <c r="J562">
        <v>52</v>
      </c>
      <c r="K562" t="s">
        <v>73</v>
      </c>
      <c r="L562">
        <v>24000</v>
      </c>
      <c r="M562">
        <v>17</v>
      </c>
      <c r="N562">
        <v>408000</v>
      </c>
      <c r="O562" t="s">
        <v>1206</v>
      </c>
      <c r="P562" t="s">
        <v>42</v>
      </c>
    </row>
    <row r="563" spans="1:17" x14ac:dyDescent="0.25">
      <c r="A563" t="s">
        <v>1204</v>
      </c>
      <c r="B563" t="s">
        <v>1205</v>
      </c>
      <c r="C563" s="1">
        <v>45658</v>
      </c>
      <c r="D563">
        <v>60</v>
      </c>
      <c r="E563" t="s">
        <v>331</v>
      </c>
      <c r="F563" t="s">
        <v>45</v>
      </c>
      <c r="G563" t="s">
        <v>21</v>
      </c>
      <c r="H563">
        <v>4</v>
      </c>
      <c r="I563" t="s">
        <v>154</v>
      </c>
      <c r="J563">
        <v>52</v>
      </c>
      <c r="K563" t="s">
        <v>40</v>
      </c>
      <c r="L563">
        <v>20000</v>
      </c>
      <c r="M563">
        <v>16</v>
      </c>
      <c r="N563">
        <v>320000</v>
      </c>
      <c r="O563" t="s">
        <v>1207</v>
      </c>
      <c r="P563" t="s">
        <v>42</v>
      </c>
    </row>
    <row r="564" spans="1:17" x14ac:dyDescent="0.25">
      <c r="A564" t="s">
        <v>1208</v>
      </c>
      <c r="B564" t="s">
        <v>1209</v>
      </c>
      <c r="C564" s="1">
        <v>45658</v>
      </c>
      <c r="D564">
        <v>17</v>
      </c>
      <c r="E564" t="s">
        <v>116</v>
      </c>
      <c r="F564" t="s">
        <v>20</v>
      </c>
      <c r="G564" t="s">
        <v>31</v>
      </c>
      <c r="H564">
        <v>4</v>
      </c>
      <c r="I564" t="s">
        <v>154</v>
      </c>
      <c r="J564">
        <v>20</v>
      </c>
      <c r="K564" t="s">
        <v>51</v>
      </c>
      <c r="L564">
        <v>4500</v>
      </c>
      <c r="M564">
        <v>18</v>
      </c>
      <c r="N564">
        <v>81000</v>
      </c>
      <c r="O564" t="s">
        <v>1210</v>
      </c>
      <c r="P564" t="s">
        <v>42</v>
      </c>
    </row>
    <row r="565" spans="1:17" x14ac:dyDescent="0.25">
      <c r="A565" t="s">
        <v>1208</v>
      </c>
      <c r="B565" t="s">
        <v>1209</v>
      </c>
      <c r="C565" s="1">
        <v>45658</v>
      </c>
      <c r="D565">
        <v>17</v>
      </c>
      <c r="E565" t="s">
        <v>116</v>
      </c>
      <c r="F565" t="s">
        <v>30</v>
      </c>
      <c r="G565" t="s">
        <v>31</v>
      </c>
      <c r="H565">
        <v>4</v>
      </c>
      <c r="I565" t="s">
        <v>154</v>
      </c>
      <c r="J565">
        <v>20</v>
      </c>
      <c r="K565" t="s">
        <v>32</v>
      </c>
      <c r="L565">
        <v>5500</v>
      </c>
      <c r="M565">
        <v>6</v>
      </c>
      <c r="N565">
        <v>33000</v>
      </c>
      <c r="O565" t="s">
        <v>1211</v>
      </c>
      <c r="P565" t="s">
        <v>42</v>
      </c>
    </row>
    <row r="566" spans="1:17" x14ac:dyDescent="0.25">
      <c r="A566" t="s">
        <v>1212</v>
      </c>
      <c r="B566" t="s">
        <v>1213</v>
      </c>
      <c r="C566" t="s">
        <v>61</v>
      </c>
      <c r="D566">
        <v>64</v>
      </c>
      <c r="E566" t="s">
        <v>153</v>
      </c>
      <c r="F566" t="s">
        <v>38</v>
      </c>
      <c r="G566" t="s">
        <v>31</v>
      </c>
      <c r="H566">
        <v>2</v>
      </c>
      <c r="I566" t="s">
        <v>22</v>
      </c>
      <c r="J566">
        <v>6</v>
      </c>
      <c r="K566" t="s">
        <v>141</v>
      </c>
      <c r="L566">
        <v>75000</v>
      </c>
      <c r="M566">
        <v>3</v>
      </c>
      <c r="N566">
        <v>225000</v>
      </c>
      <c r="O566" t="s">
        <v>1214</v>
      </c>
      <c r="P566" t="s">
        <v>42</v>
      </c>
    </row>
    <row r="567" spans="1:17" x14ac:dyDescent="0.25">
      <c r="A567" t="s">
        <v>1212</v>
      </c>
      <c r="B567" t="s">
        <v>1213</v>
      </c>
      <c r="C567" t="s">
        <v>61</v>
      </c>
      <c r="D567">
        <v>64</v>
      </c>
      <c r="E567" t="s">
        <v>153</v>
      </c>
      <c r="F567" t="s">
        <v>20</v>
      </c>
      <c r="G567" t="s">
        <v>31</v>
      </c>
      <c r="H567">
        <v>2</v>
      </c>
      <c r="I567" t="s">
        <v>22</v>
      </c>
      <c r="J567">
        <v>6</v>
      </c>
      <c r="K567" t="s">
        <v>51</v>
      </c>
      <c r="L567">
        <v>4500</v>
      </c>
      <c r="M567">
        <v>4</v>
      </c>
      <c r="N567">
        <v>18000</v>
      </c>
      <c r="O567" t="s">
        <v>1215</v>
      </c>
      <c r="P567" t="s">
        <v>42</v>
      </c>
    </row>
    <row r="568" spans="1:17" x14ac:dyDescent="0.25">
      <c r="A568" t="s">
        <v>1212</v>
      </c>
      <c r="B568" t="s">
        <v>1213</v>
      </c>
      <c r="C568" t="s">
        <v>61</v>
      </c>
      <c r="D568">
        <v>64</v>
      </c>
      <c r="E568" t="s">
        <v>153</v>
      </c>
      <c r="F568" t="s">
        <v>30</v>
      </c>
      <c r="G568" t="s">
        <v>31</v>
      </c>
      <c r="H568">
        <v>2</v>
      </c>
      <c r="I568" t="s">
        <v>22</v>
      </c>
      <c r="J568">
        <v>6</v>
      </c>
      <c r="K568" t="s">
        <v>32</v>
      </c>
      <c r="L568">
        <v>5500</v>
      </c>
      <c r="M568">
        <v>9</v>
      </c>
      <c r="N568">
        <v>49500</v>
      </c>
      <c r="O568" t="s">
        <v>1216</v>
      </c>
      <c r="P568" t="s">
        <v>42</v>
      </c>
    </row>
    <row r="569" spans="1:17" x14ac:dyDescent="0.25">
      <c r="A569" t="s">
        <v>1217</v>
      </c>
      <c r="B569" t="s">
        <v>1218</v>
      </c>
      <c r="C569" s="1">
        <v>45658</v>
      </c>
      <c r="D569">
        <v>40</v>
      </c>
      <c r="E569" t="s">
        <v>416</v>
      </c>
      <c r="F569" t="s">
        <v>38</v>
      </c>
      <c r="G569" t="s">
        <v>21</v>
      </c>
      <c r="H569">
        <v>5</v>
      </c>
      <c r="I569" t="s">
        <v>63</v>
      </c>
      <c r="J569">
        <v>10</v>
      </c>
      <c r="K569" t="s">
        <v>66</v>
      </c>
      <c r="L569">
        <v>150000</v>
      </c>
      <c r="M569">
        <v>8</v>
      </c>
      <c r="N569">
        <v>1200000</v>
      </c>
      <c r="O569" t="s">
        <v>1219</v>
      </c>
      <c r="P569" t="s">
        <v>25</v>
      </c>
      <c r="Q569" t="s">
        <v>94</v>
      </c>
    </row>
    <row r="570" spans="1:17" x14ac:dyDescent="0.25">
      <c r="A570" t="s">
        <v>1217</v>
      </c>
      <c r="B570" t="s">
        <v>1218</v>
      </c>
      <c r="C570" s="1">
        <v>45658</v>
      </c>
      <c r="D570">
        <v>40</v>
      </c>
      <c r="E570" t="s">
        <v>416</v>
      </c>
      <c r="F570" t="s">
        <v>45</v>
      </c>
      <c r="G570" t="s">
        <v>21</v>
      </c>
      <c r="H570">
        <v>5</v>
      </c>
      <c r="I570" t="s">
        <v>63</v>
      </c>
      <c r="J570">
        <v>10</v>
      </c>
      <c r="K570" t="s">
        <v>46</v>
      </c>
      <c r="L570">
        <v>9000</v>
      </c>
      <c r="M570">
        <v>16</v>
      </c>
      <c r="N570">
        <v>144000</v>
      </c>
      <c r="O570" t="s">
        <v>1220</v>
      </c>
      <c r="P570" t="s">
        <v>25</v>
      </c>
      <c r="Q570" t="s">
        <v>94</v>
      </c>
    </row>
    <row r="571" spans="1:17" x14ac:dyDescent="0.25">
      <c r="A571" t="s">
        <v>1221</v>
      </c>
      <c r="B571" t="s">
        <v>647</v>
      </c>
      <c r="C571" t="s">
        <v>61</v>
      </c>
      <c r="D571">
        <v>59</v>
      </c>
      <c r="E571" t="s">
        <v>149</v>
      </c>
      <c r="F571" t="s">
        <v>38</v>
      </c>
      <c r="G571" t="s">
        <v>31</v>
      </c>
      <c r="H571">
        <v>3</v>
      </c>
      <c r="I571" t="s">
        <v>56</v>
      </c>
      <c r="J571">
        <v>51</v>
      </c>
      <c r="K571" t="s">
        <v>40</v>
      </c>
      <c r="L571">
        <v>20000</v>
      </c>
      <c r="M571">
        <v>5</v>
      </c>
      <c r="N571">
        <v>100000</v>
      </c>
      <c r="O571" t="s">
        <v>1222</v>
      </c>
      <c r="P571" t="s">
        <v>42</v>
      </c>
    </row>
    <row r="572" spans="1:17" x14ac:dyDescent="0.25">
      <c r="A572" t="s">
        <v>1223</v>
      </c>
      <c r="B572" t="s">
        <v>1224</v>
      </c>
      <c r="C572" t="s">
        <v>61</v>
      </c>
      <c r="D572">
        <v>50</v>
      </c>
      <c r="E572" t="s">
        <v>104</v>
      </c>
      <c r="F572" t="s">
        <v>30</v>
      </c>
      <c r="G572" t="s">
        <v>21</v>
      </c>
      <c r="H572">
        <v>2</v>
      </c>
      <c r="I572" t="s">
        <v>22</v>
      </c>
      <c r="J572">
        <v>35</v>
      </c>
      <c r="K572" t="s">
        <v>106</v>
      </c>
      <c r="L572">
        <v>1000</v>
      </c>
      <c r="M572">
        <v>8</v>
      </c>
      <c r="N572">
        <v>8000</v>
      </c>
      <c r="O572" t="s">
        <v>1225</v>
      </c>
      <c r="P572" t="s">
        <v>25</v>
      </c>
      <c r="Q572" t="s">
        <v>34</v>
      </c>
    </row>
    <row r="573" spans="1:17" x14ac:dyDescent="0.25">
      <c r="A573" t="s">
        <v>1223</v>
      </c>
      <c r="B573" t="s">
        <v>1224</v>
      </c>
      <c r="C573" t="s">
        <v>61</v>
      </c>
      <c r="D573">
        <v>50</v>
      </c>
      <c r="E573" t="s">
        <v>104</v>
      </c>
      <c r="F573" t="s">
        <v>45</v>
      </c>
      <c r="G573" t="s">
        <v>21</v>
      </c>
      <c r="H573">
        <v>2</v>
      </c>
      <c r="I573" t="s">
        <v>22</v>
      </c>
      <c r="J573">
        <v>35</v>
      </c>
      <c r="K573" t="s">
        <v>86</v>
      </c>
      <c r="L573">
        <v>14500</v>
      </c>
      <c r="M573">
        <v>15</v>
      </c>
      <c r="N573">
        <v>217500</v>
      </c>
      <c r="O573" t="s">
        <v>1226</v>
      </c>
      <c r="P573" t="s">
        <v>25</v>
      </c>
      <c r="Q573" t="s">
        <v>34</v>
      </c>
    </row>
    <row r="574" spans="1:17" x14ac:dyDescent="0.25">
      <c r="A574" t="s">
        <v>1227</v>
      </c>
      <c r="B574" t="s">
        <v>1228</v>
      </c>
      <c r="C574" s="1">
        <v>45658</v>
      </c>
      <c r="D574">
        <v>20</v>
      </c>
      <c r="E574" t="s">
        <v>164</v>
      </c>
      <c r="F574" t="s">
        <v>30</v>
      </c>
      <c r="G574" t="s">
        <v>31</v>
      </c>
      <c r="H574">
        <v>5</v>
      </c>
      <c r="I574" t="s">
        <v>63</v>
      </c>
      <c r="J574">
        <v>48</v>
      </c>
      <c r="K574" t="s">
        <v>112</v>
      </c>
      <c r="L574">
        <v>7500</v>
      </c>
      <c r="M574">
        <v>10</v>
      </c>
      <c r="N574">
        <v>75000</v>
      </c>
      <c r="O574" t="s">
        <v>1229</v>
      </c>
      <c r="P574" t="s">
        <v>42</v>
      </c>
    </row>
    <row r="575" spans="1:17" x14ac:dyDescent="0.25">
      <c r="A575" t="s">
        <v>1230</v>
      </c>
      <c r="B575" t="s">
        <v>1231</v>
      </c>
      <c r="C575" t="s">
        <v>61</v>
      </c>
      <c r="D575">
        <v>36</v>
      </c>
      <c r="E575" t="s">
        <v>178</v>
      </c>
      <c r="F575" t="s">
        <v>20</v>
      </c>
      <c r="G575" t="s">
        <v>21</v>
      </c>
      <c r="H575">
        <v>3</v>
      </c>
      <c r="I575" t="s">
        <v>56</v>
      </c>
      <c r="J575">
        <v>17</v>
      </c>
      <c r="K575" t="s">
        <v>23</v>
      </c>
      <c r="L575">
        <v>35000</v>
      </c>
      <c r="M575">
        <v>6</v>
      </c>
      <c r="N575">
        <v>210000</v>
      </c>
      <c r="O575" t="s">
        <v>1232</v>
      </c>
      <c r="P575" t="s">
        <v>25</v>
      </c>
      <c r="Q575" t="s">
        <v>94</v>
      </c>
    </row>
    <row r="576" spans="1:17" x14ac:dyDescent="0.25">
      <c r="A576" t="s">
        <v>1230</v>
      </c>
      <c r="B576" t="s">
        <v>1231</v>
      </c>
      <c r="C576" t="s">
        <v>61</v>
      </c>
      <c r="D576">
        <v>36</v>
      </c>
      <c r="E576" t="s">
        <v>178</v>
      </c>
      <c r="F576" t="s">
        <v>45</v>
      </c>
      <c r="G576" t="s">
        <v>21</v>
      </c>
      <c r="H576">
        <v>3</v>
      </c>
      <c r="I576" t="s">
        <v>56</v>
      </c>
      <c r="J576">
        <v>17</v>
      </c>
      <c r="K576" t="s">
        <v>77</v>
      </c>
      <c r="L576">
        <v>30000</v>
      </c>
      <c r="M576">
        <v>13</v>
      </c>
      <c r="N576">
        <v>390000</v>
      </c>
      <c r="O576" t="s">
        <v>1233</v>
      </c>
      <c r="P576" t="s">
        <v>25</v>
      </c>
      <c r="Q576" t="s">
        <v>94</v>
      </c>
    </row>
    <row r="577" spans="1:17" x14ac:dyDescent="0.25">
      <c r="A577" t="s">
        <v>1230</v>
      </c>
      <c r="B577" t="s">
        <v>1231</v>
      </c>
      <c r="C577" t="s">
        <v>61</v>
      </c>
      <c r="D577">
        <v>36</v>
      </c>
      <c r="E577" t="s">
        <v>178</v>
      </c>
      <c r="F577" t="s">
        <v>38</v>
      </c>
      <c r="G577" t="s">
        <v>21</v>
      </c>
      <c r="H577">
        <v>3</v>
      </c>
      <c r="I577" t="s">
        <v>56</v>
      </c>
      <c r="J577">
        <v>17</v>
      </c>
      <c r="K577" t="s">
        <v>86</v>
      </c>
      <c r="L577">
        <v>14500</v>
      </c>
      <c r="M577">
        <v>2</v>
      </c>
      <c r="N577">
        <v>29000</v>
      </c>
      <c r="O577" t="s">
        <v>1234</v>
      </c>
      <c r="P577" t="s">
        <v>25</v>
      </c>
      <c r="Q577" t="s">
        <v>94</v>
      </c>
    </row>
    <row r="578" spans="1:17" x14ac:dyDescent="0.25">
      <c r="A578" t="s">
        <v>1235</v>
      </c>
      <c r="B578" t="s">
        <v>1236</v>
      </c>
      <c r="C578" t="s">
        <v>61</v>
      </c>
      <c r="D578">
        <v>35</v>
      </c>
      <c r="E578" t="s">
        <v>50</v>
      </c>
      <c r="F578" t="s">
        <v>45</v>
      </c>
      <c r="G578" t="s">
        <v>21</v>
      </c>
      <c r="H578">
        <v>4</v>
      </c>
      <c r="I578" t="s">
        <v>154</v>
      </c>
      <c r="J578">
        <v>16</v>
      </c>
      <c r="K578" t="s">
        <v>77</v>
      </c>
      <c r="L578">
        <v>30000</v>
      </c>
      <c r="M578">
        <v>18</v>
      </c>
      <c r="N578">
        <v>540000</v>
      </c>
      <c r="O578" t="s">
        <v>1237</v>
      </c>
      <c r="P578" t="s">
        <v>25</v>
      </c>
      <c r="Q578" t="s">
        <v>26</v>
      </c>
    </row>
    <row r="579" spans="1:17" x14ac:dyDescent="0.25">
      <c r="A579" t="s">
        <v>1235</v>
      </c>
      <c r="B579" t="s">
        <v>1236</v>
      </c>
      <c r="C579" t="s">
        <v>61</v>
      </c>
      <c r="D579">
        <v>35</v>
      </c>
      <c r="E579" t="s">
        <v>50</v>
      </c>
      <c r="F579" t="s">
        <v>30</v>
      </c>
      <c r="G579" t="s">
        <v>21</v>
      </c>
      <c r="H579">
        <v>4</v>
      </c>
      <c r="I579" t="s">
        <v>154</v>
      </c>
      <c r="J579">
        <v>16</v>
      </c>
      <c r="K579" t="s">
        <v>106</v>
      </c>
      <c r="L579">
        <v>1000</v>
      </c>
      <c r="M579">
        <v>8</v>
      </c>
      <c r="N579">
        <v>8000</v>
      </c>
      <c r="O579" t="s">
        <v>1238</v>
      </c>
      <c r="P579" t="s">
        <v>25</v>
      </c>
      <c r="Q579" t="s">
        <v>26</v>
      </c>
    </row>
    <row r="580" spans="1:17" x14ac:dyDescent="0.25">
      <c r="A580" t="s">
        <v>1239</v>
      </c>
      <c r="B580" t="s">
        <v>1240</v>
      </c>
      <c r="C580" t="s">
        <v>61</v>
      </c>
      <c r="D580">
        <v>60</v>
      </c>
      <c r="E580" t="s">
        <v>302</v>
      </c>
      <c r="F580" t="s">
        <v>45</v>
      </c>
      <c r="G580" t="s">
        <v>21</v>
      </c>
      <c r="H580">
        <v>3</v>
      </c>
      <c r="I580" t="s">
        <v>56</v>
      </c>
      <c r="J580">
        <v>2</v>
      </c>
      <c r="K580" t="s">
        <v>86</v>
      </c>
      <c r="L580">
        <v>14500</v>
      </c>
      <c r="M580">
        <v>18</v>
      </c>
      <c r="N580">
        <v>261000</v>
      </c>
      <c r="O580" t="s">
        <v>1241</v>
      </c>
      <c r="P580" t="s">
        <v>42</v>
      </c>
    </row>
    <row r="581" spans="1:17" x14ac:dyDescent="0.25">
      <c r="A581" t="s">
        <v>1239</v>
      </c>
      <c r="B581" t="s">
        <v>1240</v>
      </c>
      <c r="C581" t="s">
        <v>61</v>
      </c>
      <c r="D581">
        <v>60</v>
      </c>
      <c r="E581" t="s">
        <v>302</v>
      </c>
      <c r="F581" t="s">
        <v>20</v>
      </c>
      <c r="G581" t="s">
        <v>21</v>
      </c>
      <c r="H581">
        <v>3</v>
      </c>
      <c r="I581" t="s">
        <v>56</v>
      </c>
      <c r="J581">
        <v>2</v>
      </c>
      <c r="K581" t="s">
        <v>23</v>
      </c>
      <c r="L581">
        <v>35000</v>
      </c>
      <c r="M581">
        <v>6</v>
      </c>
      <c r="N581">
        <v>210000</v>
      </c>
      <c r="O581" t="s">
        <v>1242</v>
      </c>
      <c r="P581" t="s">
        <v>42</v>
      </c>
    </row>
    <row r="582" spans="1:17" x14ac:dyDescent="0.25">
      <c r="A582" t="s">
        <v>1243</v>
      </c>
      <c r="B582" t="s">
        <v>1244</v>
      </c>
      <c r="C582" t="s">
        <v>61</v>
      </c>
      <c r="D582">
        <v>60</v>
      </c>
      <c r="E582" t="s">
        <v>416</v>
      </c>
      <c r="F582" t="s">
        <v>38</v>
      </c>
      <c r="G582" t="s">
        <v>31</v>
      </c>
      <c r="H582">
        <v>1</v>
      </c>
      <c r="I582" t="s">
        <v>39</v>
      </c>
      <c r="J582">
        <v>18</v>
      </c>
      <c r="K582" t="s">
        <v>155</v>
      </c>
      <c r="L582">
        <v>25000</v>
      </c>
      <c r="M582">
        <v>17</v>
      </c>
      <c r="N582">
        <v>425000</v>
      </c>
      <c r="O582" t="s">
        <v>1245</v>
      </c>
      <c r="P582" t="s">
        <v>42</v>
      </c>
    </row>
    <row r="583" spans="1:17" x14ac:dyDescent="0.25">
      <c r="A583" t="s">
        <v>1243</v>
      </c>
      <c r="B583" t="s">
        <v>1244</v>
      </c>
      <c r="C583" t="s">
        <v>61</v>
      </c>
      <c r="D583">
        <v>60</v>
      </c>
      <c r="E583" t="s">
        <v>416</v>
      </c>
      <c r="F583" t="s">
        <v>20</v>
      </c>
      <c r="G583" t="s">
        <v>31</v>
      </c>
      <c r="H583">
        <v>1</v>
      </c>
      <c r="I583" t="s">
        <v>39</v>
      </c>
      <c r="J583">
        <v>18</v>
      </c>
      <c r="K583" t="s">
        <v>23</v>
      </c>
      <c r="L583">
        <v>35000</v>
      </c>
      <c r="M583">
        <v>1</v>
      </c>
      <c r="N583">
        <v>35000</v>
      </c>
      <c r="O583" t="s">
        <v>1246</v>
      </c>
      <c r="P583" t="s">
        <v>42</v>
      </c>
    </row>
    <row r="584" spans="1:17" x14ac:dyDescent="0.25">
      <c r="A584" t="s">
        <v>1247</v>
      </c>
      <c r="B584" t="s">
        <v>1248</v>
      </c>
      <c r="C584" t="s">
        <v>61</v>
      </c>
      <c r="D584">
        <v>46</v>
      </c>
      <c r="E584" t="s">
        <v>416</v>
      </c>
      <c r="F584" t="s">
        <v>20</v>
      </c>
      <c r="G584" t="s">
        <v>21</v>
      </c>
      <c r="H584">
        <v>2</v>
      </c>
      <c r="I584" t="s">
        <v>22</v>
      </c>
      <c r="J584">
        <v>43</v>
      </c>
      <c r="K584" t="s">
        <v>57</v>
      </c>
      <c r="L584">
        <v>9000</v>
      </c>
      <c r="M584">
        <v>11</v>
      </c>
      <c r="N584">
        <v>99000</v>
      </c>
      <c r="O584" t="s">
        <v>1249</v>
      </c>
      <c r="P584" t="s">
        <v>42</v>
      </c>
    </row>
    <row r="585" spans="1:17" x14ac:dyDescent="0.25">
      <c r="A585" t="s">
        <v>1247</v>
      </c>
      <c r="B585" t="s">
        <v>1248</v>
      </c>
      <c r="C585" t="s">
        <v>61</v>
      </c>
      <c r="D585">
        <v>46</v>
      </c>
      <c r="E585" t="s">
        <v>416</v>
      </c>
      <c r="F585" t="s">
        <v>38</v>
      </c>
      <c r="G585" t="s">
        <v>21</v>
      </c>
      <c r="H585">
        <v>2</v>
      </c>
      <c r="I585" t="s">
        <v>22</v>
      </c>
      <c r="J585">
        <v>43</v>
      </c>
      <c r="K585" t="s">
        <v>40</v>
      </c>
      <c r="L585">
        <v>20000</v>
      </c>
      <c r="M585">
        <v>3</v>
      </c>
      <c r="N585">
        <v>60000</v>
      </c>
      <c r="O585" t="s">
        <v>1250</v>
      </c>
      <c r="P585" t="s">
        <v>42</v>
      </c>
    </row>
    <row r="586" spans="1:17" x14ac:dyDescent="0.25">
      <c r="A586" t="s">
        <v>1251</v>
      </c>
      <c r="B586" t="s">
        <v>1252</v>
      </c>
      <c r="C586" s="1">
        <v>45658</v>
      </c>
      <c r="D586">
        <v>32</v>
      </c>
      <c r="E586" t="s">
        <v>183</v>
      </c>
      <c r="F586" t="s">
        <v>30</v>
      </c>
      <c r="G586" t="s">
        <v>21</v>
      </c>
      <c r="H586">
        <v>4</v>
      </c>
      <c r="I586" t="s">
        <v>154</v>
      </c>
      <c r="J586">
        <v>13</v>
      </c>
      <c r="K586" t="s">
        <v>292</v>
      </c>
      <c r="L586">
        <v>6500</v>
      </c>
      <c r="M586">
        <v>19</v>
      </c>
      <c r="N586">
        <v>123500</v>
      </c>
      <c r="O586" t="s">
        <v>1253</v>
      </c>
      <c r="P586" t="s">
        <v>25</v>
      </c>
      <c r="Q586" t="s">
        <v>94</v>
      </c>
    </row>
    <row r="587" spans="1:17" x14ac:dyDescent="0.25">
      <c r="A587" t="s">
        <v>1251</v>
      </c>
      <c r="B587" t="s">
        <v>1252</v>
      </c>
      <c r="C587" s="1">
        <v>45658</v>
      </c>
      <c r="D587">
        <v>32</v>
      </c>
      <c r="E587" t="s">
        <v>183</v>
      </c>
      <c r="F587" t="s">
        <v>38</v>
      </c>
      <c r="G587" t="s">
        <v>21</v>
      </c>
      <c r="H587">
        <v>4</v>
      </c>
      <c r="I587" t="s">
        <v>154</v>
      </c>
      <c r="J587">
        <v>13</v>
      </c>
      <c r="K587" t="s">
        <v>73</v>
      </c>
      <c r="L587">
        <v>24000</v>
      </c>
      <c r="M587">
        <v>8</v>
      </c>
      <c r="N587">
        <v>192000</v>
      </c>
      <c r="O587" t="s">
        <v>1254</v>
      </c>
      <c r="P587" t="s">
        <v>25</v>
      </c>
      <c r="Q587" t="s">
        <v>94</v>
      </c>
    </row>
    <row r="588" spans="1:17" x14ac:dyDescent="0.25">
      <c r="A588" t="s">
        <v>1251</v>
      </c>
      <c r="B588" t="s">
        <v>1252</v>
      </c>
      <c r="C588" s="1">
        <v>45658</v>
      </c>
      <c r="D588">
        <v>32</v>
      </c>
      <c r="E588" t="s">
        <v>183</v>
      </c>
      <c r="F588" t="s">
        <v>20</v>
      </c>
      <c r="G588" t="s">
        <v>21</v>
      </c>
      <c r="H588">
        <v>4</v>
      </c>
      <c r="I588" t="s">
        <v>154</v>
      </c>
      <c r="J588">
        <v>13</v>
      </c>
      <c r="K588" t="s">
        <v>68</v>
      </c>
      <c r="L588">
        <v>16000</v>
      </c>
      <c r="M588">
        <v>7</v>
      </c>
      <c r="N588">
        <v>112000</v>
      </c>
      <c r="O588" t="s">
        <v>1255</v>
      </c>
      <c r="P588" t="s">
        <v>25</v>
      </c>
      <c r="Q588" t="s">
        <v>94</v>
      </c>
    </row>
    <row r="589" spans="1:17" x14ac:dyDescent="0.25">
      <c r="A589" t="s">
        <v>1256</v>
      </c>
      <c r="B589" t="s">
        <v>1257</v>
      </c>
      <c r="C589" t="s">
        <v>61</v>
      </c>
      <c r="D589">
        <v>26</v>
      </c>
      <c r="E589" t="s">
        <v>37</v>
      </c>
      <c r="F589" t="s">
        <v>38</v>
      </c>
      <c r="G589" t="s">
        <v>21</v>
      </c>
      <c r="H589">
        <v>3</v>
      </c>
      <c r="I589" t="s">
        <v>56</v>
      </c>
      <c r="J589">
        <v>24</v>
      </c>
      <c r="K589" t="s">
        <v>46</v>
      </c>
      <c r="L589">
        <v>9000</v>
      </c>
      <c r="M589">
        <v>10</v>
      </c>
      <c r="N589">
        <v>90000</v>
      </c>
      <c r="O589" t="s">
        <v>1258</v>
      </c>
      <c r="P589" t="s">
        <v>42</v>
      </c>
    </row>
    <row r="590" spans="1:17" x14ac:dyDescent="0.25">
      <c r="A590" t="s">
        <v>1259</v>
      </c>
      <c r="B590" t="s">
        <v>1260</v>
      </c>
      <c r="C590" t="s">
        <v>61</v>
      </c>
      <c r="D590">
        <v>43</v>
      </c>
      <c r="E590" t="s">
        <v>92</v>
      </c>
      <c r="F590" t="s">
        <v>20</v>
      </c>
      <c r="G590" t="s">
        <v>21</v>
      </c>
      <c r="H590">
        <v>5</v>
      </c>
      <c r="I590" t="s">
        <v>63</v>
      </c>
      <c r="J590">
        <v>7</v>
      </c>
      <c r="K590" t="s">
        <v>51</v>
      </c>
      <c r="L590">
        <v>4500</v>
      </c>
      <c r="M590">
        <v>18</v>
      </c>
      <c r="N590">
        <v>81000</v>
      </c>
      <c r="O590" t="s">
        <v>1261</v>
      </c>
      <c r="P590" t="s">
        <v>42</v>
      </c>
    </row>
    <row r="591" spans="1:17" x14ac:dyDescent="0.25">
      <c r="A591" t="s">
        <v>1262</v>
      </c>
      <c r="B591" t="s">
        <v>1263</v>
      </c>
      <c r="C591" t="s">
        <v>61</v>
      </c>
      <c r="D591">
        <v>29</v>
      </c>
      <c r="E591" t="s">
        <v>220</v>
      </c>
      <c r="F591" t="s">
        <v>30</v>
      </c>
      <c r="G591" t="s">
        <v>31</v>
      </c>
      <c r="H591">
        <v>1</v>
      </c>
      <c r="I591" t="s">
        <v>39</v>
      </c>
      <c r="J591">
        <v>45</v>
      </c>
      <c r="K591" t="s">
        <v>242</v>
      </c>
      <c r="L591">
        <v>600</v>
      </c>
      <c r="M591">
        <v>20</v>
      </c>
      <c r="N591">
        <v>12000</v>
      </c>
      <c r="O591" t="s">
        <v>1264</v>
      </c>
      <c r="P591" t="s">
        <v>25</v>
      </c>
      <c r="Q591" t="s">
        <v>427</v>
      </c>
    </row>
    <row r="592" spans="1:17" x14ac:dyDescent="0.25">
      <c r="A592" t="s">
        <v>1262</v>
      </c>
      <c r="B592" t="s">
        <v>1263</v>
      </c>
      <c r="C592" t="s">
        <v>61</v>
      </c>
      <c r="D592">
        <v>29</v>
      </c>
      <c r="E592" t="s">
        <v>220</v>
      </c>
      <c r="F592" t="s">
        <v>38</v>
      </c>
      <c r="G592" t="s">
        <v>31</v>
      </c>
      <c r="H592">
        <v>1</v>
      </c>
      <c r="I592" t="s">
        <v>39</v>
      </c>
      <c r="J592">
        <v>45</v>
      </c>
      <c r="K592" t="s">
        <v>66</v>
      </c>
      <c r="L592">
        <v>150000</v>
      </c>
      <c r="M592">
        <v>11</v>
      </c>
      <c r="N592">
        <v>1650000</v>
      </c>
      <c r="O592" t="s">
        <v>1265</v>
      </c>
      <c r="P592" t="s">
        <v>25</v>
      </c>
      <c r="Q592" t="s">
        <v>427</v>
      </c>
    </row>
    <row r="593" spans="1:17" x14ac:dyDescent="0.25">
      <c r="A593" t="s">
        <v>1262</v>
      </c>
      <c r="B593" t="s">
        <v>1263</v>
      </c>
      <c r="C593" t="s">
        <v>61</v>
      </c>
      <c r="D593">
        <v>29</v>
      </c>
      <c r="E593" t="s">
        <v>220</v>
      </c>
      <c r="F593" t="s">
        <v>20</v>
      </c>
      <c r="G593" t="s">
        <v>31</v>
      </c>
      <c r="H593">
        <v>1</v>
      </c>
      <c r="I593" t="s">
        <v>39</v>
      </c>
      <c r="J593">
        <v>45</v>
      </c>
      <c r="K593" t="s">
        <v>57</v>
      </c>
      <c r="L593">
        <v>9000</v>
      </c>
      <c r="M593">
        <v>14</v>
      </c>
      <c r="N593">
        <v>126000</v>
      </c>
      <c r="O593" t="s">
        <v>1266</v>
      </c>
      <c r="P593" t="s">
        <v>25</v>
      </c>
      <c r="Q593" t="s">
        <v>427</v>
      </c>
    </row>
    <row r="594" spans="1:17" x14ac:dyDescent="0.25">
      <c r="A594" t="s">
        <v>1267</v>
      </c>
      <c r="B594" t="s">
        <v>1268</v>
      </c>
      <c r="C594" s="1">
        <v>45717</v>
      </c>
      <c r="D594">
        <v>57</v>
      </c>
      <c r="E594" t="s">
        <v>84</v>
      </c>
      <c r="F594" t="s">
        <v>30</v>
      </c>
      <c r="G594" t="s">
        <v>21</v>
      </c>
      <c r="H594">
        <v>3</v>
      </c>
      <c r="I594" t="s">
        <v>56</v>
      </c>
      <c r="J594">
        <v>25</v>
      </c>
      <c r="K594" t="s">
        <v>135</v>
      </c>
      <c r="L594">
        <v>900</v>
      </c>
      <c r="M594">
        <v>20</v>
      </c>
      <c r="N594">
        <v>18000</v>
      </c>
      <c r="O594" t="s">
        <v>1269</v>
      </c>
      <c r="P594" t="s">
        <v>42</v>
      </c>
    </row>
    <row r="595" spans="1:17" x14ac:dyDescent="0.25">
      <c r="A595" t="s">
        <v>1267</v>
      </c>
      <c r="B595" t="s">
        <v>1268</v>
      </c>
      <c r="C595" s="1">
        <v>45717</v>
      </c>
      <c r="D595">
        <v>57</v>
      </c>
      <c r="E595" t="s">
        <v>84</v>
      </c>
      <c r="F595" t="s">
        <v>45</v>
      </c>
      <c r="G595" t="s">
        <v>21</v>
      </c>
      <c r="H595">
        <v>3</v>
      </c>
      <c r="I595" t="s">
        <v>56</v>
      </c>
      <c r="J595">
        <v>25</v>
      </c>
      <c r="K595" t="s">
        <v>46</v>
      </c>
      <c r="L595">
        <v>9000</v>
      </c>
      <c r="M595">
        <v>10</v>
      </c>
      <c r="N595">
        <v>90000</v>
      </c>
      <c r="O595" t="s">
        <v>1270</v>
      </c>
      <c r="P595" t="s">
        <v>42</v>
      </c>
    </row>
    <row r="596" spans="1:17" x14ac:dyDescent="0.25">
      <c r="A596" t="s">
        <v>1271</v>
      </c>
      <c r="B596" t="s">
        <v>1272</v>
      </c>
      <c r="C596" s="1">
        <v>45717</v>
      </c>
      <c r="D596">
        <v>54</v>
      </c>
      <c r="E596" t="s">
        <v>153</v>
      </c>
      <c r="F596" t="s">
        <v>38</v>
      </c>
      <c r="G596" t="s">
        <v>21</v>
      </c>
      <c r="H596">
        <v>1</v>
      </c>
      <c r="I596" t="s">
        <v>39</v>
      </c>
      <c r="J596">
        <v>55</v>
      </c>
      <c r="K596" t="s">
        <v>40</v>
      </c>
      <c r="L596">
        <v>20000</v>
      </c>
      <c r="M596">
        <v>12</v>
      </c>
      <c r="N596">
        <v>240000</v>
      </c>
      <c r="O596" t="s">
        <v>1273</v>
      </c>
      <c r="P596" t="s">
        <v>42</v>
      </c>
    </row>
    <row r="597" spans="1:17" x14ac:dyDescent="0.25">
      <c r="A597" t="s">
        <v>1271</v>
      </c>
      <c r="B597" t="s">
        <v>1272</v>
      </c>
      <c r="C597" s="1">
        <v>45717</v>
      </c>
      <c r="D597">
        <v>54</v>
      </c>
      <c r="E597" t="s">
        <v>153</v>
      </c>
      <c r="F597" t="s">
        <v>30</v>
      </c>
      <c r="G597" t="s">
        <v>21</v>
      </c>
      <c r="H597">
        <v>1</v>
      </c>
      <c r="I597" t="s">
        <v>39</v>
      </c>
      <c r="J597">
        <v>55</v>
      </c>
      <c r="K597" t="s">
        <v>242</v>
      </c>
      <c r="L597">
        <v>600</v>
      </c>
      <c r="M597">
        <v>12</v>
      </c>
      <c r="N597">
        <v>7200</v>
      </c>
      <c r="O597" t="s">
        <v>189</v>
      </c>
      <c r="P597" t="s">
        <v>42</v>
      </c>
    </row>
    <row r="598" spans="1:17" x14ac:dyDescent="0.25">
      <c r="A598" t="s">
        <v>1271</v>
      </c>
      <c r="B598" t="s">
        <v>1272</v>
      </c>
      <c r="C598" s="1">
        <v>45717</v>
      </c>
      <c r="D598">
        <v>54</v>
      </c>
      <c r="E598" t="s">
        <v>153</v>
      </c>
      <c r="F598" t="s">
        <v>45</v>
      </c>
      <c r="G598" t="s">
        <v>21</v>
      </c>
      <c r="H598">
        <v>1</v>
      </c>
      <c r="I598" t="s">
        <v>39</v>
      </c>
      <c r="J598">
        <v>55</v>
      </c>
      <c r="K598" t="s">
        <v>73</v>
      </c>
      <c r="L598">
        <v>24000</v>
      </c>
      <c r="M598">
        <v>9</v>
      </c>
      <c r="N598">
        <v>216000</v>
      </c>
      <c r="O598" t="s">
        <v>1274</v>
      </c>
      <c r="P598" t="s">
        <v>42</v>
      </c>
    </row>
    <row r="599" spans="1:17" x14ac:dyDescent="0.25">
      <c r="A599" t="s">
        <v>1275</v>
      </c>
      <c r="B599" t="s">
        <v>1276</v>
      </c>
      <c r="C599" s="1">
        <v>45658</v>
      </c>
      <c r="D599">
        <v>27</v>
      </c>
      <c r="E599" t="s">
        <v>104</v>
      </c>
      <c r="F599" t="s">
        <v>30</v>
      </c>
      <c r="G599" t="s">
        <v>21</v>
      </c>
      <c r="H599">
        <v>3</v>
      </c>
      <c r="I599" t="s">
        <v>56</v>
      </c>
      <c r="J599">
        <v>47</v>
      </c>
      <c r="K599" t="s">
        <v>106</v>
      </c>
      <c r="L599">
        <v>1000</v>
      </c>
      <c r="M599">
        <v>10</v>
      </c>
      <c r="N599">
        <v>10000</v>
      </c>
      <c r="O599" t="s">
        <v>1277</v>
      </c>
      <c r="P599" t="s">
        <v>42</v>
      </c>
    </row>
    <row r="600" spans="1:17" x14ac:dyDescent="0.25">
      <c r="A600" t="s">
        <v>1278</v>
      </c>
      <c r="B600" t="s">
        <v>1279</v>
      </c>
      <c r="C600" s="1">
        <v>45717</v>
      </c>
      <c r="D600">
        <v>64</v>
      </c>
      <c r="E600" t="s">
        <v>495</v>
      </c>
      <c r="F600" t="s">
        <v>30</v>
      </c>
      <c r="G600" t="s">
        <v>21</v>
      </c>
      <c r="H600">
        <v>3</v>
      </c>
      <c r="I600" t="s">
        <v>56</v>
      </c>
      <c r="J600">
        <v>59</v>
      </c>
      <c r="K600" t="s">
        <v>88</v>
      </c>
      <c r="L600">
        <v>350</v>
      </c>
      <c r="M600">
        <v>20</v>
      </c>
      <c r="N600">
        <v>7000</v>
      </c>
      <c r="O600" t="s">
        <v>1280</v>
      </c>
      <c r="P600" t="s">
        <v>42</v>
      </c>
    </row>
    <row r="601" spans="1:17" x14ac:dyDescent="0.25">
      <c r="A601" t="s">
        <v>1278</v>
      </c>
      <c r="B601" t="s">
        <v>1279</v>
      </c>
      <c r="C601" s="1">
        <v>45717</v>
      </c>
      <c r="D601">
        <v>64</v>
      </c>
      <c r="E601" t="s">
        <v>495</v>
      </c>
      <c r="F601" t="s">
        <v>45</v>
      </c>
      <c r="G601" t="s">
        <v>21</v>
      </c>
      <c r="H601">
        <v>3</v>
      </c>
      <c r="I601" t="s">
        <v>56</v>
      </c>
      <c r="J601">
        <v>59</v>
      </c>
      <c r="K601" t="s">
        <v>46</v>
      </c>
      <c r="L601">
        <v>9000</v>
      </c>
      <c r="M601">
        <v>13</v>
      </c>
      <c r="N601">
        <v>117000</v>
      </c>
      <c r="O601" t="s">
        <v>1281</v>
      </c>
      <c r="P601" t="s">
        <v>42</v>
      </c>
    </row>
    <row r="602" spans="1:17" x14ac:dyDescent="0.25">
      <c r="A602" t="s">
        <v>1282</v>
      </c>
      <c r="B602" t="s">
        <v>1283</v>
      </c>
      <c r="C602" t="s">
        <v>61</v>
      </c>
      <c r="D602">
        <v>55</v>
      </c>
      <c r="E602" t="s">
        <v>92</v>
      </c>
      <c r="F602" t="s">
        <v>30</v>
      </c>
      <c r="G602" t="s">
        <v>21</v>
      </c>
      <c r="H602">
        <v>3</v>
      </c>
      <c r="I602" t="s">
        <v>56</v>
      </c>
      <c r="J602">
        <v>21</v>
      </c>
      <c r="K602" t="s">
        <v>68</v>
      </c>
      <c r="L602">
        <v>16000</v>
      </c>
      <c r="M602">
        <v>13</v>
      </c>
      <c r="N602">
        <v>208000</v>
      </c>
      <c r="O602" t="s">
        <v>1284</v>
      </c>
      <c r="P602" t="s">
        <v>42</v>
      </c>
    </row>
    <row r="603" spans="1:17" x14ac:dyDescent="0.25">
      <c r="A603" t="s">
        <v>1285</v>
      </c>
      <c r="B603" t="s">
        <v>1286</v>
      </c>
      <c r="C603" s="1">
        <v>45717</v>
      </c>
      <c r="D603">
        <v>80</v>
      </c>
      <c r="E603" t="s">
        <v>495</v>
      </c>
      <c r="F603" t="s">
        <v>30</v>
      </c>
      <c r="G603" t="s">
        <v>21</v>
      </c>
      <c r="H603">
        <v>4</v>
      </c>
      <c r="I603" t="s">
        <v>154</v>
      </c>
      <c r="J603">
        <v>28</v>
      </c>
      <c r="K603" t="s">
        <v>135</v>
      </c>
      <c r="L603">
        <v>900</v>
      </c>
      <c r="M603">
        <v>9</v>
      </c>
      <c r="N603">
        <v>8100</v>
      </c>
      <c r="O603" t="s">
        <v>1287</v>
      </c>
      <c r="P603" t="s">
        <v>25</v>
      </c>
      <c r="Q603" t="s">
        <v>129</v>
      </c>
    </row>
    <row r="604" spans="1:17" x14ac:dyDescent="0.25">
      <c r="A604" t="s">
        <v>1288</v>
      </c>
      <c r="B604" t="s">
        <v>1289</v>
      </c>
      <c r="C604" t="s">
        <v>61</v>
      </c>
      <c r="D604">
        <v>67</v>
      </c>
      <c r="E604" t="s">
        <v>287</v>
      </c>
      <c r="F604" t="s">
        <v>30</v>
      </c>
      <c r="G604" t="s">
        <v>31</v>
      </c>
      <c r="H604">
        <v>2</v>
      </c>
      <c r="I604" t="s">
        <v>22</v>
      </c>
      <c r="J604">
        <v>50</v>
      </c>
      <c r="K604" t="s">
        <v>112</v>
      </c>
      <c r="L604">
        <v>7500</v>
      </c>
      <c r="M604">
        <v>7</v>
      </c>
      <c r="N604">
        <v>52500</v>
      </c>
      <c r="O604" t="s">
        <v>1290</v>
      </c>
      <c r="P604" t="s">
        <v>42</v>
      </c>
    </row>
    <row r="605" spans="1:17" x14ac:dyDescent="0.25">
      <c r="A605" t="s">
        <v>1291</v>
      </c>
      <c r="B605" t="s">
        <v>1292</v>
      </c>
      <c r="C605" t="s">
        <v>61</v>
      </c>
      <c r="D605">
        <v>47</v>
      </c>
      <c r="E605" t="s">
        <v>84</v>
      </c>
      <c r="F605" t="s">
        <v>45</v>
      </c>
      <c r="G605" t="s">
        <v>21</v>
      </c>
      <c r="H605">
        <v>3</v>
      </c>
      <c r="I605" t="s">
        <v>56</v>
      </c>
      <c r="J605">
        <v>18</v>
      </c>
      <c r="K605" t="s">
        <v>86</v>
      </c>
      <c r="L605">
        <v>14500</v>
      </c>
      <c r="M605">
        <v>7</v>
      </c>
      <c r="N605">
        <v>101500</v>
      </c>
      <c r="O605" t="s">
        <v>1293</v>
      </c>
      <c r="P605" t="s">
        <v>42</v>
      </c>
    </row>
    <row r="606" spans="1:17" x14ac:dyDescent="0.25">
      <c r="A606" t="s">
        <v>1291</v>
      </c>
      <c r="B606" t="s">
        <v>1292</v>
      </c>
      <c r="C606" t="s">
        <v>61</v>
      </c>
      <c r="D606">
        <v>47</v>
      </c>
      <c r="E606" t="s">
        <v>84</v>
      </c>
      <c r="F606" t="s">
        <v>30</v>
      </c>
      <c r="G606" t="s">
        <v>21</v>
      </c>
      <c r="H606">
        <v>3</v>
      </c>
      <c r="I606" t="s">
        <v>56</v>
      </c>
      <c r="J606">
        <v>18</v>
      </c>
      <c r="K606" t="s">
        <v>64</v>
      </c>
      <c r="L606">
        <v>3500</v>
      </c>
      <c r="M606">
        <v>1</v>
      </c>
      <c r="N606">
        <v>3500</v>
      </c>
      <c r="O606" t="s">
        <v>1294</v>
      </c>
      <c r="P606" t="s">
        <v>42</v>
      </c>
    </row>
    <row r="607" spans="1:17" x14ac:dyDescent="0.25">
      <c r="A607" t="s">
        <v>1291</v>
      </c>
      <c r="B607" t="s">
        <v>1292</v>
      </c>
      <c r="C607" t="s">
        <v>61</v>
      </c>
      <c r="D607">
        <v>47</v>
      </c>
      <c r="E607" t="s">
        <v>84</v>
      </c>
      <c r="F607" t="s">
        <v>20</v>
      </c>
      <c r="G607" t="s">
        <v>21</v>
      </c>
      <c r="H607">
        <v>3</v>
      </c>
      <c r="I607" t="s">
        <v>56</v>
      </c>
      <c r="J607">
        <v>18</v>
      </c>
      <c r="K607" t="s">
        <v>57</v>
      </c>
      <c r="L607">
        <v>9000</v>
      </c>
      <c r="M607">
        <v>12</v>
      </c>
      <c r="N607">
        <v>108000</v>
      </c>
      <c r="O607" t="s">
        <v>1295</v>
      </c>
      <c r="P607" t="s">
        <v>42</v>
      </c>
    </row>
    <row r="608" spans="1:17" x14ac:dyDescent="0.25">
      <c r="A608" t="s">
        <v>1296</v>
      </c>
      <c r="B608" t="s">
        <v>1297</v>
      </c>
      <c r="C608" t="s">
        <v>61</v>
      </c>
      <c r="D608">
        <v>34</v>
      </c>
      <c r="E608" t="s">
        <v>302</v>
      </c>
      <c r="F608" t="s">
        <v>45</v>
      </c>
      <c r="G608" t="s">
        <v>21</v>
      </c>
      <c r="H608">
        <v>2</v>
      </c>
      <c r="I608" t="s">
        <v>22</v>
      </c>
      <c r="J608">
        <v>60</v>
      </c>
      <c r="K608" t="s">
        <v>46</v>
      </c>
      <c r="L608">
        <v>9000</v>
      </c>
      <c r="M608">
        <v>8</v>
      </c>
      <c r="N608">
        <v>72000</v>
      </c>
      <c r="O608" t="s">
        <v>1298</v>
      </c>
      <c r="P608" t="s">
        <v>42</v>
      </c>
    </row>
    <row r="609" spans="1:17" x14ac:dyDescent="0.25">
      <c r="A609" t="s">
        <v>1299</v>
      </c>
      <c r="B609" t="s">
        <v>1300</v>
      </c>
      <c r="C609" s="1">
        <v>45658</v>
      </c>
      <c r="D609">
        <v>52</v>
      </c>
      <c r="E609" t="s">
        <v>798</v>
      </c>
      <c r="F609" t="s">
        <v>38</v>
      </c>
      <c r="G609" t="s">
        <v>31</v>
      </c>
      <c r="H609">
        <v>3</v>
      </c>
      <c r="I609" t="s">
        <v>56</v>
      </c>
      <c r="J609">
        <v>45</v>
      </c>
      <c r="K609" t="s">
        <v>86</v>
      </c>
      <c r="L609">
        <v>14500</v>
      </c>
      <c r="M609">
        <v>7</v>
      </c>
      <c r="N609">
        <v>101500</v>
      </c>
      <c r="O609" t="s">
        <v>1301</v>
      </c>
      <c r="P609" t="s">
        <v>42</v>
      </c>
    </row>
    <row r="610" spans="1:17" x14ac:dyDescent="0.25">
      <c r="A610" t="s">
        <v>1302</v>
      </c>
      <c r="B610" t="s">
        <v>1303</v>
      </c>
      <c r="C610" s="1">
        <v>45658</v>
      </c>
      <c r="D610">
        <v>49</v>
      </c>
      <c r="E610" t="s">
        <v>331</v>
      </c>
      <c r="F610" t="s">
        <v>45</v>
      </c>
      <c r="G610" t="s">
        <v>21</v>
      </c>
      <c r="H610">
        <v>4</v>
      </c>
      <c r="I610" t="s">
        <v>154</v>
      </c>
      <c r="J610">
        <v>45</v>
      </c>
      <c r="K610" t="s">
        <v>46</v>
      </c>
      <c r="L610">
        <v>9000</v>
      </c>
      <c r="M610">
        <v>20</v>
      </c>
      <c r="N610">
        <v>180000</v>
      </c>
      <c r="O610" t="s">
        <v>1304</v>
      </c>
      <c r="P610" t="s">
        <v>42</v>
      </c>
    </row>
    <row r="611" spans="1:17" x14ac:dyDescent="0.25">
      <c r="A611" t="s">
        <v>1302</v>
      </c>
      <c r="B611" t="s">
        <v>1303</v>
      </c>
      <c r="C611" s="1">
        <v>45658</v>
      </c>
      <c r="D611">
        <v>49</v>
      </c>
      <c r="E611" t="s">
        <v>331</v>
      </c>
      <c r="F611" t="s">
        <v>20</v>
      </c>
      <c r="G611" t="s">
        <v>21</v>
      </c>
      <c r="H611">
        <v>4</v>
      </c>
      <c r="I611" t="s">
        <v>154</v>
      </c>
      <c r="J611">
        <v>45</v>
      </c>
      <c r="K611" t="s">
        <v>57</v>
      </c>
      <c r="L611">
        <v>9000</v>
      </c>
      <c r="M611">
        <v>1</v>
      </c>
      <c r="N611">
        <v>9000</v>
      </c>
      <c r="O611" t="s">
        <v>1014</v>
      </c>
      <c r="P611" t="s">
        <v>42</v>
      </c>
    </row>
    <row r="612" spans="1:17" x14ac:dyDescent="0.25">
      <c r="A612" t="s">
        <v>1302</v>
      </c>
      <c r="B612" t="s">
        <v>1303</v>
      </c>
      <c r="C612" s="1">
        <v>45658</v>
      </c>
      <c r="D612">
        <v>49</v>
      </c>
      <c r="E612" t="s">
        <v>331</v>
      </c>
      <c r="F612" t="s">
        <v>30</v>
      </c>
      <c r="G612" t="s">
        <v>21</v>
      </c>
      <c r="H612">
        <v>4</v>
      </c>
      <c r="I612" t="s">
        <v>154</v>
      </c>
      <c r="J612">
        <v>45</v>
      </c>
      <c r="K612" t="s">
        <v>106</v>
      </c>
      <c r="L612">
        <v>1000</v>
      </c>
      <c r="M612">
        <v>9</v>
      </c>
      <c r="N612">
        <v>9000</v>
      </c>
      <c r="O612" t="s">
        <v>341</v>
      </c>
      <c r="P612" t="s">
        <v>42</v>
      </c>
    </row>
    <row r="613" spans="1:17" x14ac:dyDescent="0.25">
      <c r="A613" t="s">
        <v>1305</v>
      </c>
      <c r="B613" t="s">
        <v>1306</v>
      </c>
      <c r="C613" t="s">
        <v>61</v>
      </c>
      <c r="D613">
        <v>29</v>
      </c>
      <c r="E613" t="s">
        <v>159</v>
      </c>
      <c r="F613" t="s">
        <v>45</v>
      </c>
      <c r="G613" t="s">
        <v>31</v>
      </c>
      <c r="H613">
        <v>2</v>
      </c>
      <c r="I613" t="s">
        <v>22</v>
      </c>
      <c r="J613">
        <v>56</v>
      </c>
      <c r="K613" t="s">
        <v>73</v>
      </c>
      <c r="L613">
        <v>24000</v>
      </c>
      <c r="M613">
        <v>6</v>
      </c>
      <c r="N613">
        <v>144000</v>
      </c>
      <c r="O613" t="s">
        <v>1307</v>
      </c>
      <c r="P613" t="s">
        <v>42</v>
      </c>
    </row>
    <row r="614" spans="1:17" x14ac:dyDescent="0.25">
      <c r="A614" t="s">
        <v>1305</v>
      </c>
      <c r="B614" t="s">
        <v>1306</v>
      </c>
      <c r="C614" t="s">
        <v>61</v>
      </c>
      <c r="D614">
        <v>29</v>
      </c>
      <c r="E614" t="s">
        <v>159</v>
      </c>
      <c r="F614" t="s">
        <v>20</v>
      </c>
      <c r="G614" t="s">
        <v>31</v>
      </c>
      <c r="H614">
        <v>2</v>
      </c>
      <c r="I614" t="s">
        <v>22</v>
      </c>
      <c r="J614">
        <v>56</v>
      </c>
      <c r="K614" t="s">
        <v>51</v>
      </c>
      <c r="L614">
        <v>4500</v>
      </c>
      <c r="M614">
        <v>15</v>
      </c>
      <c r="N614">
        <v>67500</v>
      </c>
      <c r="O614" t="s">
        <v>1308</v>
      </c>
      <c r="P614" t="s">
        <v>42</v>
      </c>
    </row>
    <row r="615" spans="1:17" x14ac:dyDescent="0.25">
      <c r="A615" t="s">
        <v>1305</v>
      </c>
      <c r="B615" t="s">
        <v>1306</v>
      </c>
      <c r="C615" t="s">
        <v>61</v>
      </c>
      <c r="D615">
        <v>29</v>
      </c>
      <c r="E615" t="s">
        <v>159</v>
      </c>
      <c r="F615" t="s">
        <v>38</v>
      </c>
      <c r="G615" t="s">
        <v>31</v>
      </c>
      <c r="H615">
        <v>2</v>
      </c>
      <c r="I615" t="s">
        <v>22</v>
      </c>
      <c r="J615">
        <v>56</v>
      </c>
      <c r="K615" t="s">
        <v>46</v>
      </c>
      <c r="L615">
        <v>9000</v>
      </c>
      <c r="M615">
        <v>17</v>
      </c>
      <c r="N615">
        <v>153000</v>
      </c>
      <c r="O615" t="s">
        <v>1309</v>
      </c>
      <c r="P615" t="s">
        <v>42</v>
      </c>
    </row>
    <row r="616" spans="1:17" x14ac:dyDescent="0.25">
      <c r="A616" t="s">
        <v>1310</v>
      </c>
      <c r="B616" t="s">
        <v>1311</v>
      </c>
      <c r="C616" t="s">
        <v>61</v>
      </c>
      <c r="D616">
        <v>58</v>
      </c>
      <c r="E616" t="s">
        <v>116</v>
      </c>
      <c r="F616" t="s">
        <v>38</v>
      </c>
      <c r="G616" t="s">
        <v>31</v>
      </c>
      <c r="H616">
        <v>1</v>
      </c>
      <c r="I616" t="s">
        <v>39</v>
      </c>
      <c r="J616">
        <v>48</v>
      </c>
      <c r="K616" t="s">
        <v>73</v>
      </c>
      <c r="L616">
        <v>24000</v>
      </c>
      <c r="M616">
        <v>17</v>
      </c>
      <c r="N616">
        <v>408000</v>
      </c>
      <c r="O616" t="s">
        <v>1312</v>
      </c>
      <c r="P616" t="s">
        <v>42</v>
      </c>
    </row>
    <row r="617" spans="1:17" x14ac:dyDescent="0.25">
      <c r="A617" t="s">
        <v>1310</v>
      </c>
      <c r="B617" t="s">
        <v>1311</v>
      </c>
      <c r="C617" t="s">
        <v>61</v>
      </c>
      <c r="D617">
        <v>58</v>
      </c>
      <c r="E617" t="s">
        <v>116</v>
      </c>
      <c r="F617" t="s">
        <v>30</v>
      </c>
      <c r="G617" t="s">
        <v>31</v>
      </c>
      <c r="H617">
        <v>1</v>
      </c>
      <c r="I617" t="s">
        <v>39</v>
      </c>
      <c r="J617">
        <v>48</v>
      </c>
      <c r="K617" t="s">
        <v>43</v>
      </c>
      <c r="L617">
        <v>500</v>
      </c>
      <c r="M617">
        <v>9</v>
      </c>
      <c r="N617">
        <v>4500</v>
      </c>
      <c r="O617" t="s">
        <v>1313</v>
      </c>
      <c r="P617" t="s">
        <v>42</v>
      </c>
    </row>
    <row r="618" spans="1:17" x14ac:dyDescent="0.25">
      <c r="A618" t="s">
        <v>1314</v>
      </c>
      <c r="B618" t="s">
        <v>1315</v>
      </c>
      <c r="C618" s="1">
        <v>45717</v>
      </c>
      <c r="D618">
        <v>19</v>
      </c>
      <c r="E618" t="s">
        <v>291</v>
      </c>
      <c r="F618" t="s">
        <v>30</v>
      </c>
      <c r="G618" t="s">
        <v>21</v>
      </c>
      <c r="H618">
        <v>4</v>
      </c>
      <c r="I618" t="s">
        <v>154</v>
      </c>
      <c r="J618">
        <v>10</v>
      </c>
      <c r="K618" t="s">
        <v>88</v>
      </c>
      <c r="L618">
        <v>350</v>
      </c>
      <c r="M618">
        <v>19</v>
      </c>
      <c r="N618">
        <v>6650</v>
      </c>
      <c r="O618" t="s">
        <v>1316</v>
      </c>
      <c r="P618" t="s">
        <v>42</v>
      </c>
    </row>
    <row r="619" spans="1:17" x14ac:dyDescent="0.25">
      <c r="A619" t="s">
        <v>1317</v>
      </c>
      <c r="B619" t="s">
        <v>1318</v>
      </c>
      <c r="C619" t="s">
        <v>61</v>
      </c>
      <c r="D619">
        <v>70</v>
      </c>
      <c r="E619" t="s">
        <v>215</v>
      </c>
      <c r="F619" t="s">
        <v>20</v>
      </c>
      <c r="G619" t="s">
        <v>31</v>
      </c>
      <c r="H619">
        <v>2</v>
      </c>
      <c r="I619" t="s">
        <v>22</v>
      </c>
      <c r="J619">
        <v>29</v>
      </c>
      <c r="K619" t="s">
        <v>51</v>
      </c>
      <c r="L619">
        <v>4500</v>
      </c>
      <c r="M619">
        <v>5</v>
      </c>
      <c r="N619">
        <v>22500</v>
      </c>
      <c r="O619" t="s">
        <v>1319</v>
      </c>
      <c r="P619" t="s">
        <v>42</v>
      </c>
    </row>
    <row r="620" spans="1:17" x14ac:dyDescent="0.25">
      <c r="A620" t="s">
        <v>1317</v>
      </c>
      <c r="B620" t="s">
        <v>1318</v>
      </c>
      <c r="C620" t="s">
        <v>61</v>
      </c>
      <c r="D620">
        <v>70</v>
      </c>
      <c r="E620" t="s">
        <v>215</v>
      </c>
      <c r="F620" t="s">
        <v>45</v>
      </c>
      <c r="G620" t="s">
        <v>31</v>
      </c>
      <c r="H620">
        <v>2</v>
      </c>
      <c r="I620" t="s">
        <v>22</v>
      </c>
      <c r="J620">
        <v>29</v>
      </c>
      <c r="K620" t="s">
        <v>73</v>
      </c>
      <c r="L620">
        <v>24000</v>
      </c>
      <c r="M620">
        <v>11</v>
      </c>
      <c r="N620">
        <v>264000</v>
      </c>
      <c r="O620" t="s">
        <v>1320</v>
      </c>
      <c r="P620" t="s">
        <v>42</v>
      </c>
    </row>
    <row r="621" spans="1:17" x14ac:dyDescent="0.25">
      <c r="A621" t="s">
        <v>1317</v>
      </c>
      <c r="B621" t="s">
        <v>1318</v>
      </c>
      <c r="C621" t="s">
        <v>61</v>
      </c>
      <c r="D621">
        <v>70</v>
      </c>
      <c r="E621" t="s">
        <v>215</v>
      </c>
      <c r="F621" t="s">
        <v>30</v>
      </c>
      <c r="G621" t="s">
        <v>31</v>
      </c>
      <c r="H621">
        <v>2</v>
      </c>
      <c r="I621" t="s">
        <v>22</v>
      </c>
      <c r="J621">
        <v>29</v>
      </c>
      <c r="K621" t="s">
        <v>106</v>
      </c>
      <c r="L621">
        <v>1000</v>
      </c>
      <c r="M621">
        <v>4</v>
      </c>
      <c r="N621">
        <v>4000</v>
      </c>
      <c r="O621" t="s">
        <v>1321</v>
      </c>
      <c r="P621" t="s">
        <v>42</v>
      </c>
    </row>
    <row r="622" spans="1:17" x14ac:dyDescent="0.25">
      <c r="A622" t="s">
        <v>1322</v>
      </c>
      <c r="B622" t="s">
        <v>1323</v>
      </c>
      <c r="C622" s="1">
        <v>45717</v>
      </c>
      <c r="D622">
        <v>56</v>
      </c>
      <c r="E622" t="s">
        <v>62</v>
      </c>
      <c r="F622" t="s">
        <v>30</v>
      </c>
      <c r="G622" t="s">
        <v>21</v>
      </c>
      <c r="H622">
        <v>4</v>
      </c>
      <c r="I622" t="s">
        <v>154</v>
      </c>
      <c r="J622">
        <v>49</v>
      </c>
      <c r="K622" t="s">
        <v>43</v>
      </c>
      <c r="L622">
        <v>500</v>
      </c>
      <c r="M622">
        <v>7</v>
      </c>
      <c r="N622">
        <v>3500</v>
      </c>
      <c r="O622" t="s">
        <v>1324</v>
      </c>
      <c r="P622" t="s">
        <v>42</v>
      </c>
    </row>
    <row r="623" spans="1:17" x14ac:dyDescent="0.25">
      <c r="A623" t="s">
        <v>1322</v>
      </c>
      <c r="B623" t="s">
        <v>1323</v>
      </c>
      <c r="C623" s="1">
        <v>45717</v>
      </c>
      <c r="D623">
        <v>56</v>
      </c>
      <c r="E623" t="s">
        <v>62</v>
      </c>
      <c r="F623" t="s">
        <v>38</v>
      </c>
      <c r="G623" t="s">
        <v>21</v>
      </c>
      <c r="H623">
        <v>4</v>
      </c>
      <c r="I623" t="s">
        <v>154</v>
      </c>
      <c r="J623">
        <v>49</v>
      </c>
      <c r="K623" t="s">
        <v>40</v>
      </c>
      <c r="L623">
        <v>20000</v>
      </c>
      <c r="M623">
        <v>1</v>
      </c>
      <c r="N623">
        <v>20000</v>
      </c>
      <c r="O623" t="s">
        <v>1325</v>
      </c>
      <c r="P623" t="s">
        <v>42</v>
      </c>
    </row>
    <row r="624" spans="1:17" x14ac:dyDescent="0.25">
      <c r="A624" t="s">
        <v>1326</v>
      </c>
      <c r="B624" t="s">
        <v>1327</v>
      </c>
      <c r="C624" s="1">
        <v>45658</v>
      </c>
      <c r="D624">
        <v>45</v>
      </c>
      <c r="E624" t="s">
        <v>153</v>
      </c>
      <c r="F624" t="s">
        <v>20</v>
      </c>
      <c r="G624" t="s">
        <v>21</v>
      </c>
      <c r="H624">
        <v>3</v>
      </c>
      <c r="I624" t="s">
        <v>56</v>
      </c>
      <c r="J624">
        <v>44</v>
      </c>
      <c r="K624" t="s">
        <v>23</v>
      </c>
      <c r="L624">
        <v>35000</v>
      </c>
      <c r="M624">
        <v>12</v>
      </c>
      <c r="N624">
        <v>420000</v>
      </c>
      <c r="O624" t="s">
        <v>1328</v>
      </c>
      <c r="P624" t="s">
        <v>25</v>
      </c>
      <c r="Q624" t="s">
        <v>34</v>
      </c>
    </row>
    <row r="625" spans="1:17" x14ac:dyDescent="0.25">
      <c r="A625" t="s">
        <v>1326</v>
      </c>
      <c r="B625" t="s">
        <v>1327</v>
      </c>
      <c r="C625" s="1">
        <v>45658</v>
      </c>
      <c r="D625">
        <v>45</v>
      </c>
      <c r="E625" t="s">
        <v>153</v>
      </c>
      <c r="F625" t="s">
        <v>38</v>
      </c>
      <c r="G625" t="s">
        <v>21</v>
      </c>
      <c r="H625">
        <v>3</v>
      </c>
      <c r="I625" t="s">
        <v>56</v>
      </c>
      <c r="J625">
        <v>44</v>
      </c>
      <c r="K625" t="s">
        <v>77</v>
      </c>
      <c r="L625">
        <v>30000</v>
      </c>
      <c r="M625">
        <v>16</v>
      </c>
      <c r="N625">
        <v>480000</v>
      </c>
      <c r="O625" t="s">
        <v>1329</v>
      </c>
      <c r="P625" t="s">
        <v>25</v>
      </c>
      <c r="Q625" t="s">
        <v>34</v>
      </c>
    </row>
    <row r="626" spans="1:17" x14ac:dyDescent="0.25">
      <c r="A626" t="s">
        <v>1330</v>
      </c>
      <c r="B626" t="s">
        <v>1331</v>
      </c>
      <c r="C626" s="1">
        <v>45658</v>
      </c>
      <c r="D626">
        <v>33</v>
      </c>
      <c r="E626" t="s">
        <v>29</v>
      </c>
      <c r="F626" t="s">
        <v>38</v>
      </c>
      <c r="G626" t="s">
        <v>21</v>
      </c>
      <c r="H626">
        <v>4</v>
      </c>
      <c r="I626" t="s">
        <v>154</v>
      </c>
      <c r="J626">
        <v>15</v>
      </c>
      <c r="K626" t="s">
        <v>141</v>
      </c>
      <c r="L626">
        <v>75000</v>
      </c>
      <c r="M626">
        <v>7</v>
      </c>
      <c r="N626">
        <v>525000</v>
      </c>
      <c r="O626" t="s">
        <v>1332</v>
      </c>
      <c r="P626" t="s">
        <v>42</v>
      </c>
    </row>
    <row r="627" spans="1:17" x14ac:dyDescent="0.25">
      <c r="A627" t="s">
        <v>1333</v>
      </c>
      <c r="B627" t="s">
        <v>1334</v>
      </c>
      <c r="C627" t="s">
        <v>61</v>
      </c>
      <c r="D627">
        <v>24</v>
      </c>
      <c r="E627" t="s">
        <v>183</v>
      </c>
      <c r="F627" t="s">
        <v>30</v>
      </c>
      <c r="G627" t="s">
        <v>31</v>
      </c>
      <c r="H627">
        <v>3</v>
      </c>
      <c r="I627" t="s">
        <v>56</v>
      </c>
      <c r="J627">
        <v>56</v>
      </c>
      <c r="K627" t="s">
        <v>112</v>
      </c>
      <c r="L627">
        <v>7500</v>
      </c>
      <c r="M627">
        <v>20</v>
      </c>
      <c r="N627">
        <v>150000</v>
      </c>
      <c r="O627" t="s">
        <v>448</v>
      </c>
      <c r="P627" t="s">
        <v>42</v>
      </c>
    </row>
    <row r="628" spans="1:17" x14ac:dyDescent="0.25">
      <c r="A628" t="s">
        <v>1335</v>
      </c>
      <c r="B628" t="s">
        <v>1336</v>
      </c>
      <c r="C628" s="1">
        <v>45658</v>
      </c>
      <c r="D628">
        <v>56</v>
      </c>
      <c r="E628" t="s">
        <v>104</v>
      </c>
      <c r="F628" t="s">
        <v>20</v>
      </c>
      <c r="G628" t="s">
        <v>21</v>
      </c>
      <c r="H628">
        <v>4</v>
      </c>
      <c r="I628" t="s">
        <v>154</v>
      </c>
      <c r="J628">
        <v>34</v>
      </c>
      <c r="K628" t="s">
        <v>23</v>
      </c>
      <c r="L628">
        <v>35000</v>
      </c>
      <c r="M628">
        <v>2</v>
      </c>
      <c r="N628">
        <v>70000</v>
      </c>
      <c r="O628" t="s">
        <v>1337</v>
      </c>
      <c r="P628" t="s">
        <v>42</v>
      </c>
    </row>
    <row r="629" spans="1:17" x14ac:dyDescent="0.25">
      <c r="A629" t="s">
        <v>1338</v>
      </c>
      <c r="B629" t="s">
        <v>1339</v>
      </c>
      <c r="C629" t="s">
        <v>61</v>
      </c>
      <c r="D629">
        <v>22</v>
      </c>
      <c r="E629" t="s">
        <v>164</v>
      </c>
      <c r="F629" t="s">
        <v>30</v>
      </c>
      <c r="G629" t="s">
        <v>31</v>
      </c>
      <c r="H629">
        <v>3</v>
      </c>
      <c r="I629" t="s">
        <v>56</v>
      </c>
      <c r="J629">
        <v>29</v>
      </c>
      <c r="K629" t="s">
        <v>112</v>
      </c>
      <c r="L629">
        <v>7500</v>
      </c>
      <c r="M629">
        <v>2</v>
      </c>
      <c r="N629">
        <v>15000</v>
      </c>
      <c r="O629" t="s">
        <v>1340</v>
      </c>
      <c r="P629" t="s">
        <v>42</v>
      </c>
    </row>
    <row r="630" spans="1:17" x14ac:dyDescent="0.25">
      <c r="A630" t="s">
        <v>1338</v>
      </c>
      <c r="B630" t="s">
        <v>1339</v>
      </c>
      <c r="C630" t="s">
        <v>61</v>
      </c>
      <c r="D630">
        <v>22</v>
      </c>
      <c r="E630" t="s">
        <v>164</v>
      </c>
      <c r="F630" t="s">
        <v>45</v>
      </c>
      <c r="G630" t="s">
        <v>31</v>
      </c>
      <c r="H630">
        <v>3</v>
      </c>
      <c r="I630" t="s">
        <v>56</v>
      </c>
      <c r="J630">
        <v>29</v>
      </c>
      <c r="K630" t="s">
        <v>73</v>
      </c>
      <c r="L630">
        <v>24000</v>
      </c>
      <c r="M630">
        <v>15</v>
      </c>
      <c r="N630">
        <v>360000</v>
      </c>
      <c r="O630" t="s">
        <v>1341</v>
      </c>
      <c r="P630" t="s">
        <v>42</v>
      </c>
    </row>
    <row r="631" spans="1:17" x14ac:dyDescent="0.25">
      <c r="A631" t="s">
        <v>1342</v>
      </c>
      <c r="B631" t="s">
        <v>1343</v>
      </c>
      <c r="C631" t="s">
        <v>61</v>
      </c>
      <c r="D631">
        <v>27</v>
      </c>
      <c r="E631" t="s">
        <v>287</v>
      </c>
      <c r="F631" t="s">
        <v>45</v>
      </c>
      <c r="G631" t="s">
        <v>21</v>
      </c>
      <c r="H631">
        <v>4</v>
      </c>
      <c r="I631" t="s">
        <v>154</v>
      </c>
      <c r="J631">
        <v>12</v>
      </c>
      <c r="K631" t="s">
        <v>86</v>
      </c>
      <c r="L631">
        <v>14500</v>
      </c>
      <c r="M631">
        <v>7</v>
      </c>
      <c r="N631">
        <v>101500</v>
      </c>
      <c r="O631" t="s">
        <v>1344</v>
      </c>
      <c r="P631" t="s">
        <v>42</v>
      </c>
    </row>
    <row r="632" spans="1:17" x14ac:dyDescent="0.25">
      <c r="A632" t="s">
        <v>1342</v>
      </c>
      <c r="B632" t="s">
        <v>1343</v>
      </c>
      <c r="C632" t="s">
        <v>61</v>
      </c>
      <c r="D632">
        <v>27</v>
      </c>
      <c r="E632" t="s">
        <v>287</v>
      </c>
      <c r="F632" t="s">
        <v>30</v>
      </c>
      <c r="G632" t="s">
        <v>21</v>
      </c>
      <c r="H632">
        <v>4</v>
      </c>
      <c r="I632" t="s">
        <v>154</v>
      </c>
      <c r="J632">
        <v>12</v>
      </c>
      <c r="K632" t="s">
        <v>32</v>
      </c>
      <c r="L632">
        <v>5500</v>
      </c>
      <c r="M632">
        <v>11</v>
      </c>
      <c r="N632">
        <v>60500</v>
      </c>
      <c r="O632" t="s">
        <v>1345</v>
      </c>
      <c r="P632" t="s">
        <v>42</v>
      </c>
    </row>
    <row r="633" spans="1:17" x14ac:dyDescent="0.25">
      <c r="A633" t="s">
        <v>1346</v>
      </c>
      <c r="B633" t="s">
        <v>1347</v>
      </c>
      <c r="C633" t="s">
        <v>61</v>
      </c>
      <c r="D633">
        <v>31</v>
      </c>
      <c r="E633" t="s">
        <v>495</v>
      </c>
      <c r="F633" t="s">
        <v>20</v>
      </c>
      <c r="G633" t="s">
        <v>21</v>
      </c>
      <c r="H633">
        <v>3</v>
      </c>
      <c r="I633" t="s">
        <v>56</v>
      </c>
      <c r="J633">
        <v>46</v>
      </c>
      <c r="K633" t="s">
        <v>23</v>
      </c>
      <c r="L633">
        <v>35000</v>
      </c>
      <c r="M633">
        <v>6</v>
      </c>
      <c r="N633">
        <v>210000</v>
      </c>
      <c r="O633" t="s">
        <v>1348</v>
      </c>
      <c r="P633" t="s">
        <v>25</v>
      </c>
      <c r="Q633" t="s">
        <v>466</v>
      </c>
    </row>
    <row r="634" spans="1:17" x14ac:dyDescent="0.25">
      <c r="A634" t="s">
        <v>1346</v>
      </c>
      <c r="B634" t="s">
        <v>1347</v>
      </c>
      <c r="C634" t="s">
        <v>61</v>
      </c>
      <c r="D634">
        <v>31</v>
      </c>
      <c r="E634" t="s">
        <v>495</v>
      </c>
      <c r="F634" t="s">
        <v>30</v>
      </c>
      <c r="G634" t="s">
        <v>21</v>
      </c>
      <c r="H634">
        <v>3</v>
      </c>
      <c r="I634" t="s">
        <v>56</v>
      </c>
      <c r="J634">
        <v>46</v>
      </c>
      <c r="K634" t="s">
        <v>64</v>
      </c>
      <c r="L634">
        <v>3500</v>
      </c>
      <c r="M634">
        <v>5</v>
      </c>
      <c r="N634">
        <v>17500</v>
      </c>
      <c r="O634" t="s">
        <v>1349</v>
      </c>
      <c r="P634" t="s">
        <v>25</v>
      </c>
      <c r="Q634" t="s">
        <v>466</v>
      </c>
    </row>
    <row r="635" spans="1:17" x14ac:dyDescent="0.25">
      <c r="A635" t="s">
        <v>1350</v>
      </c>
      <c r="B635" t="s">
        <v>1351</v>
      </c>
      <c r="C635" s="1">
        <v>45717</v>
      </c>
      <c r="D635">
        <v>34</v>
      </c>
      <c r="E635" t="s">
        <v>183</v>
      </c>
      <c r="F635" t="s">
        <v>38</v>
      </c>
      <c r="G635" t="s">
        <v>21</v>
      </c>
      <c r="H635">
        <v>3</v>
      </c>
      <c r="I635" t="s">
        <v>56</v>
      </c>
      <c r="J635">
        <v>27</v>
      </c>
      <c r="K635" t="s">
        <v>77</v>
      </c>
      <c r="L635">
        <v>30000</v>
      </c>
      <c r="M635">
        <v>5</v>
      </c>
      <c r="N635">
        <v>150000</v>
      </c>
      <c r="O635" t="s">
        <v>1352</v>
      </c>
      <c r="P635" t="s">
        <v>42</v>
      </c>
    </row>
    <row r="636" spans="1:17" x14ac:dyDescent="0.25">
      <c r="A636" t="s">
        <v>1350</v>
      </c>
      <c r="B636" t="s">
        <v>1351</v>
      </c>
      <c r="C636" s="1">
        <v>45717</v>
      </c>
      <c r="D636">
        <v>34</v>
      </c>
      <c r="E636" t="s">
        <v>183</v>
      </c>
      <c r="F636" t="s">
        <v>30</v>
      </c>
      <c r="G636" t="s">
        <v>21</v>
      </c>
      <c r="H636">
        <v>3</v>
      </c>
      <c r="I636" t="s">
        <v>56</v>
      </c>
      <c r="J636">
        <v>27</v>
      </c>
      <c r="K636" t="s">
        <v>88</v>
      </c>
      <c r="L636">
        <v>350</v>
      </c>
      <c r="M636">
        <v>9</v>
      </c>
      <c r="N636">
        <v>3150</v>
      </c>
      <c r="O636" t="s">
        <v>1353</v>
      </c>
      <c r="P636" t="s">
        <v>42</v>
      </c>
    </row>
    <row r="637" spans="1:17" x14ac:dyDescent="0.25">
      <c r="A637" t="s">
        <v>1354</v>
      </c>
      <c r="B637" t="s">
        <v>1355</v>
      </c>
      <c r="C637" s="1">
        <v>45658</v>
      </c>
      <c r="D637">
        <v>74</v>
      </c>
      <c r="E637" t="s">
        <v>116</v>
      </c>
      <c r="F637" t="s">
        <v>20</v>
      </c>
      <c r="G637" t="s">
        <v>31</v>
      </c>
      <c r="H637">
        <v>5</v>
      </c>
      <c r="I637" t="s">
        <v>63</v>
      </c>
      <c r="J637">
        <v>35</v>
      </c>
      <c r="K637" t="s">
        <v>23</v>
      </c>
      <c r="L637">
        <v>35000</v>
      </c>
      <c r="M637">
        <v>15</v>
      </c>
      <c r="N637">
        <v>525000</v>
      </c>
      <c r="O637" t="s">
        <v>1356</v>
      </c>
      <c r="P637" t="s">
        <v>42</v>
      </c>
    </row>
    <row r="638" spans="1:17" x14ac:dyDescent="0.25">
      <c r="A638" t="s">
        <v>1357</v>
      </c>
      <c r="B638" t="s">
        <v>1358</v>
      </c>
      <c r="C638" t="s">
        <v>61</v>
      </c>
      <c r="D638">
        <v>16</v>
      </c>
      <c r="E638" t="s">
        <v>84</v>
      </c>
      <c r="F638" t="s">
        <v>30</v>
      </c>
      <c r="G638" t="s">
        <v>31</v>
      </c>
      <c r="H638">
        <v>1</v>
      </c>
      <c r="I638" t="s">
        <v>39</v>
      </c>
      <c r="J638">
        <v>40</v>
      </c>
      <c r="K638" t="s">
        <v>135</v>
      </c>
      <c r="L638">
        <v>900</v>
      </c>
      <c r="M638">
        <v>20</v>
      </c>
      <c r="N638">
        <v>18000</v>
      </c>
      <c r="O638" t="s">
        <v>1359</v>
      </c>
      <c r="P638" t="s">
        <v>25</v>
      </c>
      <c r="Q638" t="s">
        <v>94</v>
      </c>
    </row>
    <row r="639" spans="1:17" x14ac:dyDescent="0.25">
      <c r="A639" t="s">
        <v>1360</v>
      </c>
      <c r="B639" t="s">
        <v>1361</v>
      </c>
      <c r="C639" t="s">
        <v>61</v>
      </c>
      <c r="D639">
        <v>58</v>
      </c>
      <c r="E639" t="s">
        <v>495</v>
      </c>
      <c r="F639" t="s">
        <v>20</v>
      </c>
      <c r="G639" t="s">
        <v>21</v>
      </c>
      <c r="H639">
        <v>2</v>
      </c>
      <c r="I639" t="s">
        <v>22</v>
      </c>
      <c r="J639">
        <v>7</v>
      </c>
      <c r="K639" t="s">
        <v>68</v>
      </c>
      <c r="L639">
        <v>16000</v>
      </c>
      <c r="M639">
        <v>10</v>
      </c>
      <c r="N639">
        <v>160000</v>
      </c>
      <c r="O639" t="s">
        <v>1362</v>
      </c>
      <c r="P639" t="s">
        <v>25</v>
      </c>
      <c r="Q639" t="s">
        <v>129</v>
      </c>
    </row>
    <row r="640" spans="1:17" x14ac:dyDescent="0.25">
      <c r="A640" t="s">
        <v>1360</v>
      </c>
      <c r="B640" t="s">
        <v>1361</v>
      </c>
      <c r="C640" t="s">
        <v>61</v>
      </c>
      <c r="D640">
        <v>58</v>
      </c>
      <c r="E640" t="s">
        <v>495</v>
      </c>
      <c r="F640" t="s">
        <v>30</v>
      </c>
      <c r="G640" t="s">
        <v>21</v>
      </c>
      <c r="H640">
        <v>2</v>
      </c>
      <c r="I640" t="s">
        <v>22</v>
      </c>
      <c r="J640">
        <v>7</v>
      </c>
      <c r="K640" t="s">
        <v>64</v>
      </c>
      <c r="L640">
        <v>3500</v>
      </c>
      <c r="M640">
        <v>13</v>
      </c>
      <c r="N640">
        <v>45500</v>
      </c>
      <c r="O640" t="s">
        <v>1363</v>
      </c>
      <c r="P640" t="s">
        <v>25</v>
      </c>
      <c r="Q640" t="s">
        <v>129</v>
      </c>
    </row>
    <row r="641" spans="1:17" x14ac:dyDescent="0.25">
      <c r="A641" t="s">
        <v>1360</v>
      </c>
      <c r="B641" t="s">
        <v>1361</v>
      </c>
      <c r="C641" t="s">
        <v>61</v>
      </c>
      <c r="D641">
        <v>58</v>
      </c>
      <c r="E641" t="s">
        <v>495</v>
      </c>
      <c r="F641" t="s">
        <v>38</v>
      </c>
      <c r="G641" t="s">
        <v>21</v>
      </c>
      <c r="H641">
        <v>2</v>
      </c>
      <c r="I641" t="s">
        <v>22</v>
      </c>
      <c r="J641">
        <v>7</v>
      </c>
      <c r="K641" t="s">
        <v>40</v>
      </c>
      <c r="L641">
        <v>20000</v>
      </c>
      <c r="M641">
        <v>18</v>
      </c>
      <c r="N641">
        <v>360000</v>
      </c>
      <c r="O641" t="s">
        <v>1364</v>
      </c>
      <c r="P641" t="s">
        <v>25</v>
      </c>
      <c r="Q641" t="s">
        <v>129</v>
      </c>
    </row>
    <row r="642" spans="1:17" x14ac:dyDescent="0.25">
      <c r="A642" t="s">
        <v>1365</v>
      </c>
      <c r="B642" t="s">
        <v>1366</v>
      </c>
      <c r="C642" s="1">
        <v>45717</v>
      </c>
      <c r="D642">
        <v>53</v>
      </c>
      <c r="E642" t="s">
        <v>331</v>
      </c>
      <c r="F642" t="s">
        <v>20</v>
      </c>
      <c r="G642" t="s">
        <v>21</v>
      </c>
      <c r="H642">
        <v>3</v>
      </c>
      <c r="I642" t="s">
        <v>56</v>
      </c>
      <c r="J642">
        <v>8</v>
      </c>
      <c r="K642" t="s">
        <v>68</v>
      </c>
      <c r="L642">
        <v>16000</v>
      </c>
      <c r="M642">
        <v>17</v>
      </c>
      <c r="N642">
        <v>272000</v>
      </c>
      <c r="O642" t="s">
        <v>1367</v>
      </c>
      <c r="P642" t="s">
        <v>42</v>
      </c>
    </row>
    <row r="643" spans="1:17" x14ac:dyDescent="0.25">
      <c r="A643" t="s">
        <v>1365</v>
      </c>
      <c r="B643" t="s">
        <v>1366</v>
      </c>
      <c r="C643" s="1">
        <v>45717</v>
      </c>
      <c r="D643">
        <v>53</v>
      </c>
      <c r="E643" t="s">
        <v>331</v>
      </c>
      <c r="F643" t="s">
        <v>38</v>
      </c>
      <c r="G643" t="s">
        <v>21</v>
      </c>
      <c r="H643">
        <v>3</v>
      </c>
      <c r="I643" t="s">
        <v>56</v>
      </c>
      <c r="J643">
        <v>8</v>
      </c>
      <c r="K643" t="s">
        <v>40</v>
      </c>
      <c r="L643">
        <v>20000</v>
      </c>
      <c r="M643">
        <v>20</v>
      </c>
      <c r="N643">
        <v>400000</v>
      </c>
      <c r="O643" t="s">
        <v>1368</v>
      </c>
      <c r="P643" t="s">
        <v>42</v>
      </c>
    </row>
    <row r="644" spans="1:17" x14ac:dyDescent="0.25">
      <c r="A644" t="s">
        <v>1365</v>
      </c>
      <c r="B644" t="s">
        <v>1366</v>
      </c>
      <c r="C644" s="1">
        <v>45717</v>
      </c>
      <c r="D644">
        <v>53</v>
      </c>
      <c r="E644" t="s">
        <v>331</v>
      </c>
      <c r="F644" t="s">
        <v>45</v>
      </c>
      <c r="G644" t="s">
        <v>21</v>
      </c>
      <c r="H644">
        <v>3</v>
      </c>
      <c r="I644" t="s">
        <v>56</v>
      </c>
      <c r="J644">
        <v>8</v>
      </c>
      <c r="K644" t="s">
        <v>77</v>
      </c>
      <c r="L644">
        <v>30000</v>
      </c>
      <c r="M644">
        <v>11</v>
      </c>
      <c r="N644">
        <v>330000</v>
      </c>
      <c r="O644" t="s">
        <v>1369</v>
      </c>
      <c r="P644" t="s">
        <v>42</v>
      </c>
    </row>
    <row r="645" spans="1:17" x14ac:dyDescent="0.25">
      <c r="A645" t="s">
        <v>1370</v>
      </c>
      <c r="B645" t="s">
        <v>1371</v>
      </c>
      <c r="C645" t="s">
        <v>61</v>
      </c>
      <c r="D645">
        <v>61</v>
      </c>
      <c r="E645" t="s">
        <v>200</v>
      </c>
      <c r="F645" t="s">
        <v>20</v>
      </c>
      <c r="G645" t="s">
        <v>31</v>
      </c>
      <c r="H645">
        <v>4</v>
      </c>
      <c r="I645" t="s">
        <v>154</v>
      </c>
      <c r="J645">
        <v>34</v>
      </c>
      <c r="K645" t="s">
        <v>51</v>
      </c>
      <c r="L645">
        <v>4500</v>
      </c>
      <c r="M645">
        <v>1</v>
      </c>
      <c r="N645">
        <v>4500</v>
      </c>
      <c r="O645" t="s">
        <v>1372</v>
      </c>
      <c r="P645" t="s">
        <v>42</v>
      </c>
    </row>
    <row r="646" spans="1:17" x14ac:dyDescent="0.25">
      <c r="A646" t="s">
        <v>1370</v>
      </c>
      <c r="B646" t="s">
        <v>1371</v>
      </c>
      <c r="C646" t="s">
        <v>61</v>
      </c>
      <c r="D646">
        <v>61</v>
      </c>
      <c r="E646" t="s">
        <v>200</v>
      </c>
      <c r="F646" t="s">
        <v>38</v>
      </c>
      <c r="G646" t="s">
        <v>31</v>
      </c>
      <c r="H646">
        <v>4</v>
      </c>
      <c r="I646" t="s">
        <v>154</v>
      </c>
      <c r="J646">
        <v>34</v>
      </c>
      <c r="K646" t="s">
        <v>66</v>
      </c>
      <c r="L646">
        <v>150000</v>
      </c>
      <c r="M646">
        <v>4</v>
      </c>
      <c r="N646">
        <v>600000</v>
      </c>
      <c r="O646" t="s">
        <v>1373</v>
      </c>
      <c r="P646" t="s">
        <v>42</v>
      </c>
    </row>
    <row r="647" spans="1:17" x14ac:dyDescent="0.25">
      <c r="A647" t="s">
        <v>1370</v>
      </c>
      <c r="B647" t="s">
        <v>1371</v>
      </c>
      <c r="C647" t="s">
        <v>61</v>
      </c>
      <c r="D647">
        <v>61</v>
      </c>
      <c r="E647" t="s">
        <v>200</v>
      </c>
      <c r="F647" t="s">
        <v>30</v>
      </c>
      <c r="G647" t="s">
        <v>31</v>
      </c>
      <c r="H647">
        <v>4</v>
      </c>
      <c r="I647" t="s">
        <v>154</v>
      </c>
      <c r="J647">
        <v>34</v>
      </c>
      <c r="K647" t="s">
        <v>88</v>
      </c>
      <c r="L647">
        <v>350</v>
      </c>
      <c r="M647">
        <v>14</v>
      </c>
      <c r="N647">
        <v>4900</v>
      </c>
      <c r="O647" t="s">
        <v>1374</v>
      </c>
      <c r="P647" t="s">
        <v>42</v>
      </c>
    </row>
    <row r="648" spans="1:17" x14ac:dyDescent="0.25">
      <c r="A648" t="s">
        <v>1375</v>
      </c>
      <c r="B648" t="s">
        <v>1376</v>
      </c>
      <c r="C648" t="s">
        <v>61</v>
      </c>
      <c r="D648">
        <v>21</v>
      </c>
      <c r="E648" t="s">
        <v>228</v>
      </c>
      <c r="F648" t="s">
        <v>38</v>
      </c>
      <c r="G648" t="s">
        <v>31</v>
      </c>
      <c r="H648">
        <v>1</v>
      </c>
      <c r="I648" t="s">
        <v>39</v>
      </c>
      <c r="J648">
        <v>36</v>
      </c>
      <c r="K648" t="s">
        <v>73</v>
      </c>
      <c r="L648">
        <v>24000</v>
      </c>
      <c r="M648">
        <v>18</v>
      </c>
      <c r="N648">
        <v>432000</v>
      </c>
      <c r="O648" t="s">
        <v>1377</v>
      </c>
      <c r="P648" t="s">
        <v>42</v>
      </c>
    </row>
    <row r="649" spans="1:17" x14ac:dyDescent="0.25">
      <c r="A649" t="s">
        <v>1375</v>
      </c>
      <c r="B649" t="s">
        <v>1376</v>
      </c>
      <c r="C649" t="s">
        <v>61</v>
      </c>
      <c r="D649">
        <v>21</v>
      </c>
      <c r="E649" t="s">
        <v>228</v>
      </c>
      <c r="F649" t="s">
        <v>20</v>
      </c>
      <c r="G649" t="s">
        <v>31</v>
      </c>
      <c r="H649">
        <v>1</v>
      </c>
      <c r="I649" t="s">
        <v>39</v>
      </c>
      <c r="J649">
        <v>36</v>
      </c>
      <c r="K649" t="s">
        <v>57</v>
      </c>
      <c r="L649">
        <v>9000</v>
      </c>
      <c r="M649">
        <v>4</v>
      </c>
      <c r="N649">
        <v>36000</v>
      </c>
      <c r="O649" t="s">
        <v>1378</v>
      </c>
      <c r="P649" t="s">
        <v>42</v>
      </c>
    </row>
    <row r="650" spans="1:17" x14ac:dyDescent="0.25">
      <c r="A650" t="s">
        <v>1375</v>
      </c>
      <c r="B650" t="s">
        <v>1376</v>
      </c>
      <c r="C650" t="s">
        <v>61</v>
      </c>
      <c r="D650">
        <v>21</v>
      </c>
      <c r="E650" t="s">
        <v>228</v>
      </c>
      <c r="F650" t="s">
        <v>45</v>
      </c>
      <c r="G650" t="s">
        <v>31</v>
      </c>
      <c r="H650">
        <v>1</v>
      </c>
      <c r="I650" t="s">
        <v>39</v>
      </c>
      <c r="J650">
        <v>36</v>
      </c>
      <c r="K650" t="s">
        <v>77</v>
      </c>
      <c r="L650">
        <v>30000</v>
      </c>
      <c r="M650">
        <v>19</v>
      </c>
      <c r="N650">
        <v>570000</v>
      </c>
      <c r="O650" t="s">
        <v>1379</v>
      </c>
      <c r="P650" t="s">
        <v>42</v>
      </c>
    </row>
    <row r="651" spans="1:17" x14ac:dyDescent="0.25">
      <c r="A651" t="s">
        <v>1380</v>
      </c>
      <c r="B651" t="s">
        <v>1381</v>
      </c>
      <c r="C651" s="1">
        <v>45717</v>
      </c>
      <c r="D651">
        <v>38</v>
      </c>
      <c r="E651" t="s">
        <v>164</v>
      </c>
      <c r="F651" t="s">
        <v>20</v>
      </c>
      <c r="G651" t="s">
        <v>31</v>
      </c>
      <c r="H651">
        <v>4</v>
      </c>
      <c r="I651" t="s">
        <v>154</v>
      </c>
      <c r="J651">
        <v>54</v>
      </c>
      <c r="K651" t="s">
        <v>23</v>
      </c>
      <c r="L651">
        <v>35000</v>
      </c>
      <c r="M651">
        <v>15</v>
      </c>
      <c r="N651">
        <v>525000</v>
      </c>
      <c r="O651" t="s">
        <v>1382</v>
      </c>
      <c r="P651" t="s">
        <v>42</v>
      </c>
    </row>
    <row r="652" spans="1:17" x14ac:dyDescent="0.25">
      <c r="A652" t="s">
        <v>1383</v>
      </c>
      <c r="B652" t="s">
        <v>1384</v>
      </c>
      <c r="C652" s="1">
        <v>45658</v>
      </c>
      <c r="D652">
        <v>58</v>
      </c>
      <c r="E652" t="s">
        <v>37</v>
      </c>
      <c r="F652" t="s">
        <v>38</v>
      </c>
      <c r="G652" t="s">
        <v>31</v>
      </c>
      <c r="H652">
        <v>5</v>
      </c>
      <c r="I652" t="s">
        <v>63</v>
      </c>
      <c r="J652">
        <v>60</v>
      </c>
      <c r="K652" t="s">
        <v>86</v>
      </c>
      <c r="L652">
        <v>14500</v>
      </c>
      <c r="M652">
        <v>11</v>
      </c>
      <c r="N652">
        <v>159500</v>
      </c>
      <c r="O652" t="s">
        <v>1385</v>
      </c>
      <c r="P652" t="s">
        <v>25</v>
      </c>
      <c r="Q652" t="s">
        <v>466</v>
      </c>
    </row>
    <row r="653" spans="1:17" x14ac:dyDescent="0.25">
      <c r="A653" t="s">
        <v>1383</v>
      </c>
      <c r="B653" t="s">
        <v>1384</v>
      </c>
      <c r="C653" s="1">
        <v>45658</v>
      </c>
      <c r="D653">
        <v>58</v>
      </c>
      <c r="E653" t="s">
        <v>37</v>
      </c>
      <c r="F653" t="s">
        <v>30</v>
      </c>
      <c r="G653" t="s">
        <v>31</v>
      </c>
      <c r="H653">
        <v>5</v>
      </c>
      <c r="I653" t="s">
        <v>63</v>
      </c>
      <c r="J653">
        <v>60</v>
      </c>
      <c r="K653" t="s">
        <v>64</v>
      </c>
      <c r="L653">
        <v>3500</v>
      </c>
      <c r="M653">
        <v>5</v>
      </c>
      <c r="N653">
        <v>17500</v>
      </c>
      <c r="O653" t="s">
        <v>1386</v>
      </c>
      <c r="P653" t="s">
        <v>25</v>
      </c>
      <c r="Q653" t="s">
        <v>466</v>
      </c>
    </row>
    <row r="654" spans="1:17" x14ac:dyDescent="0.25">
      <c r="A654" t="s">
        <v>1383</v>
      </c>
      <c r="B654" t="s">
        <v>1384</v>
      </c>
      <c r="C654" s="1">
        <v>45658</v>
      </c>
      <c r="D654">
        <v>58</v>
      </c>
      <c r="E654" t="s">
        <v>37</v>
      </c>
      <c r="F654" t="s">
        <v>45</v>
      </c>
      <c r="G654" t="s">
        <v>31</v>
      </c>
      <c r="H654">
        <v>5</v>
      </c>
      <c r="I654" t="s">
        <v>63</v>
      </c>
      <c r="J654">
        <v>60</v>
      </c>
      <c r="K654" t="s">
        <v>77</v>
      </c>
      <c r="L654">
        <v>30000</v>
      </c>
      <c r="M654">
        <v>11</v>
      </c>
      <c r="N654">
        <v>330000</v>
      </c>
      <c r="O654" t="s">
        <v>1387</v>
      </c>
      <c r="P654" t="s">
        <v>25</v>
      </c>
      <c r="Q654" t="s">
        <v>466</v>
      </c>
    </row>
    <row r="655" spans="1:17" x14ac:dyDescent="0.25">
      <c r="A655" t="s">
        <v>1388</v>
      </c>
      <c r="B655" t="s">
        <v>1389</v>
      </c>
      <c r="C655" s="1">
        <v>45658</v>
      </c>
      <c r="D655">
        <v>37</v>
      </c>
      <c r="E655" t="s">
        <v>72</v>
      </c>
      <c r="F655" t="s">
        <v>45</v>
      </c>
      <c r="G655" t="s">
        <v>21</v>
      </c>
      <c r="H655">
        <v>3</v>
      </c>
      <c r="I655" t="s">
        <v>56</v>
      </c>
      <c r="J655">
        <v>39</v>
      </c>
      <c r="K655" t="s">
        <v>86</v>
      </c>
      <c r="L655">
        <v>14500</v>
      </c>
      <c r="M655">
        <v>8</v>
      </c>
      <c r="N655">
        <v>116000</v>
      </c>
      <c r="O655" t="s">
        <v>1390</v>
      </c>
      <c r="P655" t="s">
        <v>42</v>
      </c>
    </row>
    <row r="656" spans="1:17" x14ac:dyDescent="0.25">
      <c r="A656" t="s">
        <v>1388</v>
      </c>
      <c r="B656" t="s">
        <v>1389</v>
      </c>
      <c r="C656" s="1">
        <v>45658</v>
      </c>
      <c r="D656">
        <v>37</v>
      </c>
      <c r="E656" t="s">
        <v>72</v>
      </c>
      <c r="F656" t="s">
        <v>20</v>
      </c>
      <c r="G656" t="s">
        <v>21</v>
      </c>
      <c r="H656">
        <v>3</v>
      </c>
      <c r="I656" t="s">
        <v>56</v>
      </c>
      <c r="J656">
        <v>39</v>
      </c>
      <c r="K656" t="s">
        <v>57</v>
      </c>
      <c r="L656">
        <v>9000</v>
      </c>
      <c r="M656">
        <v>10</v>
      </c>
      <c r="N656">
        <v>90000</v>
      </c>
      <c r="O656" t="s">
        <v>1391</v>
      </c>
      <c r="P656" t="s">
        <v>42</v>
      </c>
    </row>
    <row r="657" spans="1:17" x14ac:dyDescent="0.25">
      <c r="A657" t="s">
        <v>1392</v>
      </c>
      <c r="B657" t="s">
        <v>1393</v>
      </c>
      <c r="C657" s="1">
        <v>45658</v>
      </c>
      <c r="D657">
        <v>54</v>
      </c>
      <c r="E657" t="s">
        <v>183</v>
      </c>
      <c r="F657" t="s">
        <v>45</v>
      </c>
      <c r="G657" t="s">
        <v>21</v>
      </c>
      <c r="H657">
        <v>2</v>
      </c>
      <c r="I657" t="s">
        <v>22</v>
      </c>
      <c r="J657">
        <v>24</v>
      </c>
      <c r="K657" t="s">
        <v>73</v>
      </c>
      <c r="L657">
        <v>24000</v>
      </c>
      <c r="M657">
        <v>11</v>
      </c>
      <c r="N657">
        <v>264000</v>
      </c>
      <c r="O657" t="s">
        <v>1394</v>
      </c>
      <c r="P657" t="s">
        <v>42</v>
      </c>
    </row>
    <row r="658" spans="1:17" x14ac:dyDescent="0.25">
      <c r="A658" t="s">
        <v>1392</v>
      </c>
      <c r="B658" t="s">
        <v>1393</v>
      </c>
      <c r="C658" s="1">
        <v>45658</v>
      </c>
      <c r="D658">
        <v>54</v>
      </c>
      <c r="E658" t="s">
        <v>183</v>
      </c>
      <c r="F658" t="s">
        <v>20</v>
      </c>
      <c r="G658" t="s">
        <v>21</v>
      </c>
      <c r="H658">
        <v>2</v>
      </c>
      <c r="I658" t="s">
        <v>22</v>
      </c>
      <c r="J658">
        <v>24</v>
      </c>
      <c r="K658" t="s">
        <v>23</v>
      </c>
      <c r="L658">
        <v>35000</v>
      </c>
      <c r="M658">
        <v>17</v>
      </c>
      <c r="N658">
        <v>595000</v>
      </c>
      <c r="O658" t="s">
        <v>1395</v>
      </c>
      <c r="P658" t="s">
        <v>42</v>
      </c>
    </row>
    <row r="659" spans="1:17" x14ac:dyDescent="0.25">
      <c r="A659" t="s">
        <v>1396</v>
      </c>
      <c r="B659" t="s">
        <v>1397</v>
      </c>
      <c r="C659" t="s">
        <v>61</v>
      </c>
      <c r="D659">
        <v>57</v>
      </c>
      <c r="E659" t="s">
        <v>62</v>
      </c>
      <c r="F659" t="s">
        <v>30</v>
      </c>
      <c r="G659" t="s">
        <v>21</v>
      </c>
      <c r="H659">
        <v>2</v>
      </c>
      <c r="I659" t="s">
        <v>22</v>
      </c>
      <c r="J659">
        <v>53</v>
      </c>
      <c r="K659" t="s">
        <v>292</v>
      </c>
      <c r="L659">
        <v>6500</v>
      </c>
      <c r="M659">
        <v>10</v>
      </c>
      <c r="N659">
        <v>65000</v>
      </c>
      <c r="O659" t="s">
        <v>1398</v>
      </c>
      <c r="P659" t="s">
        <v>42</v>
      </c>
    </row>
    <row r="660" spans="1:17" x14ac:dyDescent="0.25">
      <c r="A660" t="s">
        <v>1396</v>
      </c>
      <c r="B660" t="s">
        <v>1397</v>
      </c>
      <c r="C660" t="s">
        <v>61</v>
      </c>
      <c r="D660">
        <v>57</v>
      </c>
      <c r="E660" t="s">
        <v>62</v>
      </c>
      <c r="F660" t="s">
        <v>38</v>
      </c>
      <c r="G660" t="s">
        <v>21</v>
      </c>
      <c r="H660">
        <v>2</v>
      </c>
      <c r="I660" t="s">
        <v>22</v>
      </c>
      <c r="J660">
        <v>53</v>
      </c>
      <c r="K660" t="s">
        <v>46</v>
      </c>
      <c r="L660">
        <v>9000</v>
      </c>
      <c r="M660">
        <v>20</v>
      </c>
      <c r="N660">
        <v>180000</v>
      </c>
      <c r="O660" t="s">
        <v>1399</v>
      </c>
      <c r="P660" t="s">
        <v>42</v>
      </c>
    </row>
    <row r="661" spans="1:17" x14ac:dyDescent="0.25">
      <c r="A661" t="s">
        <v>1400</v>
      </c>
      <c r="B661" t="s">
        <v>1401</v>
      </c>
      <c r="C661" s="1">
        <v>45717</v>
      </c>
      <c r="D661">
        <v>58</v>
      </c>
      <c r="E661" t="s">
        <v>37</v>
      </c>
      <c r="F661" t="s">
        <v>20</v>
      </c>
      <c r="G661" t="s">
        <v>21</v>
      </c>
      <c r="H661">
        <v>1</v>
      </c>
      <c r="I661" t="s">
        <v>39</v>
      </c>
      <c r="J661">
        <v>7</v>
      </c>
      <c r="K661" t="s">
        <v>51</v>
      </c>
      <c r="L661">
        <v>4500</v>
      </c>
      <c r="M661">
        <v>9</v>
      </c>
      <c r="N661">
        <v>40500</v>
      </c>
      <c r="O661" t="s">
        <v>1402</v>
      </c>
      <c r="P661" t="s">
        <v>42</v>
      </c>
    </row>
    <row r="662" spans="1:17" x14ac:dyDescent="0.25">
      <c r="A662" t="s">
        <v>1400</v>
      </c>
      <c r="B662" t="s">
        <v>1401</v>
      </c>
      <c r="C662" s="1">
        <v>45717</v>
      </c>
      <c r="D662">
        <v>58</v>
      </c>
      <c r="E662" t="s">
        <v>37</v>
      </c>
      <c r="F662" t="s">
        <v>30</v>
      </c>
      <c r="G662" t="s">
        <v>21</v>
      </c>
      <c r="H662">
        <v>1</v>
      </c>
      <c r="I662" t="s">
        <v>39</v>
      </c>
      <c r="J662">
        <v>7</v>
      </c>
      <c r="K662" t="s">
        <v>292</v>
      </c>
      <c r="L662">
        <v>6500</v>
      </c>
      <c r="M662">
        <v>15</v>
      </c>
      <c r="N662">
        <v>97500</v>
      </c>
      <c r="O662" t="s">
        <v>1403</v>
      </c>
      <c r="P662" t="s">
        <v>42</v>
      </c>
    </row>
    <row r="663" spans="1:17" x14ac:dyDescent="0.25">
      <c r="A663" t="s">
        <v>1404</v>
      </c>
      <c r="B663" t="s">
        <v>1405</v>
      </c>
      <c r="C663" s="1">
        <v>45658</v>
      </c>
      <c r="D663">
        <v>50</v>
      </c>
      <c r="E663" t="s">
        <v>62</v>
      </c>
      <c r="F663" t="s">
        <v>45</v>
      </c>
      <c r="G663" t="s">
        <v>21</v>
      </c>
      <c r="H663">
        <v>1</v>
      </c>
      <c r="I663" t="s">
        <v>39</v>
      </c>
      <c r="J663">
        <v>18</v>
      </c>
      <c r="K663" t="s">
        <v>73</v>
      </c>
      <c r="L663">
        <v>24000</v>
      </c>
      <c r="M663">
        <v>5</v>
      </c>
      <c r="N663">
        <v>120000</v>
      </c>
      <c r="O663" t="s">
        <v>1406</v>
      </c>
      <c r="P663" t="s">
        <v>42</v>
      </c>
    </row>
    <row r="664" spans="1:17" x14ac:dyDescent="0.25">
      <c r="A664" t="s">
        <v>1404</v>
      </c>
      <c r="B664" t="s">
        <v>1405</v>
      </c>
      <c r="C664" s="1">
        <v>45658</v>
      </c>
      <c r="D664">
        <v>50</v>
      </c>
      <c r="E664" t="s">
        <v>62</v>
      </c>
      <c r="F664" t="s">
        <v>30</v>
      </c>
      <c r="G664" t="s">
        <v>21</v>
      </c>
      <c r="H664">
        <v>1</v>
      </c>
      <c r="I664" t="s">
        <v>39</v>
      </c>
      <c r="J664">
        <v>18</v>
      </c>
      <c r="K664" t="s">
        <v>43</v>
      </c>
      <c r="L664">
        <v>500</v>
      </c>
      <c r="M664">
        <v>6</v>
      </c>
      <c r="N664">
        <v>3000</v>
      </c>
      <c r="O664" t="s">
        <v>1407</v>
      </c>
      <c r="P664" t="s">
        <v>42</v>
      </c>
    </row>
    <row r="665" spans="1:17" x14ac:dyDescent="0.25">
      <c r="A665" t="s">
        <v>1404</v>
      </c>
      <c r="B665" t="s">
        <v>1405</v>
      </c>
      <c r="C665" s="1">
        <v>45658</v>
      </c>
      <c r="D665">
        <v>50</v>
      </c>
      <c r="E665" t="s">
        <v>62</v>
      </c>
      <c r="F665" t="s">
        <v>20</v>
      </c>
      <c r="G665" t="s">
        <v>21</v>
      </c>
      <c r="H665">
        <v>1</v>
      </c>
      <c r="I665" t="s">
        <v>39</v>
      </c>
      <c r="J665">
        <v>18</v>
      </c>
      <c r="K665" t="s">
        <v>68</v>
      </c>
      <c r="L665">
        <v>16000</v>
      </c>
      <c r="M665">
        <v>11</v>
      </c>
      <c r="N665">
        <v>176000</v>
      </c>
      <c r="O665" t="s">
        <v>1408</v>
      </c>
      <c r="P665" t="s">
        <v>42</v>
      </c>
    </row>
    <row r="666" spans="1:17" x14ac:dyDescent="0.25">
      <c r="A666" t="s">
        <v>1409</v>
      </c>
      <c r="B666" t="s">
        <v>1410</v>
      </c>
      <c r="C666" t="s">
        <v>61</v>
      </c>
      <c r="D666">
        <v>72</v>
      </c>
      <c r="E666" t="s">
        <v>55</v>
      </c>
      <c r="F666" t="s">
        <v>30</v>
      </c>
      <c r="G666" t="s">
        <v>21</v>
      </c>
      <c r="H666">
        <v>1</v>
      </c>
      <c r="I666" t="s">
        <v>39</v>
      </c>
      <c r="J666">
        <v>2</v>
      </c>
      <c r="K666" t="s">
        <v>112</v>
      </c>
      <c r="L666">
        <v>7500</v>
      </c>
      <c r="M666">
        <v>20</v>
      </c>
      <c r="N666">
        <v>150000</v>
      </c>
      <c r="O666" t="s">
        <v>1411</v>
      </c>
      <c r="P666" t="s">
        <v>25</v>
      </c>
      <c r="Q666" t="s">
        <v>94</v>
      </c>
    </row>
    <row r="667" spans="1:17" x14ac:dyDescent="0.25">
      <c r="A667" t="s">
        <v>1412</v>
      </c>
      <c r="B667" t="s">
        <v>187</v>
      </c>
      <c r="C667" t="s">
        <v>61</v>
      </c>
      <c r="D667">
        <v>61</v>
      </c>
      <c r="E667" t="s">
        <v>215</v>
      </c>
      <c r="F667" t="s">
        <v>20</v>
      </c>
      <c r="G667" t="s">
        <v>31</v>
      </c>
      <c r="H667">
        <v>5</v>
      </c>
      <c r="I667" t="s">
        <v>63</v>
      </c>
      <c r="J667">
        <v>53</v>
      </c>
      <c r="K667" t="s">
        <v>23</v>
      </c>
      <c r="L667">
        <v>35000</v>
      </c>
      <c r="M667">
        <v>10</v>
      </c>
      <c r="N667">
        <v>350000</v>
      </c>
      <c r="O667" t="s">
        <v>1413</v>
      </c>
      <c r="P667" t="s">
        <v>25</v>
      </c>
      <c r="Q667" t="s">
        <v>34</v>
      </c>
    </row>
    <row r="668" spans="1:17" x14ac:dyDescent="0.25">
      <c r="A668" t="s">
        <v>1412</v>
      </c>
      <c r="B668" t="s">
        <v>187</v>
      </c>
      <c r="C668" t="s">
        <v>61</v>
      </c>
      <c r="D668">
        <v>61</v>
      </c>
      <c r="E668" t="s">
        <v>215</v>
      </c>
      <c r="F668" t="s">
        <v>45</v>
      </c>
      <c r="G668" t="s">
        <v>31</v>
      </c>
      <c r="H668">
        <v>5</v>
      </c>
      <c r="I668" t="s">
        <v>63</v>
      </c>
      <c r="J668">
        <v>53</v>
      </c>
      <c r="K668" t="s">
        <v>86</v>
      </c>
      <c r="L668">
        <v>14500</v>
      </c>
      <c r="M668">
        <v>8</v>
      </c>
      <c r="N668">
        <v>116000</v>
      </c>
      <c r="O668" t="s">
        <v>1414</v>
      </c>
      <c r="P668" t="s">
        <v>25</v>
      </c>
      <c r="Q668" t="s">
        <v>34</v>
      </c>
    </row>
    <row r="669" spans="1:17" x14ac:dyDescent="0.25">
      <c r="A669" t="s">
        <v>1415</v>
      </c>
      <c r="B669" t="s">
        <v>1416</v>
      </c>
      <c r="C669" s="1">
        <v>45717</v>
      </c>
      <c r="D669">
        <v>49</v>
      </c>
      <c r="E669" t="s">
        <v>50</v>
      </c>
      <c r="F669" t="s">
        <v>45</v>
      </c>
      <c r="G669" t="s">
        <v>31</v>
      </c>
      <c r="H669">
        <v>3</v>
      </c>
      <c r="I669" t="s">
        <v>56</v>
      </c>
      <c r="J669">
        <v>12</v>
      </c>
      <c r="K669" t="s">
        <v>86</v>
      </c>
      <c r="L669">
        <v>14500</v>
      </c>
      <c r="M669">
        <v>16</v>
      </c>
      <c r="N669">
        <v>232000</v>
      </c>
      <c r="O669" t="s">
        <v>1417</v>
      </c>
      <c r="P669" t="s">
        <v>42</v>
      </c>
    </row>
    <row r="670" spans="1:17" x14ac:dyDescent="0.25">
      <c r="A670" t="s">
        <v>1418</v>
      </c>
      <c r="B670" t="s">
        <v>1419</v>
      </c>
      <c r="C670" t="s">
        <v>61</v>
      </c>
      <c r="D670">
        <v>37</v>
      </c>
      <c r="E670" t="s">
        <v>134</v>
      </c>
      <c r="F670" t="s">
        <v>45</v>
      </c>
      <c r="G670" t="s">
        <v>31</v>
      </c>
      <c r="H670">
        <v>5</v>
      </c>
      <c r="I670" t="s">
        <v>63</v>
      </c>
      <c r="J670">
        <v>39</v>
      </c>
      <c r="K670" t="s">
        <v>77</v>
      </c>
      <c r="L670">
        <v>30000</v>
      </c>
      <c r="M670">
        <v>13</v>
      </c>
      <c r="N670">
        <v>390000</v>
      </c>
      <c r="O670" t="s">
        <v>1420</v>
      </c>
      <c r="P670" t="s">
        <v>25</v>
      </c>
      <c r="Q670" t="s">
        <v>34</v>
      </c>
    </row>
    <row r="671" spans="1:17" x14ac:dyDescent="0.25">
      <c r="A671" t="s">
        <v>1418</v>
      </c>
      <c r="B671" t="s">
        <v>1419</v>
      </c>
      <c r="C671" t="s">
        <v>61</v>
      </c>
      <c r="D671">
        <v>37</v>
      </c>
      <c r="E671" t="s">
        <v>134</v>
      </c>
      <c r="F671" t="s">
        <v>20</v>
      </c>
      <c r="G671" t="s">
        <v>31</v>
      </c>
      <c r="H671">
        <v>5</v>
      </c>
      <c r="I671" t="s">
        <v>63</v>
      </c>
      <c r="J671">
        <v>39</v>
      </c>
      <c r="K671" t="s">
        <v>23</v>
      </c>
      <c r="L671">
        <v>35000</v>
      </c>
      <c r="M671">
        <v>8</v>
      </c>
      <c r="N671">
        <v>280000</v>
      </c>
      <c r="O671" t="s">
        <v>1421</v>
      </c>
      <c r="P671" t="s">
        <v>25</v>
      </c>
      <c r="Q671" t="s">
        <v>34</v>
      </c>
    </row>
    <row r="672" spans="1:17" x14ac:dyDescent="0.25">
      <c r="A672" t="s">
        <v>1418</v>
      </c>
      <c r="B672" t="s">
        <v>1419</v>
      </c>
      <c r="C672" t="s">
        <v>61</v>
      </c>
      <c r="D672">
        <v>37</v>
      </c>
      <c r="E672" t="s">
        <v>134</v>
      </c>
      <c r="F672" t="s">
        <v>30</v>
      </c>
      <c r="G672" t="s">
        <v>31</v>
      </c>
      <c r="H672">
        <v>5</v>
      </c>
      <c r="I672" t="s">
        <v>63</v>
      </c>
      <c r="J672">
        <v>39</v>
      </c>
      <c r="K672" t="s">
        <v>292</v>
      </c>
      <c r="L672">
        <v>6500</v>
      </c>
      <c r="M672">
        <v>16</v>
      </c>
      <c r="N672">
        <v>104000</v>
      </c>
      <c r="O672" t="s">
        <v>1422</v>
      </c>
      <c r="P672" t="s">
        <v>25</v>
      </c>
      <c r="Q672" t="s">
        <v>34</v>
      </c>
    </row>
    <row r="673" spans="1:17" x14ac:dyDescent="0.25">
      <c r="A673" t="s">
        <v>1423</v>
      </c>
      <c r="B673" t="s">
        <v>1424</v>
      </c>
      <c r="C673" t="s">
        <v>61</v>
      </c>
      <c r="D673">
        <v>24</v>
      </c>
      <c r="E673" t="s">
        <v>228</v>
      </c>
      <c r="F673" t="s">
        <v>20</v>
      </c>
      <c r="G673" t="s">
        <v>21</v>
      </c>
      <c r="H673">
        <v>4</v>
      </c>
      <c r="I673" t="s">
        <v>154</v>
      </c>
      <c r="J673">
        <v>53</v>
      </c>
      <c r="K673" t="s">
        <v>68</v>
      </c>
      <c r="L673">
        <v>16000</v>
      </c>
      <c r="M673">
        <v>19</v>
      </c>
      <c r="N673">
        <v>304000</v>
      </c>
      <c r="O673">
        <v>148</v>
      </c>
      <c r="P673" t="s">
        <v>42</v>
      </c>
    </row>
    <row r="674" spans="1:17" x14ac:dyDescent="0.25">
      <c r="A674" t="s">
        <v>1423</v>
      </c>
      <c r="B674" t="s">
        <v>1424</v>
      </c>
      <c r="C674" t="s">
        <v>61</v>
      </c>
      <c r="D674">
        <v>24</v>
      </c>
      <c r="E674" t="s">
        <v>228</v>
      </c>
      <c r="F674" t="s">
        <v>45</v>
      </c>
      <c r="G674" t="s">
        <v>21</v>
      </c>
      <c r="H674">
        <v>4</v>
      </c>
      <c r="I674" t="s">
        <v>154</v>
      </c>
      <c r="J674">
        <v>53</v>
      </c>
      <c r="K674" t="s">
        <v>86</v>
      </c>
      <c r="L674">
        <v>14500</v>
      </c>
      <c r="M674">
        <v>20</v>
      </c>
      <c r="N674">
        <v>290000</v>
      </c>
      <c r="O674" t="s">
        <v>1425</v>
      </c>
      <c r="P674" t="s">
        <v>42</v>
      </c>
    </row>
    <row r="675" spans="1:17" x14ac:dyDescent="0.25">
      <c r="A675" t="s">
        <v>1426</v>
      </c>
      <c r="B675" t="s">
        <v>1427</v>
      </c>
      <c r="C675" s="1">
        <v>45717</v>
      </c>
      <c r="D675">
        <v>57</v>
      </c>
      <c r="E675" t="s">
        <v>127</v>
      </c>
      <c r="F675" t="s">
        <v>30</v>
      </c>
      <c r="G675" t="s">
        <v>31</v>
      </c>
      <c r="H675">
        <v>4</v>
      </c>
      <c r="I675" t="s">
        <v>154</v>
      </c>
      <c r="J675">
        <v>12</v>
      </c>
      <c r="K675" t="s">
        <v>135</v>
      </c>
      <c r="L675">
        <v>900</v>
      </c>
      <c r="M675">
        <v>5</v>
      </c>
      <c r="N675">
        <v>4500</v>
      </c>
      <c r="O675" t="s">
        <v>1428</v>
      </c>
      <c r="P675" t="s">
        <v>25</v>
      </c>
      <c r="Q675" t="s">
        <v>94</v>
      </c>
    </row>
    <row r="676" spans="1:17" x14ac:dyDescent="0.25">
      <c r="A676" t="s">
        <v>1426</v>
      </c>
      <c r="B676" t="s">
        <v>1427</v>
      </c>
      <c r="C676" s="1">
        <v>45717</v>
      </c>
      <c r="D676">
        <v>57</v>
      </c>
      <c r="E676" t="s">
        <v>127</v>
      </c>
      <c r="F676" t="s">
        <v>20</v>
      </c>
      <c r="G676" t="s">
        <v>31</v>
      </c>
      <c r="H676">
        <v>4</v>
      </c>
      <c r="I676" t="s">
        <v>154</v>
      </c>
      <c r="J676">
        <v>12</v>
      </c>
      <c r="K676" t="s">
        <v>68</v>
      </c>
      <c r="L676">
        <v>16000</v>
      </c>
      <c r="M676">
        <v>5</v>
      </c>
      <c r="N676">
        <v>80000</v>
      </c>
      <c r="O676" t="s">
        <v>1429</v>
      </c>
      <c r="P676" t="s">
        <v>25</v>
      </c>
      <c r="Q676" t="s">
        <v>94</v>
      </c>
    </row>
    <row r="677" spans="1:17" x14ac:dyDescent="0.25">
      <c r="A677" t="s">
        <v>1426</v>
      </c>
      <c r="B677" t="s">
        <v>1427</v>
      </c>
      <c r="C677" s="1">
        <v>45717</v>
      </c>
      <c r="D677">
        <v>57</v>
      </c>
      <c r="E677" t="s">
        <v>127</v>
      </c>
      <c r="F677" t="s">
        <v>38</v>
      </c>
      <c r="G677" t="s">
        <v>31</v>
      </c>
      <c r="H677">
        <v>4</v>
      </c>
      <c r="I677" t="s">
        <v>154</v>
      </c>
      <c r="J677">
        <v>12</v>
      </c>
      <c r="K677" t="s">
        <v>66</v>
      </c>
      <c r="L677">
        <v>150000</v>
      </c>
      <c r="M677">
        <v>13</v>
      </c>
      <c r="N677">
        <v>1950000</v>
      </c>
      <c r="O677" t="s">
        <v>1430</v>
      </c>
      <c r="P677" t="s">
        <v>25</v>
      </c>
      <c r="Q677" t="s">
        <v>94</v>
      </c>
    </row>
    <row r="678" spans="1:17" x14ac:dyDescent="0.25">
      <c r="A678" t="s">
        <v>1431</v>
      </c>
      <c r="B678" t="s">
        <v>1432</v>
      </c>
      <c r="C678" s="1">
        <v>45717</v>
      </c>
      <c r="D678">
        <v>41</v>
      </c>
      <c r="E678" t="s">
        <v>99</v>
      </c>
      <c r="F678" t="s">
        <v>45</v>
      </c>
      <c r="G678" t="s">
        <v>31</v>
      </c>
      <c r="H678">
        <v>4</v>
      </c>
      <c r="I678" t="s">
        <v>154</v>
      </c>
      <c r="J678">
        <v>20</v>
      </c>
      <c r="K678" t="s">
        <v>46</v>
      </c>
      <c r="L678">
        <v>9000</v>
      </c>
      <c r="M678">
        <v>17</v>
      </c>
      <c r="N678">
        <v>153000</v>
      </c>
      <c r="O678" t="s">
        <v>1433</v>
      </c>
      <c r="P678" t="s">
        <v>42</v>
      </c>
    </row>
    <row r="679" spans="1:17" x14ac:dyDescent="0.25">
      <c r="A679" t="s">
        <v>1431</v>
      </c>
      <c r="B679" t="s">
        <v>1432</v>
      </c>
      <c r="C679" s="1">
        <v>45717</v>
      </c>
      <c r="D679">
        <v>41</v>
      </c>
      <c r="E679" t="s">
        <v>99</v>
      </c>
      <c r="F679" t="s">
        <v>38</v>
      </c>
      <c r="G679" t="s">
        <v>31</v>
      </c>
      <c r="H679">
        <v>4</v>
      </c>
      <c r="I679" t="s">
        <v>154</v>
      </c>
      <c r="J679">
        <v>20</v>
      </c>
      <c r="K679" t="s">
        <v>141</v>
      </c>
      <c r="L679">
        <v>75000</v>
      </c>
      <c r="M679">
        <v>10</v>
      </c>
      <c r="N679">
        <v>750000</v>
      </c>
      <c r="O679" t="s">
        <v>1434</v>
      </c>
      <c r="P679" t="s">
        <v>42</v>
      </c>
    </row>
    <row r="680" spans="1:17" x14ac:dyDescent="0.25">
      <c r="A680" t="s">
        <v>1435</v>
      </c>
      <c r="B680" t="s">
        <v>1436</v>
      </c>
      <c r="C680" s="1">
        <v>45717</v>
      </c>
      <c r="D680">
        <v>63</v>
      </c>
      <c r="E680" t="s">
        <v>55</v>
      </c>
      <c r="F680" t="s">
        <v>20</v>
      </c>
      <c r="G680" t="s">
        <v>21</v>
      </c>
      <c r="H680">
        <v>1</v>
      </c>
      <c r="I680" t="s">
        <v>39</v>
      </c>
      <c r="J680">
        <v>46</v>
      </c>
      <c r="K680" t="s">
        <v>23</v>
      </c>
      <c r="L680">
        <v>35000</v>
      </c>
      <c r="M680">
        <v>13</v>
      </c>
      <c r="N680">
        <v>455000</v>
      </c>
      <c r="O680" t="s">
        <v>1437</v>
      </c>
      <c r="P680" t="s">
        <v>42</v>
      </c>
    </row>
    <row r="681" spans="1:17" x14ac:dyDescent="0.25">
      <c r="A681" t="s">
        <v>1438</v>
      </c>
      <c r="B681" t="s">
        <v>1439</v>
      </c>
      <c r="C681" t="s">
        <v>61</v>
      </c>
      <c r="D681">
        <v>64</v>
      </c>
      <c r="E681" t="s">
        <v>104</v>
      </c>
      <c r="F681" t="s">
        <v>30</v>
      </c>
      <c r="G681" t="s">
        <v>31</v>
      </c>
      <c r="H681">
        <v>2</v>
      </c>
      <c r="I681" t="s">
        <v>22</v>
      </c>
      <c r="J681">
        <v>28</v>
      </c>
      <c r="K681" t="s">
        <v>64</v>
      </c>
      <c r="L681">
        <v>3500</v>
      </c>
      <c r="M681">
        <v>5</v>
      </c>
      <c r="N681">
        <v>17500</v>
      </c>
      <c r="O681" t="s">
        <v>1440</v>
      </c>
      <c r="P681" t="s">
        <v>42</v>
      </c>
    </row>
    <row r="682" spans="1:17" x14ac:dyDescent="0.25">
      <c r="A682" t="s">
        <v>1441</v>
      </c>
      <c r="B682" t="s">
        <v>1442</v>
      </c>
      <c r="C682" s="1">
        <v>45658</v>
      </c>
      <c r="D682">
        <v>32</v>
      </c>
      <c r="E682" t="s">
        <v>200</v>
      </c>
      <c r="F682" t="s">
        <v>30</v>
      </c>
      <c r="G682" t="s">
        <v>21</v>
      </c>
      <c r="H682">
        <v>2</v>
      </c>
      <c r="I682" t="s">
        <v>22</v>
      </c>
      <c r="J682">
        <v>5</v>
      </c>
      <c r="K682" t="s">
        <v>106</v>
      </c>
      <c r="L682">
        <v>1000</v>
      </c>
      <c r="M682">
        <v>14</v>
      </c>
      <c r="N682">
        <v>14000</v>
      </c>
      <c r="O682" t="s">
        <v>1443</v>
      </c>
      <c r="P682" t="s">
        <v>42</v>
      </c>
    </row>
    <row r="683" spans="1:17" x14ac:dyDescent="0.25">
      <c r="A683" t="s">
        <v>1441</v>
      </c>
      <c r="B683" t="s">
        <v>1442</v>
      </c>
      <c r="C683" s="1">
        <v>45658</v>
      </c>
      <c r="D683">
        <v>32</v>
      </c>
      <c r="E683" t="s">
        <v>200</v>
      </c>
      <c r="F683" t="s">
        <v>45</v>
      </c>
      <c r="G683" t="s">
        <v>21</v>
      </c>
      <c r="H683">
        <v>2</v>
      </c>
      <c r="I683" t="s">
        <v>22</v>
      </c>
      <c r="J683">
        <v>5</v>
      </c>
      <c r="K683" t="s">
        <v>86</v>
      </c>
      <c r="L683">
        <v>14500</v>
      </c>
      <c r="M683">
        <v>20</v>
      </c>
      <c r="N683">
        <v>290000</v>
      </c>
      <c r="O683" t="s">
        <v>1444</v>
      </c>
      <c r="P683" t="s">
        <v>42</v>
      </c>
    </row>
    <row r="684" spans="1:17" x14ac:dyDescent="0.25">
      <c r="A684" t="s">
        <v>1445</v>
      </c>
      <c r="B684" t="s">
        <v>1446</v>
      </c>
      <c r="C684" t="s">
        <v>61</v>
      </c>
      <c r="D684">
        <v>39</v>
      </c>
      <c r="E684" t="s">
        <v>37</v>
      </c>
      <c r="F684" t="s">
        <v>30</v>
      </c>
      <c r="G684" t="s">
        <v>31</v>
      </c>
      <c r="H684">
        <v>4</v>
      </c>
      <c r="I684" t="s">
        <v>154</v>
      </c>
      <c r="J684">
        <v>36</v>
      </c>
      <c r="K684" t="s">
        <v>135</v>
      </c>
      <c r="L684">
        <v>900</v>
      </c>
      <c r="M684">
        <v>8</v>
      </c>
      <c r="N684">
        <v>7200</v>
      </c>
      <c r="O684" t="s">
        <v>1447</v>
      </c>
      <c r="P684" t="s">
        <v>42</v>
      </c>
    </row>
    <row r="685" spans="1:17" x14ac:dyDescent="0.25">
      <c r="A685" t="s">
        <v>1448</v>
      </c>
      <c r="B685" t="s">
        <v>1449</v>
      </c>
      <c r="C685" s="1">
        <v>45658</v>
      </c>
      <c r="D685">
        <v>50</v>
      </c>
      <c r="E685" t="s">
        <v>149</v>
      </c>
      <c r="F685" t="s">
        <v>45</v>
      </c>
      <c r="G685" t="s">
        <v>31</v>
      </c>
      <c r="H685">
        <v>5</v>
      </c>
      <c r="I685" t="s">
        <v>63</v>
      </c>
      <c r="J685">
        <v>3</v>
      </c>
      <c r="K685" t="s">
        <v>86</v>
      </c>
      <c r="L685">
        <v>14500</v>
      </c>
      <c r="M685">
        <v>3</v>
      </c>
      <c r="N685">
        <v>43500</v>
      </c>
      <c r="O685" t="s">
        <v>1450</v>
      </c>
      <c r="P685" t="s">
        <v>42</v>
      </c>
    </row>
    <row r="686" spans="1:17" x14ac:dyDescent="0.25">
      <c r="A686" t="s">
        <v>1448</v>
      </c>
      <c r="B686" t="s">
        <v>1449</v>
      </c>
      <c r="C686" s="1">
        <v>45658</v>
      </c>
      <c r="D686">
        <v>50</v>
      </c>
      <c r="E686" t="s">
        <v>149</v>
      </c>
      <c r="F686" t="s">
        <v>38</v>
      </c>
      <c r="G686" t="s">
        <v>31</v>
      </c>
      <c r="H686">
        <v>5</v>
      </c>
      <c r="I686" t="s">
        <v>63</v>
      </c>
      <c r="J686">
        <v>3</v>
      </c>
      <c r="K686" t="s">
        <v>77</v>
      </c>
      <c r="L686">
        <v>30000</v>
      </c>
      <c r="M686">
        <v>17</v>
      </c>
      <c r="N686">
        <v>510000</v>
      </c>
      <c r="O686" t="s">
        <v>1451</v>
      </c>
      <c r="P686" t="s">
        <v>42</v>
      </c>
    </row>
    <row r="687" spans="1:17" x14ac:dyDescent="0.25">
      <c r="A687" t="s">
        <v>1452</v>
      </c>
      <c r="B687" t="s">
        <v>1453</v>
      </c>
      <c r="C687" s="1">
        <v>45658</v>
      </c>
      <c r="D687">
        <v>75</v>
      </c>
      <c r="E687" t="s">
        <v>92</v>
      </c>
      <c r="F687" t="s">
        <v>45</v>
      </c>
      <c r="G687" t="s">
        <v>21</v>
      </c>
      <c r="H687">
        <v>2</v>
      </c>
      <c r="I687" t="s">
        <v>22</v>
      </c>
      <c r="J687">
        <v>34</v>
      </c>
      <c r="K687" t="s">
        <v>73</v>
      </c>
      <c r="L687">
        <v>24000</v>
      </c>
      <c r="M687">
        <v>11</v>
      </c>
      <c r="N687">
        <v>264000</v>
      </c>
      <c r="O687" t="s">
        <v>1454</v>
      </c>
      <c r="P687" t="s">
        <v>42</v>
      </c>
    </row>
    <row r="688" spans="1:17" x14ac:dyDescent="0.25">
      <c r="A688" t="s">
        <v>1452</v>
      </c>
      <c r="B688" t="s">
        <v>1453</v>
      </c>
      <c r="C688" s="1">
        <v>45658</v>
      </c>
      <c r="D688">
        <v>75</v>
      </c>
      <c r="E688" t="s">
        <v>92</v>
      </c>
      <c r="F688" t="s">
        <v>38</v>
      </c>
      <c r="G688" t="s">
        <v>21</v>
      </c>
      <c r="H688">
        <v>2</v>
      </c>
      <c r="I688" t="s">
        <v>22</v>
      </c>
      <c r="J688">
        <v>34</v>
      </c>
      <c r="K688" t="s">
        <v>46</v>
      </c>
      <c r="L688">
        <v>9000</v>
      </c>
      <c r="M688">
        <v>17</v>
      </c>
      <c r="N688">
        <v>153000</v>
      </c>
      <c r="O688" t="s">
        <v>1455</v>
      </c>
      <c r="P688" t="s">
        <v>42</v>
      </c>
    </row>
    <row r="689" spans="1:16" x14ac:dyDescent="0.25">
      <c r="A689" t="s">
        <v>1452</v>
      </c>
      <c r="B689" t="s">
        <v>1453</v>
      </c>
      <c r="C689" s="1">
        <v>45658</v>
      </c>
      <c r="D689">
        <v>75</v>
      </c>
      <c r="E689" t="s">
        <v>92</v>
      </c>
      <c r="F689" t="s">
        <v>20</v>
      </c>
      <c r="G689" t="s">
        <v>21</v>
      </c>
      <c r="H689">
        <v>2</v>
      </c>
      <c r="I689" t="s">
        <v>22</v>
      </c>
      <c r="J689">
        <v>34</v>
      </c>
      <c r="K689" t="s">
        <v>23</v>
      </c>
      <c r="L689">
        <v>35000</v>
      </c>
      <c r="M689">
        <v>11</v>
      </c>
      <c r="N689">
        <v>385000</v>
      </c>
      <c r="O689" t="s">
        <v>1456</v>
      </c>
      <c r="P689" t="s">
        <v>42</v>
      </c>
    </row>
    <row r="690" spans="1:16" x14ac:dyDescent="0.25">
      <c r="A690" t="s">
        <v>1457</v>
      </c>
      <c r="B690" t="s">
        <v>1458</v>
      </c>
      <c r="C690" s="1">
        <v>45658</v>
      </c>
      <c r="D690">
        <v>61</v>
      </c>
      <c r="E690" t="s">
        <v>134</v>
      </c>
      <c r="F690" t="s">
        <v>38</v>
      </c>
      <c r="G690" t="s">
        <v>31</v>
      </c>
      <c r="H690">
        <v>5</v>
      </c>
      <c r="I690" t="s">
        <v>63</v>
      </c>
      <c r="J690">
        <v>11</v>
      </c>
      <c r="K690" t="s">
        <v>77</v>
      </c>
      <c r="L690">
        <v>30000</v>
      </c>
      <c r="M690">
        <v>10</v>
      </c>
      <c r="N690">
        <v>300000</v>
      </c>
      <c r="O690" t="s">
        <v>1459</v>
      </c>
      <c r="P690" t="s">
        <v>42</v>
      </c>
    </row>
    <row r="691" spans="1:16" x14ac:dyDescent="0.25">
      <c r="A691" t="s">
        <v>1457</v>
      </c>
      <c r="B691" t="s">
        <v>1458</v>
      </c>
      <c r="C691" s="1">
        <v>45658</v>
      </c>
      <c r="D691">
        <v>61</v>
      </c>
      <c r="E691" t="s">
        <v>134</v>
      </c>
      <c r="F691" t="s">
        <v>45</v>
      </c>
      <c r="G691" t="s">
        <v>31</v>
      </c>
      <c r="H691">
        <v>5</v>
      </c>
      <c r="I691" t="s">
        <v>63</v>
      </c>
      <c r="J691">
        <v>11</v>
      </c>
      <c r="K691" t="s">
        <v>73</v>
      </c>
      <c r="L691">
        <v>24000</v>
      </c>
      <c r="M691">
        <v>16</v>
      </c>
      <c r="N691">
        <v>384000</v>
      </c>
      <c r="O691" t="s">
        <v>1460</v>
      </c>
      <c r="P691" t="s">
        <v>42</v>
      </c>
    </row>
    <row r="692" spans="1:16" x14ac:dyDescent="0.25">
      <c r="A692" t="s">
        <v>1457</v>
      </c>
      <c r="B692" t="s">
        <v>1458</v>
      </c>
      <c r="C692" s="1">
        <v>45658</v>
      </c>
      <c r="D692">
        <v>61</v>
      </c>
      <c r="E692" t="s">
        <v>134</v>
      </c>
      <c r="F692" t="s">
        <v>20</v>
      </c>
      <c r="G692" t="s">
        <v>31</v>
      </c>
      <c r="H692">
        <v>5</v>
      </c>
      <c r="I692" t="s">
        <v>63</v>
      </c>
      <c r="J692">
        <v>11</v>
      </c>
      <c r="K692" t="s">
        <v>68</v>
      </c>
      <c r="L692">
        <v>16000</v>
      </c>
      <c r="M692">
        <v>3</v>
      </c>
      <c r="N692">
        <v>48000</v>
      </c>
      <c r="O692" t="s">
        <v>1461</v>
      </c>
      <c r="P692" t="s">
        <v>42</v>
      </c>
    </row>
    <row r="693" spans="1:16" x14ac:dyDescent="0.25">
      <c r="A693" t="s">
        <v>1462</v>
      </c>
      <c r="B693" t="s">
        <v>1463</v>
      </c>
      <c r="C693" s="1">
        <v>45717</v>
      </c>
      <c r="D693">
        <v>48</v>
      </c>
      <c r="E693" t="s">
        <v>200</v>
      </c>
      <c r="F693" t="s">
        <v>20</v>
      </c>
      <c r="G693" t="s">
        <v>31</v>
      </c>
      <c r="H693">
        <v>1</v>
      </c>
      <c r="I693" t="s">
        <v>39</v>
      </c>
      <c r="J693">
        <v>18</v>
      </c>
      <c r="K693" t="s">
        <v>23</v>
      </c>
      <c r="L693">
        <v>35000</v>
      </c>
      <c r="M693">
        <v>6</v>
      </c>
      <c r="N693">
        <v>210000</v>
      </c>
      <c r="O693" t="s">
        <v>1464</v>
      </c>
      <c r="P693" t="s">
        <v>42</v>
      </c>
    </row>
    <row r="694" spans="1:16" x14ac:dyDescent="0.25">
      <c r="A694" t="s">
        <v>1462</v>
      </c>
      <c r="B694" t="s">
        <v>1463</v>
      </c>
      <c r="C694" s="1">
        <v>45717</v>
      </c>
      <c r="D694">
        <v>48</v>
      </c>
      <c r="E694" t="s">
        <v>200</v>
      </c>
      <c r="F694" t="s">
        <v>38</v>
      </c>
      <c r="G694" t="s">
        <v>31</v>
      </c>
      <c r="H694">
        <v>1</v>
      </c>
      <c r="I694" t="s">
        <v>39</v>
      </c>
      <c r="J694">
        <v>18</v>
      </c>
      <c r="K694" t="s">
        <v>73</v>
      </c>
      <c r="L694">
        <v>24000</v>
      </c>
      <c r="M694">
        <v>8</v>
      </c>
      <c r="N694">
        <v>192000</v>
      </c>
      <c r="O694" t="s">
        <v>1465</v>
      </c>
      <c r="P694" t="s">
        <v>42</v>
      </c>
    </row>
    <row r="695" spans="1:16" x14ac:dyDescent="0.25">
      <c r="A695" t="s">
        <v>1462</v>
      </c>
      <c r="B695" t="s">
        <v>1463</v>
      </c>
      <c r="C695" s="1">
        <v>45717</v>
      </c>
      <c r="D695">
        <v>48</v>
      </c>
      <c r="E695" t="s">
        <v>200</v>
      </c>
      <c r="F695" t="s">
        <v>45</v>
      </c>
      <c r="G695" t="s">
        <v>31</v>
      </c>
      <c r="H695">
        <v>1</v>
      </c>
      <c r="I695" t="s">
        <v>39</v>
      </c>
      <c r="J695">
        <v>18</v>
      </c>
      <c r="K695" t="s">
        <v>86</v>
      </c>
      <c r="L695">
        <v>14500</v>
      </c>
      <c r="M695">
        <v>17</v>
      </c>
      <c r="N695">
        <v>246500</v>
      </c>
      <c r="O695" t="s">
        <v>1466</v>
      </c>
      <c r="P695" t="s">
        <v>42</v>
      </c>
    </row>
    <row r="696" spans="1:16" x14ac:dyDescent="0.25">
      <c r="A696" t="s">
        <v>1467</v>
      </c>
      <c r="B696" t="s">
        <v>1468</v>
      </c>
      <c r="C696" t="s">
        <v>61</v>
      </c>
      <c r="D696">
        <v>59</v>
      </c>
      <c r="E696" t="s">
        <v>495</v>
      </c>
      <c r="F696" t="s">
        <v>30</v>
      </c>
      <c r="G696" t="s">
        <v>21</v>
      </c>
      <c r="H696">
        <v>4</v>
      </c>
      <c r="I696" t="s">
        <v>154</v>
      </c>
      <c r="J696">
        <v>39</v>
      </c>
      <c r="K696" t="s">
        <v>32</v>
      </c>
      <c r="L696">
        <v>5500</v>
      </c>
      <c r="M696">
        <v>6</v>
      </c>
      <c r="N696">
        <v>33000</v>
      </c>
      <c r="O696" t="s">
        <v>1469</v>
      </c>
      <c r="P696" t="s">
        <v>42</v>
      </c>
    </row>
    <row r="697" spans="1:16" x14ac:dyDescent="0.25">
      <c r="A697" t="s">
        <v>1467</v>
      </c>
      <c r="B697" t="s">
        <v>1468</v>
      </c>
      <c r="C697" t="s">
        <v>61</v>
      </c>
      <c r="D697">
        <v>59</v>
      </c>
      <c r="E697" t="s">
        <v>495</v>
      </c>
      <c r="F697" t="s">
        <v>45</v>
      </c>
      <c r="G697" t="s">
        <v>21</v>
      </c>
      <c r="H697">
        <v>4</v>
      </c>
      <c r="I697" t="s">
        <v>154</v>
      </c>
      <c r="J697">
        <v>39</v>
      </c>
      <c r="K697" t="s">
        <v>40</v>
      </c>
      <c r="L697">
        <v>20000</v>
      </c>
      <c r="M697">
        <v>12</v>
      </c>
      <c r="N697">
        <v>240000</v>
      </c>
      <c r="O697" t="s">
        <v>1470</v>
      </c>
      <c r="P697" t="s">
        <v>42</v>
      </c>
    </row>
    <row r="698" spans="1:16" x14ac:dyDescent="0.25">
      <c r="A698" t="s">
        <v>1471</v>
      </c>
      <c r="B698" t="s">
        <v>1472</v>
      </c>
      <c r="C698" t="s">
        <v>61</v>
      </c>
      <c r="D698">
        <v>49</v>
      </c>
      <c r="E698" t="s">
        <v>262</v>
      </c>
      <c r="F698" t="s">
        <v>20</v>
      </c>
      <c r="G698" t="s">
        <v>21</v>
      </c>
      <c r="H698">
        <v>4</v>
      </c>
      <c r="I698" t="s">
        <v>154</v>
      </c>
      <c r="J698">
        <v>11</v>
      </c>
      <c r="K698" t="s">
        <v>23</v>
      </c>
      <c r="L698">
        <v>35000</v>
      </c>
      <c r="M698">
        <v>5</v>
      </c>
      <c r="N698">
        <v>175000</v>
      </c>
      <c r="O698" t="s">
        <v>1473</v>
      </c>
      <c r="P698" t="s">
        <v>42</v>
      </c>
    </row>
    <row r="699" spans="1:16" x14ac:dyDescent="0.25">
      <c r="A699" t="s">
        <v>1471</v>
      </c>
      <c r="B699" t="s">
        <v>1472</v>
      </c>
      <c r="C699" t="s">
        <v>61</v>
      </c>
      <c r="D699">
        <v>49</v>
      </c>
      <c r="E699" t="s">
        <v>262</v>
      </c>
      <c r="F699" t="s">
        <v>30</v>
      </c>
      <c r="G699" t="s">
        <v>21</v>
      </c>
      <c r="H699">
        <v>4</v>
      </c>
      <c r="I699" t="s">
        <v>154</v>
      </c>
      <c r="J699">
        <v>11</v>
      </c>
      <c r="K699" t="s">
        <v>292</v>
      </c>
      <c r="L699">
        <v>6500</v>
      </c>
      <c r="M699">
        <v>1</v>
      </c>
      <c r="N699">
        <v>6500</v>
      </c>
      <c r="O699" t="s">
        <v>1474</v>
      </c>
      <c r="P699" t="s">
        <v>42</v>
      </c>
    </row>
    <row r="700" spans="1:16" x14ac:dyDescent="0.25">
      <c r="A700" t="s">
        <v>1475</v>
      </c>
      <c r="B700" t="s">
        <v>1476</v>
      </c>
      <c r="C700" s="1">
        <v>45658</v>
      </c>
      <c r="D700">
        <v>73</v>
      </c>
      <c r="E700" t="s">
        <v>72</v>
      </c>
      <c r="F700" t="s">
        <v>38</v>
      </c>
      <c r="G700" t="s">
        <v>31</v>
      </c>
      <c r="H700">
        <v>1</v>
      </c>
      <c r="I700" t="s">
        <v>39</v>
      </c>
      <c r="J700">
        <v>34</v>
      </c>
      <c r="K700" t="s">
        <v>155</v>
      </c>
      <c r="L700">
        <v>25000</v>
      </c>
      <c r="M700">
        <v>4</v>
      </c>
      <c r="N700">
        <v>100000</v>
      </c>
      <c r="O700" t="s">
        <v>1477</v>
      </c>
      <c r="P700" t="s">
        <v>42</v>
      </c>
    </row>
    <row r="701" spans="1:16" x14ac:dyDescent="0.25">
      <c r="A701" t="s">
        <v>1475</v>
      </c>
      <c r="B701" t="s">
        <v>1476</v>
      </c>
      <c r="C701" s="1">
        <v>45658</v>
      </c>
      <c r="D701">
        <v>73</v>
      </c>
      <c r="E701" t="s">
        <v>72</v>
      </c>
      <c r="F701" t="s">
        <v>20</v>
      </c>
      <c r="G701" t="s">
        <v>31</v>
      </c>
      <c r="H701">
        <v>1</v>
      </c>
      <c r="I701" t="s">
        <v>39</v>
      </c>
      <c r="J701">
        <v>34</v>
      </c>
      <c r="K701" t="s">
        <v>57</v>
      </c>
      <c r="L701">
        <v>9000</v>
      </c>
      <c r="M701">
        <v>13</v>
      </c>
      <c r="N701">
        <v>117000</v>
      </c>
      <c r="O701" t="s">
        <v>1478</v>
      </c>
      <c r="P701" t="s">
        <v>42</v>
      </c>
    </row>
    <row r="702" spans="1:16" x14ac:dyDescent="0.25">
      <c r="A702" t="s">
        <v>1475</v>
      </c>
      <c r="B702" t="s">
        <v>1476</v>
      </c>
      <c r="C702" s="1">
        <v>45658</v>
      </c>
      <c r="D702">
        <v>73</v>
      </c>
      <c r="E702" t="s">
        <v>72</v>
      </c>
      <c r="F702" t="s">
        <v>30</v>
      </c>
      <c r="G702" t="s">
        <v>31</v>
      </c>
      <c r="H702">
        <v>1</v>
      </c>
      <c r="I702" t="s">
        <v>39</v>
      </c>
      <c r="J702">
        <v>34</v>
      </c>
      <c r="K702" t="s">
        <v>32</v>
      </c>
      <c r="L702">
        <v>5500</v>
      </c>
      <c r="M702">
        <v>8</v>
      </c>
      <c r="N702">
        <v>44000</v>
      </c>
      <c r="O702" t="s">
        <v>1479</v>
      </c>
      <c r="P702" t="s">
        <v>42</v>
      </c>
    </row>
    <row r="703" spans="1:16" x14ac:dyDescent="0.25">
      <c r="A703" t="s">
        <v>1480</v>
      </c>
      <c r="B703" t="s">
        <v>1481</v>
      </c>
      <c r="C703" s="1">
        <v>45658</v>
      </c>
      <c r="D703">
        <v>59</v>
      </c>
      <c r="E703" t="s">
        <v>183</v>
      </c>
      <c r="F703" t="s">
        <v>30</v>
      </c>
      <c r="G703" t="s">
        <v>31</v>
      </c>
      <c r="H703">
        <v>1</v>
      </c>
      <c r="I703" t="s">
        <v>39</v>
      </c>
      <c r="J703">
        <v>36</v>
      </c>
      <c r="K703" t="s">
        <v>106</v>
      </c>
      <c r="L703">
        <v>1000</v>
      </c>
      <c r="M703">
        <v>15</v>
      </c>
      <c r="N703">
        <v>15000</v>
      </c>
      <c r="O703" t="s">
        <v>1482</v>
      </c>
      <c r="P703" t="s">
        <v>42</v>
      </c>
    </row>
    <row r="704" spans="1:16" x14ac:dyDescent="0.25">
      <c r="A704" t="s">
        <v>1483</v>
      </c>
      <c r="B704" t="s">
        <v>1484</v>
      </c>
      <c r="C704" s="1">
        <v>45658</v>
      </c>
      <c r="D704">
        <v>44</v>
      </c>
      <c r="E704" t="s">
        <v>134</v>
      </c>
      <c r="F704" t="s">
        <v>20</v>
      </c>
      <c r="G704" t="s">
        <v>31</v>
      </c>
      <c r="H704">
        <v>1</v>
      </c>
      <c r="I704" t="s">
        <v>39</v>
      </c>
      <c r="J704">
        <v>13</v>
      </c>
      <c r="K704" t="s">
        <v>68</v>
      </c>
      <c r="L704">
        <v>16000</v>
      </c>
      <c r="M704">
        <v>4</v>
      </c>
      <c r="N704">
        <v>64000</v>
      </c>
      <c r="O704" t="s">
        <v>1485</v>
      </c>
      <c r="P704" t="s">
        <v>42</v>
      </c>
    </row>
    <row r="705" spans="1:17" x14ac:dyDescent="0.25">
      <c r="A705" t="s">
        <v>1486</v>
      </c>
      <c r="B705" t="s">
        <v>1487</v>
      </c>
      <c r="C705" s="1">
        <v>45658</v>
      </c>
      <c r="D705">
        <v>32</v>
      </c>
      <c r="E705" t="s">
        <v>72</v>
      </c>
      <c r="F705" t="s">
        <v>45</v>
      </c>
      <c r="G705" t="s">
        <v>21</v>
      </c>
      <c r="H705">
        <v>2</v>
      </c>
      <c r="I705" t="s">
        <v>22</v>
      </c>
      <c r="J705">
        <v>58</v>
      </c>
      <c r="K705" t="s">
        <v>77</v>
      </c>
      <c r="L705">
        <v>30000</v>
      </c>
      <c r="M705">
        <v>11</v>
      </c>
      <c r="N705">
        <v>330000</v>
      </c>
      <c r="O705" t="s">
        <v>1488</v>
      </c>
      <c r="P705" t="s">
        <v>25</v>
      </c>
      <c r="Q705" t="s">
        <v>247</v>
      </c>
    </row>
    <row r="706" spans="1:17" x14ac:dyDescent="0.25">
      <c r="A706" t="s">
        <v>1486</v>
      </c>
      <c r="B706" t="s">
        <v>1487</v>
      </c>
      <c r="C706" s="1">
        <v>45658</v>
      </c>
      <c r="D706">
        <v>32</v>
      </c>
      <c r="E706" t="s">
        <v>72</v>
      </c>
      <c r="F706" t="s">
        <v>38</v>
      </c>
      <c r="G706" t="s">
        <v>21</v>
      </c>
      <c r="H706">
        <v>2</v>
      </c>
      <c r="I706" t="s">
        <v>22</v>
      </c>
      <c r="J706">
        <v>58</v>
      </c>
      <c r="K706" t="s">
        <v>73</v>
      </c>
      <c r="L706">
        <v>24000</v>
      </c>
      <c r="M706">
        <v>3</v>
      </c>
      <c r="N706">
        <v>72000</v>
      </c>
      <c r="O706" t="s">
        <v>1489</v>
      </c>
      <c r="P706" t="s">
        <v>25</v>
      </c>
      <c r="Q706" t="s">
        <v>247</v>
      </c>
    </row>
    <row r="707" spans="1:17" x14ac:dyDescent="0.25">
      <c r="A707" t="s">
        <v>1486</v>
      </c>
      <c r="B707" t="s">
        <v>1487</v>
      </c>
      <c r="C707" s="1">
        <v>45658</v>
      </c>
      <c r="D707">
        <v>32</v>
      </c>
      <c r="E707" t="s">
        <v>72</v>
      </c>
      <c r="F707" t="s">
        <v>20</v>
      </c>
      <c r="G707" t="s">
        <v>21</v>
      </c>
      <c r="H707">
        <v>2</v>
      </c>
      <c r="I707" t="s">
        <v>22</v>
      </c>
      <c r="J707">
        <v>58</v>
      </c>
      <c r="K707" t="s">
        <v>57</v>
      </c>
      <c r="L707">
        <v>9000</v>
      </c>
      <c r="M707">
        <v>13</v>
      </c>
      <c r="N707">
        <v>117000</v>
      </c>
      <c r="O707" t="s">
        <v>1490</v>
      </c>
      <c r="P707" t="s">
        <v>25</v>
      </c>
      <c r="Q707" t="s">
        <v>247</v>
      </c>
    </row>
    <row r="708" spans="1:17" x14ac:dyDescent="0.25">
      <c r="A708" t="s">
        <v>1491</v>
      </c>
      <c r="B708" t="s">
        <v>1492</v>
      </c>
      <c r="C708" s="1">
        <v>45717</v>
      </c>
      <c r="D708">
        <v>58</v>
      </c>
      <c r="E708" t="s">
        <v>55</v>
      </c>
      <c r="F708" t="s">
        <v>20</v>
      </c>
      <c r="G708" t="s">
        <v>31</v>
      </c>
      <c r="H708">
        <v>2</v>
      </c>
      <c r="I708" t="s">
        <v>22</v>
      </c>
      <c r="J708">
        <v>53</v>
      </c>
      <c r="K708" t="s">
        <v>23</v>
      </c>
      <c r="L708">
        <v>35000</v>
      </c>
      <c r="M708">
        <v>16</v>
      </c>
      <c r="N708">
        <v>560000</v>
      </c>
      <c r="O708" t="s">
        <v>1493</v>
      </c>
      <c r="P708" t="s">
        <v>42</v>
      </c>
    </row>
    <row r="709" spans="1:17" x14ac:dyDescent="0.25">
      <c r="A709" t="s">
        <v>1491</v>
      </c>
      <c r="B709" t="s">
        <v>1492</v>
      </c>
      <c r="C709" s="1">
        <v>45717</v>
      </c>
      <c r="D709">
        <v>58</v>
      </c>
      <c r="E709" t="s">
        <v>55</v>
      </c>
      <c r="F709" t="s">
        <v>38</v>
      </c>
      <c r="G709" t="s">
        <v>31</v>
      </c>
      <c r="H709">
        <v>2</v>
      </c>
      <c r="I709" t="s">
        <v>22</v>
      </c>
      <c r="J709">
        <v>53</v>
      </c>
      <c r="K709" t="s">
        <v>40</v>
      </c>
      <c r="L709">
        <v>20000</v>
      </c>
      <c r="M709">
        <v>14</v>
      </c>
      <c r="N709">
        <v>280000</v>
      </c>
      <c r="O709" t="s">
        <v>1494</v>
      </c>
      <c r="P709" t="s">
        <v>42</v>
      </c>
    </row>
    <row r="710" spans="1:17" x14ac:dyDescent="0.25">
      <c r="A710" t="s">
        <v>1495</v>
      </c>
      <c r="B710" t="s">
        <v>1496</v>
      </c>
      <c r="C710" s="1">
        <v>45658</v>
      </c>
      <c r="D710">
        <v>29</v>
      </c>
      <c r="E710" t="s">
        <v>302</v>
      </c>
      <c r="F710" t="s">
        <v>30</v>
      </c>
      <c r="G710" t="s">
        <v>31</v>
      </c>
      <c r="H710">
        <v>1</v>
      </c>
      <c r="I710" t="s">
        <v>39</v>
      </c>
      <c r="J710">
        <v>7</v>
      </c>
      <c r="K710" t="s">
        <v>32</v>
      </c>
      <c r="L710">
        <v>5500</v>
      </c>
      <c r="M710">
        <v>1</v>
      </c>
      <c r="N710">
        <v>5500</v>
      </c>
      <c r="O710" t="s">
        <v>1497</v>
      </c>
      <c r="P710" t="s">
        <v>25</v>
      </c>
      <c r="Q710" t="s">
        <v>466</v>
      </c>
    </row>
    <row r="711" spans="1:17" x14ac:dyDescent="0.25">
      <c r="A711" t="s">
        <v>1495</v>
      </c>
      <c r="B711" t="s">
        <v>1496</v>
      </c>
      <c r="C711" s="1">
        <v>45658</v>
      </c>
      <c r="D711">
        <v>29</v>
      </c>
      <c r="E711" t="s">
        <v>302</v>
      </c>
      <c r="F711" t="s">
        <v>45</v>
      </c>
      <c r="G711" t="s">
        <v>31</v>
      </c>
      <c r="H711">
        <v>1</v>
      </c>
      <c r="I711" t="s">
        <v>39</v>
      </c>
      <c r="J711">
        <v>7</v>
      </c>
      <c r="K711" t="s">
        <v>46</v>
      </c>
      <c r="L711">
        <v>9000</v>
      </c>
      <c r="M711">
        <v>9</v>
      </c>
      <c r="N711">
        <v>81000</v>
      </c>
      <c r="O711" t="s">
        <v>1498</v>
      </c>
      <c r="P711" t="s">
        <v>25</v>
      </c>
      <c r="Q711" t="s">
        <v>466</v>
      </c>
    </row>
    <row r="712" spans="1:17" x14ac:dyDescent="0.25">
      <c r="A712" t="s">
        <v>1499</v>
      </c>
      <c r="B712" t="s">
        <v>1500</v>
      </c>
      <c r="C712" t="s">
        <v>61</v>
      </c>
      <c r="D712">
        <v>58</v>
      </c>
      <c r="E712" t="s">
        <v>104</v>
      </c>
      <c r="F712" t="s">
        <v>45</v>
      </c>
      <c r="G712" t="s">
        <v>21</v>
      </c>
      <c r="H712">
        <v>4</v>
      </c>
      <c r="I712" t="s">
        <v>154</v>
      </c>
      <c r="J712">
        <v>33</v>
      </c>
      <c r="K712" t="s">
        <v>46</v>
      </c>
      <c r="L712">
        <v>9000</v>
      </c>
      <c r="M712">
        <v>16</v>
      </c>
      <c r="N712">
        <v>144000</v>
      </c>
      <c r="O712" t="s">
        <v>1501</v>
      </c>
      <c r="P712" t="s">
        <v>42</v>
      </c>
    </row>
    <row r="713" spans="1:17" x14ac:dyDescent="0.25">
      <c r="A713" t="s">
        <v>1499</v>
      </c>
      <c r="B713" t="s">
        <v>1500</v>
      </c>
      <c r="C713" t="s">
        <v>61</v>
      </c>
      <c r="D713">
        <v>58</v>
      </c>
      <c r="E713" t="s">
        <v>104</v>
      </c>
      <c r="F713" t="s">
        <v>38</v>
      </c>
      <c r="G713" t="s">
        <v>21</v>
      </c>
      <c r="H713">
        <v>4</v>
      </c>
      <c r="I713" t="s">
        <v>154</v>
      </c>
      <c r="J713">
        <v>33</v>
      </c>
      <c r="K713" t="s">
        <v>40</v>
      </c>
      <c r="L713">
        <v>20000</v>
      </c>
      <c r="M713">
        <v>12</v>
      </c>
      <c r="N713">
        <v>240000</v>
      </c>
      <c r="O713" t="s">
        <v>1502</v>
      </c>
      <c r="P713" t="s">
        <v>42</v>
      </c>
    </row>
    <row r="714" spans="1:17" x14ac:dyDescent="0.25">
      <c r="A714" t="s">
        <v>1499</v>
      </c>
      <c r="B714" t="s">
        <v>1500</v>
      </c>
      <c r="C714" t="s">
        <v>61</v>
      </c>
      <c r="D714">
        <v>58</v>
      </c>
      <c r="E714" t="s">
        <v>104</v>
      </c>
      <c r="F714" t="s">
        <v>30</v>
      </c>
      <c r="G714" t="s">
        <v>21</v>
      </c>
      <c r="H714">
        <v>4</v>
      </c>
      <c r="I714" t="s">
        <v>154</v>
      </c>
      <c r="J714">
        <v>33</v>
      </c>
      <c r="K714" t="s">
        <v>64</v>
      </c>
      <c r="L714">
        <v>3500</v>
      </c>
      <c r="M714">
        <v>13</v>
      </c>
      <c r="N714">
        <v>45500</v>
      </c>
      <c r="O714" t="s">
        <v>1503</v>
      </c>
      <c r="P714" t="s">
        <v>42</v>
      </c>
    </row>
    <row r="715" spans="1:17" x14ac:dyDescent="0.25">
      <c r="A715" t="s">
        <v>1504</v>
      </c>
      <c r="B715" t="s">
        <v>1505</v>
      </c>
      <c r="C715" t="s">
        <v>61</v>
      </c>
      <c r="D715">
        <v>27</v>
      </c>
      <c r="E715" t="s">
        <v>50</v>
      </c>
      <c r="F715" t="s">
        <v>45</v>
      </c>
      <c r="G715" t="s">
        <v>31</v>
      </c>
      <c r="H715">
        <v>3</v>
      </c>
      <c r="I715" t="s">
        <v>56</v>
      </c>
      <c r="J715">
        <v>6</v>
      </c>
      <c r="K715" t="s">
        <v>86</v>
      </c>
      <c r="L715">
        <v>14500</v>
      </c>
      <c r="M715">
        <v>10</v>
      </c>
      <c r="N715">
        <v>145000</v>
      </c>
      <c r="O715" t="s">
        <v>1506</v>
      </c>
      <c r="P715" t="s">
        <v>42</v>
      </c>
    </row>
    <row r="716" spans="1:17" x14ac:dyDescent="0.25">
      <c r="A716" t="s">
        <v>1507</v>
      </c>
      <c r="B716" t="s">
        <v>1508</v>
      </c>
      <c r="C716" t="s">
        <v>61</v>
      </c>
      <c r="D716">
        <v>29</v>
      </c>
      <c r="E716" t="s">
        <v>220</v>
      </c>
      <c r="F716" t="s">
        <v>20</v>
      </c>
      <c r="G716" t="s">
        <v>31</v>
      </c>
      <c r="H716">
        <v>2</v>
      </c>
      <c r="I716" t="s">
        <v>22</v>
      </c>
      <c r="J716">
        <v>6</v>
      </c>
      <c r="K716" t="s">
        <v>23</v>
      </c>
      <c r="L716">
        <v>35000</v>
      </c>
      <c r="M716">
        <v>18</v>
      </c>
      <c r="N716">
        <v>630000</v>
      </c>
      <c r="O716" t="s">
        <v>1509</v>
      </c>
      <c r="P716" t="s">
        <v>25</v>
      </c>
      <c r="Q716" t="s">
        <v>427</v>
      </c>
    </row>
    <row r="717" spans="1:17" x14ac:dyDescent="0.25">
      <c r="A717" t="s">
        <v>1510</v>
      </c>
      <c r="B717" t="s">
        <v>1511</v>
      </c>
      <c r="C717" s="1">
        <v>45658</v>
      </c>
      <c r="D717">
        <v>79</v>
      </c>
      <c r="E717" t="s">
        <v>110</v>
      </c>
      <c r="F717" t="s">
        <v>45</v>
      </c>
      <c r="G717" t="s">
        <v>31</v>
      </c>
      <c r="H717">
        <v>3</v>
      </c>
      <c r="I717" t="s">
        <v>56</v>
      </c>
      <c r="J717">
        <v>2</v>
      </c>
      <c r="K717" t="s">
        <v>40</v>
      </c>
      <c r="L717">
        <v>20000</v>
      </c>
      <c r="M717">
        <v>17</v>
      </c>
      <c r="N717">
        <v>340000</v>
      </c>
      <c r="O717" t="s">
        <v>1512</v>
      </c>
      <c r="P717" t="s">
        <v>25</v>
      </c>
      <c r="Q717" t="s">
        <v>34</v>
      </c>
    </row>
    <row r="718" spans="1:17" x14ac:dyDescent="0.25">
      <c r="A718" t="s">
        <v>1510</v>
      </c>
      <c r="B718" t="s">
        <v>1511</v>
      </c>
      <c r="C718" s="1">
        <v>45658</v>
      </c>
      <c r="D718">
        <v>79</v>
      </c>
      <c r="E718" t="s">
        <v>110</v>
      </c>
      <c r="F718" t="s">
        <v>20</v>
      </c>
      <c r="G718" t="s">
        <v>31</v>
      </c>
      <c r="H718">
        <v>3</v>
      </c>
      <c r="I718" t="s">
        <v>56</v>
      </c>
      <c r="J718">
        <v>2</v>
      </c>
      <c r="K718" t="s">
        <v>23</v>
      </c>
      <c r="L718">
        <v>35000</v>
      </c>
      <c r="M718">
        <v>18</v>
      </c>
      <c r="N718">
        <v>630000</v>
      </c>
      <c r="O718" t="s">
        <v>1513</v>
      </c>
      <c r="P718" t="s">
        <v>25</v>
      </c>
      <c r="Q718" t="s">
        <v>34</v>
      </c>
    </row>
    <row r="719" spans="1:17" x14ac:dyDescent="0.25">
      <c r="A719" t="s">
        <v>1510</v>
      </c>
      <c r="B719" t="s">
        <v>1511</v>
      </c>
      <c r="C719" s="1">
        <v>45658</v>
      </c>
      <c r="D719">
        <v>79</v>
      </c>
      <c r="E719" t="s">
        <v>110</v>
      </c>
      <c r="F719" t="s">
        <v>30</v>
      </c>
      <c r="G719" t="s">
        <v>31</v>
      </c>
      <c r="H719">
        <v>3</v>
      </c>
      <c r="I719" t="s">
        <v>56</v>
      </c>
      <c r="J719">
        <v>2</v>
      </c>
      <c r="K719" t="s">
        <v>242</v>
      </c>
      <c r="L719">
        <v>600</v>
      </c>
      <c r="M719">
        <v>8</v>
      </c>
      <c r="N719">
        <v>4800</v>
      </c>
      <c r="O719" t="s">
        <v>1514</v>
      </c>
      <c r="P719" t="s">
        <v>25</v>
      </c>
      <c r="Q719" t="s">
        <v>34</v>
      </c>
    </row>
    <row r="720" spans="1:17" x14ac:dyDescent="0.25">
      <c r="A720" t="s">
        <v>1515</v>
      </c>
      <c r="B720" t="s">
        <v>1516</v>
      </c>
      <c r="C720" s="1">
        <v>45658</v>
      </c>
      <c r="D720">
        <v>20</v>
      </c>
      <c r="E720" t="s">
        <v>62</v>
      </c>
      <c r="F720" t="s">
        <v>45</v>
      </c>
      <c r="G720" t="s">
        <v>31</v>
      </c>
      <c r="H720">
        <v>4</v>
      </c>
      <c r="I720" t="s">
        <v>154</v>
      </c>
      <c r="J720">
        <v>42</v>
      </c>
      <c r="K720" t="s">
        <v>46</v>
      </c>
      <c r="L720">
        <v>9000</v>
      </c>
      <c r="M720">
        <v>2</v>
      </c>
      <c r="N720">
        <v>18000</v>
      </c>
      <c r="O720" t="s">
        <v>1517</v>
      </c>
      <c r="P720" t="s">
        <v>42</v>
      </c>
    </row>
    <row r="721" spans="1:17" x14ac:dyDescent="0.25">
      <c r="A721" t="s">
        <v>1515</v>
      </c>
      <c r="B721" t="s">
        <v>1516</v>
      </c>
      <c r="C721" s="1">
        <v>45658</v>
      </c>
      <c r="D721">
        <v>20</v>
      </c>
      <c r="E721" t="s">
        <v>62</v>
      </c>
      <c r="F721" t="s">
        <v>30</v>
      </c>
      <c r="G721" t="s">
        <v>31</v>
      </c>
      <c r="H721">
        <v>4</v>
      </c>
      <c r="I721" t="s">
        <v>154</v>
      </c>
      <c r="J721">
        <v>42</v>
      </c>
      <c r="K721" t="s">
        <v>43</v>
      </c>
      <c r="L721">
        <v>500</v>
      </c>
      <c r="M721">
        <v>4</v>
      </c>
      <c r="N721">
        <v>2000</v>
      </c>
      <c r="O721" t="s">
        <v>1518</v>
      </c>
      <c r="P721" t="s">
        <v>42</v>
      </c>
    </row>
    <row r="722" spans="1:17" x14ac:dyDescent="0.25">
      <c r="A722" t="s">
        <v>1515</v>
      </c>
      <c r="B722" t="s">
        <v>1516</v>
      </c>
      <c r="C722" s="1">
        <v>45658</v>
      </c>
      <c r="D722">
        <v>20</v>
      </c>
      <c r="E722" t="s">
        <v>62</v>
      </c>
      <c r="F722" t="s">
        <v>38</v>
      </c>
      <c r="G722" t="s">
        <v>31</v>
      </c>
      <c r="H722">
        <v>4</v>
      </c>
      <c r="I722" t="s">
        <v>154</v>
      </c>
      <c r="J722">
        <v>42</v>
      </c>
      <c r="K722" t="s">
        <v>66</v>
      </c>
      <c r="L722">
        <v>150000</v>
      </c>
      <c r="M722">
        <v>19</v>
      </c>
      <c r="N722">
        <v>2850000</v>
      </c>
      <c r="O722" t="s">
        <v>1519</v>
      </c>
      <c r="P722" t="s">
        <v>42</v>
      </c>
    </row>
    <row r="723" spans="1:17" x14ac:dyDescent="0.25">
      <c r="A723" t="s">
        <v>1520</v>
      </c>
      <c r="B723" t="s">
        <v>1521</v>
      </c>
      <c r="C723" t="s">
        <v>61</v>
      </c>
      <c r="D723">
        <v>29</v>
      </c>
      <c r="E723" t="s">
        <v>262</v>
      </c>
      <c r="F723" t="s">
        <v>38</v>
      </c>
      <c r="G723" t="s">
        <v>31</v>
      </c>
      <c r="H723">
        <v>1</v>
      </c>
      <c r="I723" t="s">
        <v>39</v>
      </c>
      <c r="J723">
        <v>39</v>
      </c>
      <c r="K723" t="s">
        <v>141</v>
      </c>
      <c r="L723">
        <v>75000</v>
      </c>
      <c r="M723">
        <v>19</v>
      </c>
      <c r="N723">
        <v>1425000</v>
      </c>
      <c r="O723" t="s">
        <v>1522</v>
      </c>
      <c r="P723" t="s">
        <v>42</v>
      </c>
    </row>
    <row r="724" spans="1:17" x14ac:dyDescent="0.25">
      <c r="A724" t="s">
        <v>1520</v>
      </c>
      <c r="B724" t="s">
        <v>1521</v>
      </c>
      <c r="C724" t="s">
        <v>61</v>
      </c>
      <c r="D724">
        <v>29</v>
      </c>
      <c r="E724" t="s">
        <v>262</v>
      </c>
      <c r="F724" t="s">
        <v>30</v>
      </c>
      <c r="G724" t="s">
        <v>31</v>
      </c>
      <c r="H724">
        <v>1</v>
      </c>
      <c r="I724" t="s">
        <v>39</v>
      </c>
      <c r="J724">
        <v>39</v>
      </c>
      <c r="K724" t="s">
        <v>292</v>
      </c>
      <c r="L724">
        <v>6500</v>
      </c>
      <c r="M724">
        <v>7</v>
      </c>
      <c r="N724">
        <v>45500</v>
      </c>
      <c r="O724" t="s">
        <v>1523</v>
      </c>
      <c r="P724" t="s">
        <v>42</v>
      </c>
    </row>
    <row r="725" spans="1:17" x14ac:dyDescent="0.25">
      <c r="A725" t="s">
        <v>1524</v>
      </c>
      <c r="B725" t="s">
        <v>1525</v>
      </c>
      <c r="C725" s="1">
        <v>45717</v>
      </c>
      <c r="D725">
        <v>38</v>
      </c>
      <c r="E725" t="s">
        <v>228</v>
      </c>
      <c r="F725" t="s">
        <v>38</v>
      </c>
      <c r="G725" t="s">
        <v>21</v>
      </c>
      <c r="H725">
        <v>2</v>
      </c>
      <c r="I725" t="s">
        <v>22</v>
      </c>
      <c r="J725">
        <v>8</v>
      </c>
      <c r="K725" t="s">
        <v>77</v>
      </c>
      <c r="L725">
        <v>30000</v>
      </c>
      <c r="M725">
        <v>19</v>
      </c>
      <c r="N725">
        <v>570000</v>
      </c>
      <c r="O725" t="s">
        <v>1526</v>
      </c>
      <c r="P725" t="s">
        <v>42</v>
      </c>
    </row>
    <row r="726" spans="1:17" x14ac:dyDescent="0.25">
      <c r="A726" t="s">
        <v>1527</v>
      </c>
      <c r="B726" t="s">
        <v>1528</v>
      </c>
      <c r="C726" t="s">
        <v>61</v>
      </c>
      <c r="D726">
        <v>33</v>
      </c>
      <c r="E726" t="s">
        <v>127</v>
      </c>
      <c r="F726" t="s">
        <v>45</v>
      </c>
      <c r="G726" t="s">
        <v>31</v>
      </c>
      <c r="H726">
        <v>1</v>
      </c>
      <c r="I726" t="s">
        <v>39</v>
      </c>
      <c r="J726">
        <v>50</v>
      </c>
      <c r="K726" t="s">
        <v>46</v>
      </c>
      <c r="L726">
        <v>9000</v>
      </c>
      <c r="M726">
        <v>3</v>
      </c>
      <c r="N726">
        <v>27000</v>
      </c>
      <c r="O726" t="s">
        <v>1529</v>
      </c>
      <c r="P726" t="s">
        <v>42</v>
      </c>
    </row>
    <row r="727" spans="1:17" x14ac:dyDescent="0.25">
      <c r="A727" t="s">
        <v>1530</v>
      </c>
      <c r="B727" t="s">
        <v>1531</v>
      </c>
      <c r="C727" t="s">
        <v>61</v>
      </c>
      <c r="D727">
        <v>69</v>
      </c>
      <c r="E727" t="s">
        <v>331</v>
      </c>
      <c r="F727" t="s">
        <v>20</v>
      </c>
      <c r="G727" t="s">
        <v>21</v>
      </c>
      <c r="H727">
        <v>3</v>
      </c>
      <c r="I727" t="s">
        <v>56</v>
      </c>
      <c r="J727">
        <v>14</v>
      </c>
      <c r="K727" t="s">
        <v>68</v>
      </c>
      <c r="L727">
        <v>16000</v>
      </c>
      <c r="M727">
        <v>16</v>
      </c>
      <c r="N727">
        <v>256000</v>
      </c>
      <c r="O727" t="s">
        <v>1532</v>
      </c>
      <c r="P727" t="s">
        <v>42</v>
      </c>
    </row>
    <row r="728" spans="1:17" x14ac:dyDescent="0.25">
      <c r="A728" t="s">
        <v>1530</v>
      </c>
      <c r="B728" t="s">
        <v>1531</v>
      </c>
      <c r="C728" t="s">
        <v>61</v>
      </c>
      <c r="D728">
        <v>69</v>
      </c>
      <c r="E728" t="s">
        <v>331</v>
      </c>
      <c r="F728" t="s">
        <v>45</v>
      </c>
      <c r="G728" t="s">
        <v>21</v>
      </c>
      <c r="H728">
        <v>3</v>
      </c>
      <c r="I728" t="s">
        <v>56</v>
      </c>
      <c r="J728">
        <v>14</v>
      </c>
      <c r="K728" t="s">
        <v>73</v>
      </c>
      <c r="L728">
        <v>24000</v>
      </c>
      <c r="M728">
        <v>10</v>
      </c>
      <c r="N728">
        <v>240000</v>
      </c>
      <c r="O728" t="s">
        <v>1533</v>
      </c>
      <c r="P728" t="s">
        <v>42</v>
      </c>
    </row>
    <row r="729" spans="1:17" x14ac:dyDescent="0.25">
      <c r="A729" t="s">
        <v>1534</v>
      </c>
      <c r="B729" t="s">
        <v>1535</v>
      </c>
      <c r="C729" s="1">
        <v>45658</v>
      </c>
      <c r="D729">
        <v>69</v>
      </c>
      <c r="E729" t="s">
        <v>798</v>
      </c>
      <c r="F729" t="s">
        <v>38</v>
      </c>
      <c r="G729" t="s">
        <v>21</v>
      </c>
      <c r="H729">
        <v>5</v>
      </c>
      <c r="I729" t="s">
        <v>63</v>
      </c>
      <c r="J729">
        <v>13</v>
      </c>
      <c r="K729" t="s">
        <v>66</v>
      </c>
      <c r="L729">
        <v>150000</v>
      </c>
      <c r="M729">
        <v>7</v>
      </c>
      <c r="N729">
        <v>1050000</v>
      </c>
      <c r="O729" t="s">
        <v>1536</v>
      </c>
      <c r="P729" t="s">
        <v>42</v>
      </c>
    </row>
    <row r="730" spans="1:17" x14ac:dyDescent="0.25">
      <c r="A730" t="s">
        <v>1534</v>
      </c>
      <c r="B730" t="s">
        <v>1535</v>
      </c>
      <c r="C730" s="1">
        <v>45658</v>
      </c>
      <c r="D730">
        <v>69</v>
      </c>
      <c r="E730" t="s">
        <v>798</v>
      </c>
      <c r="F730" t="s">
        <v>30</v>
      </c>
      <c r="G730" t="s">
        <v>21</v>
      </c>
      <c r="H730">
        <v>5</v>
      </c>
      <c r="I730" t="s">
        <v>63</v>
      </c>
      <c r="J730">
        <v>13</v>
      </c>
      <c r="K730" t="s">
        <v>43</v>
      </c>
      <c r="L730">
        <v>500</v>
      </c>
      <c r="M730">
        <v>4</v>
      </c>
      <c r="N730">
        <v>2000</v>
      </c>
      <c r="O730" t="s">
        <v>1014</v>
      </c>
      <c r="P730" t="s">
        <v>42</v>
      </c>
    </row>
    <row r="731" spans="1:17" x14ac:dyDescent="0.25">
      <c r="A731" t="s">
        <v>1534</v>
      </c>
      <c r="B731" t="s">
        <v>1535</v>
      </c>
      <c r="C731" s="1">
        <v>45658</v>
      </c>
      <c r="D731">
        <v>69</v>
      </c>
      <c r="E731" t="s">
        <v>798</v>
      </c>
      <c r="F731" t="s">
        <v>45</v>
      </c>
      <c r="G731" t="s">
        <v>21</v>
      </c>
      <c r="H731">
        <v>5</v>
      </c>
      <c r="I731" t="s">
        <v>63</v>
      </c>
      <c r="J731">
        <v>13</v>
      </c>
      <c r="K731" t="s">
        <v>40</v>
      </c>
      <c r="L731">
        <v>20000</v>
      </c>
      <c r="M731">
        <v>16</v>
      </c>
      <c r="N731">
        <v>320000</v>
      </c>
      <c r="O731" t="s">
        <v>1537</v>
      </c>
      <c r="P731" t="s">
        <v>42</v>
      </c>
    </row>
    <row r="732" spans="1:17" x14ac:dyDescent="0.25">
      <c r="A732" t="s">
        <v>1538</v>
      </c>
      <c r="B732" t="s">
        <v>1539</v>
      </c>
      <c r="C732" s="1">
        <v>45717</v>
      </c>
      <c r="D732">
        <v>38</v>
      </c>
      <c r="E732" t="s">
        <v>29</v>
      </c>
      <c r="F732" t="s">
        <v>30</v>
      </c>
      <c r="G732" t="s">
        <v>21</v>
      </c>
      <c r="H732">
        <v>3</v>
      </c>
      <c r="I732" t="s">
        <v>56</v>
      </c>
      <c r="J732">
        <v>4</v>
      </c>
      <c r="K732" t="s">
        <v>106</v>
      </c>
      <c r="L732">
        <v>1000</v>
      </c>
      <c r="M732">
        <v>18</v>
      </c>
      <c r="N732">
        <v>18000</v>
      </c>
      <c r="O732" t="s">
        <v>1540</v>
      </c>
      <c r="P732" t="s">
        <v>25</v>
      </c>
      <c r="Q732" t="s">
        <v>129</v>
      </c>
    </row>
    <row r="733" spans="1:17" x14ac:dyDescent="0.25">
      <c r="A733" t="s">
        <v>1538</v>
      </c>
      <c r="B733" t="s">
        <v>1539</v>
      </c>
      <c r="C733" s="1">
        <v>45717</v>
      </c>
      <c r="D733">
        <v>38</v>
      </c>
      <c r="E733" t="s">
        <v>29</v>
      </c>
      <c r="F733" t="s">
        <v>45</v>
      </c>
      <c r="G733" t="s">
        <v>21</v>
      </c>
      <c r="H733">
        <v>3</v>
      </c>
      <c r="I733" t="s">
        <v>56</v>
      </c>
      <c r="J733">
        <v>4</v>
      </c>
      <c r="K733" t="s">
        <v>40</v>
      </c>
      <c r="L733">
        <v>20000</v>
      </c>
      <c r="M733">
        <v>1</v>
      </c>
      <c r="N733">
        <v>20000</v>
      </c>
      <c r="O733" t="s">
        <v>1541</v>
      </c>
      <c r="P733" t="s">
        <v>25</v>
      </c>
      <c r="Q733" t="s">
        <v>129</v>
      </c>
    </row>
    <row r="734" spans="1:17" x14ac:dyDescent="0.25">
      <c r="A734" t="s">
        <v>1542</v>
      </c>
      <c r="B734" t="s">
        <v>1543</v>
      </c>
      <c r="C734" t="s">
        <v>61</v>
      </c>
      <c r="D734">
        <v>30</v>
      </c>
      <c r="E734" t="s">
        <v>209</v>
      </c>
      <c r="F734" t="s">
        <v>20</v>
      </c>
      <c r="G734" t="s">
        <v>21</v>
      </c>
      <c r="H734">
        <v>5</v>
      </c>
      <c r="I734" t="s">
        <v>63</v>
      </c>
      <c r="J734">
        <v>47</v>
      </c>
      <c r="K734" t="s">
        <v>57</v>
      </c>
      <c r="L734">
        <v>9000</v>
      </c>
      <c r="M734">
        <v>4</v>
      </c>
      <c r="N734">
        <v>36000</v>
      </c>
      <c r="O734" t="s">
        <v>1544</v>
      </c>
      <c r="P734" t="s">
        <v>42</v>
      </c>
    </row>
    <row r="735" spans="1:17" x14ac:dyDescent="0.25">
      <c r="A735" t="s">
        <v>1542</v>
      </c>
      <c r="B735" t="s">
        <v>1543</v>
      </c>
      <c r="C735" t="s">
        <v>61</v>
      </c>
      <c r="D735">
        <v>30</v>
      </c>
      <c r="E735" t="s">
        <v>209</v>
      </c>
      <c r="F735" t="s">
        <v>38</v>
      </c>
      <c r="G735" t="s">
        <v>21</v>
      </c>
      <c r="H735">
        <v>5</v>
      </c>
      <c r="I735" t="s">
        <v>63</v>
      </c>
      <c r="J735">
        <v>47</v>
      </c>
      <c r="K735" t="s">
        <v>155</v>
      </c>
      <c r="L735">
        <v>25000</v>
      </c>
      <c r="M735">
        <v>8</v>
      </c>
      <c r="N735">
        <v>200000</v>
      </c>
      <c r="O735" t="s">
        <v>1545</v>
      </c>
      <c r="P735" t="s">
        <v>42</v>
      </c>
    </row>
    <row r="736" spans="1:17" x14ac:dyDescent="0.25">
      <c r="A736" t="s">
        <v>1546</v>
      </c>
      <c r="B736" t="s">
        <v>1547</v>
      </c>
      <c r="C736" t="s">
        <v>61</v>
      </c>
      <c r="D736">
        <v>41</v>
      </c>
      <c r="E736" t="s">
        <v>72</v>
      </c>
      <c r="F736" t="s">
        <v>20</v>
      </c>
      <c r="G736" t="s">
        <v>21</v>
      </c>
      <c r="H736">
        <v>5</v>
      </c>
      <c r="I736" t="s">
        <v>63</v>
      </c>
      <c r="J736">
        <v>5</v>
      </c>
      <c r="K736" t="s">
        <v>23</v>
      </c>
      <c r="L736">
        <v>35000</v>
      </c>
      <c r="M736">
        <v>12</v>
      </c>
      <c r="N736">
        <v>420000</v>
      </c>
      <c r="O736" t="s">
        <v>1548</v>
      </c>
      <c r="P736" t="s">
        <v>42</v>
      </c>
    </row>
    <row r="737" spans="1:17" x14ac:dyDescent="0.25">
      <c r="A737" t="s">
        <v>1546</v>
      </c>
      <c r="B737" t="s">
        <v>1547</v>
      </c>
      <c r="C737" t="s">
        <v>61</v>
      </c>
      <c r="D737">
        <v>41</v>
      </c>
      <c r="E737" t="s">
        <v>72</v>
      </c>
      <c r="F737" t="s">
        <v>45</v>
      </c>
      <c r="G737" t="s">
        <v>21</v>
      </c>
      <c r="H737">
        <v>5</v>
      </c>
      <c r="I737" t="s">
        <v>63</v>
      </c>
      <c r="J737">
        <v>5</v>
      </c>
      <c r="K737" t="s">
        <v>40</v>
      </c>
      <c r="L737">
        <v>20000</v>
      </c>
      <c r="M737">
        <v>7</v>
      </c>
      <c r="N737">
        <v>140000</v>
      </c>
      <c r="O737" t="s">
        <v>1549</v>
      </c>
      <c r="P737" t="s">
        <v>42</v>
      </c>
    </row>
    <row r="738" spans="1:17" x14ac:dyDescent="0.25">
      <c r="A738" t="s">
        <v>1550</v>
      </c>
      <c r="B738" t="s">
        <v>1551</v>
      </c>
      <c r="C738" s="1">
        <v>45658</v>
      </c>
      <c r="D738">
        <v>50</v>
      </c>
      <c r="E738" t="s">
        <v>164</v>
      </c>
      <c r="F738" t="s">
        <v>30</v>
      </c>
      <c r="G738" t="s">
        <v>31</v>
      </c>
      <c r="H738">
        <v>5</v>
      </c>
      <c r="I738" t="s">
        <v>63</v>
      </c>
      <c r="J738">
        <v>9</v>
      </c>
      <c r="K738" t="s">
        <v>32</v>
      </c>
      <c r="L738">
        <v>5500</v>
      </c>
      <c r="M738">
        <v>11</v>
      </c>
      <c r="N738">
        <v>60500</v>
      </c>
      <c r="O738" t="s">
        <v>1552</v>
      </c>
      <c r="P738" t="s">
        <v>25</v>
      </c>
      <c r="Q738" t="s">
        <v>427</v>
      </c>
    </row>
    <row r="739" spans="1:17" x14ac:dyDescent="0.25">
      <c r="A739" t="s">
        <v>1553</v>
      </c>
      <c r="B739" t="s">
        <v>1554</v>
      </c>
      <c r="C739" t="s">
        <v>61</v>
      </c>
      <c r="D739">
        <v>53</v>
      </c>
      <c r="E739" t="s">
        <v>29</v>
      </c>
      <c r="F739" t="s">
        <v>30</v>
      </c>
      <c r="G739" t="s">
        <v>21</v>
      </c>
      <c r="H739">
        <v>1</v>
      </c>
      <c r="I739" t="s">
        <v>39</v>
      </c>
      <c r="J739">
        <v>37</v>
      </c>
      <c r="K739" t="s">
        <v>32</v>
      </c>
      <c r="L739">
        <v>5500</v>
      </c>
      <c r="M739">
        <v>14</v>
      </c>
      <c r="N739">
        <v>77000</v>
      </c>
      <c r="O739" t="s">
        <v>1555</v>
      </c>
      <c r="P739" t="s">
        <v>42</v>
      </c>
    </row>
    <row r="740" spans="1:17" x14ac:dyDescent="0.25">
      <c r="A740" t="s">
        <v>1553</v>
      </c>
      <c r="B740" t="s">
        <v>1554</v>
      </c>
      <c r="C740" t="s">
        <v>61</v>
      </c>
      <c r="D740">
        <v>53</v>
      </c>
      <c r="E740" t="s">
        <v>29</v>
      </c>
      <c r="F740" t="s">
        <v>45</v>
      </c>
      <c r="G740" t="s">
        <v>21</v>
      </c>
      <c r="H740">
        <v>1</v>
      </c>
      <c r="I740" t="s">
        <v>39</v>
      </c>
      <c r="J740">
        <v>37</v>
      </c>
      <c r="K740" t="s">
        <v>40</v>
      </c>
      <c r="L740">
        <v>20000</v>
      </c>
      <c r="M740">
        <v>14</v>
      </c>
      <c r="N740">
        <v>280000</v>
      </c>
      <c r="O740" t="s">
        <v>1556</v>
      </c>
      <c r="P740" t="s">
        <v>42</v>
      </c>
    </row>
    <row r="741" spans="1:17" x14ac:dyDescent="0.25">
      <c r="A741" t="s">
        <v>1553</v>
      </c>
      <c r="B741" t="s">
        <v>1554</v>
      </c>
      <c r="C741" t="s">
        <v>61</v>
      </c>
      <c r="D741">
        <v>53</v>
      </c>
      <c r="E741" t="s">
        <v>29</v>
      </c>
      <c r="F741" t="s">
        <v>20</v>
      </c>
      <c r="G741" t="s">
        <v>21</v>
      </c>
      <c r="H741">
        <v>1</v>
      </c>
      <c r="I741" t="s">
        <v>39</v>
      </c>
      <c r="J741">
        <v>37</v>
      </c>
      <c r="K741" t="s">
        <v>51</v>
      </c>
      <c r="L741">
        <v>4500</v>
      </c>
      <c r="M741">
        <v>19</v>
      </c>
      <c r="N741">
        <v>85500</v>
      </c>
      <c r="O741" t="s">
        <v>1557</v>
      </c>
      <c r="P741" t="s">
        <v>42</v>
      </c>
    </row>
    <row r="742" spans="1:17" x14ac:dyDescent="0.25">
      <c r="A742" t="s">
        <v>1558</v>
      </c>
      <c r="B742" t="s">
        <v>757</v>
      </c>
      <c r="C742" t="s">
        <v>61</v>
      </c>
      <c r="D742">
        <v>16</v>
      </c>
      <c r="E742" t="s">
        <v>149</v>
      </c>
      <c r="F742" t="s">
        <v>30</v>
      </c>
      <c r="G742" t="s">
        <v>21</v>
      </c>
      <c r="H742">
        <v>5</v>
      </c>
      <c r="I742" t="s">
        <v>63</v>
      </c>
      <c r="J742">
        <v>3</v>
      </c>
      <c r="K742" t="s">
        <v>106</v>
      </c>
      <c r="L742">
        <v>1000</v>
      </c>
      <c r="M742">
        <v>8</v>
      </c>
      <c r="N742">
        <v>8000</v>
      </c>
      <c r="O742" t="s">
        <v>1559</v>
      </c>
      <c r="P742" t="s">
        <v>25</v>
      </c>
      <c r="Q742" t="s">
        <v>26</v>
      </c>
    </row>
    <row r="743" spans="1:17" x14ac:dyDescent="0.25">
      <c r="A743" t="s">
        <v>1560</v>
      </c>
      <c r="B743" t="s">
        <v>1561</v>
      </c>
      <c r="C743" s="1">
        <v>45717</v>
      </c>
      <c r="D743">
        <v>17</v>
      </c>
      <c r="E743" t="s">
        <v>149</v>
      </c>
      <c r="F743" t="s">
        <v>30</v>
      </c>
      <c r="G743" t="s">
        <v>21</v>
      </c>
      <c r="H743">
        <v>3</v>
      </c>
      <c r="I743" t="s">
        <v>56</v>
      </c>
      <c r="J743">
        <v>9</v>
      </c>
      <c r="K743" t="s">
        <v>43</v>
      </c>
      <c r="L743">
        <v>500</v>
      </c>
      <c r="M743">
        <v>15</v>
      </c>
      <c r="N743">
        <v>7500</v>
      </c>
      <c r="O743" t="s">
        <v>1562</v>
      </c>
      <c r="P743" t="s">
        <v>25</v>
      </c>
      <c r="Q743" t="s">
        <v>94</v>
      </c>
    </row>
    <row r="744" spans="1:17" x14ac:dyDescent="0.25">
      <c r="A744" t="s">
        <v>1563</v>
      </c>
      <c r="B744" t="s">
        <v>1564</v>
      </c>
      <c r="C744" t="s">
        <v>61</v>
      </c>
      <c r="D744">
        <v>74</v>
      </c>
      <c r="E744" t="s">
        <v>37</v>
      </c>
      <c r="F744" t="s">
        <v>30</v>
      </c>
      <c r="G744" t="s">
        <v>21</v>
      </c>
      <c r="H744">
        <v>2</v>
      </c>
      <c r="I744" t="s">
        <v>22</v>
      </c>
      <c r="J744">
        <v>56</v>
      </c>
      <c r="K744" t="s">
        <v>135</v>
      </c>
      <c r="L744">
        <v>900</v>
      </c>
      <c r="M744">
        <v>3</v>
      </c>
      <c r="N744">
        <v>2700</v>
      </c>
      <c r="O744" t="s">
        <v>1565</v>
      </c>
      <c r="P744" t="s">
        <v>42</v>
      </c>
    </row>
    <row r="745" spans="1:17" x14ac:dyDescent="0.25">
      <c r="A745" t="s">
        <v>1563</v>
      </c>
      <c r="B745" t="s">
        <v>1564</v>
      </c>
      <c r="C745" t="s">
        <v>61</v>
      </c>
      <c r="D745">
        <v>74</v>
      </c>
      <c r="E745" t="s">
        <v>37</v>
      </c>
      <c r="F745" t="s">
        <v>38</v>
      </c>
      <c r="G745" t="s">
        <v>21</v>
      </c>
      <c r="H745">
        <v>2</v>
      </c>
      <c r="I745" t="s">
        <v>22</v>
      </c>
      <c r="J745">
        <v>56</v>
      </c>
      <c r="K745" t="s">
        <v>141</v>
      </c>
      <c r="L745">
        <v>75000</v>
      </c>
      <c r="M745">
        <v>11</v>
      </c>
      <c r="N745">
        <v>825000</v>
      </c>
      <c r="O745" t="s">
        <v>1566</v>
      </c>
      <c r="P745" t="s">
        <v>42</v>
      </c>
    </row>
    <row r="746" spans="1:17" x14ac:dyDescent="0.25">
      <c r="A746" t="s">
        <v>1567</v>
      </c>
      <c r="B746" t="s">
        <v>1568</v>
      </c>
      <c r="C746" s="1">
        <v>45717</v>
      </c>
      <c r="D746">
        <v>20</v>
      </c>
      <c r="E746" t="s">
        <v>134</v>
      </c>
      <c r="F746" t="s">
        <v>45</v>
      </c>
      <c r="G746" t="s">
        <v>31</v>
      </c>
      <c r="H746">
        <v>5</v>
      </c>
      <c r="I746" t="s">
        <v>63</v>
      </c>
      <c r="J746">
        <v>49</v>
      </c>
      <c r="K746" t="s">
        <v>73</v>
      </c>
      <c r="L746">
        <v>24000</v>
      </c>
      <c r="M746">
        <v>2</v>
      </c>
      <c r="N746">
        <v>48000</v>
      </c>
      <c r="O746" t="s">
        <v>280</v>
      </c>
      <c r="P746" t="s">
        <v>42</v>
      </c>
    </row>
    <row r="747" spans="1:17" x14ac:dyDescent="0.25">
      <c r="A747" t="s">
        <v>1569</v>
      </c>
      <c r="B747" t="s">
        <v>1570</v>
      </c>
      <c r="C747" s="1">
        <v>45717</v>
      </c>
      <c r="D747">
        <v>62</v>
      </c>
      <c r="E747" t="s">
        <v>55</v>
      </c>
      <c r="F747" t="s">
        <v>38</v>
      </c>
      <c r="G747" t="s">
        <v>21</v>
      </c>
      <c r="H747">
        <v>4</v>
      </c>
      <c r="I747" t="s">
        <v>154</v>
      </c>
      <c r="J747">
        <v>25</v>
      </c>
      <c r="K747" t="s">
        <v>40</v>
      </c>
      <c r="L747">
        <v>20000</v>
      </c>
      <c r="M747">
        <v>7</v>
      </c>
      <c r="N747">
        <v>140000</v>
      </c>
      <c r="O747" t="s">
        <v>1571</v>
      </c>
      <c r="P747" t="s">
        <v>42</v>
      </c>
    </row>
    <row r="748" spans="1:17" x14ac:dyDescent="0.25">
      <c r="A748" t="s">
        <v>1569</v>
      </c>
      <c r="B748" t="s">
        <v>1570</v>
      </c>
      <c r="C748" s="1">
        <v>45717</v>
      </c>
      <c r="D748">
        <v>62</v>
      </c>
      <c r="E748" t="s">
        <v>55</v>
      </c>
      <c r="F748" t="s">
        <v>45</v>
      </c>
      <c r="G748" t="s">
        <v>21</v>
      </c>
      <c r="H748">
        <v>4</v>
      </c>
      <c r="I748" t="s">
        <v>154</v>
      </c>
      <c r="J748">
        <v>25</v>
      </c>
      <c r="K748" t="s">
        <v>40</v>
      </c>
      <c r="L748">
        <v>20000</v>
      </c>
      <c r="M748">
        <v>8</v>
      </c>
      <c r="N748">
        <v>160000</v>
      </c>
      <c r="O748" t="s">
        <v>1572</v>
      </c>
      <c r="P748" t="s">
        <v>42</v>
      </c>
    </row>
    <row r="749" spans="1:17" x14ac:dyDescent="0.25">
      <c r="A749" t="s">
        <v>1573</v>
      </c>
      <c r="B749" t="s">
        <v>1574</v>
      </c>
      <c r="C749" t="s">
        <v>61</v>
      </c>
      <c r="D749">
        <v>30</v>
      </c>
      <c r="E749" t="s">
        <v>331</v>
      </c>
      <c r="F749" t="s">
        <v>30</v>
      </c>
      <c r="G749" t="s">
        <v>21</v>
      </c>
      <c r="H749">
        <v>3</v>
      </c>
      <c r="I749" t="s">
        <v>56</v>
      </c>
      <c r="J749">
        <v>49</v>
      </c>
      <c r="K749" t="s">
        <v>135</v>
      </c>
      <c r="L749">
        <v>900</v>
      </c>
      <c r="M749">
        <v>12</v>
      </c>
      <c r="N749">
        <v>10800</v>
      </c>
      <c r="O749" t="s">
        <v>1575</v>
      </c>
      <c r="P749" t="s">
        <v>42</v>
      </c>
    </row>
    <row r="750" spans="1:17" x14ac:dyDescent="0.25">
      <c r="A750" t="s">
        <v>1573</v>
      </c>
      <c r="B750" t="s">
        <v>1574</v>
      </c>
      <c r="C750" t="s">
        <v>61</v>
      </c>
      <c r="D750">
        <v>30</v>
      </c>
      <c r="E750" t="s">
        <v>331</v>
      </c>
      <c r="F750" t="s">
        <v>20</v>
      </c>
      <c r="G750" t="s">
        <v>21</v>
      </c>
      <c r="H750">
        <v>3</v>
      </c>
      <c r="I750" t="s">
        <v>56</v>
      </c>
      <c r="J750">
        <v>49</v>
      </c>
      <c r="K750" t="s">
        <v>23</v>
      </c>
      <c r="L750">
        <v>35000</v>
      </c>
      <c r="M750">
        <v>17</v>
      </c>
      <c r="N750">
        <v>595000</v>
      </c>
      <c r="O750" t="s">
        <v>1576</v>
      </c>
      <c r="P750" t="s">
        <v>42</v>
      </c>
    </row>
    <row r="751" spans="1:17" x14ac:dyDescent="0.25">
      <c r="A751" t="s">
        <v>1577</v>
      </c>
      <c r="B751" t="s">
        <v>1578</v>
      </c>
      <c r="C751" s="1">
        <v>45717</v>
      </c>
      <c r="D751">
        <v>76</v>
      </c>
      <c r="E751" t="s">
        <v>110</v>
      </c>
      <c r="F751" t="s">
        <v>45</v>
      </c>
      <c r="G751" t="s">
        <v>31</v>
      </c>
      <c r="H751">
        <v>1</v>
      </c>
      <c r="I751" t="s">
        <v>39</v>
      </c>
      <c r="J751">
        <v>29</v>
      </c>
      <c r="K751" t="s">
        <v>86</v>
      </c>
      <c r="L751">
        <v>14500</v>
      </c>
      <c r="M751">
        <v>10</v>
      </c>
      <c r="N751">
        <v>145000</v>
      </c>
      <c r="O751" t="s">
        <v>1579</v>
      </c>
      <c r="P751" t="s">
        <v>25</v>
      </c>
      <c r="Q751" t="s">
        <v>247</v>
      </c>
    </row>
    <row r="752" spans="1:17" x14ac:dyDescent="0.25">
      <c r="A752" t="s">
        <v>1580</v>
      </c>
      <c r="B752" t="s">
        <v>1581</v>
      </c>
      <c r="C752" t="s">
        <v>61</v>
      </c>
      <c r="D752">
        <v>29</v>
      </c>
      <c r="E752" t="s">
        <v>29</v>
      </c>
      <c r="F752" t="s">
        <v>45</v>
      </c>
      <c r="G752" t="s">
        <v>31</v>
      </c>
      <c r="H752">
        <v>4</v>
      </c>
      <c r="I752" t="s">
        <v>154</v>
      </c>
      <c r="J752">
        <v>8</v>
      </c>
      <c r="K752" t="s">
        <v>73</v>
      </c>
      <c r="L752">
        <v>24000</v>
      </c>
      <c r="M752">
        <v>16</v>
      </c>
      <c r="N752">
        <v>384000</v>
      </c>
      <c r="O752" t="s">
        <v>1582</v>
      </c>
      <c r="P752" t="s">
        <v>25</v>
      </c>
      <c r="Q752" t="s">
        <v>427</v>
      </c>
    </row>
    <row r="753" spans="1:17" x14ac:dyDescent="0.25">
      <c r="A753" t="s">
        <v>1580</v>
      </c>
      <c r="B753" t="s">
        <v>1581</v>
      </c>
      <c r="C753" t="s">
        <v>61</v>
      </c>
      <c r="D753">
        <v>29</v>
      </c>
      <c r="E753" t="s">
        <v>29</v>
      </c>
      <c r="F753" t="s">
        <v>20</v>
      </c>
      <c r="G753" t="s">
        <v>31</v>
      </c>
      <c r="H753">
        <v>4</v>
      </c>
      <c r="I753" t="s">
        <v>154</v>
      </c>
      <c r="J753">
        <v>8</v>
      </c>
      <c r="K753" t="s">
        <v>57</v>
      </c>
      <c r="L753">
        <v>9000</v>
      </c>
      <c r="M753">
        <v>1</v>
      </c>
      <c r="N753">
        <v>9000</v>
      </c>
      <c r="O753" t="s">
        <v>1583</v>
      </c>
      <c r="P753" t="s">
        <v>25</v>
      </c>
      <c r="Q753" t="s">
        <v>427</v>
      </c>
    </row>
    <row r="754" spans="1:17" x14ac:dyDescent="0.25">
      <c r="A754" t="s">
        <v>1580</v>
      </c>
      <c r="B754" t="s">
        <v>1581</v>
      </c>
      <c r="C754" t="s">
        <v>61</v>
      </c>
      <c r="D754">
        <v>29</v>
      </c>
      <c r="E754" t="s">
        <v>29</v>
      </c>
      <c r="F754" t="s">
        <v>38</v>
      </c>
      <c r="G754" t="s">
        <v>31</v>
      </c>
      <c r="H754">
        <v>4</v>
      </c>
      <c r="I754" t="s">
        <v>154</v>
      </c>
      <c r="J754">
        <v>8</v>
      </c>
      <c r="K754" t="s">
        <v>73</v>
      </c>
      <c r="L754">
        <v>24000</v>
      </c>
      <c r="M754">
        <v>1</v>
      </c>
      <c r="N754">
        <v>24000</v>
      </c>
      <c r="O754" t="s">
        <v>1584</v>
      </c>
      <c r="P754" t="s">
        <v>25</v>
      </c>
      <c r="Q754" t="s">
        <v>427</v>
      </c>
    </row>
    <row r="755" spans="1:17" x14ac:dyDescent="0.25">
      <c r="A755" t="s">
        <v>1585</v>
      </c>
      <c r="B755" t="s">
        <v>1586</v>
      </c>
      <c r="C755" s="1">
        <v>45717</v>
      </c>
      <c r="D755">
        <v>58</v>
      </c>
      <c r="E755" t="s">
        <v>149</v>
      </c>
      <c r="F755" t="s">
        <v>30</v>
      </c>
      <c r="G755" t="s">
        <v>31</v>
      </c>
      <c r="H755">
        <v>4</v>
      </c>
      <c r="I755" t="s">
        <v>154</v>
      </c>
      <c r="J755">
        <v>42</v>
      </c>
      <c r="K755" t="s">
        <v>242</v>
      </c>
      <c r="L755">
        <v>600</v>
      </c>
      <c r="M755">
        <v>10</v>
      </c>
      <c r="N755">
        <v>6000</v>
      </c>
      <c r="O755" t="s">
        <v>1587</v>
      </c>
      <c r="P755" t="s">
        <v>42</v>
      </c>
    </row>
    <row r="756" spans="1:17" x14ac:dyDescent="0.25">
      <c r="A756" t="s">
        <v>1585</v>
      </c>
      <c r="B756" t="s">
        <v>1586</v>
      </c>
      <c r="C756" s="1">
        <v>45717</v>
      </c>
      <c r="D756">
        <v>58</v>
      </c>
      <c r="E756" t="s">
        <v>149</v>
      </c>
      <c r="F756" t="s">
        <v>20</v>
      </c>
      <c r="G756" t="s">
        <v>31</v>
      </c>
      <c r="H756">
        <v>4</v>
      </c>
      <c r="I756" t="s">
        <v>154</v>
      </c>
      <c r="J756">
        <v>42</v>
      </c>
      <c r="K756" t="s">
        <v>51</v>
      </c>
      <c r="L756">
        <v>4500</v>
      </c>
      <c r="M756">
        <v>8</v>
      </c>
      <c r="N756">
        <v>36000</v>
      </c>
      <c r="O756" t="s">
        <v>1588</v>
      </c>
      <c r="P756" t="s">
        <v>42</v>
      </c>
    </row>
    <row r="757" spans="1:17" x14ac:dyDescent="0.25">
      <c r="A757" t="s">
        <v>1585</v>
      </c>
      <c r="B757" t="s">
        <v>1586</v>
      </c>
      <c r="C757" s="1">
        <v>45717</v>
      </c>
      <c r="D757">
        <v>58</v>
      </c>
      <c r="E757" t="s">
        <v>149</v>
      </c>
      <c r="F757" t="s">
        <v>38</v>
      </c>
      <c r="G757" t="s">
        <v>31</v>
      </c>
      <c r="H757">
        <v>4</v>
      </c>
      <c r="I757" t="s">
        <v>154</v>
      </c>
      <c r="J757">
        <v>42</v>
      </c>
      <c r="K757" t="s">
        <v>66</v>
      </c>
      <c r="L757">
        <v>150000</v>
      </c>
      <c r="M757">
        <v>10</v>
      </c>
      <c r="N757">
        <v>1500000</v>
      </c>
      <c r="O757" t="s">
        <v>1589</v>
      </c>
      <c r="P757" t="s">
        <v>42</v>
      </c>
    </row>
    <row r="758" spans="1:17" x14ac:dyDescent="0.25">
      <c r="A758" t="s">
        <v>1590</v>
      </c>
      <c r="B758" t="s">
        <v>1591</v>
      </c>
      <c r="C758" t="s">
        <v>61</v>
      </c>
      <c r="D758">
        <v>34</v>
      </c>
      <c r="E758" t="s">
        <v>220</v>
      </c>
      <c r="F758" t="s">
        <v>38</v>
      </c>
      <c r="G758" t="s">
        <v>31</v>
      </c>
      <c r="H758">
        <v>5</v>
      </c>
      <c r="I758" t="s">
        <v>63</v>
      </c>
      <c r="J758">
        <v>30</v>
      </c>
      <c r="K758" t="s">
        <v>77</v>
      </c>
      <c r="L758">
        <v>30000</v>
      </c>
      <c r="M758">
        <v>4</v>
      </c>
      <c r="N758">
        <v>120000</v>
      </c>
      <c r="O758" t="s">
        <v>1592</v>
      </c>
      <c r="P758" t="s">
        <v>42</v>
      </c>
    </row>
    <row r="759" spans="1:17" x14ac:dyDescent="0.25">
      <c r="A759" t="s">
        <v>1590</v>
      </c>
      <c r="B759" t="s">
        <v>1591</v>
      </c>
      <c r="C759" t="s">
        <v>61</v>
      </c>
      <c r="D759">
        <v>34</v>
      </c>
      <c r="E759" t="s">
        <v>220</v>
      </c>
      <c r="F759" t="s">
        <v>45</v>
      </c>
      <c r="G759" t="s">
        <v>31</v>
      </c>
      <c r="H759">
        <v>5</v>
      </c>
      <c r="I759" t="s">
        <v>63</v>
      </c>
      <c r="J759">
        <v>30</v>
      </c>
      <c r="K759" t="s">
        <v>46</v>
      </c>
      <c r="L759">
        <v>9000</v>
      </c>
      <c r="M759">
        <v>19</v>
      </c>
      <c r="N759">
        <v>171000</v>
      </c>
      <c r="O759" t="s">
        <v>1593</v>
      </c>
      <c r="P759" t="s">
        <v>42</v>
      </c>
    </row>
    <row r="760" spans="1:17" x14ac:dyDescent="0.25">
      <c r="A760" t="s">
        <v>1590</v>
      </c>
      <c r="B760" t="s">
        <v>1591</v>
      </c>
      <c r="C760" t="s">
        <v>61</v>
      </c>
      <c r="D760">
        <v>34</v>
      </c>
      <c r="E760" t="s">
        <v>220</v>
      </c>
      <c r="F760" t="s">
        <v>30</v>
      </c>
      <c r="G760" t="s">
        <v>31</v>
      </c>
      <c r="H760">
        <v>5</v>
      </c>
      <c r="I760" t="s">
        <v>63</v>
      </c>
      <c r="J760">
        <v>30</v>
      </c>
      <c r="K760" t="s">
        <v>242</v>
      </c>
      <c r="L760">
        <v>600</v>
      </c>
      <c r="M760">
        <v>12</v>
      </c>
      <c r="N760">
        <v>7200</v>
      </c>
      <c r="O760" t="s">
        <v>1594</v>
      </c>
      <c r="P760" t="s">
        <v>42</v>
      </c>
    </row>
    <row r="761" spans="1:17" x14ac:dyDescent="0.25">
      <c r="A761" t="s">
        <v>1595</v>
      </c>
      <c r="B761" t="s">
        <v>1596</v>
      </c>
      <c r="C761" t="s">
        <v>61</v>
      </c>
      <c r="D761">
        <v>42</v>
      </c>
      <c r="E761" t="s">
        <v>178</v>
      </c>
      <c r="F761" t="s">
        <v>38</v>
      </c>
      <c r="G761" t="s">
        <v>31</v>
      </c>
      <c r="H761">
        <v>3</v>
      </c>
      <c r="I761" t="s">
        <v>56</v>
      </c>
      <c r="J761">
        <v>23</v>
      </c>
      <c r="K761" t="s">
        <v>40</v>
      </c>
      <c r="L761">
        <v>20000</v>
      </c>
      <c r="M761">
        <v>13</v>
      </c>
      <c r="N761">
        <v>260000</v>
      </c>
      <c r="O761" t="s">
        <v>1597</v>
      </c>
      <c r="P761" t="s">
        <v>42</v>
      </c>
    </row>
    <row r="762" spans="1:17" x14ac:dyDescent="0.25">
      <c r="A762" t="s">
        <v>1598</v>
      </c>
      <c r="B762" t="s">
        <v>1599</v>
      </c>
      <c r="C762" s="1">
        <v>45658</v>
      </c>
      <c r="D762">
        <v>34</v>
      </c>
      <c r="E762" t="s">
        <v>37</v>
      </c>
      <c r="F762" t="s">
        <v>38</v>
      </c>
      <c r="G762" t="s">
        <v>31</v>
      </c>
      <c r="H762">
        <v>5</v>
      </c>
      <c r="I762" t="s">
        <v>63</v>
      </c>
      <c r="J762">
        <v>10</v>
      </c>
      <c r="K762" t="s">
        <v>73</v>
      </c>
      <c r="L762">
        <v>24000</v>
      </c>
      <c r="M762">
        <v>19</v>
      </c>
      <c r="N762">
        <v>456000</v>
      </c>
      <c r="O762" t="s">
        <v>1600</v>
      </c>
      <c r="P762" t="s">
        <v>42</v>
      </c>
    </row>
    <row r="763" spans="1:17" x14ac:dyDescent="0.25">
      <c r="A763" t="s">
        <v>1598</v>
      </c>
      <c r="B763" t="s">
        <v>1599</v>
      </c>
      <c r="C763" s="1">
        <v>45658</v>
      </c>
      <c r="D763">
        <v>34</v>
      </c>
      <c r="E763" t="s">
        <v>37</v>
      </c>
      <c r="F763" t="s">
        <v>20</v>
      </c>
      <c r="G763" t="s">
        <v>31</v>
      </c>
      <c r="H763">
        <v>5</v>
      </c>
      <c r="I763" t="s">
        <v>63</v>
      </c>
      <c r="J763">
        <v>10</v>
      </c>
      <c r="K763" t="s">
        <v>51</v>
      </c>
      <c r="L763">
        <v>4500</v>
      </c>
      <c r="M763">
        <v>15</v>
      </c>
      <c r="N763">
        <v>67500</v>
      </c>
      <c r="O763" t="s">
        <v>1601</v>
      </c>
      <c r="P763" t="s">
        <v>42</v>
      </c>
    </row>
    <row r="764" spans="1:17" x14ac:dyDescent="0.25">
      <c r="A764" t="s">
        <v>1602</v>
      </c>
      <c r="B764" t="s">
        <v>1603</v>
      </c>
      <c r="C764" s="1">
        <v>45658</v>
      </c>
      <c r="D764">
        <v>30</v>
      </c>
      <c r="E764" t="s">
        <v>331</v>
      </c>
      <c r="F764" t="s">
        <v>30</v>
      </c>
      <c r="G764" t="s">
        <v>21</v>
      </c>
      <c r="H764">
        <v>3</v>
      </c>
      <c r="I764" t="s">
        <v>56</v>
      </c>
      <c r="J764">
        <v>9</v>
      </c>
      <c r="K764" t="s">
        <v>64</v>
      </c>
      <c r="L764">
        <v>3500</v>
      </c>
      <c r="M764">
        <v>2</v>
      </c>
      <c r="N764">
        <v>7000</v>
      </c>
      <c r="O764" t="s">
        <v>612</v>
      </c>
      <c r="P764" t="s">
        <v>25</v>
      </c>
      <c r="Q764" t="s">
        <v>26</v>
      </c>
    </row>
    <row r="765" spans="1:17" x14ac:dyDescent="0.25">
      <c r="A765" t="s">
        <v>1604</v>
      </c>
      <c r="B765" t="s">
        <v>1605</v>
      </c>
      <c r="C765" s="1">
        <v>45658</v>
      </c>
      <c r="D765">
        <v>44</v>
      </c>
      <c r="E765" t="s">
        <v>291</v>
      </c>
      <c r="F765" t="s">
        <v>45</v>
      </c>
      <c r="G765" t="s">
        <v>21</v>
      </c>
      <c r="H765">
        <v>5</v>
      </c>
      <c r="I765" t="s">
        <v>63</v>
      </c>
      <c r="J765">
        <v>2</v>
      </c>
      <c r="K765" t="s">
        <v>40</v>
      </c>
      <c r="L765">
        <v>20000</v>
      </c>
      <c r="M765">
        <v>20</v>
      </c>
      <c r="N765">
        <v>400000</v>
      </c>
      <c r="O765" t="s">
        <v>1606</v>
      </c>
      <c r="P765" t="s">
        <v>42</v>
      </c>
    </row>
    <row r="766" spans="1:17" x14ac:dyDescent="0.25">
      <c r="A766" t="s">
        <v>1604</v>
      </c>
      <c r="B766" t="s">
        <v>1605</v>
      </c>
      <c r="C766" s="1">
        <v>45658</v>
      </c>
      <c r="D766">
        <v>44</v>
      </c>
      <c r="E766" t="s">
        <v>291</v>
      </c>
      <c r="F766" t="s">
        <v>38</v>
      </c>
      <c r="G766" t="s">
        <v>21</v>
      </c>
      <c r="H766">
        <v>5</v>
      </c>
      <c r="I766" t="s">
        <v>63</v>
      </c>
      <c r="J766">
        <v>2</v>
      </c>
      <c r="K766" t="s">
        <v>46</v>
      </c>
      <c r="L766">
        <v>9000</v>
      </c>
      <c r="M766">
        <v>12</v>
      </c>
      <c r="N766">
        <v>108000</v>
      </c>
      <c r="O766" t="s">
        <v>1607</v>
      </c>
      <c r="P766" t="s">
        <v>42</v>
      </c>
    </row>
    <row r="767" spans="1:17" x14ac:dyDescent="0.25">
      <c r="A767" t="s">
        <v>1604</v>
      </c>
      <c r="B767" t="s">
        <v>1605</v>
      </c>
      <c r="C767" s="1">
        <v>45658</v>
      </c>
      <c r="D767">
        <v>44</v>
      </c>
      <c r="E767" t="s">
        <v>291</v>
      </c>
      <c r="F767" t="s">
        <v>20</v>
      </c>
      <c r="G767" t="s">
        <v>21</v>
      </c>
      <c r="H767">
        <v>5</v>
      </c>
      <c r="I767" t="s">
        <v>63</v>
      </c>
      <c r="J767">
        <v>2</v>
      </c>
      <c r="K767" t="s">
        <v>23</v>
      </c>
      <c r="L767">
        <v>35000</v>
      </c>
      <c r="M767">
        <v>14</v>
      </c>
      <c r="N767">
        <v>490000</v>
      </c>
      <c r="O767" t="s">
        <v>1608</v>
      </c>
      <c r="P767" t="s">
        <v>42</v>
      </c>
    </row>
    <row r="768" spans="1:17" x14ac:dyDescent="0.25">
      <c r="A768" t="s">
        <v>1609</v>
      </c>
      <c r="B768" t="s">
        <v>1610</v>
      </c>
      <c r="C768" s="1">
        <v>45717</v>
      </c>
      <c r="D768">
        <v>65</v>
      </c>
      <c r="E768" t="s">
        <v>50</v>
      </c>
      <c r="F768" t="s">
        <v>45</v>
      </c>
      <c r="G768" t="s">
        <v>21</v>
      </c>
      <c r="H768">
        <v>3</v>
      </c>
      <c r="I768" t="s">
        <v>56</v>
      </c>
      <c r="J768">
        <v>19</v>
      </c>
      <c r="K768" t="s">
        <v>86</v>
      </c>
      <c r="L768">
        <v>14500</v>
      </c>
      <c r="M768">
        <v>14</v>
      </c>
      <c r="N768">
        <v>203000</v>
      </c>
      <c r="O768" t="s">
        <v>1611</v>
      </c>
      <c r="P768" t="s">
        <v>42</v>
      </c>
    </row>
    <row r="769" spans="1:17" x14ac:dyDescent="0.25">
      <c r="A769" t="s">
        <v>1609</v>
      </c>
      <c r="B769" t="s">
        <v>1610</v>
      </c>
      <c r="C769" s="1">
        <v>45717</v>
      </c>
      <c r="D769">
        <v>65</v>
      </c>
      <c r="E769" t="s">
        <v>50</v>
      </c>
      <c r="F769" t="s">
        <v>30</v>
      </c>
      <c r="G769" t="s">
        <v>21</v>
      </c>
      <c r="H769">
        <v>3</v>
      </c>
      <c r="I769" t="s">
        <v>56</v>
      </c>
      <c r="J769">
        <v>19</v>
      </c>
      <c r="K769" t="s">
        <v>32</v>
      </c>
      <c r="L769">
        <v>5500</v>
      </c>
      <c r="M769">
        <v>14</v>
      </c>
      <c r="N769">
        <v>77000</v>
      </c>
      <c r="O769" t="s">
        <v>1612</v>
      </c>
      <c r="P769" t="s">
        <v>42</v>
      </c>
    </row>
    <row r="770" spans="1:17" x14ac:dyDescent="0.25">
      <c r="A770" t="s">
        <v>1613</v>
      </c>
      <c r="B770" t="s">
        <v>1614</v>
      </c>
      <c r="C770" s="1">
        <v>45717</v>
      </c>
      <c r="D770">
        <v>33</v>
      </c>
      <c r="E770" t="s">
        <v>495</v>
      </c>
      <c r="F770" t="s">
        <v>38</v>
      </c>
      <c r="G770" t="s">
        <v>21</v>
      </c>
      <c r="H770">
        <v>4</v>
      </c>
      <c r="I770" t="s">
        <v>154</v>
      </c>
      <c r="J770">
        <v>14</v>
      </c>
      <c r="K770" t="s">
        <v>40</v>
      </c>
      <c r="L770">
        <v>20000</v>
      </c>
      <c r="M770">
        <v>9</v>
      </c>
      <c r="N770">
        <v>180000</v>
      </c>
      <c r="O770" t="s">
        <v>1615</v>
      </c>
      <c r="P770" t="s">
        <v>42</v>
      </c>
    </row>
    <row r="771" spans="1:17" x14ac:dyDescent="0.25">
      <c r="A771" t="s">
        <v>1613</v>
      </c>
      <c r="B771" t="s">
        <v>1614</v>
      </c>
      <c r="C771" s="1">
        <v>45717</v>
      </c>
      <c r="D771">
        <v>33</v>
      </c>
      <c r="E771" t="s">
        <v>495</v>
      </c>
      <c r="F771" t="s">
        <v>45</v>
      </c>
      <c r="G771" t="s">
        <v>21</v>
      </c>
      <c r="H771">
        <v>4</v>
      </c>
      <c r="I771" t="s">
        <v>154</v>
      </c>
      <c r="J771">
        <v>14</v>
      </c>
      <c r="K771" t="s">
        <v>86</v>
      </c>
      <c r="L771">
        <v>14500</v>
      </c>
      <c r="M771">
        <v>15</v>
      </c>
      <c r="N771">
        <v>217500</v>
      </c>
      <c r="O771" t="s">
        <v>1616</v>
      </c>
      <c r="P771" t="s">
        <v>42</v>
      </c>
    </row>
    <row r="772" spans="1:17" x14ac:dyDescent="0.25">
      <c r="A772" t="s">
        <v>1613</v>
      </c>
      <c r="B772" t="s">
        <v>1614</v>
      </c>
      <c r="C772" s="1">
        <v>45717</v>
      </c>
      <c r="D772">
        <v>33</v>
      </c>
      <c r="E772" t="s">
        <v>495</v>
      </c>
      <c r="F772" t="s">
        <v>20</v>
      </c>
      <c r="G772" t="s">
        <v>21</v>
      </c>
      <c r="H772">
        <v>4</v>
      </c>
      <c r="I772" t="s">
        <v>154</v>
      </c>
      <c r="J772">
        <v>14</v>
      </c>
      <c r="K772" t="s">
        <v>51</v>
      </c>
      <c r="L772">
        <v>4500</v>
      </c>
      <c r="M772">
        <v>13</v>
      </c>
      <c r="N772">
        <v>58500</v>
      </c>
      <c r="O772" t="s">
        <v>1617</v>
      </c>
      <c r="P772" t="s">
        <v>42</v>
      </c>
    </row>
    <row r="773" spans="1:17" x14ac:dyDescent="0.25">
      <c r="A773" t="s">
        <v>1618</v>
      </c>
      <c r="B773" t="s">
        <v>1619</v>
      </c>
      <c r="C773" s="1">
        <v>45717</v>
      </c>
      <c r="D773">
        <v>78</v>
      </c>
      <c r="E773" t="s">
        <v>178</v>
      </c>
      <c r="F773" t="s">
        <v>20</v>
      </c>
      <c r="G773" t="s">
        <v>31</v>
      </c>
      <c r="H773">
        <v>4</v>
      </c>
      <c r="I773" t="s">
        <v>154</v>
      </c>
      <c r="J773">
        <v>54</v>
      </c>
      <c r="K773" t="s">
        <v>68</v>
      </c>
      <c r="L773">
        <v>16000</v>
      </c>
      <c r="M773">
        <v>10</v>
      </c>
      <c r="N773">
        <v>160000</v>
      </c>
      <c r="O773" t="s">
        <v>1620</v>
      </c>
      <c r="P773" t="s">
        <v>42</v>
      </c>
    </row>
    <row r="774" spans="1:17" x14ac:dyDescent="0.25">
      <c r="A774" t="s">
        <v>1618</v>
      </c>
      <c r="B774" t="s">
        <v>1619</v>
      </c>
      <c r="C774" s="1">
        <v>45717</v>
      </c>
      <c r="D774">
        <v>78</v>
      </c>
      <c r="E774" t="s">
        <v>178</v>
      </c>
      <c r="F774" t="s">
        <v>45</v>
      </c>
      <c r="G774" t="s">
        <v>31</v>
      </c>
      <c r="H774">
        <v>4</v>
      </c>
      <c r="I774" t="s">
        <v>154</v>
      </c>
      <c r="J774">
        <v>54</v>
      </c>
      <c r="K774" t="s">
        <v>86</v>
      </c>
      <c r="L774">
        <v>14500</v>
      </c>
      <c r="M774">
        <v>10</v>
      </c>
      <c r="N774">
        <v>145000</v>
      </c>
      <c r="O774" t="s">
        <v>1621</v>
      </c>
      <c r="P774" t="s">
        <v>42</v>
      </c>
    </row>
    <row r="775" spans="1:17" x14ac:dyDescent="0.25">
      <c r="A775" t="s">
        <v>1622</v>
      </c>
      <c r="B775" t="s">
        <v>1623</v>
      </c>
      <c r="C775" s="1">
        <v>45658</v>
      </c>
      <c r="D775">
        <v>38</v>
      </c>
      <c r="E775" t="s">
        <v>116</v>
      </c>
      <c r="F775" t="s">
        <v>38</v>
      </c>
      <c r="G775" t="s">
        <v>21</v>
      </c>
      <c r="H775">
        <v>3</v>
      </c>
      <c r="I775" t="s">
        <v>56</v>
      </c>
      <c r="J775">
        <v>2</v>
      </c>
      <c r="K775" t="s">
        <v>66</v>
      </c>
      <c r="L775">
        <v>150000</v>
      </c>
      <c r="M775">
        <v>9</v>
      </c>
      <c r="N775">
        <v>1350000</v>
      </c>
      <c r="O775" t="s">
        <v>1624</v>
      </c>
      <c r="P775" t="s">
        <v>42</v>
      </c>
    </row>
    <row r="776" spans="1:17" x14ac:dyDescent="0.25">
      <c r="A776" t="s">
        <v>1625</v>
      </c>
      <c r="B776" t="s">
        <v>1626</v>
      </c>
      <c r="C776" s="1">
        <v>45717</v>
      </c>
      <c r="D776">
        <v>31</v>
      </c>
      <c r="E776" t="s">
        <v>50</v>
      </c>
      <c r="F776" t="s">
        <v>38</v>
      </c>
      <c r="G776" t="s">
        <v>21</v>
      </c>
      <c r="H776">
        <v>2</v>
      </c>
      <c r="I776" t="s">
        <v>22</v>
      </c>
      <c r="J776">
        <v>55</v>
      </c>
      <c r="K776" t="s">
        <v>66</v>
      </c>
      <c r="L776">
        <v>150000</v>
      </c>
      <c r="M776">
        <v>5</v>
      </c>
      <c r="N776">
        <v>750000</v>
      </c>
      <c r="O776" t="s">
        <v>1627</v>
      </c>
      <c r="P776" t="s">
        <v>42</v>
      </c>
    </row>
    <row r="777" spans="1:17" x14ac:dyDescent="0.25">
      <c r="A777" t="s">
        <v>1628</v>
      </c>
      <c r="B777" t="s">
        <v>1629</v>
      </c>
      <c r="C777" t="s">
        <v>61</v>
      </c>
      <c r="D777">
        <v>36</v>
      </c>
      <c r="E777" t="s">
        <v>55</v>
      </c>
      <c r="F777" t="s">
        <v>45</v>
      </c>
      <c r="G777" t="s">
        <v>31</v>
      </c>
      <c r="H777">
        <v>3</v>
      </c>
      <c r="I777" t="s">
        <v>56</v>
      </c>
      <c r="J777">
        <v>24</v>
      </c>
      <c r="K777" t="s">
        <v>40</v>
      </c>
      <c r="L777">
        <v>20000</v>
      </c>
      <c r="M777">
        <v>20</v>
      </c>
      <c r="N777">
        <v>400000</v>
      </c>
      <c r="O777" t="s">
        <v>1630</v>
      </c>
      <c r="P777" t="s">
        <v>25</v>
      </c>
      <c r="Q777" t="s">
        <v>129</v>
      </c>
    </row>
    <row r="778" spans="1:17" x14ac:dyDescent="0.25">
      <c r="A778" t="s">
        <v>1628</v>
      </c>
      <c r="B778" t="s">
        <v>1629</v>
      </c>
      <c r="C778" t="s">
        <v>61</v>
      </c>
      <c r="D778">
        <v>36</v>
      </c>
      <c r="E778" t="s">
        <v>55</v>
      </c>
      <c r="F778" t="s">
        <v>38</v>
      </c>
      <c r="G778" t="s">
        <v>31</v>
      </c>
      <c r="H778">
        <v>3</v>
      </c>
      <c r="I778" t="s">
        <v>56</v>
      </c>
      <c r="J778">
        <v>24</v>
      </c>
      <c r="K778" t="s">
        <v>77</v>
      </c>
      <c r="L778">
        <v>30000</v>
      </c>
      <c r="M778">
        <v>11</v>
      </c>
      <c r="N778">
        <v>330000</v>
      </c>
      <c r="O778" t="s">
        <v>1631</v>
      </c>
      <c r="P778" t="s">
        <v>25</v>
      </c>
      <c r="Q778" t="s">
        <v>129</v>
      </c>
    </row>
    <row r="779" spans="1:17" x14ac:dyDescent="0.25">
      <c r="A779" t="s">
        <v>1628</v>
      </c>
      <c r="B779" t="s">
        <v>1629</v>
      </c>
      <c r="C779" t="s">
        <v>61</v>
      </c>
      <c r="D779">
        <v>36</v>
      </c>
      <c r="E779" t="s">
        <v>55</v>
      </c>
      <c r="F779" t="s">
        <v>30</v>
      </c>
      <c r="G779" t="s">
        <v>31</v>
      </c>
      <c r="H779">
        <v>3</v>
      </c>
      <c r="I779" t="s">
        <v>56</v>
      </c>
      <c r="J779">
        <v>24</v>
      </c>
      <c r="K779" t="s">
        <v>43</v>
      </c>
      <c r="L779">
        <v>500</v>
      </c>
      <c r="M779">
        <v>12</v>
      </c>
      <c r="N779">
        <v>6000</v>
      </c>
      <c r="O779" t="s">
        <v>1632</v>
      </c>
      <c r="P779" t="s">
        <v>25</v>
      </c>
      <c r="Q779" t="s">
        <v>129</v>
      </c>
    </row>
    <row r="780" spans="1:17" x14ac:dyDescent="0.25">
      <c r="A780" t="s">
        <v>1633</v>
      </c>
      <c r="B780" t="s">
        <v>1634</v>
      </c>
      <c r="C780" s="1">
        <v>45717</v>
      </c>
      <c r="D780">
        <v>61</v>
      </c>
      <c r="E780" t="s">
        <v>62</v>
      </c>
      <c r="F780" t="s">
        <v>38</v>
      </c>
      <c r="G780" t="s">
        <v>21</v>
      </c>
      <c r="H780">
        <v>3</v>
      </c>
      <c r="I780" t="s">
        <v>56</v>
      </c>
      <c r="J780">
        <v>9</v>
      </c>
      <c r="K780" t="s">
        <v>40</v>
      </c>
      <c r="L780">
        <v>20000</v>
      </c>
      <c r="M780">
        <v>17</v>
      </c>
      <c r="N780">
        <v>340000</v>
      </c>
      <c r="O780" t="s">
        <v>1635</v>
      </c>
      <c r="P780" t="s">
        <v>42</v>
      </c>
    </row>
    <row r="781" spans="1:17" x14ac:dyDescent="0.25">
      <c r="A781" t="s">
        <v>1633</v>
      </c>
      <c r="B781" t="s">
        <v>1634</v>
      </c>
      <c r="C781" s="1">
        <v>45717</v>
      </c>
      <c r="D781">
        <v>61</v>
      </c>
      <c r="E781" t="s">
        <v>62</v>
      </c>
      <c r="F781" t="s">
        <v>45</v>
      </c>
      <c r="G781" t="s">
        <v>21</v>
      </c>
      <c r="H781">
        <v>3</v>
      </c>
      <c r="I781" t="s">
        <v>56</v>
      </c>
      <c r="J781">
        <v>9</v>
      </c>
      <c r="K781" t="s">
        <v>40</v>
      </c>
      <c r="L781">
        <v>20000</v>
      </c>
      <c r="M781">
        <v>18</v>
      </c>
      <c r="N781">
        <v>360000</v>
      </c>
      <c r="O781" t="s">
        <v>1636</v>
      </c>
      <c r="P781" t="s">
        <v>42</v>
      </c>
    </row>
    <row r="782" spans="1:17" x14ac:dyDescent="0.25">
      <c r="A782" t="s">
        <v>1637</v>
      </c>
      <c r="B782" t="s">
        <v>1638</v>
      </c>
      <c r="C782" s="1">
        <v>45658</v>
      </c>
      <c r="D782">
        <v>30</v>
      </c>
      <c r="E782" t="s">
        <v>149</v>
      </c>
      <c r="F782" t="s">
        <v>30</v>
      </c>
      <c r="G782" t="s">
        <v>31</v>
      </c>
      <c r="H782">
        <v>1</v>
      </c>
      <c r="I782" t="s">
        <v>39</v>
      </c>
      <c r="J782">
        <v>59</v>
      </c>
      <c r="K782" t="s">
        <v>64</v>
      </c>
      <c r="L782">
        <v>3500</v>
      </c>
      <c r="M782">
        <v>12</v>
      </c>
      <c r="N782">
        <v>42000</v>
      </c>
      <c r="O782" t="s">
        <v>1639</v>
      </c>
      <c r="P782" t="s">
        <v>42</v>
      </c>
    </row>
    <row r="783" spans="1:17" x14ac:dyDescent="0.25">
      <c r="A783" t="s">
        <v>1640</v>
      </c>
      <c r="B783" t="s">
        <v>1641</v>
      </c>
      <c r="C783" s="1">
        <v>45717</v>
      </c>
      <c r="D783">
        <v>72</v>
      </c>
      <c r="E783" t="s">
        <v>92</v>
      </c>
      <c r="F783" t="s">
        <v>20</v>
      </c>
      <c r="G783" t="s">
        <v>31</v>
      </c>
      <c r="H783">
        <v>1</v>
      </c>
      <c r="I783" t="s">
        <v>39</v>
      </c>
      <c r="J783">
        <v>12</v>
      </c>
      <c r="K783" t="s">
        <v>51</v>
      </c>
      <c r="L783">
        <v>4500</v>
      </c>
      <c r="M783">
        <v>5</v>
      </c>
      <c r="N783">
        <v>22500</v>
      </c>
      <c r="O783" t="s">
        <v>1642</v>
      </c>
      <c r="P783" t="s">
        <v>42</v>
      </c>
    </row>
    <row r="784" spans="1:17" x14ac:dyDescent="0.25">
      <c r="A784" t="s">
        <v>1643</v>
      </c>
      <c r="B784" t="s">
        <v>1644</v>
      </c>
      <c r="C784" s="1">
        <v>45658</v>
      </c>
      <c r="D784">
        <v>55</v>
      </c>
      <c r="E784" t="s">
        <v>200</v>
      </c>
      <c r="F784" t="s">
        <v>45</v>
      </c>
      <c r="G784" t="s">
        <v>21</v>
      </c>
      <c r="H784">
        <v>4</v>
      </c>
      <c r="I784" t="s">
        <v>154</v>
      </c>
      <c r="J784">
        <v>9</v>
      </c>
      <c r="K784" t="s">
        <v>46</v>
      </c>
      <c r="L784">
        <v>9000</v>
      </c>
      <c r="M784">
        <v>14</v>
      </c>
      <c r="N784">
        <v>126000</v>
      </c>
      <c r="O784" t="s">
        <v>1645</v>
      </c>
      <c r="P784" t="s">
        <v>42</v>
      </c>
    </row>
    <row r="785" spans="1:17" x14ac:dyDescent="0.25">
      <c r="A785" t="s">
        <v>1646</v>
      </c>
      <c r="B785" t="s">
        <v>1647</v>
      </c>
      <c r="C785" s="1">
        <v>45658</v>
      </c>
      <c r="D785">
        <v>41</v>
      </c>
      <c r="E785" t="s">
        <v>127</v>
      </c>
      <c r="F785" t="s">
        <v>45</v>
      </c>
      <c r="G785" t="s">
        <v>21</v>
      </c>
      <c r="H785">
        <v>4</v>
      </c>
      <c r="I785" t="s">
        <v>154</v>
      </c>
      <c r="J785">
        <v>51</v>
      </c>
      <c r="K785" t="s">
        <v>77</v>
      </c>
      <c r="L785">
        <v>30000</v>
      </c>
      <c r="M785">
        <v>4</v>
      </c>
      <c r="N785">
        <v>120000</v>
      </c>
      <c r="O785" t="s">
        <v>1648</v>
      </c>
      <c r="P785" t="s">
        <v>25</v>
      </c>
      <c r="Q785" t="s">
        <v>129</v>
      </c>
    </row>
    <row r="786" spans="1:17" x14ac:dyDescent="0.25">
      <c r="A786" t="s">
        <v>1649</v>
      </c>
      <c r="B786" t="s">
        <v>1650</v>
      </c>
      <c r="C786" s="1">
        <v>45717</v>
      </c>
      <c r="D786">
        <v>42</v>
      </c>
      <c r="E786" t="s">
        <v>164</v>
      </c>
      <c r="F786" t="s">
        <v>38</v>
      </c>
      <c r="G786" t="s">
        <v>21</v>
      </c>
      <c r="H786">
        <v>1</v>
      </c>
      <c r="I786" t="s">
        <v>39</v>
      </c>
      <c r="J786">
        <v>43</v>
      </c>
      <c r="K786" t="s">
        <v>155</v>
      </c>
      <c r="L786">
        <v>25000</v>
      </c>
      <c r="M786">
        <v>17</v>
      </c>
      <c r="N786">
        <v>425000</v>
      </c>
      <c r="O786" t="s">
        <v>1651</v>
      </c>
      <c r="P786" t="s">
        <v>25</v>
      </c>
      <c r="Q786" t="s">
        <v>34</v>
      </c>
    </row>
    <row r="787" spans="1:17" x14ac:dyDescent="0.25">
      <c r="A787" t="s">
        <v>1649</v>
      </c>
      <c r="B787" t="s">
        <v>1650</v>
      </c>
      <c r="C787" s="1">
        <v>45717</v>
      </c>
      <c r="D787">
        <v>42</v>
      </c>
      <c r="E787" t="s">
        <v>164</v>
      </c>
      <c r="F787" t="s">
        <v>30</v>
      </c>
      <c r="G787" t="s">
        <v>21</v>
      </c>
      <c r="H787">
        <v>1</v>
      </c>
      <c r="I787" t="s">
        <v>39</v>
      </c>
      <c r="J787">
        <v>43</v>
      </c>
      <c r="K787" t="s">
        <v>88</v>
      </c>
      <c r="L787">
        <v>350</v>
      </c>
      <c r="M787">
        <v>3</v>
      </c>
      <c r="N787">
        <v>1050</v>
      </c>
      <c r="O787" t="s">
        <v>1652</v>
      </c>
      <c r="P787" t="s">
        <v>25</v>
      </c>
      <c r="Q787" t="s">
        <v>34</v>
      </c>
    </row>
    <row r="788" spans="1:17" x14ac:dyDescent="0.25">
      <c r="A788" t="s">
        <v>1649</v>
      </c>
      <c r="B788" t="s">
        <v>1650</v>
      </c>
      <c r="C788" s="1">
        <v>45717</v>
      </c>
      <c r="D788">
        <v>42</v>
      </c>
      <c r="E788" t="s">
        <v>164</v>
      </c>
      <c r="F788" t="s">
        <v>20</v>
      </c>
      <c r="G788" t="s">
        <v>21</v>
      </c>
      <c r="H788">
        <v>1</v>
      </c>
      <c r="I788" t="s">
        <v>39</v>
      </c>
      <c r="J788">
        <v>43</v>
      </c>
      <c r="K788" t="s">
        <v>68</v>
      </c>
      <c r="L788">
        <v>16000</v>
      </c>
      <c r="M788">
        <v>1</v>
      </c>
      <c r="N788">
        <v>16000</v>
      </c>
      <c r="O788" t="s">
        <v>1653</v>
      </c>
      <c r="P788" t="s">
        <v>25</v>
      </c>
      <c r="Q788" t="s">
        <v>34</v>
      </c>
    </row>
    <row r="789" spans="1:17" x14ac:dyDescent="0.25">
      <c r="A789" t="s">
        <v>1654</v>
      </c>
      <c r="B789" t="s">
        <v>1655</v>
      </c>
      <c r="C789" s="1">
        <v>45658</v>
      </c>
      <c r="D789">
        <v>43</v>
      </c>
      <c r="E789" t="s">
        <v>164</v>
      </c>
      <c r="F789" t="s">
        <v>30</v>
      </c>
      <c r="G789" t="s">
        <v>31</v>
      </c>
      <c r="H789">
        <v>1</v>
      </c>
      <c r="I789" t="s">
        <v>39</v>
      </c>
      <c r="J789">
        <v>11</v>
      </c>
      <c r="K789" t="s">
        <v>32</v>
      </c>
      <c r="L789">
        <v>5500</v>
      </c>
      <c r="M789">
        <v>4</v>
      </c>
      <c r="N789">
        <v>22000</v>
      </c>
      <c r="O789" t="s">
        <v>1656</v>
      </c>
      <c r="P789" t="s">
        <v>42</v>
      </c>
    </row>
    <row r="790" spans="1:17" x14ac:dyDescent="0.25">
      <c r="A790" t="s">
        <v>1654</v>
      </c>
      <c r="B790" t="s">
        <v>1655</v>
      </c>
      <c r="C790" s="1">
        <v>45658</v>
      </c>
      <c r="D790">
        <v>43</v>
      </c>
      <c r="E790" t="s">
        <v>164</v>
      </c>
      <c r="F790" t="s">
        <v>20</v>
      </c>
      <c r="G790" t="s">
        <v>31</v>
      </c>
      <c r="H790">
        <v>1</v>
      </c>
      <c r="I790" t="s">
        <v>39</v>
      </c>
      <c r="J790">
        <v>11</v>
      </c>
      <c r="K790" t="s">
        <v>51</v>
      </c>
      <c r="L790">
        <v>4500</v>
      </c>
      <c r="M790">
        <v>13</v>
      </c>
      <c r="N790">
        <v>58500</v>
      </c>
      <c r="O790" t="s">
        <v>1657</v>
      </c>
      <c r="P790" t="s">
        <v>42</v>
      </c>
    </row>
    <row r="791" spans="1:17" x14ac:dyDescent="0.25">
      <c r="A791" t="s">
        <v>1654</v>
      </c>
      <c r="B791" t="s">
        <v>1655</v>
      </c>
      <c r="C791" s="1">
        <v>45658</v>
      </c>
      <c r="D791">
        <v>43</v>
      </c>
      <c r="E791" t="s">
        <v>164</v>
      </c>
      <c r="F791" t="s">
        <v>45</v>
      </c>
      <c r="G791" t="s">
        <v>31</v>
      </c>
      <c r="H791">
        <v>1</v>
      </c>
      <c r="I791" t="s">
        <v>39</v>
      </c>
      <c r="J791">
        <v>11</v>
      </c>
      <c r="K791" t="s">
        <v>86</v>
      </c>
      <c r="L791">
        <v>14500</v>
      </c>
      <c r="M791">
        <v>8</v>
      </c>
      <c r="N791">
        <v>116000</v>
      </c>
      <c r="O791" t="s">
        <v>1658</v>
      </c>
      <c r="P791" t="s">
        <v>42</v>
      </c>
    </row>
    <row r="792" spans="1:17" x14ac:dyDescent="0.25">
      <c r="A792" t="s">
        <v>1659</v>
      </c>
      <c r="B792" t="s">
        <v>1660</v>
      </c>
      <c r="C792" s="1">
        <v>45658</v>
      </c>
      <c r="D792">
        <v>30</v>
      </c>
      <c r="E792" t="s">
        <v>416</v>
      </c>
      <c r="F792" t="s">
        <v>38</v>
      </c>
      <c r="G792" t="s">
        <v>21</v>
      </c>
      <c r="H792">
        <v>5</v>
      </c>
      <c r="I792" t="s">
        <v>63</v>
      </c>
      <c r="J792">
        <v>30</v>
      </c>
      <c r="K792" t="s">
        <v>46</v>
      </c>
      <c r="L792">
        <v>9000</v>
      </c>
      <c r="M792">
        <v>16</v>
      </c>
      <c r="N792">
        <v>144000</v>
      </c>
      <c r="O792" t="s">
        <v>1661</v>
      </c>
      <c r="P792" t="s">
        <v>25</v>
      </c>
      <c r="Q792" t="s">
        <v>34</v>
      </c>
    </row>
    <row r="793" spans="1:17" x14ac:dyDescent="0.25">
      <c r="A793" t="s">
        <v>1659</v>
      </c>
      <c r="B793" t="s">
        <v>1660</v>
      </c>
      <c r="C793" s="1">
        <v>45658</v>
      </c>
      <c r="D793">
        <v>30</v>
      </c>
      <c r="E793" t="s">
        <v>416</v>
      </c>
      <c r="F793" t="s">
        <v>30</v>
      </c>
      <c r="G793" t="s">
        <v>21</v>
      </c>
      <c r="H793">
        <v>5</v>
      </c>
      <c r="I793" t="s">
        <v>63</v>
      </c>
      <c r="J793">
        <v>30</v>
      </c>
      <c r="K793" t="s">
        <v>106</v>
      </c>
      <c r="L793">
        <v>1000</v>
      </c>
      <c r="M793">
        <v>15</v>
      </c>
      <c r="N793">
        <v>15000</v>
      </c>
      <c r="O793" t="s">
        <v>1662</v>
      </c>
      <c r="P793" t="s">
        <v>25</v>
      </c>
      <c r="Q793" t="s">
        <v>34</v>
      </c>
    </row>
    <row r="794" spans="1:17" x14ac:dyDescent="0.25">
      <c r="A794" t="s">
        <v>1663</v>
      </c>
      <c r="B794" t="s">
        <v>1664</v>
      </c>
      <c r="C794" t="s">
        <v>61</v>
      </c>
      <c r="D794">
        <v>72</v>
      </c>
      <c r="E794" t="s">
        <v>153</v>
      </c>
      <c r="F794" t="s">
        <v>38</v>
      </c>
      <c r="G794" t="s">
        <v>31</v>
      </c>
      <c r="H794">
        <v>2</v>
      </c>
      <c r="I794" t="s">
        <v>22</v>
      </c>
      <c r="J794">
        <v>19</v>
      </c>
      <c r="K794" t="s">
        <v>46</v>
      </c>
      <c r="L794">
        <v>9000</v>
      </c>
      <c r="M794">
        <v>16</v>
      </c>
      <c r="N794">
        <v>144000</v>
      </c>
      <c r="O794" t="s">
        <v>1665</v>
      </c>
      <c r="P794" t="s">
        <v>42</v>
      </c>
    </row>
    <row r="795" spans="1:17" x14ac:dyDescent="0.25">
      <c r="A795" t="s">
        <v>1663</v>
      </c>
      <c r="B795" t="s">
        <v>1664</v>
      </c>
      <c r="C795" t="s">
        <v>61</v>
      </c>
      <c r="D795">
        <v>72</v>
      </c>
      <c r="E795" t="s">
        <v>153</v>
      </c>
      <c r="F795" t="s">
        <v>45</v>
      </c>
      <c r="G795" t="s">
        <v>31</v>
      </c>
      <c r="H795">
        <v>2</v>
      </c>
      <c r="I795" t="s">
        <v>22</v>
      </c>
      <c r="J795">
        <v>19</v>
      </c>
      <c r="K795" t="s">
        <v>46</v>
      </c>
      <c r="L795">
        <v>9000</v>
      </c>
      <c r="M795">
        <v>17</v>
      </c>
      <c r="N795">
        <v>153000</v>
      </c>
      <c r="O795" t="s">
        <v>1666</v>
      </c>
      <c r="P795" t="s">
        <v>42</v>
      </c>
    </row>
    <row r="796" spans="1:17" x14ac:dyDescent="0.25">
      <c r="A796" t="s">
        <v>1667</v>
      </c>
      <c r="B796" t="s">
        <v>821</v>
      </c>
      <c r="C796" s="1">
        <v>45658</v>
      </c>
      <c r="D796">
        <v>31</v>
      </c>
      <c r="E796" t="s">
        <v>62</v>
      </c>
      <c r="F796" t="s">
        <v>20</v>
      </c>
      <c r="G796" t="s">
        <v>31</v>
      </c>
      <c r="H796">
        <v>2</v>
      </c>
      <c r="I796" t="s">
        <v>22</v>
      </c>
      <c r="J796">
        <v>26</v>
      </c>
      <c r="K796" t="s">
        <v>23</v>
      </c>
      <c r="L796">
        <v>35000</v>
      </c>
      <c r="M796">
        <v>14</v>
      </c>
      <c r="N796">
        <v>490000</v>
      </c>
      <c r="O796" t="s">
        <v>1668</v>
      </c>
      <c r="P796" t="s">
        <v>25</v>
      </c>
      <c r="Q796" t="s">
        <v>427</v>
      </c>
    </row>
    <row r="797" spans="1:17" x14ac:dyDescent="0.25">
      <c r="A797" t="s">
        <v>1667</v>
      </c>
      <c r="B797" t="s">
        <v>821</v>
      </c>
      <c r="C797" s="1">
        <v>45658</v>
      </c>
      <c r="D797">
        <v>31</v>
      </c>
      <c r="E797" t="s">
        <v>62</v>
      </c>
      <c r="F797" t="s">
        <v>38</v>
      </c>
      <c r="G797" t="s">
        <v>31</v>
      </c>
      <c r="H797">
        <v>2</v>
      </c>
      <c r="I797" t="s">
        <v>22</v>
      </c>
      <c r="J797">
        <v>26</v>
      </c>
      <c r="K797" t="s">
        <v>66</v>
      </c>
      <c r="L797">
        <v>150000</v>
      </c>
      <c r="M797">
        <v>19</v>
      </c>
      <c r="N797">
        <v>2850000</v>
      </c>
      <c r="O797" t="s">
        <v>1669</v>
      </c>
      <c r="P797" t="s">
        <v>25</v>
      </c>
      <c r="Q797" t="s">
        <v>427</v>
      </c>
    </row>
    <row r="798" spans="1:17" x14ac:dyDescent="0.25">
      <c r="A798" t="s">
        <v>1670</v>
      </c>
      <c r="B798" t="s">
        <v>1671</v>
      </c>
      <c r="C798" t="s">
        <v>61</v>
      </c>
      <c r="D798">
        <v>67</v>
      </c>
      <c r="E798" t="s">
        <v>220</v>
      </c>
      <c r="F798" t="s">
        <v>30</v>
      </c>
      <c r="G798" t="s">
        <v>31</v>
      </c>
      <c r="H798">
        <v>4</v>
      </c>
      <c r="I798" t="s">
        <v>154</v>
      </c>
      <c r="J798">
        <v>43</v>
      </c>
      <c r="K798" t="s">
        <v>106</v>
      </c>
      <c r="L798">
        <v>1000</v>
      </c>
      <c r="M798">
        <v>16</v>
      </c>
      <c r="N798">
        <v>16000</v>
      </c>
      <c r="O798" t="s">
        <v>1672</v>
      </c>
      <c r="P798" t="s">
        <v>42</v>
      </c>
    </row>
    <row r="799" spans="1:17" x14ac:dyDescent="0.25">
      <c r="A799" t="s">
        <v>1673</v>
      </c>
      <c r="B799" t="s">
        <v>1674</v>
      </c>
      <c r="C799" s="1">
        <v>45658</v>
      </c>
      <c r="D799">
        <v>45</v>
      </c>
      <c r="E799" t="s">
        <v>200</v>
      </c>
      <c r="F799" t="s">
        <v>20</v>
      </c>
      <c r="G799" t="s">
        <v>21</v>
      </c>
      <c r="H799">
        <v>1</v>
      </c>
      <c r="I799" t="s">
        <v>39</v>
      </c>
      <c r="J799">
        <v>7</v>
      </c>
      <c r="K799" t="s">
        <v>23</v>
      </c>
      <c r="L799">
        <v>35000</v>
      </c>
      <c r="M799">
        <v>11</v>
      </c>
      <c r="N799">
        <v>385000</v>
      </c>
      <c r="O799" t="s">
        <v>1675</v>
      </c>
      <c r="P799" t="s">
        <v>42</v>
      </c>
    </row>
    <row r="800" spans="1:17" x14ac:dyDescent="0.25">
      <c r="A800" t="s">
        <v>1676</v>
      </c>
      <c r="B800" t="s">
        <v>1677</v>
      </c>
      <c r="C800" t="s">
        <v>61</v>
      </c>
      <c r="D800">
        <v>54</v>
      </c>
      <c r="E800" t="s">
        <v>127</v>
      </c>
      <c r="F800" t="s">
        <v>30</v>
      </c>
      <c r="G800" t="s">
        <v>21</v>
      </c>
      <c r="H800">
        <v>4</v>
      </c>
      <c r="I800" t="s">
        <v>154</v>
      </c>
      <c r="J800">
        <v>43</v>
      </c>
      <c r="K800" t="s">
        <v>43</v>
      </c>
      <c r="L800">
        <v>500</v>
      </c>
      <c r="M800">
        <v>18</v>
      </c>
      <c r="N800">
        <v>9000</v>
      </c>
      <c r="O800" t="s">
        <v>1678</v>
      </c>
      <c r="P800" t="s">
        <v>25</v>
      </c>
      <c r="Q800" t="s">
        <v>466</v>
      </c>
    </row>
    <row r="801" spans="1:17" x14ac:dyDescent="0.25">
      <c r="A801" t="s">
        <v>1676</v>
      </c>
      <c r="B801" t="s">
        <v>1677</v>
      </c>
      <c r="C801" t="s">
        <v>61</v>
      </c>
      <c r="D801">
        <v>54</v>
      </c>
      <c r="E801" t="s">
        <v>127</v>
      </c>
      <c r="F801" t="s">
        <v>38</v>
      </c>
      <c r="G801" t="s">
        <v>21</v>
      </c>
      <c r="H801">
        <v>4</v>
      </c>
      <c r="I801" t="s">
        <v>154</v>
      </c>
      <c r="J801">
        <v>43</v>
      </c>
      <c r="K801" t="s">
        <v>46</v>
      </c>
      <c r="L801">
        <v>9000</v>
      </c>
      <c r="M801">
        <v>2</v>
      </c>
      <c r="N801">
        <v>18000</v>
      </c>
      <c r="O801" t="s">
        <v>1679</v>
      </c>
      <c r="P801" t="s">
        <v>25</v>
      </c>
      <c r="Q801" t="s">
        <v>466</v>
      </c>
    </row>
    <row r="802" spans="1:17" x14ac:dyDescent="0.25">
      <c r="A802" t="s">
        <v>1680</v>
      </c>
      <c r="B802" t="s">
        <v>1681</v>
      </c>
      <c r="C802" t="s">
        <v>61</v>
      </c>
      <c r="D802">
        <v>31</v>
      </c>
      <c r="E802" t="s">
        <v>72</v>
      </c>
      <c r="F802" t="s">
        <v>20</v>
      </c>
      <c r="G802" t="s">
        <v>31</v>
      </c>
      <c r="H802">
        <v>4</v>
      </c>
      <c r="I802" t="s">
        <v>154</v>
      </c>
      <c r="J802">
        <v>21</v>
      </c>
      <c r="K802" t="s">
        <v>57</v>
      </c>
      <c r="L802">
        <v>9000</v>
      </c>
      <c r="M802">
        <v>6</v>
      </c>
      <c r="N802">
        <v>54000</v>
      </c>
      <c r="O802">
        <v>177</v>
      </c>
      <c r="P802" t="s">
        <v>42</v>
      </c>
    </row>
    <row r="803" spans="1:17" x14ac:dyDescent="0.25">
      <c r="A803" t="s">
        <v>1682</v>
      </c>
      <c r="B803" t="s">
        <v>1683</v>
      </c>
      <c r="C803" t="s">
        <v>61</v>
      </c>
      <c r="D803">
        <v>71</v>
      </c>
      <c r="E803" t="s">
        <v>200</v>
      </c>
      <c r="F803" t="s">
        <v>30</v>
      </c>
      <c r="G803" t="s">
        <v>31</v>
      </c>
      <c r="H803">
        <v>4</v>
      </c>
      <c r="I803" t="s">
        <v>154</v>
      </c>
      <c r="J803">
        <v>46</v>
      </c>
      <c r="K803" t="s">
        <v>32</v>
      </c>
      <c r="L803">
        <v>5500</v>
      </c>
      <c r="M803">
        <v>6</v>
      </c>
      <c r="N803">
        <v>33000</v>
      </c>
      <c r="O803" t="s">
        <v>1684</v>
      </c>
      <c r="P803" t="s">
        <v>42</v>
      </c>
    </row>
    <row r="804" spans="1:17" x14ac:dyDescent="0.25">
      <c r="A804" t="s">
        <v>1682</v>
      </c>
      <c r="B804" t="s">
        <v>1683</v>
      </c>
      <c r="C804" t="s">
        <v>61</v>
      </c>
      <c r="D804">
        <v>71</v>
      </c>
      <c r="E804" t="s">
        <v>200</v>
      </c>
      <c r="F804" t="s">
        <v>38</v>
      </c>
      <c r="G804" t="s">
        <v>31</v>
      </c>
      <c r="H804">
        <v>4</v>
      </c>
      <c r="I804" t="s">
        <v>154</v>
      </c>
      <c r="J804">
        <v>46</v>
      </c>
      <c r="K804" t="s">
        <v>46</v>
      </c>
      <c r="L804">
        <v>9000</v>
      </c>
      <c r="M804">
        <v>16</v>
      </c>
      <c r="N804">
        <v>144000</v>
      </c>
      <c r="O804" t="s">
        <v>1685</v>
      </c>
      <c r="P804" t="s">
        <v>42</v>
      </c>
    </row>
    <row r="805" spans="1:17" x14ac:dyDescent="0.25">
      <c r="A805" t="s">
        <v>1682</v>
      </c>
      <c r="B805" t="s">
        <v>1683</v>
      </c>
      <c r="C805" t="s">
        <v>61</v>
      </c>
      <c r="D805">
        <v>71</v>
      </c>
      <c r="E805" t="s">
        <v>200</v>
      </c>
      <c r="F805" t="s">
        <v>20</v>
      </c>
      <c r="G805" t="s">
        <v>31</v>
      </c>
      <c r="H805">
        <v>4</v>
      </c>
      <c r="I805" t="s">
        <v>154</v>
      </c>
      <c r="J805">
        <v>46</v>
      </c>
      <c r="K805" t="s">
        <v>23</v>
      </c>
      <c r="L805">
        <v>35000</v>
      </c>
      <c r="M805">
        <v>12</v>
      </c>
      <c r="N805">
        <v>420000</v>
      </c>
      <c r="O805" t="s">
        <v>1686</v>
      </c>
      <c r="P805" t="s">
        <v>42</v>
      </c>
    </row>
    <row r="806" spans="1:17" x14ac:dyDescent="0.25">
      <c r="A806" t="s">
        <v>1687</v>
      </c>
      <c r="B806" t="s">
        <v>1688</v>
      </c>
      <c r="C806" s="1">
        <v>45658</v>
      </c>
      <c r="D806">
        <v>57</v>
      </c>
      <c r="E806" t="s">
        <v>55</v>
      </c>
      <c r="F806" t="s">
        <v>45</v>
      </c>
      <c r="G806" t="s">
        <v>21</v>
      </c>
      <c r="H806">
        <v>2</v>
      </c>
      <c r="I806" t="s">
        <v>22</v>
      </c>
      <c r="J806">
        <v>38</v>
      </c>
      <c r="K806" t="s">
        <v>77</v>
      </c>
      <c r="L806">
        <v>30000</v>
      </c>
      <c r="M806">
        <v>14</v>
      </c>
      <c r="N806">
        <v>420000</v>
      </c>
      <c r="O806" t="s">
        <v>1689</v>
      </c>
      <c r="P806" t="s">
        <v>42</v>
      </c>
    </row>
    <row r="807" spans="1:17" x14ac:dyDescent="0.25">
      <c r="A807" t="s">
        <v>1687</v>
      </c>
      <c r="B807" t="s">
        <v>1688</v>
      </c>
      <c r="C807" s="1">
        <v>45658</v>
      </c>
      <c r="D807">
        <v>57</v>
      </c>
      <c r="E807" t="s">
        <v>55</v>
      </c>
      <c r="F807" t="s">
        <v>38</v>
      </c>
      <c r="G807" t="s">
        <v>21</v>
      </c>
      <c r="H807">
        <v>2</v>
      </c>
      <c r="I807" t="s">
        <v>22</v>
      </c>
      <c r="J807">
        <v>38</v>
      </c>
      <c r="K807" t="s">
        <v>155</v>
      </c>
      <c r="L807">
        <v>25000</v>
      </c>
      <c r="M807">
        <v>14</v>
      </c>
      <c r="N807">
        <v>350000</v>
      </c>
      <c r="O807" t="s">
        <v>1690</v>
      </c>
      <c r="P807" t="s">
        <v>42</v>
      </c>
    </row>
    <row r="808" spans="1:17" x14ac:dyDescent="0.25">
      <c r="A808" t="s">
        <v>1691</v>
      </c>
      <c r="B808" t="s">
        <v>1692</v>
      </c>
      <c r="C808" s="1">
        <v>45717</v>
      </c>
      <c r="D808">
        <v>23</v>
      </c>
      <c r="E808" t="s">
        <v>84</v>
      </c>
      <c r="F808" t="s">
        <v>38</v>
      </c>
      <c r="G808" t="s">
        <v>21</v>
      </c>
      <c r="H808">
        <v>5</v>
      </c>
      <c r="I808" t="s">
        <v>63</v>
      </c>
      <c r="J808">
        <v>16</v>
      </c>
      <c r="K808" t="s">
        <v>40</v>
      </c>
      <c r="L808">
        <v>20000</v>
      </c>
      <c r="M808">
        <v>1</v>
      </c>
      <c r="N808">
        <v>20000</v>
      </c>
      <c r="O808" t="s">
        <v>1693</v>
      </c>
      <c r="P808" t="s">
        <v>25</v>
      </c>
      <c r="Q808" t="s">
        <v>466</v>
      </c>
    </row>
    <row r="809" spans="1:17" x14ac:dyDescent="0.25">
      <c r="A809" t="s">
        <v>1694</v>
      </c>
      <c r="B809" t="s">
        <v>1695</v>
      </c>
      <c r="C809" t="s">
        <v>61</v>
      </c>
      <c r="D809">
        <v>57</v>
      </c>
      <c r="E809" t="s">
        <v>178</v>
      </c>
      <c r="F809" t="s">
        <v>38</v>
      </c>
      <c r="G809" t="s">
        <v>31</v>
      </c>
      <c r="H809">
        <v>5</v>
      </c>
      <c r="I809" t="s">
        <v>63</v>
      </c>
      <c r="J809">
        <v>43</v>
      </c>
      <c r="K809" t="s">
        <v>66</v>
      </c>
      <c r="L809">
        <v>150000</v>
      </c>
      <c r="M809">
        <v>11</v>
      </c>
      <c r="N809">
        <v>1650000</v>
      </c>
      <c r="O809" t="s">
        <v>1696</v>
      </c>
      <c r="P809" t="s">
        <v>42</v>
      </c>
    </row>
    <row r="810" spans="1:17" x14ac:dyDescent="0.25">
      <c r="A810" t="s">
        <v>1694</v>
      </c>
      <c r="B810" t="s">
        <v>1695</v>
      </c>
      <c r="C810" t="s">
        <v>61</v>
      </c>
      <c r="D810">
        <v>57</v>
      </c>
      <c r="E810" t="s">
        <v>178</v>
      </c>
      <c r="F810" t="s">
        <v>45</v>
      </c>
      <c r="G810" t="s">
        <v>31</v>
      </c>
      <c r="H810">
        <v>5</v>
      </c>
      <c r="I810" t="s">
        <v>63</v>
      </c>
      <c r="J810">
        <v>43</v>
      </c>
      <c r="K810" t="s">
        <v>86</v>
      </c>
      <c r="L810">
        <v>14500</v>
      </c>
      <c r="M810">
        <v>11</v>
      </c>
      <c r="N810">
        <v>159500</v>
      </c>
      <c r="O810" t="s">
        <v>1697</v>
      </c>
      <c r="P810" t="s">
        <v>42</v>
      </c>
    </row>
    <row r="811" spans="1:17" x14ac:dyDescent="0.25">
      <c r="A811" t="s">
        <v>1698</v>
      </c>
      <c r="B811" t="s">
        <v>1699</v>
      </c>
      <c r="C811" t="s">
        <v>61</v>
      </c>
      <c r="D811">
        <v>78</v>
      </c>
      <c r="E811" t="s">
        <v>127</v>
      </c>
      <c r="F811" t="s">
        <v>38</v>
      </c>
      <c r="G811" t="s">
        <v>21</v>
      </c>
      <c r="H811">
        <v>5</v>
      </c>
      <c r="I811" t="s">
        <v>63</v>
      </c>
      <c r="J811">
        <v>22</v>
      </c>
      <c r="K811" t="s">
        <v>155</v>
      </c>
      <c r="L811">
        <v>25000</v>
      </c>
      <c r="M811">
        <v>7</v>
      </c>
      <c r="N811">
        <v>175000</v>
      </c>
      <c r="O811" t="s">
        <v>1700</v>
      </c>
      <c r="P811" t="s">
        <v>42</v>
      </c>
    </row>
    <row r="812" spans="1:17" x14ac:dyDescent="0.25">
      <c r="A812" t="s">
        <v>1698</v>
      </c>
      <c r="B812" t="s">
        <v>1699</v>
      </c>
      <c r="C812" t="s">
        <v>61</v>
      </c>
      <c r="D812">
        <v>78</v>
      </c>
      <c r="E812" t="s">
        <v>127</v>
      </c>
      <c r="F812" t="s">
        <v>45</v>
      </c>
      <c r="G812" t="s">
        <v>21</v>
      </c>
      <c r="H812">
        <v>5</v>
      </c>
      <c r="I812" t="s">
        <v>63</v>
      </c>
      <c r="J812">
        <v>22</v>
      </c>
      <c r="K812" t="s">
        <v>86</v>
      </c>
      <c r="L812">
        <v>14500</v>
      </c>
      <c r="M812">
        <v>3</v>
      </c>
      <c r="N812">
        <v>43500</v>
      </c>
      <c r="O812" t="s">
        <v>1701</v>
      </c>
      <c r="P812" t="s">
        <v>42</v>
      </c>
    </row>
    <row r="813" spans="1:17" x14ac:dyDescent="0.25">
      <c r="A813" t="s">
        <v>1698</v>
      </c>
      <c r="B813" t="s">
        <v>1699</v>
      </c>
      <c r="C813" t="s">
        <v>61</v>
      </c>
      <c r="D813">
        <v>78</v>
      </c>
      <c r="E813" t="s">
        <v>127</v>
      </c>
      <c r="F813" t="s">
        <v>20</v>
      </c>
      <c r="G813" t="s">
        <v>21</v>
      </c>
      <c r="H813">
        <v>5</v>
      </c>
      <c r="I813" t="s">
        <v>63</v>
      </c>
      <c r="J813">
        <v>22</v>
      </c>
      <c r="K813" t="s">
        <v>51</v>
      </c>
      <c r="L813">
        <v>4500</v>
      </c>
      <c r="M813">
        <v>2</v>
      </c>
      <c r="N813">
        <v>9000</v>
      </c>
      <c r="O813" t="s">
        <v>1702</v>
      </c>
      <c r="P813" t="s">
        <v>42</v>
      </c>
    </row>
    <row r="814" spans="1:17" x14ac:dyDescent="0.25">
      <c r="A814" t="s">
        <v>1703</v>
      </c>
      <c r="B814" t="s">
        <v>1704</v>
      </c>
      <c r="C814" s="1">
        <v>45658</v>
      </c>
      <c r="D814">
        <v>67</v>
      </c>
      <c r="E814" t="s">
        <v>153</v>
      </c>
      <c r="F814" t="s">
        <v>30</v>
      </c>
      <c r="G814" t="s">
        <v>21</v>
      </c>
      <c r="H814">
        <v>5</v>
      </c>
      <c r="I814" t="s">
        <v>63</v>
      </c>
      <c r="J814">
        <v>46</v>
      </c>
      <c r="K814" t="s">
        <v>112</v>
      </c>
      <c r="L814">
        <v>7500</v>
      </c>
      <c r="M814">
        <v>3</v>
      </c>
      <c r="N814">
        <v>22500</v>
      </c>
      <c r="O814" t="s">
        <v>1705</v>
      </c>
      <c r="P814" t="s">
        <v>42</v>
      </c>
    </row>
    <row r="815" spans="1:17" x14ac:dyDescent="0.25">
      <c r="A815" t="s">
        <v>1706</v>
      </c>
      <c r="B815" t="s">
        <v>1707</v>
      </c>
      <c r="C815" s="1">
        <v>45717</v>
      </c>
      <c r="D815">
        <v>80</v>
      </c>
      <c r="E815" t="s">
        <v>215</v>
      </c>
      <c r="F815" t="s">
        <v>30</v>
      </c>
      <c r="G815" t="s">
        <v>31</v>
      </c>
      <c r="H815">
        <v>2</v>
      </c>
      <c r="I815" t="s">
        <v>22</v>
      </c>
      <c r="J815">
        <v>43</v>
      </c>
      <c r="K815" t="s">
        <v>292</v>
      </c>
      <c r="L815">
        <v>6500</v>
      </c>
      <c r="M815">
        <v>1</v>
      </c>
      <c r="N815">
        <v>6500</v>
      </c>
      <c r="O815" t="s">
        <v>1708</v>
      </c>
      <c r="P815" t="s">
        <v>42</v>
      </c>
    </row>
    <row r="816" spans="1:17" x14ac:dyDescent="0.25">
      <c r="A816" t="s">
        <v>1706</v>
      </c>
      <c r="B816" t="s">
        <v>1707</v>
      </c>
      <c r="C816" s="1">
        <v>45717</v>
      </c>
      <c r="D816">
        <v>80</v>
      </c>
      <c r="E816" t="s">
        <v>215</v>
      </c>
      <c r="F816" t="s">
        <v>38</v>
      </c>
      <c r="G816" t="s">
        <v>31</v>
      </c>
      <c r="H816">
        <v>2</v>
      </c>
      <c r="I816" t="s">
        <v>22</v>
      </c>
      <c r="J816">
        <v>43</v>
      </c>
      <c r="K816" t="s">
        <v>77</v>
      </c>
      <c r="L816">
        <v>30000</v>
      </c>
      <c r="M816">
        <v>7</v>
      </c>
      <c r="N816">
        <v>210000</v>
      </c>
      <c r="O816" t="s">
        <v>1709</v>
      </c>
      <c r="P816" t="s">
        <v>42</v>
      </c>
    </row>
    <row r="817" spans="1:17" x14ac:dyDescent="0.25">
      <c r="A817" t="s">
        <v>1710</v>
      </c>
      <c r="B817" t="s">
        <v>1711</v>
      </c>
      <c r="C817" s="1">
        <v>45658</v>
      </c>
      <c r="D817">
        <v>50</v>
      </c>
      <c r="E817" t="s">
        <v>110</v>
      </c>
      <c r="F817" t="s">
        <v>20</v>
      </c>
      <c r="G817" t="s">
        <v>31</v>
      </c>
      <c r="H817">
        <v>5</v>
      </c>
      <c r="I817" t="s">
        <v>63</v>
      </c>
      <c r="J817">
        <v>60</v>
      </c>
      <c r="K817" t="s">
        <v>51</v>
      </c>
      <c r="L817">
        <v>4500</v>
      </c>
      <c r="M817">
        <v>10</v>
      </c>
      <c r="N817">
        <v>45000</v>
      </c>
      <c r="O817" t="s">
        <v>1712</v>
      </c>
      <c r="P817" t="s">
        <v>25</v>
      </c>
      <c r="Q817" t="s">
        <v>247</v>
      </c>
    </row>
    <row r="818" spans="1:17" x14ac:dyDescent="0.25">
      <c r="A818" t="s">
        <v>1713</v>
      </c>
      <c r="B818" t="s">
        <v>1714</v>
      </c>
      <c r="C818" t="s">
        <v>61</v>
      </c>
      <c r="D818">
        <v>68</v>
      </c>
      <c r="E818" t="s">
        <v>416</v>
      </c>
      <c r="F818" t="s">
        <v>20</v>
      </c>
      <c r="G818" t="s">
        <v>21</v>
      </c>
      <c r="H818">
        <v>4</v>
      </c>
      <c r="I818" t="s">
        <v>154</v>
      </c>
      <c r="J818">
        <v>41</v>
      </c>
      <c r="K818" t="s">
        <v>23</v>
      </c>
      <c r="L818">
        <v>35000</v>
      </c>
      <c r="M818">
        <v>5</v>
      </c>
      <c r="N818">
        <v>175000</v>
      </c>
      <c r="O818" t="s">
        <v>1715</v>
      </c>
      <c r="P818" t="s">
        <v>25</v>
      </c>
      <c r="Q818" t="s">
        <v>129</v>
      </c>
    </row>
    <row r="819" spans="1:17" x14ac:dyDescent="0.25">
      <c r="A819" t="s">
        <v>1713</v>
      </c>
      <c r="B819" t="s">
        <v>1714</v>
      </c>
      <c r="C819" t="s">
        <v>61</v>
      </c>
      <c r="D819">
        <v>68</v>
      </c>
      <c r="E819" t="s">
        <v>416</v>
      </c>
      <c r="F819" t="s">
        <v>30</v>
      </c>
      <c r="G819" t="s">
        <v>21</v>
      </c>
      <c r="H819">
        <v>4</v>
      </c>
      <c r="I819" t="s">
        <v>154</v>
      </c>
      <c r="J819">
        <v>41</v>
      </c>
      <c r="K819" t="s">
        <v>88</v>
      </c>
      <c r="L819">
        <v>350</v>
      </c>
      <c r="M819">
        <v>10</v>
      </c>
      <c r="N819">
        <v>3500</v>
      </c>
      <c r="O819" t="s">
        <v>1716</v>
      </c>
      <c r="P819" t="s">
        <v>25</v>
      </c>
      <c r="Q819" t="s">
        <v>129</v>
      </c>
    </row>
    <row r="820" spans="1:17" x14ac:dyDescent="0.25">
      <c r="A820" t="s">
        <v>1713</v>
      </c>
      <c r="B820" t="s">
        <v>1714</v>
      </c>
      <c r="C820" t="s">
        <v>61</v>
      </c>
      <c r="D820">
        <v>68</v>
      </c>
      <c r="E820" t="s">
        <v>416</v>
      </c>
      <c r="F820" t="s">
        <v>45</v>
      </c>
      <c r="G820" t="s">
        <v>21</v>
      </c>
      <c r="H820">
        <v>4</v>
      </c>
      <c r="I820" t="s">
        <v>154</v>
      </c>
      <c r="J820">
        <v>41</v>
      </c>
      <c r="K820" t="s">
        <v>86</v>
      </c>
      <c r="L820">
        <v>14500</v>
      </c>
      <c r="M820">
        <v>14</v>
      </c>
      <c r="N820">
        <v>203000</v>
      </c>
      <c r="O820" t="s">
        <v>1717</v>
      </c>
      <c r="P820" t="s">
        <v>25</v>
      </c>
      <c r="Q820" t="s">
        <v>129</v>
      </c>
    </row>
    <row r="821" spans="1:17" x14ac:dyDescent="0.25">
      <c r="A821" t="s">
        <v>1718</v>
      </c>
      <c r="B821" t="s">
        <v>1719</v>
      </c>
      <c r="C821" t="s">
        <v>61</v>
      </c>
      <c r="D821">
        <v>20</v>
      </c>
      <c r="E821" t="s">
        <v>164</v>
      </c>
      <c r="F821" t="s">
        <v>20</v>
      </c>
      <c r="G821" t="s">
        <v>21</v>
      </c>
      <c r="H821">
        <v>1</v>
      </c>
      <c r="I821" t="s">
        <v>39</v>
      </c>
      <c r="J821">
        <v>18</v>
      </c>
      <c r="K821" t="s">
        <v>68</v>
      </c>
      <c r="L821">
        <v>16000</v>
      </c>
      <c r="M821">
        <v>16</v>
      </c>
      <c r="N821">
        <v>256000</v>
      </c>
      <c r="O821" t="s">
        <v>1720</v>
      </c>
      <c r="P821" t="s">
        <v>25</v>
      </c>
      <c r="Q821" t="s">
        <v>34</v>
      </c>
    </row>
    <row r="822" spans="1:17" x14ac:dyDescent="0.25">
      <c r="A822" t="s">
        <v>1718</v>
      </c>
      <c r="B822" t="s">
        <v>1719</v>
      </c>
      <c r="C822" t="s">
        <v>61</v>
      </c>
      <c r="D822">
        <v>20</v>
      </c>
      <c r="E822" t="s">
        <v>164</v>
      </c>
      <c r="F822" t="s">
        <v>38</v>
      </c>
      <c r="G822" t="s">
        <v>21</v>
      </c>
      <c r="H822">
        <v>1</v>
      </c>
      <c r="I822" t="s">
        <v>39</v>
      </c>
      <c r="J822">
        <v>18</v>
      </c>
      <c r="K822" t="s">
        <v>46</v>
      </c>
      <c r="L822">
        <v>9000</v>
      </c>
      <c r="M822">
        <v>3</v>
      </c>
      <c r="N822">
        <v>27000</v>
      </c>
      <c r="O822" t="s">
        <v>1721</v>
      </c>
      <c r="P822" t="s">
        <v>25</v>
      </c>
      <c r="Q822" t="s">
        <v>34</v>
      </c>
    </row>
    <row r="823" spans="1:17" x14ac:dyDescent="0.25">
      <c r="A823" t="s">
        <v>1722</v>
      </c>
      <c r="B823" t="s">
        <v>1723</v>
      </c>
      <c r="C823" s="1">
        <v>45717</v>
      </c>
      <c r="D823">
        <v>54</v>
      </c>
      <c r="E823" t="s">
        <v>209</v>
      </c>
      <c r="F823" t="s">
        <v>20</v>
      </c>
      <c r="G823" t="s">
        <v>31</v>
      </c>
      <c r="H823">
        <v>1</v>
      </c>
      <c r="I823" t="s">
        <v>39</v>
      </c>
      <c r="J823">
        <v>58</v>
      </c>
      <c r="K823" t="s">
        <v>68</v>
      </c>
      <c r="L823">
        <v>16000</v>
      </c>
      <c r="M823">
        <v>19</v>
      </c>
      <c r="N823">
        <v>304000</v>
      </c>
      <c r="O823" t="s">
        <v>1724</v>
      </c>
      <c r="P823" t="s">
        <v>42</v>
      </c>
    </row>
    <row r="824" spans="1:17" x14ac:dyDescent="0.25">
      <c r="A824" t="s">
        <v>1722</v>
      </c>
      <c r="B824" t="s">
        <v>1723</v>
      </c>
      <c r="C824" s="1">
        <v>45717</v>
      </c>
      <c r="D824">
        <v>54</v>
      </c>
      <c r="E824" t="s">
        <v>209</v>
      </c>
      <c r="F824" t="s">
        <v>45</v>
      </c>
      <c r="G824" t="s">
        <v>31</v>
      </c>
      <c r="H824">
        <v>1</v>
      </c>
      <c r="I824" t="s">
        <v>39</v>
      </c>
      <c r="J824">
        <v>58</v>
      </c>
      <c r="K824" t="s">
        <v>73</v>
      </c>
      <c r="L824">
        <v>24000</v>
      </c>
      <c r="M824">
        <v>3</v>
      </c>
      <c r="N824">
        <v>72000</v>
      </c>
      <c r="O824" t="s">
        <v>1725</v>
      </c>
      <c r="P824" t="s">
        <v>42</v>
      </c>
    </row>
    <row r="825" spans="1:17" x14ac:dyDescent="0.25">
      <c r="A825" t="s">
        <v>1722</v>
      </c>
      <c r="B825" t="s">
        <v>1723</v>
      </c>
      <c r="C825" s="1">
        <v>45717</v>
      </c>
      <c r="D825">
        <v>54</v>
      </c>
      <c r="E825" t="s">
        <v>209</v>
      </c>
      <c r="F825" t="s">
        <v>38</v>
      </c>
      <c r="G825" t="s">
        <v>31</v>
      </c>
      <c r="H825">
        <v>1</v>
      </c>
      <c r="I825" t="s">
        <v>39</v>
      </c>
      <c r="J825">
        <v>58</v>
      </c>
      <c r="K825" t="s">
        <v>86</v>
      </c>
      <c r="L825">
        <v>14500</v>
      </c>
      <c r="M825">
        <v>11</v>
      </c>
      <c r="N825">
        <v>159500</v>
      </c>
      <c r="O825" t="s">
        <v>1726</v>
      </c>
      <c r="P825" t="s">
        <v>42</v>
      </c>
    </row>
    <row r="826" spans="1:17" x14ac:dyDescent="0.25">
      <c r="A826" t="s">
        <v>1727</v>
      </c>
      <c r="B826" t="s">
        <v>1728</v>
      </c>
      <c r="C826" t="s">
        <v>61</v>
      </c>
      <c r="D826">
        <v>65</v>
      </c>
      <c r="E826" t="s">
        <v>84</v>
      </c>
      <c r="F826" t="s">
        <v>30</v>
      </c>
      <c r="G826" t="s">
        <v>31</v>
      </c>
      <c r="H826">
        <v>1</v>
      </c>
      <c r="I826" t="s">
        <v>39</v>
      </c>
      <c r="J826">
        <v>14</v>
      </c>
      <c r="K826" t="s">
        <v>135</v>
      </c>
      <c r="L826">
        <v>900</v>
      </c>
      <c r="M826">
        <v>12</v>
      </c>
      <c r="N826">
        <v>10800</v>
      </c>
      <c r="O826" t="s">
        <v>1729</v>
      </c>
      <c r="P826" t="s">
        <v>25</v>
      </c>
      <c r="Q826" t="s">
        <v>129</v>
      </c>
    </row>
    <row r="827" spans="1:17" x14ac:dyDescent="0.25">
      <c r="A827" t="s">
        <v>1727</v>
      </c>
      <c r="B827" t="s">
        <v>1728</v>
      </c>
      <c r="C827" t="s">
        <v>61</v>
      </c>
      <c r="D827">
        <v>65</v>
      </c>
      <c r="E827" t="s">
        <v>84</v>
      </c>
      <c r="F827" t="s">
        <v>20</v>
      </c>
      <c r="G827" t="s">
        <v>31</v>
      </c>
      <c r="H827">
        <v>1</v>
      </c>
      <c r="I827" t="s">
        <v>39</v>
      </c>
      <c r="J827">
        <v>14</v>
      </c>
      <c r="K827" t="s">
        <v>68</v>
      </c>
      <c r="L827">
        <v>16000</v>
      </c>
      <c r="M827">
        <v>14</v>
      </c>
      <c r="N827">
        <v>224000</v>
      </c>
      <c r="O827" t="s">
        <v>1730</v>
      </c>
      <c r="P827" t="s">
        <v>25</v>
      </c>
      <c r="Q827" t="s">
        <v>129</v>
      </c>
    </row>
    <row r="828" spans="1:17" x14ac:dyDescent="0.25">
      <c r="A828" t="s">
        <v>1731</v>
      </c>
      <c r="B828" t="s">
        <v>1732</v>
      </c>
      <c r="C828" t="s">
        <v>61</v>
      </c>
      <c r="D828">
        <v>47</v>
      </c>
      <c r="E828" t="s">
        <v>291</v>
      </c>
      <c r="F828" t="s">
        <v>45</v>
      </c>
      <c r="G828" t="s">
        <v>21</v>
      </c>
      <c r="H828">
        <v>3</v>
      </c>
      <c r="I828" t="s">
        <v>56</v>
      </c>
      <c r="J828">
        <v>24</v>
      </c>
      <c r="K828" t="s">
        <v>46</v>
      </c>
      <c r="L828">
        <v>9000</v>
      </c>
      <c r="M828">
        <v>8</v>
      </c>
      <c r="N828">
        <v>72000</v>
      </c>
      <c r="O828" t="s">
        <v>1733</v>
      </c>
      <c r="P828" t="s">
        <v>42</v>
      </c>
    </row>
    <row r="829" spans="1:17" x14ac:dyDescent="0.25">
      <c r="A829" t="s">
        <v>1734</v>
      </c>
      <c r="B829" t="s">
        <v>1735</v>
      </c>
      <c r="C829" s="1">
        <v>45658</v>
      </c>
      <c r="D829">
        <v>65</v>
      </c>
      <c r="E829" t="s">
        <v>215</v>
      </c>
      <c r="F829" t="s">
        <v>30</v>
      </c>
      <c r="G829" t="s">
        <v>31</v>
      </c>
      <c r="H829">
        <v>5</v>
      </c>
      <c r="I829" t="s">
        <v>63</v>
      </c>
      <c r="J829">
        <v>58</v>
      </c>
      <c r="K829" t="s">
        <v>112</v>
      </c>
      <c r="L829">
        <v>7500</v>
      </c>
      <c r="M829">
        <v>9</v>
      </c>
      <c r="N829">
        <v>67500</v>
      </c>
      <c r="O829" t="s">
        <v>1736</v>
      </c>
      <c r="P829" t="s">
        <v>42</v>
      </c>
    </row>
    <row r="830" spans="1:17" x14ac:dyDescent="0.25">
      <c r="A830" t="s">
        <v>1734</v>
      </c>
      <c r="B830" t="s">
        <v>1735</v>
      </c>
      <c r="C830" s="1">
        <v>45658</v>
      </c>
      <c r="D830">
        <v>65</v>
      </c>
      <c r="E830" t="s">
        <v>215</v>
      </c>
      <c r="F830" t="s">
        <v>45</v>
      </c>
      <c r="G830" t="s">
        <v>31</v>
      </c>
      <c r="H830">
        <v>5</v>
      </c>
      <c r="I830" t="s">
        <v>63</v>
      </c>
      <c r="J830">
        <v>58</v>
      </c>
      <c r="K830" t="s">
        <v>77</v>
      </c>
      <c r="L830">
        <v>30000</v>
      </c>
      <c r="M830">
        <v>8</v>
      </c>
      <c r="N830">
        <v>240000</v>
      </c>
      <c r="O830" t="s">
        <v>1737</v>
      </c>
      <c r="P830" t="s">
        <v>42</v>
      </c>
    </row>
    <row r="831" spans="1:17" x14ac:dyDescent="0.25">
      <c r="A831" t="s">
        <v>1738</v>
      </c>
      <c r="B831" t="s">
        <v>1739</v>
      </c>
      <c r="C831" s="1">
        <v>45717</v>
      </c>
      <c r="D831">
        <v>42</v>
      </c>
      <c r="E831" t="s">
        <v>29</v>
      </c>
      <c r="F831" t="s">
        <v>45</v>
      </c>
      <c r="G831" t="s">
        <v>31</v>
      </c>
      <c r="H831">
        <v>4</v>
      </c>
      <c r="I831" t="s">
        <v>154</v>
      </c>
      <c r="J831">
        <v>41</v>
      </c>
      <c r="K831" t="s">
        <v>86</v>
      </c>
      <c r="L831">
        <v>14500</v>
      </c>
      <c r="M831">
        <v>11</v>
      </c>
      <c r="N831">
        <v>159500</v>
      </c>
      <c r="O831" t="s">
        <v>1740</v>
      </c>
      <c r="P831" t="s">
        <v>42</v>
      </c>
    </row>
    <row r="832" spans="1:17" x14ac:dyDescent="0.25">
      <c r="A832" t="s">
        <v>1738</v>
      </c>
      <c r="B832" t="s">
        <v>1739</v>
      </c>
      <c r="C832" s="1">
        <v>45717</v>
      </c>
      <c r="D832">
        <v>42</v>
      </c>
      <c r="E832" t="s">
        <v>29</v>
      </c>
      <c r="F832" t="s">
        <v>20</v>
      </c>
      <c r="G832" t="s">
        <v>31</v>
      </c>
      <c r="H832">
        <v>4</v>
      </c>
      <c r="I832" t="s">
        <v>154</v>
      </c>
      <c r="J832">
        <v>41</v>
      </c>
      <c r="K832" t="s">
        <v>23</v>
      </c>
      <c r="L832">
        <v>35000</v>
      </c>
      <c r="M832">
        <v>4</v>
      </c>
      <c r="N832">
        <v>140000</v>
      </c>
      <c r="O832" t="s">
        <v>1741</v>
      </c>
      <c r="P832" t="s">
        <v>42</v>
      </c>
    </row>
    <row r="833" spans="1:17" x14ac:dyDescent="0.25">
      <c r="A833" t="s">
        <v>1742</v>
      </c>
      <c r="B833" t="s">
        <v>1743</v>
      </c>
      <c r="C833" t="s">
        <v>61</v>
      </c>
      <c r="D833">
        <v>49</v>
      </c>
      <c r="E833" t="s">
        <v>287</v>
      </c>
      <c r="F833" t="s">
        <v>38</v>
      </c>
      <c r="G833" t="s">
        <v>21</v>
      </c>
      <c r="H833">
        <v>5</v>
      </c>
      <c r="I833" t="s">
        <v>63</v>
      </c>
      <c r="J833">
        <v>23</v>
      </c>
      <c r="K833" t="s">
        <v>46</v>
      </c>
      <c r="L833">
        <v>9000</v>
      </c>
      <c r="M833">
        <v>6</v>
      </c>
      <c r="N833">
        <v>54000</v>
      </c>
      <c r="O833" t="s">
        <v>1744</v>
      </c>
      <c r="P833" t="s">
        <v>42</v>
      </c>
    </row>
    <row r="834" spans="1:17" x14ac:dyDescent="0.25">
      <c r="A834" t="s">
        <v>1742</v>
      </c>
      <c r="B834" t="s">
        <v>1743</v>
      </c>
      <c r="C834" t="s">
        <v>61</v>
      </c>
      <c r="D834">
        <v>49</v>
      </c>
      <c r="E834" t="s">
        <v>287</v>
      </c>
      <c r="F834" t="s">
        <v>20</v>
      </c>
      <c r="G834" t="s">
        <v>21</v>
      </c>
      <c r="H834">
        <v>5</v>
      </c>
      <c r="I834" t="s">
        <v>63</v>
      </c>
      <c r="J834">
        <v>23</v>
      </c>
      <c r="K834" t="s">
        <v>23</v>
      </c>
      <c r="L834">
        <v>35000</v>
      </c>
      <c r="M834">
        <v>5</v>
      </c>
      <c r="N834">
        <v>175000</v>
      </c>
      <c r="O834" t="s">
        <v>1745</v>
      </c>
      <c r="P834" t="s">
        <v>42</v>
      </c>
    </row>
    <row r="835" spans="1:17" x14ac:dyDescent="0.25">
      <c r="A835" t="s">
        <v>1742</v>
      </c>
      <c r="B835" t="s">
        <v>1743</v>
      </c>
      <c r="C835" t="s">
        <v>61</v>
      </c>
      <c r="D835">
        <v>49</v>
      </c>
      <c r="E835" t="s">
        <v>287</v>
      </c>
      <c r="F835" t="s">
        <v>45</v>
      </c>
      <c r="G835" t="s">
        <v>21</v>
      </c>
      <c r="H835">
        <v>5</v>
      </c>
      <c r="I835" t="s">
        <v>63</v>
      </c>
      <c r="J835">
        <v>23</v>
      </c>
      <c r="K835" t="s">
        <v>46</v>
      </c>
      <c r="L835">
        <v>9000</v>
      </c>
      <c r="M835">
        <v>10</v>
      </c>
      <c r="N835">
        <v>90000</v>
      </c>
      <c r="O835" t="s">
        <v>1746</v>
      </c>
      <c r="P835" t="s">
        <v>42</v>
      </c>
    </row>
    <row r="836" spans="1:17" x14ac:dyDescent="0.25">
      <c r="A836" t="s">
        <v>1747</v>
      </c>
      <c r="B836" t="s">
        <v>1748</v>
      </c>
      <c r="C836" t="s">
        <v>61</v>
      </c>
      <c r="D836">
        <v>26</v>
      </c>
      <c r="E836" t="s">
        <v>262</v>
      </c>
      <c r="F836" t="s">
        <v>30</v>
      </c>
      <c r="G836" t="s">
        <v>21</v>
      </c>
      <c r="H836">
        <v>5</v>
      </c>
      <c r="I836" t="s">
        <v>63</v>
      </c>
      <c r="J836">
        <v>16</v>
      </c>
      <c r="K836" t="s">
        <v>242</v>
      </c>
      <c r="L836">
        <v>600</v>
      </c>
      <c r="M836">
        <v>19</v>
      </c>
      <c r="N836">
        <v>11400</v>
      </c>
      <c r="O836" t="s">
        <v>1749</v>
      </c>
      <c r="P836" t="s">
        <v>42</v>
      </c>
    </row>
    <row r="837" spans="1:17" x14ac:dyDescent="0.25">
      <c r="A837" t="s">
        <v>1747</v>
      </c>
      <c r="B837" t="s">
        <v>1748</v>
      </c>
      <c r="C837" t="s">
        <v>61</v>
      </c>
      <c r="D837">
        <v>26</v>
      </c>
      <c r="E837" t="s">
        <v>262</v>
      </c>
      <c r="F837" t="s">
        <v>20</v>
      </c>
      <c r="G837" t="s">
        <v>21</v>
      </c>
      <c r="H837">
        <v>5</v>
      </c>
      <c r="I837" t="s">
        <v>63</v>
      </c>
      <c r="J837">
        <v>16</v>
      </c>
      <c r="K837" t="s">
        <v>57</v>
      </c>
      <c r="L837">
        <v>9000</v>
      </c>
      <c r="M837">
        <v>7</v>
      </c>
      <c r="N837">
        <v>63000</v>
      </c>
      <c r="O837" t="s">
        <v>1374</v>
      </c>
      <c r="P837" t="s">
        <v>42</v>
      </c>
    </row>
    <row r="838" spans="1:17" x14ac:dyDescent="0.25">
      <c r="A838" t="s">
        <v>1750</v>
      </c>
      <c r="B838" t="s">
        <v>1751</v>
      </c>
      <c r="C838" t="s">
        <v>61</v>
      </c>
      <c r="D838">
        <v>69</v>
      </c>
      <c r="E838" t="s">
        <v>50</v>
      </c>
      <c r="F838" t="s">
        <v>20</v>
      </c>
      <c r="G838" t="s">
        <v>21</v>
      </c>
      <c r="H838">
        <v>5</v>
      </c>
      <c r="I838" t="s">
        <v>63</v>
      </c>
      <c r="J838">
        <v>26</v>
      </c>
      <c r="K838" t="s">
        <v>51</v>
      </c>
      <c r="L838">
        <v>4500</v>
      </c>
      <c r="M838">
        <v>6</v>
      </c>
      <c r="N838">
        <v>27000</v>
      </c>
      <c r="O838" t="s">
        <v>1752</v>
      </c>
      <c r="P838" t="s">
        <v>25</v>
      </c>
      <c r="Q838" t="s">
        <v>94</v>
      </c>
    </row>
    <row r="839" spans="1:17" x14ac:dyDescent="0.25">
      <c r="A839" t="s">
        <v>1750</v>
      </c>
      <c r="B839" t="s">
        <v>1751</v>
      </c>
      <c r="C839" t="s">
        <v>61</v>
      </c>
      <c r="D839">
        <v>69</v>
      </c>
      <c r="E839" t="s">
        <v>50</v>
      </c>
      <c r="F839" t="s">
        <v>45</v>
      </c>
      <c r="G839" t="s">
        <v>21</v>
      </c>
      <c r="H839">
        <v>5</v>
      </c>
      <c r="I839" t="s">
        <v>63</v>
      </c>
      <c r="J839">
        <v>26</v>
      </c>
      <c r="K839" t="s">
        <v>46</v>
      </c>
      <c r="L839">
        <v>9000</v>
      </c>
      <c r="M839">
        <v>14</v>
      </c>
      <c r="N839">
        <v>126000</v>
      </c>
      <c r="O839" t="s">
        <v>1753</v>
      </c>
      <c r="P839" t="s">
        <v>25</v>
      </c>
      <c r="Q839" t="s">
        <v>94</v>
      </c>
    </row>
    <row r="840" spans="1:17" x14ac:dyDescent="0.25">
      <c r="A840" t="s">
        <v>1750</v>
      </c>
      <c r="B840" t="s">
        <v>1751</v>
      </c>
      <c r="C840" t="s">
        <v>61</v>
      </c>
      <c r="D840">
        <v>69</v>
      </c>
      <c r="E840" t="s">
        <v>50</v>
      </c>
      <c r="F840" t="s">
        <v>30</v>
      </c>
      <c r="G840" t="s">
        <v>21</v>
      </c>
      <c r="H840">
        <v>5</v>
      </c>
      <c r="I840" t="s">
        <v>63</v>
      </c>
      <c r="J840">
        <v>26</v>
      </c>
      <c r="K840" t="s">
        <v>43</v>
      </c>
      <c r="L840">
        <v>500</v>
      </c>
      <c r="M840">
        <v>12</v>
      </c>
      <c r="N840">
        <v>6000</v>
      </c>
      <c r="O840" t="s">
        <v>1754</v>
      </c>
      <c r="P840" t="s">
        <v>25</v>
      </c>
      <c r="Q840" t="s">
        <v>94</v>
      </c>
    </row>
    <row r="841" spans="1:17" x14ac:dyDescent="0.25">
      <c r="A841" t="s">
        <v>1755</v>
      </c>
      <c r="B841" t="s">
        <v>1756</v>
      </c>
      <c r="C841" t="s">
        <v>61</v>
      </c>
      <c r="D841">
        <v>31</v>
      </c>
      <c r="E841" t="s">
        <v>798</v>
      </c>
      <c r="F841" t="s">
        <v>20</v>
      </c>
      <c r="G841" t="s">
        <v>31</v>
      </c>
      <c r="H841">
        <v>4</v>
      </c>
      <c r="I841" t="s">
        <v>154</v>
      </c>
      <c r="J841">
        <v>50</v>
      </c>
      <c r="K841" t="s">
        <v>57</v>
      </c>
      <c r="L841">
        <v>9000</v>
      </c>
      <c r="M841">
        <v>16</v>
      </c>
      <c r="N841">
        <v>144000</v>
      </c>
      <c r="O841" t="s">
        <v>1757</v>
      </c>
      <c r="P841" t="s">
        <v>25</v>
      </c>
      <c r="Q841" t="s">
        <v>466</v>
      </c>
    </row>
    <row r="842" spans="1:17" x14ac:dyDescent="0.25">
      <c r="A842" t="s">
        <v>1758</v>
      </c>
      <c r="B842" t="s">
        <v>1091</v>
      </c>
      <c r="C842" t="s">
        <v>61</v>
      </c>
      <c r="D842">
        <v>32</v>
      </c>
      <c r="E842" t="s">
        <v>19</v>
      </c>
      <c r="F842" t="s">
        <v>30</v>
      </c>
      <c r="G842" t="s">
        <v>21</v>
      </c>
      <c r="H842">
        <v>3</v>
      </c>
      <c r="I842" t="s">
        <v>56</v>
      </c>
      <c r="J842">
        <v>39</v>
      </c>
      <c r="K842" t="s">
        <v>242</v>
      </c>
      <c r="L842">
        <v>600</v>
      </c>
      <c r="M842">
        <v>5</v>
      </c>
      <c r="N842">
        <v>3000</v>
      </c>
      <c r="O842">
        <v>82</v>
      </c>
      <c r="P842" t="s">
        <v>42</v>
      </c>
    </row>
    <row r="843" spans="1:17" x14ac:dyDescent="0.25">
      <c r="A843" t="s">
        <v>1759</v>
      </c>
      <c r="B843" t="s">
        <v>1760</v>
      </c>
      <c r="C843" t="s">
        <v>61</v>
      </c>
      <c r="D843">
        <v>53</v>
      </c>
      <c r="E843" t="s">
        <v>204</v>
      </c>
      <c r="F843" t="s">
        <v>30</v>
      </c>
      <c r="G843" t="s">
        <v>21</v>
      </c>
      <c r="H843">
        <v>2</v>
      </c>
      <c r="I843" t="s">
        <v>22</v>
      </c>
      <c r="J843">
        <v>40</v>
      </c>
      <c r="K843" t="s">
        <v>32</v>
      </c>
      <c r="L843">
        <v>5500</v>
      </c>
      <c r="M843">
        <v>11</v>
      </c>
      <c r="N843">
        <v>60500</v>
      </c>
      <c r="O843" t="s">
        <v>1761</v>
      </c>
      <c r="P843" t="s">
        <v>42</v>
      </c>
    </row>
    <row r="844" spans="1:17" x14ac:dyDescent="0.25">
      <c r="A844" t="s">
        <v>1759</v>
      </c>
      <c r="B844" t="s">
        <v>1760</v>
      </c>
      <c r="C844" t="s">
        <v>61</v>
      </c>
      <c r="D844">
        <v>53</v>
      </c>
      <c r="E844" t="s">
        <v>204</v>
      </c>
      <c r="F844" t="s">
        <v>45</v>
      </c>
      <c r="G844" t="s">
        <v>21</v>
      </c>
      <c r="H844">
        <v>2</v>
      </c>
      <c r="I844" t="s">
        <v>22</v>
      </c>
      <c r="J844">
        <v>40</v>
      </c>
      <c r="K844" t="s">
        <v>86</v>
      </c>
      <c r="L844">
        <v>14500</v>
      </c>
      <c r="M844">
        <v>13</v>
      </c>
      <c r="N844">
        <v>188500</v>
      </c>
      <c r="O844" t="s">
        <v>1762</v>
      </c>
      <c r="P844" t="s">
        <v>42</v>
      </c>
    </row>
    <row r="845" spans="1:17" x14ac:dyDescent="0.25">
      <c r="A845" t="s">
        <v>1759</v>
      </c>
      <c r="B845" t="s">
        <v>1760</v>
      </c>
      <c r="C845" t="s">
        <v>61</v>
      </c>
      <c r="D845">
        <v>53</v>
      </c>
      <c r="E845" t="s">
        <v>204</v>
      </c>
      <c r="F845" t="s">
        <v>38</v>
      </c>
      <c r="G845" t="s">
        <v>21</v>
      </c>
      <c r="H845">
        <v>2</v>
      </c>
      <c r="I845" t="s">
        <v>22</v>
      </c>
      <c r="J845">
        <v>40</v>
      </c>
      <c r="K845" t="s">
        <v>141</v>
      </c>
      <c r="L845">
        <v>75000</v>
      </c>
      <c r="M845">
        <v>9</v>
      </c>
      <c r="N845">
        <v>675000</v>
      </c>
      <c r="O845" t="s">
        <v>1763</v>
      </c>
      <c r="P845" t="s">
        <v>42</v>
      </c>
    </row>
    <row r="846" spans="1:17" x14ac:dyDescent="0.25">
      <c r="A846" t="s">
        <v>1764</v>
      </c>
      <c r="B846" t="s">
        <v>1765</v>
      </c>
      <c r="C846" t="s">
        <v>61</v>
      </c>
      <c r="D846">
        <v>28</v>
      </c>
      <c r="E846" t="s">
        <v>55</v>
      </c>
      <c r="F846" t="s">
        <v>45</v>
      </c>
      <c r="G846" t="s">
        <v>21</v>
      </c>
      <c r="H846">
        <v>4</v>
      </c>
      <c r="I846" t="s">
        <v>154</v>
      </c>
      <c r="J846">
        <v>22</v>
      </c>
      <c r="K846" t="s">
        <v>73</v>
      </c>
      <c r="L846">
        <v>24000</v>
      </c>
      <c r="M846">
        <v>10</v>
      </c>
      <c r="N846">
        <v>240000</v>
      </c>
      <c r="O846" t="s">
        <v>1766</v>
      </c>
      <c r="P846" t="s">
        <v>42</v>
      </c>
    </row>
    <row r="847" spans="1:17" x14ac:dyDescent="0.25">
      <c r="A847" t="s">
        <v>1764</v>
      </c>
      <c r="B847" t="s">
        <v>1765</v>
      </c>
      <c r="C847" t="s">
        <v>61</v>
      </c>
      <c r="D847">
        <v>28</v>
      </c>
      <c r="E847" t="s">
        <v>55</v>
      </c>
      <c r="F847" t="s">
        <v>30</v>
      </c>
      <c r="G847" t="s">
        <v>21</v>
      </c>
      <c r="H847">
        <v>4</v>
      </c>
      <c r="I847" t="s">
        <v>154</v>
      </c>
      <c r="J847">
        <v>22</v>
      </c>
      <c r="K847" t="s">
        <v>112</v>
      </c>
      <c r="L847">
        <v>7500</v>
      </c>
      <c r="M847">
        <v>5</v>
      </c>
      <c r="N847">
        <v>37500</v>
      </c>
      <c r="O847" t="s">
        <v>1067</v>
      </c>
      <c r="P847" t="s">
        <v>42</v>
      </c>
    </row>
    <row r="848" spans="1:17" x14ac:dyDescent="0.25">
      <c r="A848" t="s">
        <v>1764</v>
      </c>
      <c r="B848" t="s">
        <v>1765</v>
      </c>
      <c r="C848" t="s">
        <v>61</v>
      </c>
      <c r="D848">
        <v>28</v>
      </c>
      <c r="E848" t="s">
        <v>55</v>
      </c>
      <c r="F848" t="s">
        <v>20</v>
      </c>
      <c r="G848" t="s">
        <v>21</v>
      </c>
      <c r="H848">
        <v>4</v>
      </c>
      <c r="I848" t="s">
        <v>154</v>
      </c>
      <c r="J848">
        <v>22</v>
      </c>
      <c r="K848" t="s">
        <v>68</v>
      </c>
      <c r="L848">
        <v>16000</v>
      </c>
      <c r="M848">
        <v>9</v>
      </c>
      <c r="N848">
        <v>144000</v>
      </c>
      <c r="O848" t="s">
        <v>1767</v>
      </c>
      <c r="P848" t="s">
        <v>42</v>
      </c>
    </row>
    <row r="849" spans="1:17" x14ac:dyDescent="0.25">
      <c r="A849" t="s">
        <v>1768</v>
      </c>
      <c r="B849" t="s">
        <v>1769</v>
      </c>
      <c r="C849" s="1">
        <v>45658</v>
      </c>
      <c r="D849">
        <v>80</v>
      </c>
      <c r="E849" t="s">
        <v>116</v>
      </c>
      <c r="F849" t="s">
        <v>30</v>
      </c>
      <c r="G849" t="s">
        <v>31</v>
      </c>
      <c r="H849">
        <v>2</v>
      </c>
      <c r="I849" t="s">
        <v>22</v>
      </c>
      <c r="J849">
        <v>57</v>
      </c>
      <c r="K849" t="s">
        <v>106</v>
      </c>
      <c r="L849">
        <v>1000</v>
      </c>
      <c r="M849">
        <v>5</v>
      </c>
      <c r="N849">
        <v>5000</v>
      </c>
      <c r="O849">
        <v>63</v>
      </c>
      <c r="P849" t="s">
        <v>25</v>
      </c>
      <c r="Q849" t="s">
        <v>466</v>
      </c>
    </row>
    <row r="850" spans="1:17" x14ac:dyDescent="0.25">
      <c r="A850" t="s">
        <v>1768</v>
      </c>
      <c r="B850" t="s">
        <v>1769</v>
      </c>
      <c r="C850" s="1">
        <v>45658</v>
      </c>
      <c r="D850">
        <v>80</v>
      </c>
      <c r="E850" t="s">
        <v>116</v>
      </c>
      <c r="F850" t="s">
        <v>45</v>
      </c>
      <c r="G850" t="s">
        <v>31</v>
      </c>
      <c r="H850">
        <v>2</v>
      </c>
      <c r="I850" t="s">
        <v>22</v>
      </c>
      <c r="J850">
        <v>57</v>
      </c>
      <c r="K850" t="s">
        <v>86</v>
      </c>
      <c r="L850">
        <v>14500</v>
      </c>
      <c r="M850">
        <v>9</v>
      </c>
      <c r="N850">
        <v>130500</v>
      </c>
      <c r="O850" t="s">
        <v>1770</v>
      </c>
      <c r="P850" t="s">
        <v>25</v>
      </c>
      <c r="Q850" t="s">
        <v>466</v>
      </c>
    </row>
    <row r="851" spans="1:17" x14ac:dyDescent="0.25">
      <c r="A851" t="s">
        <v>1768</v>
      </c>
      <c r="B851" t="s">
        <v>1769</v>
      </c>
      <c r="C851" s="1">
        <v>45658</v>
      </c>
      <c r="D851">
        <v>80</v>
      </c>
      <c r="E851" t="s">
        <v>116</v>
      </c>
      <c r="F851" t="s">
        <v>20</v>
      </c>
      <c r="G851" t="s">
        <v>31</v>
      </c>
      <c r="H851">
        <v>2</v>
      </c>
      <c r="I851" t="s">
        <v>22</v>
      </c>
      <c r="J851">
        <v>57</v>
      </c>
      <c r="K851" t="s">
        <v>57</v>
      </c>
      <c r="L851">
        <v>9000</v>
      </c>
      <c r="M851">
        <v>10</v>
      </c>
      <c r="N851">
        <v>90000</v>
      </c>
      <c r="O851" t="s">
        <v>1771</v>
      </c>
      <c r="P851" t="s">
        <v>25</v>
      </c>
      <c r="Q851" t="s">
        <v>466</v>
      </c>
    </row>
    <row r="852" spans="1:17" x14ac:dyDescent="0.25">
      <c r="A852" t="s">
        <v>1772</v>
      </c>
      <c r="B852" t="s">
        <v>1773</v>
      </c>
      <c r="C852" t="s">
        <v>61</v>
      </c>
      <c r="D852">
        <v>49</v>
      </c>
      <c r="E852" t="s">
        <v>92</v>
      </c>
      <c r="F852" t="s">
        <v>20</v>
      </c>
      <c r="G852" t="s">
        <v>31</v>
      </c>
      <c r="H852">
        <v>3</v>
      </c>
      <c r="I852" t="s">
        <v>56</v>
      </c>
      <c r="J852">
        <v>28</v>
      </c>
      <c r="K852" t="s">
        <v>23</v>
      </c>
      <c r="L852">
        <v>35000</v>
      </c>
      <c r="M852">
        <v>5</v>
      </c>
      <c r="N852">
        <v>175000</v>
      </c>
      <c r="O852" t="s">
        <v>1774</v>
      </c>
      <c r="P852" t="s">
        <v>42</v>
      </c>
    </row>
    <row r="853" spans="1:17" x14ac:dyDescent="0.25">
      <c r="A853" t="s">
        <v>1772</v>
      </c>
      <c r="B853" t="s">
        <v>1773</v>
      </c>
      <c r="C853" t="s">
        <v>61</v>
      </c>
      <c r="D853">
        <v>49</v>
      </c>
      <c r="E853" t="s">
        <v>92</v>
      </c>
      <c r="F853" t="s">
        <v>38</v>
      </c>
      <c r="G853" t="s">
        <v>31</v>
      </c>
      <c r="H853">
        <v>3</v>
      </c>
      <c r="I853" t="s">
        <v>56</v>
      </c>
      <c r="J853">
        <v>28</v>
      </c>
      <c r="K853" t="s">
        <v>46</v>
      </c>
      <c r="L853">
        <v>9000</v>
      </c>
      <c r="M853">
        <v>2</v>
      </c>
      <c r="N853">
        <v>18000</v>
      </c>
      <c r="O853" t="s">
        <v>1775</v>
      </c>
      <c r="P853" t="s">
        <v>42</v>
      </c>
    </row>
    <row r="854" spans="1:17" x14ac:dyDescent="0.25">
      <c r="A854" t="s">
        <v>1776</v>
      </c>
      <c r="B854" t="s">
        <v>1777</v>
      </c>
      <c r="C854" s="1">
        <v>45658</v>
      </c>
      <c r="D854">
        <v>49</v>
      </c>
      <c r="E854" t="s">
        <v>29</v>
      </c>
      <c r="F854" t="s">
        <v>30</v>
      </c>
      <c r="G854" t="s">
        <v>31</v>
      </c>
      <c r="H854">
        <v>4</v>
      </c>
      <c r="I854" t="s">
        <v>154</v>
      </c>
      <c r="J854">
        <v>28</v>
      </c>
      <c r="K854" t="s">
        <v>106</v>
      </c>
      <c r="L854">
        <v>1000</v>
      </c>
      <c r="M854">
        <v>5</v>
      </c>
      <c r="N854">
        <v>5000</v>
      </c>
      <c r="O854" t="s">
        <v>1778</v>
      </c>
      <c r="P854" t="s">
        <v>25</v>
      </c>
      <c r="Q854" t="s">
        <v>129</v>
      </c>
    </row>
    <row r="855" spans="1:17" x14ac:dyDescent="0.25">
      <c r="A855" t="s">
        <v>1776</v>
      </c>
      <c r="B855" t="s">
        <v>1777</v>
      </c>
      <c r="C855" s="1">
        <v>45658</v>
      </c>
      <c r="D855">
        <v>49</v>
      </c>
      <c r="E855" t="s">
        <v>29</v>
      </c>
      <c r="F855" t="s">
        <v>20</v>
      </c>
      <c r="G855" t="s">
        <v>31</v>
      </c>
      <c r="H855">
        <v>4</v>
      </c>
      <c r="I855" t="s">
        <v>154</v>
      </c>
      <c r="J855">
        <v>28</v>
      </c>
      <c r="K855" t="s">
        <v>68</v>
      </c>
      <c r="L855">
        <v>16000</v>
      </c>
      <c r="M855">
        <v>7</v>
      </c>
      <c r="N855">
        <v>112000</v>
      </c>
      <c r="O855" t="s">
        <v>1779</v>
      </c>
      <c r="P855" t="s">
        <v>25</v>
      </c>
      <c r="Q855" t="s">
        <v>129</v>
      </c>
    </row>
    <row r="856" spans="1:17" x14ac:dyDescent="0.25">
      <c r="A856" t="s">
        <v>1776</v>
      </c>
      <c r="B856" t="s">
        <v>1777</v>
      </c>
      <c r="C856" s="1">
        <v>45658</v>
      </c>
      <c r="D856">
        <v>49</v>
      </c>
      <c r="E856" t="s">
        <v>29</v>
      </c>
      <c r="F856" t="s">
        <v>38</v>
      </c>
      <c r="G856" t="s">
        <v>31</v>
      </c>
      <c r="H856">
        <v>4</v>
      </c>
      <c r="I856" t="s">
        <v>154</v>
      </c>
      <c r="J856">
        <v>28</v>
      </c>
      <c r="K856" t="s">
        <v>73</v>
      </c>
      <c r="L856">
        <v>24000</v>
      </c>
      <c r="M856">
        <v>6</v>
      </c>
      <c r="N856">
        <v>144000</v>
      </c>
      <c r="O856" t="s">
        <v>1780</v>
      </c>
      <c r="P856" t="s">
        <v>25</v>
      </c>
      <c r="Q856" t="s">
        <v>129</v>
      </c>
    </row>
    <row r="857" spans="1:17" x14ac:dyDescent="0.25">
      <c r="A857" t="s">
        <v>1781</v>
      </c>
      <c r="B857" t="s">
        <v>1782</v>
      </c>
      <c r="C857" t="s">
        <v>61</v>
      </c>
      <c r="D857">
        <v>50</v>
      </c>
      <c r="E857" t="s">
        <v>99</v>
      </c>
      <c r="F857" t="s">
        <v>30</v>
      </c>
      <c r="G857" t="s">
        <v>21</v>
      </c>
      <c r="H857">
        <v>4</v>
      </c>
      <c r="I857" t="s">
        <v>154</v>
      </c>
      <c r="J857">
        <v>34</v>
      </c>
      <c r="K857" t="s">
        <v>106</v>
      </c>
      <c r="L857">
        <v>1000</v>
      </c>
      <c r="M857">
        <v>1</v>
      </c>
      <c r="N857">
        <v>1000</v>
      </c>
      <c r="O857" t="s">
        <v>1783</v>
      </c>
      <c r="P857" t="s">
        <v>42</v>
      </c>
    </row>
    <row r="858" spans="1:17" x14ac:dyDescent="0.25">
      <c r="A858" t="s">
        <v>1784</v>
      </c>
      <c r="B858" t="s">
        <v>1785</v>
      </c>
      <c r="C858" s="1">
        <v>45658</v>
      </c>
      <c r="D858">
        <v>31</v>
      </c>
      <c r="E858" t="s">
        <v>104</v>
      </c>
      <c r="F858" t="s">
        <v>30</v>
      </c>
      <c r="G858" t="s">
        <v>31</v>
      </c>
      <c r="H858">
        <v>3</v>
      </c>
      <c r="I858" t="s">
        <v>56</v>
      </c>
      <c r="J858">
        <v>38</v>
      </c>
      <c r="K858" t="s">
        <v>43</v>
      </c>
      <c r="L858">
        <v>500</v>
      </c>
      <c r="M858">
        <v>1</v>
      </c>
      <c r="N858">
        <v>500</v>
      </c>
      <c r="O858" t="s">
        <v>1786</v>
      </c>
      <c r="P858" t="s">
        <v>25</v>
      </c>
      <c r="Q858" t="s">
        <v>94</v>
      </c>
    </row>
    <row r="859" spans="1:17" x14ac:dyDescent="0.25">
      <c r="A859" t="s">
        <v>1784</v>
      </c>
      <c r="B859" t="s">
        <v>1785</v>
      </c>
      <c r="C859" s="1">
        <v>45658</v>
      </c>
      <c r="D859">
        <v>31</v>
      </c>
      <c r="E859" t="s">
        <v>104</v>
      </c>
      <c r="F859" t="s">
        <v>20</v>
      </c>
      <c r="G859" t="s">
        <v>31</v>
      </c>
      <c r="H859">
        <v>3</v>
      </c>
      <c r="I859" t="s">
        <v>56</v>
      </c>
      <c r="J859">
        <v>38</v>
      </c>
      <c r="K859" t="s">
        <v>57</v>
      </c>
      <c r="L859">
        <v>9000</v>
      </c>
      <c r="M859">
        <v>20</v>
      </c>
      <c r="N859">
        <v>180000</v>
      </c>
      <c r="O859" t="s">
        <v>1787</v>
      </c>
      <c r="P859" t="s">
        <v>25</v>
      </c>
      <c r="Q859" t="s">
        <v>94</v>
      </c>
    </row>
    <row r="860" spans="1:17" x14ac:dyDescent="0.25">
      <c r="A860" t="s">
        <v>1788</v>
      </c>
      <c r="B860" t="s">
        <v>1789</v>
      </c>
      <c r="C860" s="1">
        <v>45658</v>
      </c>
      <c r="D860">
        <v>57</v>
      </c>
      <c r="E860" t="s">
        <v>200</v>
      </c>
      <c r="F860" t="s">
        <v>45</v>
      </c>
      <c r="G860" t="s">
        <v>21</v>
      </c>
      <c r="H860">
        <v>3</v>
      </c>
      <c r="I860" t="s">
        <v>56</v>
      </c>
      <c r="J860">
        <v>56</v>
      </c>
      <c r="K860" t="s">
        <v>73</v>
      </c>
      <c r="L860">
        <v>24000</v>
      </c>
      <c r="M860">
        <v>13</v>
      </c>
      <c r="N860">
        <v>312000</v>
      </c>
      <c r="O860" t="s">
        <v>1790</v>
      </c>
      <c r="P860" t="s">
        <v>42</v>
      </c>
    </row>
    <row r="861" spans="1:17" x14ac:dyDescent="0.25">
      <c r="A861" t="s">
        <v>1791</v>
      </c>
      <c r="B861" t="s">
        <v>1792</v>
      </c>
      <c r="C861" s="1">
        <v>45658</v>
      </c>
      <c r="D861">
        <v>67</v>
      </c>
      <c r="E861" t="s">
        <v>204</v>
      </c>
      <c r="F861" t="s">
        <v>30</v>
      </c>
      <c r="G861" t="s">
        <v>21</v>
      </c>
      <c r="H861">
        <v>1</v>
      </c>
      <c r="I861" t="s">
        <v>39</v>
      </c>
      <c r="J861">
        <v>16</v>
      </c>
      <c r="K861" t="s">
        <v>112</v>
      </c>
      <c r="L861">
        <v>7500</v>
      </c>
      <c r="M861">
        <v>5</v>
      </c>
      <c r="N861">
        <v>37500</v>
      </c>
      <c r="O861" t="s">
        <v>1793</v>
      </c>
      <c r="P861" t="s">
        <v>25</v>
      </c>
      <c r="Q861" t="s">
        <v>427</v>
      </c>
    </row>
    <row r="862" spans="1:17" x14ac:dyDescent="0.25">
      <c r="A862" t="s">
        <v>1794</v>
      </c>
      <c r="B862" t="s">
        <v>1795</v>
      </c>
      <c r="C862" s="1">
        <v>45717</v>
      </c>
      <c r="D862">
        <v>54</v>
      </c>
      <c r="E862" t="s">
        <v>116</v>
      </c>
      <c r="F862" t="s">
        <v>38</v>
      </c>
      <c r="G862" t="s">
        <v>31</v>
      </c>
      <c r="H862">
        <v>5</v>
      </c>
      <c r="I862" t="s">
        <v>63</v>
      </c>
      <c r="J862">
        <v>48</v>
      </c>
      <c r="K862" t="s">
        <v>86</v>
      </c>
      <c r="L862">
        <v>14500</v>
      </c>
      <c r="M862">
        <v>13</v>
      </c>
      <c r="N862">
        <v>188500</v>
      </c>
      <c r="O862" t="s">
        <v>1796</v>
      </c>
      <c r="P862" t="s">
        <v>25</v>
      </c>
      <c r="Q862" t="s">
        <v>466</v>
      </c>
    </row>
    <row r="863" spans="1:17" x14ac:dyDescent="0.25">
      <c r="A863" t="s">
        <v>1797</v>
      </c>
      <c r="B863" t="s">
        <v>1798</v>
      </c>
      <c r="C863" s="1">
        <v>45658</v>
      </c>
      <c r="D863">
        <v>50</v>
      </c>
      <c r="E863" t="s">
        <v>19</v>
      </c>
      <c r="F863" t="s">
        <v>30</v>
      </c>
      <c r="G863" t="s">
        <v>21</v>
      </c>
      <c r="H863">
        <v>3</v>
      </c>
      <c r="I863" t="s">
        <v>56</v>
      </c>
      <c r="J863">
        <v>49</v>
      </c>
      <c r="K863" t="s">
        <v>135</v>
      </c>
      <c r="L863">
        <v>900</v>
      </c>
      <c r="M863">
        <v>15</v>
      </c>
      <c r="N863">
        <v>13500</v>
      </c>
      <c r="O863" t="s">
        <v>1799</v>
      </c>
      <c r="P863" t="s">
        <v>42</v>
      </c>
    </row>
    <row r="864" spans="1:17" x14ac:dyDescent="0.25">
      <c r="A864" t="s">
        <v>1797</v>
      </c>
      <c r="B864" t="s">
        <v>1798</v>
      </c>
      <c r="C864" s="1">
        <v>45658</v>
      </c>
      <c r="D864">
        <v>50</v>
      </c>
      <c r="E864" t="s">
        <v>19</v>
      </c>
      <c r="F864" t="s">
        <v>45</v>
      </c>
      <c r="G864" t="s">
        <v>21</v>
      </c>
      <c r="H864">
        <v>3</v>
      </c>
      <c r="I864" t="s">
        <v>56</v>
      </c>
      <c r="J864">
        <v>49</v>
      </c>
      <c r="K864" t="s">
        <v>40</v>
      </c>
      <c r="L864">
        <v>20000</v>
      </c>
      <c r="M864">
        <v>5</v>
      </c>
      <c r="N864">
        <v>100000</v>
      </c>
      <c r="O864" t="s">
        <v>1800</v>
      </c>
      <c r="P864" t="s">
        <v>42</v>
      </c>
    </row>
    <row r="865" spans="1:17" x14ac:dyDescent="0.25">
      <c r="A865" t="s">
        <v>1801</v>
      </c>
      <c r="B865" t="s">
        <v>1802</v>
      </c>
      <c r="C865" s="1">
        <v>45658</v>
      </c>
      <c r="D865">
        <v>26</v>
      </c>
      <c r="E865" t="s">
        <v>134</v>
      </c>
      <c r="F865" t="s">
        <v>38</v>
      </c>
      <c r="G865" t="s">
        <v>31</v>
      </c>
      <c r="H865">
        <v>4</v>
      </c>
      <c r="I865" t="s">
        <v>154</v>
      </c>
      <c r="J865">
        <v>28</v>
      </c>
      <c r="K865" t="s">
        <v>86</v>
      </c>
      <c r="L865">
        <v>14500</v>
      </c>
      <c r="M865">
        <v>10</v>
      </c>
      <c r="N865">
        <v>145000</v>
      </c>
      <c r="O865" t="s">
        <v>1803</v>
      </c>
      <c r="P865" t="s">
        <v>42</v>
      </c>
    </row>
    <row r="866" spans="1:17" x14ac:dyDescent="0.25">
      <c r="A866" t="s">
        <v>1804</v>
      </c>
      <c r="B866" t="s">
        <v>1805</v>
      </c>
      <c r="C866" s="1">
        <v>45658</v>
      </c>
      <c r="D866">
        <v>25</v>
      </c>
      <c r="E866" t="s">
        <v>178</v>
      </c>
      <c r="F866" t="s">
        <v>38</v>
      </c>
      <c r="G866" t="s">
        <v>21</v>
      </c>
      <c r="H866">
        <v>4</v>
      </c>
      <c r="I866" t="s">
        <v>154</v>
      </c>
      <c r="J866">
        <v>33</v>
      </c>
      <c r="K866" t="s">
        <v>40</v>
      </c>
      <c r="L866">
        <v>20000</v>
      </c>
      <c r="M866">
        <v>1</v>
      </c>
      <c r="N866">
        <v>20000</v>
      </c>
      <c r="O866" t="s">
        <v>1806</v>
      </c>
      <c r="P866" t="s">
        <v>25</v>
      </c>
      <c r="Q866" t="s">
        <v>466</v>
      </c>
    </row>
    <row r="867" spans="1:17" x14ac:dyDescent="0.25">
      <c r="A867" t="s">
        <v>1804</v>
      </c>
      <c r="B867" t="s">
        <v>1805</v>
      </c>
      <c r="C867" s="1">
        <v>45658</v>
      </c>
      <c r="D867">
        <v>25</v>
      </c>
      <c r="E867" t="s">
        <v>178</v>
      </c>
      <c r="F867" t="s">
        <v>20</v>
      </c>
      <c r="G867" t="s">
        <v>21</v>
      </c>
      <c r="H867">
        <v>4</v>
      </c>
      <c r="I867" t="s">
        <v>154</v>
      </c>
      <c r="J867">
        <v>33</v>
      </c>
      <c r="K867" t="s">
        <v>68</v>
      </c>
      <c r="L867">
        <v>16000</v>
      </c>
      <c r="M867">
        <v>15</v>
      </c>
      <c r="N867">
        <v>240000</v>
      </c>
      <c r="O867" t="s">
        <v>1807</v>
      </c>
      <c r="P867" t="s">
        <v>25</v>
      </c>
      <c r="Q867" t="s">
        <v>466</v>
      </c>
    </row>
    <row r="868" spans="1:17" x14ac:dyDescent="0.25">
      <c r="A868" t="s">
        <v>1804</v>
      </c>
      <c r="B868" t="s">
        <v>1805</v>
      </c>
      <c r="C868" s="1">
        <v>45658</v>
      </c>
      <c r="D868">
        <v>25</v>
      </c>
      <c r="E868" t="s">
        <v>178</v>
      </c>
      <c r="F868" t="s">
        <v>30</v>
      </c>
      <c r="G868" t="s">
        <v>21</v>
      </c>
      <c r="H868">
        <v>4</v>
      </c>
      <c r="I868" t="s">
        <v>154</v>
      </c>
      <c r="J868">
        <v>33</v>
      </c>
      <c r="K868" t="s">
        <v>242</v>
      </c>
      <c r="L868">
        <v>600</v>
      </c>
      <c r="M868">
        <v>13</v>
      </c>
      <c r="N868">
        <v>7800</v>
      </c>
      <c r="O868" t="s">
        <v>1808</v>
      </c>
      <c r="P868" t="s">
        <v>25</v>
      </c>
      <c r="Q868" t="s">
        <v>466</v>
      </c>
    </row>
    <row r="869" spans="1:17" x14ac:dyDescent="0.25">
      <c r="A869" t="s">
        <v>1809</v>
      </c>
      <c r="B869" t="s">
        <v>1810</v>
      </c>
      <c r="C869" s="1">
        <v>45658</v>
      </c>
      <c r="D869">
        <v>26</v>
      </c>
      <c r="E869" t="s">
        <v>149</v>
      </c>
      <c r="F869" t="s">
        <v>38</v>
      </c>
      <c r="G869" t="s">
        <v>31</v>
      </c>
      <c r="H869">
        <v>4</v>
      </c>
      <c r="I869" t="s">
        <v>154</v>
      </c>
      <c r="J869">
        <v>21</v>
      </c>
      <c r="K869" t="s">
        <v>86</v>
      </c>
      <c r="L869">
        <v>14500</v>
      </c>
      <c r="M869">
        <v>20</v>
      </c>
      <c r="N869">
        <v>290000</v>
      </c>
      <c r="O869" t="s">
        <v>1811</v>
      </c>
      <c r="P869" t="s">
        <v>42</v>
      </c>
    </row>
    <row r="870" spans="1:17" x14ac:dyDescent="0.25">
      <c r="A870" t="s">
        <v>1809</v>
      </c>
      <c r="B870" t="s">
        <v>1810</v>
      </c>
      <c r="C870" s="1">
        <v>45658</v>
      </c>
      <c r="D870">
        <v>26</v>
      </c>
      <c r="E870" t="s">
        <v>149</v>
      </c>
      <c r="F870" t="s">
        <v>45</v>
      </c>
      <c r="G870" t="s">
        <v>31</v>
      </c>
      <c r="H870">
        <v>4</v>
      </c>
      <c r="I870" t="s">
        <v>154</v>
      </c>
      <c r="J870">
        <v>21</v>
      </c>
      <c r="K870" t="s">
        <v>77</v>
      </c>
      <c r="L870">
        <v>30000</v>
      </c>
      <c r="M870">
        <v>4</v>
      </c>
      <c r="N870">
        <v>120000</v>
      </c>
      <c r="O870" t="s">
        <v>1812</v>
      </c>
      <c r="P870" t="s">
        <v>42</v>
      </c>
    </row>
    <row r="871" spans="1:17" x14ac:dyDescent="0.25">
      <c r="A871" t="s">
        <v>1813</v>
      </c>
      <c r="B871" t="s">
        <v>1814</v>
      </c>
      <c r="C871" s="1">
        <v>45658</v>
      </c>
      <c r="D871">
        <v>18</v>
      </c>
      <c r="E871" t="s">
        <v>798</v>
      </c>
      <c r="F871" t="s">
        <v>30</v>
      </c>
      <c r="G871" t="s">
        <v>31</v>
      </c>
      <c r="H871">
        <v>2</v>
      </c>
      <c r="I871" t="s">
        <v>22</v>
      </c>
      <c r="J871">
        <v>8</v>
      </c>
      <c r="K871" t="s">
        <v>292</v>
      </c>
      <c r="L871">
        <v>6500</v>
      </c>
      <c r="M871">
        <v>20</v>
      </c>
      <c r="N871">
        <v>130000</v>
      </c>
      <c r="O871" t="s">
        <v>1815</v>
      </c>
      <c r="P871" t="s">
        <v>42</v>
      </c>
    </row>
    <row r="872" spans="1:17" x14ac:dyDescent="0.25">
      <c r="A872" t="s">
        <v>1816</v>
      </c>
      <c r="B872" t="s">
        <v>1817</v>
      </c>
      <c r="C872" t="s">
        <v>61</v>
      </c>
      <c r="D872">
        <v>66</v>
      </c>
      <c r="E872" t="s">
        <v>215</v>
      </c>
      <c r="F872" t="s">
        <v>20</v>
      </c>
      <c r="G872" t="s">
        <v>21</v>
      </c>
      <c r="H872">
        <v>1</v>
      </c>
      <c r="I872" t="s">
        <v>39</v>
      </c>
      <c r="J872">
        <v>9</v>
      </c>
      <c r="K872" t="s">
        <v>68</v>
      </c>
      <c r="L872">
        <v>16000</v>
      </c>
      <c r="M872">
        <v>5</v>
      </c>
      <c r="N872">
        <v>80000</v>
      </c>
      <c r="O872" t="s">
        <v>1818</v>
      </c>
      <c r="P872" t="s">
        <v>25</v>
      </c>
      <c r="Q872" t="s">
        <v>34</v>
      </c>
    </row>
    <row r="873" spans="1:17" x14ac:dyDescent="0.25">
      <c r="A873" t="s">
        <v>1819</v>
      </c>
      <c r="B873" t="s">
        <v>1820</v>
      </c>
      <c r="C873" s="1">
        <v>45717</v>
      </c>
      <c r="D873">
        <v>71</v>
      </c>
      <c r="E873" t="s">
        <v>110</v>
      </c>
      <c r="F873" t="s">
        <v>45</v>
      </c>
      <c r="G873" t="s">
        <v>21</v>
      </c>
      <c r="H873">
        <v>4</v>
      </c>
      <c r="I873" t="s">
        <v>154</v>
      </c>
      <c r="J873">
        <v>6</v>
      </c>
      <c r="K873" t="s">
        <v>40</v>
      </c>
      <c r="L873">
        <v>20000</v>
      </c>
      <c r="M873">
        <v>15</v>
      </c>
      <c r="N873">
        <v>300000</v>
      </c>
      <c r="O873" t="s">
        <v>1821</v>
      </c>
      <c r="P873" t="s">
        <v>25</v>
      </c>
      <c r="Q873" t="s">
        <v>247</v>
      </c>
    </row>
    <row r="874" spans="1:17" x14ac:dyDescent="0.25">
      <c r="A874" t="s">
        <v>1822</v>
      </c>
      <c r="B874" t="s">
        <v>1823</v>
      </c>
      <c r="C874" t="s">
        <v>61</v>
      </c>
      <c r="D874">
        <v>76</v>
      </c>
      <c r="E874" t="s">
        <v>159</v>
      </c>
      <c r="F874" t="s">
        <v>45</v>
      </c>
      <c r="G874" t="s">
        <v>31</v>
      </c>
      <c r="H874">
        <v>2</v>
      </c>
      <c r="I874" t="s">
        <v>22</v>
      </c>
      <c r="J874">
        <v>38</v>
      </c>
      <c r="K874" t="s">
        <v>46</v>
      </c>
      <c r="L874">
        <v>9000</v>
      </c>
      <c r="M874">
        <v>14</v>
      </c>
      <c r="N874">
        <v>126000</v>
      </c>
      <c r="O874" t="s">
        <v>988</v>
      </c>
      <c r="P874" t="s">
        <v>25</v>
      </c>
      <c r="Q874" t="s">
        <v>34</v>
      </c>
    </row>
    <row r="875" spans="1:17" x14ac:dyDescent="0.25">
      <c r="A875" t="s">
        <v>1822</v>
      </c>
      <c r="B875" t="s">
        <v>1823</v>
      </c>
      <c r="C875" t="s">
        <v>61</v>
      </c>
      <c r="D875">
        <v>76</v>
      </c>
      <c r="E875" t="s">
        <v>159</v>
      </c>
      <c r="F875" t="s">
        <v>20</v>
      </c>
      <c r="G875" t="s">
        <v>31</v>
      </c>
      <c r="H875">
        <v>2</v>
      </c>
      <c r="I875" t="s">
        <v>22</v>
      </c>
      <c r="J875">
        <v>38</v>
      </c>
      <c r="K875" t="s">
        <v>23</v>
      </c>
      <c r="L875">
        <v>35000</v>
      </c>
      <c r="M875">
        <v>19</v>
      </c>
      <c r="N875">
        <v>665000</v>
      </c>
      <c r="O875" t="s">
        <v>1824</v>
      </c>
      <c r="P875" t="s">
        <v>25</v>
      </c>
      <c r="Q875" t="s">
        <v>34</v>
      </c>
    </row>
    <row r="876" spans="1:17" x14ac:dyDescent="0.25">
      <c r="A876" t="s">
        <v>1825</v>
      </c>
      <c r="B876" t="s">
        <v>1826</v>
      </c>
      <c r="C876" s="1">
        <v>45658</v>
      </c>
      <c r="D876">
        <v>20</v>
      </c>
      <c r="E876" t="s">
        <v>116</v>
      </c>
      <c r="F876" t="s">
        <v>45</v>
      </c>
      <c r="G876" t="s">
        <v>31</v>
      </c>
      <c r="H876">
        <v>2</v>
      </c>
      <c r="I876" t="s">
        <v>22</v>
      </c>
      <c r="J876">
        <v>32</v>
      </c>
      <c r="K876" t="s">
        <v>73</v>
      </c>
      <c r="L876">
        <v>24000</v>
      </c>
      <c r="M876">
        <v>14</v>
      </c>
      <c r="N876">
        <v>336000</v>
      </c>
      <c r="O876" t="s">
        <v>1827</v>
      </c>
      <c r="P876" t="s">
        <v>42</v>
      </c>
    </row>
    <row r="877" spans="1:17" x14ac:dyDescent="0.25">
      <c r="A877" t="s">
        <v>1825</v>
      </c>
      <c r="B877" t="s">
        <v>1826</v>
      </c>
      <c r="C877" s="1">
        <v>45658</v>
      </c>
      <c r="D877">
        <v>20</v>
      </c>
      <c r="E877" t="s">
        <v>116</v>
      </c>
      <c r="F877" t="s">
        <v>20</v>
      </c>
      <c r="G877" t="s">
        <v>31</v>
      </c>
      <c r="H877">
        <v>2</v>
      </c>
      <c r="I877" t="s">
        <v>22</v>
      </c>
      <c r="J877">
        <v>32</v>
      </c>
      <c r="K877" t="s">
        <v>23</v>
      </c>
      <c r="L877">
        <v>35000</v>
      </c>
      <c r="M877">
        <v>20</v>
      </c>
      <c r="N877">
        <v>700000</v>
      </c>
      <c r="O877" t="s">
        <v>1828</v>
      </c>
      <c r="P877" t="s">
        <v>42</v>
      </c>
    </row>
    <row r="878" spans="1:17" x14ac:dyDescent="0.25">
      <c r="A878" t="s">
        <v>1825</v>
      </c>
      <c r="B878" t="s">
        <v>1826</v>
      </c>
      <c r="C878" s="1">
        <v>45658</v>
      </c>
      <c r="D878">
        <v>20</v>
      </c>
      <c r="E878" t="s">
        <v>116</v>
      </c>
      <c r="F878" t="s">
        <v>38</v>
      </c>
      <c r="G878" t="s">
        <v>31</v>
      </c>
      <c r="H878">
        <v>2</v>
      </c>
      <c r="I878" t="s">
        <v>22</v>
      </c>
      <c r="J878">
        <v>32</v>
      </c>
      <c r="K878" t="s">
        <v>155</v>
      </c>
      <c r="L878">
        <v>25000</v>
      </c>
      <c r="M878">
        <v>14</v>
      </c>
      <c r="N878">
        <v>350000</v>
      </c>
      <c r="O878" t="s">
        <v>1829</v>
      </c>
      <c r="P878" t="s">
        <v>42</v>
      </c>
    </row>
    <row r="879" spans="1:17" x14ac:dyDescent="0.25">
      <c r="A879" t="s">
        <v>1830</v>
      </c>
      <c r="B879" t="s">
        <v>1831</v>
      </c>
      <c r="C879" s="1">
        <v>45717</v>
      </c>
      <c r="D879">
        <v>36</v>
      </c>
      <c r="E879" t="s">
        <v>134</v>
      </c>
      <c r="F879" t="s">
        <v>38</v>
      </c>
      <c r="G879" t="s">
        <v>21</v>
      </c>
      <c r="H879">
        <v>4</v>
      </c>
      <c r="I879" t="s">
        <v>154</v>
      </c>
      <c r="J879">
        <v>31</v>
      </c>
      <c r="K879" t="s">
        <v>77</v>
      </c>
      <c r="L879">
        <v>30000</v>
      </c>
      <c r="M879">
        <v>13</v>
      </c>
      <c r="N879">
        <v>390000</v>
      </c>
      <c r="O879" t="s">
        <v>1832</v>
      </c>
      <c r="P879" t="s">
        <v>25</v>
      </c>
      <c r="Q879" t="s">
        <v>427</v>
      </c>
    </row>
    <row r="880" spans="1:17" x14ac:dyDescent="0.25">
      <c r="A880" t="s">
        <v>1830</v>
      </c>
      <c r="B880" t="s">
        <v>1831</v>
      </c>
      <c r="C880" s="1">
        <v>45717</v>
      </c>
      <c r="D880">
        <v>36</v>
      </c>
      <c r="E880" t="s">
        <v>134</v>
      </c>
      <c r="F880" t="s">
        <v>30</v>
      </c>
      <c r="G880" t="s">
        <v>21</v>
      </c>
      <c r="H880">
        <v>4</v>
      </c>
      <c r="I880" t="s">
        <v>154</v>
      </c>
      <c r="J880">
        <v>31</v>
      </c>
      <c r="K880" t="s">
        <v>112</v>
      </c>
      <c r="L880">
        <v>7500</v>
      </c>
      <c r="M880">
        <v>12</v>
      </c>
      <c r="N880">
        <v>90000</v>
      </c>
      <c r="O880" t="s">
        <v>1833</v>
      </c>
      <c r="P880" t="s">
        <v>25</v>
      </c>
      <c r="Q880" t="s">
        <v>427</v>
      </c>
    </row>
    <row r="881" spans="1:17" x14ac:dyDescent="0.25">
      <c r="A881" t="s">
        <v>1830</v>
      </c>
      <c r="B881" t="s">
        <v>1831</v>
      </c>
      <c r="C881" s="1">
        <v>45717</v>
      </c>
      <c r="D881">
        <v>36</v>
      </c>
      <c r="E881" t="s">
        <v>134</v>
      </c>
      <c r="F881" t="s">
        <v>20</v>
      </c>
      <c r="G881" t="s">
        <v>21</v>
      </c>
      <c r="H881">
        <v>4</v>
      </c>
      <c r="I881" t="s">
        <v>154</v>
      </c>
      <c r="J881">
        <v>31</v>
      </c>
      <c r="K881" t="s">
        <v>23</v>
      </c>
      <c r="L881">
        <v>35000</v>
      </c>
      <c r="M881">
        <v>6</v>
      </c>
      <c r="N881">
        <v>210000</v>
      </c>
      <c r="O881" t="s">
        <v>1834</v>
      </c>
      <c r="P881" t="s">
        <v>25</v>
      </c>
      <c r="Q881" t="s">
        <v>427</v>
      </c>
    </row>
    <row r="882" spans="1:17" x14ac:dyDescent="0.25">
      <c r="A882" t="s">
        <v>1835</v>
      </c>
      <c r="B882" t="s">
        <v>1836</v>
      </c>
      <c r="C882" t="s">
        <v>61</v>
      </c>
      <c r="D882">
        <v>52</v>
      </c>
      <c r="E882" t="s">
        <v>495</v>
      </c>
      <c r="F882" t="s">
        <v>30</v>
      </c>
      <c r="G882" t="s">
        <v>31</v>
      </c>
      <c r="H882">
        <v>2</v>
      </c>
      <c r="I882" t="s">
        <v>22</v>
      </c>
      <c r="J882">
        <v>9</v>
      </c>
      <c r="K882" t="s">
        <v>32</v>
      </c>
      <c r="L882">
        <v>5500</v>
      </c>
      <c r="M882">
        <v>7</v>
      </c>
      <c r="N882">
        <v>38500</v>
      </c>
      <c r="O882" t="s">
        <v>1837</v>
      </c>
      <c r="P882" t="s">
        <v>25</v>
      </c>
      <c r="Q882" t="s">
        <v>247</v>
      </c>
    </row>
    <row r="883" spans="1:17" x14ac:dyDescent="0.25">
      <c r="A883" t="s">
        <v>1838</v>
      </c>
      <c r="B883" t="s">
        <v>1839</v>
      </c>
      <c r="C883" t="s">
        <v>61</v>
      </c>
      <c r="D883">
        <v>18</v>
      </c>
      <c r="E883" t="s">
        <v>220</v>
      </c>
      <c r="F883" t="s">
        <v>30</v>
      </c>
      <c r="G883" t="s">
        <v>31</v>
      </c>
      <c r="H883">
        <v>2</v>
      </c>
      <c r="I883" t="s">
        <v>22</v>
      </c>
      <c r="J883">
        <v>23</v>
      </c>
      <c r="K883" t="s">
        <v>32</v>
      </c>
      <c r="L883">
        <v>5500</v>
      </c>
      <c r="M883">
        <v>8</v>
      </c>
      <c r="N883">
        <v>44000</v>
      </c>
      <c r="O883" t="s">
        <v>1840</v>
      </c>
      <c r="P883" t="s">
        <v>42</v>
      </c>
    </row>
    <row r="884" spans="1:17" x14ac:dyDescent="0.25">
      <c r="A884" t="s">
        <v>1838</v>
      </c>
      <c r="B884" t="s">
        <v>1839</v>
      </c>
      <c r="C884" t="s">
        <v>61</v>
      </c>
      <c r="D884">
        <v>18</v>
      </c>
      <c r="E884" t="s">
        <v>220</v>
      </c>
      <c r="F884" t="s">
        <v>20</v>
      </c>
      <c r="G884" t="s">
        <v>31</v>
      </c>
      <c r="H884">
        <v>2</v>
      </c>
      <c r="I884" t="s">
        <v>22</v>
      </c>
      <c r="J884">
        <v>23</v>
      </c>
      <c r="K884" t="s">
        <v>51</v>
      </c>
      <c r="L884">
        <v>4500</v>
      </c>
      <c r="M884">
        <v>16</v>
      </c>
      <c r="N884">
        <v>72000</v>
      </c>
      <c r="O884" t="s">
        <v>1841</v>
      </c>
      <c r="P884" t="s">
        <v>42</v>
      </c>
    </row>
    <row r="885" spans="1:17" x14ac:dyDescent="0.25">
      <c r="A885" t="s">
        <v>1842</v>
      </c>
      <c r="B885" t="s">
        <v>1843</v>
      </c>
      <c r="C885" s="1">
        <v>45717</v>
      </c>
      <c r="D885">
        <v>59</v>
      </c>
      <c r="E885" t="s">
        <v>220</v>
      </c>
      <c r="F885" t="s">
        <v>45</v>
      </c>
      <c r="G885" t="s">
        <v>21</v>
      </c>
      <c r="H885">
        <v>2</v>
      </c>
      <c r="I885" t="s">
        <v>22</v>
      </c>
      <c r="J885">
        <v>50</v>
      </c>
      <c r="K885" t="s">
        <v>86</v>
      </c>
      <c r="L885">
        <v>14500</v>
      </c>
      <c r="M885">
        <v>4</v>
      </c>
      <c r="N885">
        <v>58000</v>
      </c>
      <c r="O885" t="s">
        <v>1844</v>
      </c>
      <c r="P885" t="s">
        <v>42</v>
      </c>
    </row>
    <row r="886" spans="1:17" x14ac:dyDescent="0.25">
      <c r="A886" t="s">
        <v>1842</v>
      </c>
      <c r="B886" t="s">
        <v>1843</v>
      </c>
      <c r="C886" s="1">
        <v>45717</v>
      </c>
      <c r="D886">
        <v>59</v>
      </c>
      <c r="E886" t="s">
        <v>220</v>
      </c>
      <c r="F886" t="s">
        <v>38</v>
      </c>
      <c r="G886" t="s">
        <v>21</v>
      </c>
      <c r="H886">
        <v>2</v>
      </c>
      <c r="I886" t="s">
        <v>22</v>
      </c>
      <c r="J886">
        <v>50</v>
      </c>
      <c r="K886" t="s">
        <v>40</v>
      </c>
      <c r="L886">
        <v>20000</v>
      </c>
      <c r="M886">
        <v>20</v>
      </c>
      <c r="N886">
        <v>400000</v>
      </c>
      <c r="O886" t="s">
        <v>1845</v>
      </c>
      <c r="P886" t="s">
        <v>42</v>
      </c>
    </row>
    <row r="887" spans="1:17" x14ac:dyDescent="0.25">
      <c r="A887" t="s">
        <v>1842</v>
      </c>
      <c r="B887" t="s">
        <v>1843</v>
      </c>
      <c r="C887" s="1">
        <v>45717</v>
      </c>
      <c r="D887">
        <v>59</v>
      </c>
      <c r="E887" t="s">
        <v>220</v>
      </c>
      <c r="F887" t="s">
        <v>30</v>
      </c>
      <c r="G887" t="s">
        <v>21</v>
      </c>
      <c r="H887">
        <v>2</v>
      </c>
      <c r="I887" t="s">
        <v>22</v>
      </c>
      <c r="J887">
        <v>50</v>
      </c>
      <c r="K887" t="s">
        <v>106</v>
      </c>
      <c r="L887">
        <v>1000</v>
      </c>
      <c r="M887">
        <v>2</v>
      </c>
      <c r="N887">
        <v>2000</v>
      </c>
      <c r="O887" t="s">
        <v>1846</v>
      </c>
      <c r="P887" t="s">
        <v>42</v>
      </c>
    </row>
    <row r="888" spans="1:17" x14ac:dyDescent="0.25">
      <c r="A888" t="s">
        <v>1847</v>
      </c>
      <c r="B888" t="s">
        <v>1848</v>
      </c>
      <c r="C888" t="s">
        <v>61</v>
      </c>
      <c r="D888">
        <v>29</v>
      </c>
      <c r="E888" t="s">
        <v>29</v>
      </c>
      <c r="F888" t="s">
        <v>30</v>
      </c>
      <c r="G888" t="s">
        <v>21</v>
      </c>
      <c r="H888">
        <v>3</v>
      </c>
      <c r="I888" t="s">
        <v>56</v>
      </c>
      <c r="J888">
        <v>56</v>
      </c>
      <c r="K888" t="s">
        <v>106</v>
      </c>
      <c r="L888">
        <v>1000</v>
      </c>
      <c r="M888">
        <v>12</v>
      </c>
      <c r="N888">
        <v>12000</v>
      </c>
      <c r="O888" t="s">
        <v>1849</v>
      </c>
      <c r="P888" t="s">
        <v>25</v>
      </c>
      <c r="Q888" t="s">
        <v>129</v>
      </c>
    </row>
    <row r="889" spans="1:17" x14ac:dyDescent="0.25">
      <c r="A889" t="s">
        <v>1847</v>
      </c>
      <c r="B889" t="s">
        <v>1848</v>
      </c>
      <c r="C889" t="s">
        <v>61</v>
      </c>
      <c r="D889">
        <v>29</v>
      </c>
      <c r="E889" t="s">
        <v>29</v>
      </c>
      <c r="F889" t="s">
        <v>38</v>
      </c>
      <c r="G889" t="s">
        <v>21</v>
      </c>
      <c r="H889">
        <v>3</v>
      </c>
      <c r="I889" t="s">
        <v>56</v>
      </c>
      <c r="J889">
        <v>56</v>
      </c>
      <c r="K889" t="s">
        <v>155</v>
      </c>
      <c r="L889">
        <v>25000</v>
      </c>
      <c r="M889">
        <v>4</v>
      </c>
      <c r="N889">
        <v>100000</v>
      </c>
      <c r="O889" t="s">
        <v>1850</v>
      </c>
      <c r="P889" t="s">
        <v>25</v>
      </c>
      <c r="Q889" t="s">
        <v>129</v>
      </c>
    </row>
    <row r="890" spans="1:17" x14ac:dyDescent="0.25">
      <c r="A890" t="s">
        <v>1847</v>
      </c>
      <c r="B890" t="s">
        <v>1848</v>
      </c>
      <c r="C890" t="s">
        <v>61</v>
      </c>
      <c r="D890">
        <v>29</v>
      </c>
      <c r="E890" t="s">
        <v>29</v>
      </c>
      <c r="F890" t="s">
        <v>20</v>
      </c>
      <c r="G890" t="s">
        <v>21</v>
      </c>
      <c r="H890">
        <v>3</v>
      </c>
      <c r="I890" t="s">
        <v>56</v>
      </c>
      <c r="J890">
        <v>56</v>
      </c>
      <c r="K890" t="s">
        <v>51</v>
      </c>
      <c r="L890">
        <v>4500</v>
      </c>
      <c r="M890">
        <v>14</v>
      </c>
      <c r="N890">
        <v>63000</v>
      </c>
      <c r="O890" t="s">
        <v>1851</v>
      </c>
      <c r="P890" t="s">
        <v>25</v>
      </c>
      <c r="Q890" t="s">
        <v>129</v>
      </c>
    </row>
    <row r="891" spans="1:17" x14ac:dyDescent="0.25">
      <c r="A891" t="s">
        <v>1852</v>
      </c>
      <c r="B891" t="s">
        <v>1853</v>
      </c>
      <c r="C891" t="s">
        <v>61</v>
      </c>
      <c r="D891">
        <v>47</v>
      </c>
      <c r="E891" t="s">
        <v>331</v>
      </c>
      <c r="F891" t="s">
        <v>38</v>
      </c>
      <c r="G891" t="s">
        <v>31</v>
      </c>
      <c r="H891">
        <v>1</v>
      </c>
      <c r="I891" t="s">
        <v>39</v>
      </c>
      <c r="J891">
        <v>19</v>
      </c>
      <c r="K891" t="s">
        <v>86</v>
      </c>
      <c r="L891">
        <v>14500</v>
      </c>
      <c r="M891">
        <v>17</v>
      </c>
      <c r="N891">
        <v>246500</v>
      </c>
      <c r="O891" t="s">
        <v>1854</v>
      </c>
      <c r="P891" t="s">
        <v>25</v>
      </c>
      <c r="Q891" t="s">
        <v>466</v>
      </c>
    </row>
    <row r="892" spans="1:17" x14ac:dyDescent="0.25">
      <c r="A892" t="s">
        <v>1852</v>
      </c>
      <c r="B892" t="s">
        <v>1853</v>
      </c>
      <c r="C892" t="s">
        <v>61</v>
      </c>
      <c r="D892">
        <v>47</v>
      </c>
      <c r="E892" t="s">
        <v>331</v>
      </c>
      <c r="F892" t="s">
        <v>30</v>
      </c>
      <c r="G892" t="s">
        <v>31</v>
      </c>
      <c r="H892">
        <v>1</v>
      </c>
      <c r="I892" t="s">
        <v>39</v>
      </c>
      <c r="J892">
        <v>19</v>
      </c>
      <c r="K892" t="s">
        <v>112</v>
      </c>
      <c r="L892">
        <v>7500</v>
      </c>
      <c r="M892">
        <v>5</v>
      </c>
      <c r="N892">
        <v>37500</v>
      </c>
      <c r="O892" t="s">
        <v>1855</v>
      </c>
      <c r="P892" t="s">
        <v>25</v>
      </c>
      <c r="Q892" t="s">
        <v>466</v>
      </c>
    </row>
    <row r="893" spans="1:17" x14ac:dyDescent="0.25">
      <c r="A893" t="s">
        <v>1856</v>
      </c>
      <c r="B893" t="s">
        <v>1857</v>
      </c>
      <c r="C893" s="1">
        <v>45717</v>
      </c>
      <c r="D893">
        <v>68</v>
      </c>
      <c r="E893" t="s">
        <v>149</v>
      </c>
      <c r="F893" t="s">
        <v>45</v>
      </c>
      <c r="G893" t="s">
        <v>31</v>
      </c>
      <c r="H893">
        <v>1</v>
      </c>
      <c r="I893" t="s">
        <v>39</v>
      </c>
      <c r="J893">
        <v>55</v>
      </c>
      <c r="K893" t="s">
        <v>46</v>
      </c>
      <c r="L893">
        <v>9000</v>
      </c>
      <c r="M893">
        <v>13</v>
      </c>
      <c r="N893">
        <v>117000</v>
      </c>
      <c r="O893" t="s">
        <v>1858</v>
      </c>
      <c r="P893" t="s">
        <v>42</v>
      </c>
    </row>
    <row r="894" spans="1:17" x14ac:dyDescent="0.25">
      <c r="A894" t="s">
        <v>1859</v>
      </c>
      <c r="B894" t="s">
        <v>1860</v>
      </c>
      <c r="C894" s="1">
        <v>45658</v>
      </c>
      <c r="D894">
        <v>71</v>
      </c>
      <c r="E894" t="s">
        <v>55</v>
      </c>
      <c r="F894" t="s">
        <v>38</v>
      </c>
      <c r="G894" t="s">
        <v>31</v>
      </c>
      <c r="H894">
        <v>2</v>
      </c>
      <c r="I894" t="s">
        <v>22</v>
      </c>
      <c r="J894">
        <v>49</v>
      </c>
      <c r="K894" t="s">
        <v>141</v>
      </c>
      <c r="L894">
        <v>75000</v>
      </c>
      <c r="M894">
        <v>18</v>
      </c>
      <c r="N894">
        <v>1350000</v>
      </c>
      <c r="O894" t="s">
        <v>1861</v>
      </c>
      <c r="P894" t="s">
        <v>42</v>
      </c>
    </row>
    <row r="895" spans="1:17" x14ac:dyDescent="0.25">
      <c r="A895" t="s">
        <v>1862</v>
      </c>
      <c r="B895" t="s">
        <v>1863</v>
      </c>
      <c r="C895" s="1">
        <v>45717</v>
      </c>
      <c r="D895">
        <v>56</v>
      </c>
      <c r="E895" t="s">
        <v>220</v>
      </c>
      <c r="F895" t="s">
        <v>30</v>
      </c>
      <c r="G895" t="s">
        <v>21</v>
      </c>
      <c r="H895">
        <v>5</v>
      </c>
      <c r="I895" t="s">
        <v>63</v>
      </c>
      <c r="J895">
        <v>53</v>
      </c>
      <c r="K895" t="s">
        <v>32</v>
      </c>
      <c r="L895">
        <v>5500</v>
      </c>
      <c r="M895">
        <v>18</v>
      </c>
      <c r="N895">
        <v>99000</v>
      </c>
      <c r="O895" t="s">
        <v>1864</v>
      </c>
      <c r="P895" t="s">
        <v>42</v>
      </c>
    </row>
    <row r="896" spans="1:17" x14ac:dyDescent="0.25">
      <c r="A896" t="s">
        <v>1865</v>
      </c>
      <c r="B896" t="s">
        <v>1866</v>
      </c>
      <c r="C896" s="1">
        <v>45717</v>
      </c>
      <c r="D896">
        <v>60</v>
      </c>
      <c r="E896" t="s">
        <v>104</v>
      </c>
      <c r="F896" t="s">
        <v>20</v>
      </c>
      <c r="G896" t="s">
        <v>21</v>
      </c>
      <c r="H896">
        <v>1</v>
      </c>
      <c r="I896" t="s">
        <v>39</v>
      </c>
      <c r="J896">
        <v>57</v>
      </c>
      <c r="K896" t="s">
        <v>57</v>
      </c>
      <c r="L896">
        <v>9000</v>
      </c>
      <c r="M896">
        <v>17</v>
      </c>
      <c r="N896">
        <v>153000</v>
      </c>
      <c r="O896" t="s">
        <v>1867</v>
      </c>
      <c r="P896" t="s">
        <v>25</v>
      </c>
      <c r="Q896" t="s">
        <v>129</v>
      </c>
    </row>
    <row r="897" spans="1:17" x14ac:dyDescent="0.25">
      <c r="A897" t="s">
        <v>1865</v>
      </c>
      <c r="B897" t="s">
        <v>1866</v>
      </c>
      <c r="C897" s="1">
        <v>45717</v>
      </c>
      <c r="D897">
        <v>60</v>
      </c>
      <c r="E897" t="s">
        <v>104</v>
      </c>
      <c r="F897" t="s">
        <v>38</v>
      </c>
      <c r="G897" t="s">
        <v>21</v>
      </c>
      <c r="H897">
        <v>1</v>
      </c>
      <c r="I897" t="s">
        <v>39</v>
      </c>
      <c r="J897">
        <v>57</v>
      </c>
      <c r="K897" t="s">
        <v>73</v>
      </c>
      <c r="L897">
        <v>24000</v>
      </c>
      <c r="M897">
        <v>6</v>
      </c>
      <c r="N897">
        <v>144000</v>
      </c>
      <c r="O897" t="s">
        <v>1868</v>
      </c>
      <c r="P897" t="s">
        <v>25</v>
      </c>
      <c r="Q897" t="s">
        <v>129</v>
      </c>
    </row>
    <row r="898" spans="1:17" x14ac:dyDescent="0.25">
      <c r="A898" t="s">
        <v>1869</v>
      </c>
      <c r="B898" t="s">
        <v>1870</v>
      </c>
      <c r="C898" s="1">
        <v>45658</v>
      </c>
      <c r="D898">
        <v>49</v>
      </c>
      <c r="E898" t="s">
        <v>287</v>
      </c>
      <c r="F898" t="s">
        <v>45</v>
      </c>
      <c r="G898" t="s">
        <v>31</v>
      </c>
      <c r="H898">
        <v>1</v>
      </c>
      <c r="I898" t="s">
        <v>39</v>
      </c>
      <c r="J898">
        <v>8</v>
      </c>
      <c r="K898" t="s">
        <v>40</v>
      </c>
      <c r="L898">
        <v>20000</v>
      </c>
      <c r="M898">
        <v>19</v>
      </c>
      <c r="N898">
        <v>380000</v>
      </c>
      <c r="O898" t="s">
        <v>1871</v>
      </c>
      <c r="P898" t="s">
        <v>42</v>
      </c>
    </row>
    <row r="899" spans="1:17" x14ac:dyDescent="0.25">
      <c r="A899" t="s">
        <v>1869</v>
      </c>
      <c r="B899" t="s">
        <v>1870</v>
      </c>
      <c r="C899" s="1">
        <v>45658</v>
      </c>
      <c r="D899">
        <v>49</v>
      </c>
      <c r="E899" t="s">
        <v>287</v>
      </c>
      <c r="F899" t="s">
        <v>20</v>
      </c>
      <c r="G899" t="s">
        <v>31</v>
      </c>
      <c r="H899">
        <v>1</v>
      </c>
      <c r="I899" t="s">
        <v>39</v>
      </c>
      <c r="J899">
        <v>8</v>
      </c>
      <c r="K899" t="s">
        <v>51</v>
      </c>
      <c r="L899">
        <v>4500</v>
      </c>
      <c r="M899">
        <v>10</v>
      </c>
      <c r="N899">
        <v>45000</v>
      </c>
      <c r="O899" t="s">
        <v>1872</v>
      </c>
      <c r="P899" t="s">
        <v>42</v>
      </c>
    </row>
    <row r="900" spans="1:17" x14ac:dyDescent="0.25">
      <c r="A900" t="s">
        <v>1869</v>
      </c>
      <c r="B900" t="s">
        <v>1870</v>
      </c>
      <c r="C900" s="1">
        <v>45658</v>
      </c>
      <c r="D900">
        <v>49</v>
      </c>
      <c r="E900" t="s">
        <v>287</v>
      </c>
      <c r="F900" t="s">
        <v>38</v>
      </c>
      <c r="G900" t="s">
        <v>31</v>
      </c>
      <c r="H900">
        <v>1</v>
      </c>
      <c r="I900" t="s">
        <v>39</v>
      </c>
      <c r="J900">
        <v>8</v>
      </c>
      <c r="K900" t="s">
        <v>77</v>
      </c>
      <c r="L900">
        <v>30000</v>
      </c>
      <c r="M900">
        <v>17</v>
      </c>
      <c r="N900">
        <v>510000</v>
      </c>
      <c r="O900" t="s">
        <v>1873</v>
      </c>
      <c r="P900" t="s">
        <v>42</v>
      </c>
    </row>
    <row r="901" spans="1:17" x14ac:dyDescent="0.25">
      <c r="A901" t="s">
        <v>1874</v>
      </c>
      <c r="B901" t="s">
        <v>797</v>
      </c>
      <c r="C901" s="1">
        <v>45717</v>
      </c>
      <c r="D901">
        <v>29</v>
      </c>
      <c r="E901" t="s">
        <v>416</v>
      </c>
      <c r="F901" t="s">
        <v>30</v>
      </c>
      <c r="G901" t="s">
        <v>21</v>
      </c>
      <c r="H901">
        <v>4</v>
      </c>
      <c r="I901" t="s">
        <v>154</v>
      </c>
      <c r="J901">
        <v>53</v>
      </c>
      <c r="K901" t="s">
        <v>106</v>
      </c>
      <c r="L901">
        <v>1000</v>
      </c>
      <c r="M901">
        <v>5</v>
      </c>
      <c r="N901">
        <v>5000</v>
      </c>
      <c r="O901" t="s">
        <v>1875</v>
      </c>
      <c r="P901" t="s">
        <v>25</v>
      </c>
      <c r="Q901" t="s">
        <v>466</v>
      </c>
    </row>
    <row r="902" spans="1:17" x14ac:dyDescent="0.25">
      <c r="A902" t="s">
        <v>1874</v>
      </c>
      <c r="B902" t="s">
        <v>797</v>
      </c>
      <c r="C902" s="1">
        <v>45717</v>
      </c>
      <c r="D902">
        <v>29</v>
      </c>
      <c r="E902" t="s">
        <v>416</v>
      </c>
      <c r="F902" t="s">
        <v>45</v>
      </c>
      <c r="G902" t="s">
        <v>21</v>
      </c>
      <c r="H902">
        <v>4</v>
      </c>
      <c r="I902" t="s">
        <v>154</v>
      </c>
      <c r="J902">
        <v>53</v>
      </c>
      <c r="K902" t="s">
        <v>86</v>
      </c>
      <c r="L902">
        <v>14500</v>
      </c>
      <c r="M902">
        <v>3</v>
      </c>
      <c r="N902">
        <v>43500</v>
      </c>
      <c r="O902" t="s">
        <v>1876</v>
      </c>
      <c r="P902" t="s">
        <v>25</v>
      </c>
      <c r="Q902" t="s">
        <v>466</v>
      </c>
    </row>
    <row r="903" spans="1:17" x14ac:dyDescent="0.25">
      <c r="A903" t="s">
        <v>1877</v>
      </c>
      <c r="B903" t="s">
        <v>1878</v>
      </c>
      <c r="C903" s="1">
        <v>45717</v>
      </c>
      <c r="D903">
        <v>67</v>
      </c>
      <c r="E903" t="s">
        <v>92</v>
      </c>
      <c r="F903" t="s">
        <v>30</v>
      </c>
      <c r="G903" t="s">
        <v>31</v>
      </c>
      <c r="H903">
        <v>5</v>
      </c>
      <c r="I903" t="s">
        <v>63</v>
      </c>
      <c r="J903">
        <v>56</v>
      </c>
      <c r="K903" t="s">
        <v>32</v>
      </c>
      <c r="L903">
        <v>5500</v>
      </c>
      <c r="M903">
        <v>14</v>
      </c>
      <c r="N903">
        <v>77000</v>
      </c>
      <c r="O903" t="s">
        <v>1879</v>
      </c>
      <c r="P903" t="s">
        <v>42</v>
      </c>
    </row>
    <row r="904" spans="1:17" x14ac:dyDescent="0.25">
      <c r="A904" t="s">
        <v>1877</v>
      </c>
      <c r="B904" t="s">
        <v>1878</v>
      </c>
      <c r="C904" s="1">
        <v>45717</v>
      </c>
      <c r="D904">
        <v>67</v>
      </c>
      <c r="E904" t="s">
        <v>92</v>
      </c>
      <c r="F904" t="s">
        <v>38</v>
      </c>
      <c r="G904" t="s">
        <v>31</v>
      </c>
      <c r="H904">
        <v>5</v>
      </c>
      <c r="I904" t="s">
        <v>63</v>
      </c>
      <c r="J904">
        <v>56</v>
      </c>
      <c r="K904" t="s">
        <v>77</v>
      </c>
      <c r="L904">
        <v>30000</v>
      </c>
      <c r="M904">
        <v>5</v>
      </c>
      <c r="N904">
        <v>150000</v>
      </c>
      <c r="O904" t="s">
        <v>1880</v>
      </c>
      <c r="P904" t="s">
        <v>42</v>
      </c>
    </row>
    <row r="905" spans="1:17" x14ac:dyDescent="0.25">
      <c r="A905" t="s">
        <v>1881</v>
      </c>
      <c r="B905" t="s">
        <v>1882</v>
      </c>
      <c r="C905" t="s">
        <v>61</v>
      </c>
      <c r="D905">
        <v>74</v>
      </c>
      <c r="E905" t="s">
        <v>200</v>
      </c>
      <c r="F905" t="s">
        <v>20</v>
      </c>
      <c r="G905" t="s">
        <v>21</v>
      </c>
      <c r="H905">
        <v>4</v>
      </c>
      <c r="I905" t="s">
        <v>154</v>
      </c>
      <c r="J905">
        <v>45</v>
      </c>
      <c r="K905" t="s">
        <v>68</v>
      </c>
      <c r="L905">
        <v>16000</v>
      </c>
      <c r="M905">
        <v>14</v>
      </c>
      <c r="N905">
        <v>224000</v>
      </c>
      <c r="O905" t="s">
        <v>1883</v>
      </c>
      <c r="P905" t="s">
        <v>42</v>
      </c>
    </row>
    <row r="906" spans="1:17" x14ac:dyDescent="0.25">
      <c r="A906" t="s">
        <v>1881</v>
      </c>
      <c r="B906" t="s">
        <v>1882</v>
      </c>
      <c r="C906" t="s">
        <v>61</v>
      </c>
      <c r="D906">
        <v>74</v>
      </c>
      <c r="E906" t="s">
        <v>200</v>
      </c>
      <c r="F906" t="s">
        <v>38</v>
      </c>
      <c r="G906" t="s">
        <v>21</v>
      </c>
      <c r="H906">
        <v>4</v>
      </c>
      <c r="I906" t="s">
        <v>154</v>
      </c>
      <c r="J906">
        <v>45</v>
      </c>
      <c r="K906" t="s">
        <v>40</v>
      </c>
      <c r="L906">
        <v>20000</v>
      </c>
      <c r="M906">
        <v>19</v>
      </c>
      <c r="N906">
        <v>380000</v>
      </c>
      <c r="O906" t="s">
        <v>1884</v>
      </c>
      <c r="P906" t="s">
        <v>42</v>
      </c>
    </row>
    <row r="907" spans="1:17" x14ac:dyDescent="0.25">
      <c r="A907" t="s">
        <v>1881</v>
      </c>
      <c r="B907" t="s">
        <v>1882</v>
      </c>
      <c r="C907" t="s">
        <v>61</v>
      </c>
      <c r="D907">
        <v>74</v>
      </c>
      <c r="E907" t="s">
        <v>200</v>
      </c>
      <c r="F907" t="s">
        <v>30</v>
      </c>
      <c r="G907" t="s">
        <v>21</v>
      </c>
      <c r="H907">
        <v>4</v>
      </c>
      <c r="I907" t="s">
        <v>154</v>
      </c>
      <c r="J907">
        <v>45</v>
      </c>
      <c r="K907" t="s">
        <v>43</v>
      </c>
      <c r="L907">
        <v>500</v>
      </c>
      <c r="M907">
        <v>5</v>
      </c>
      <c r="N907">
        <v>2500</v>
      </c>
      <c r="O907" t="s">
        <v>1885</v>
      </c>
      <c r="P907" t="s">
        <v>42</v>
      </c>
    </row>
    <row r="908" spans="1:17" x14ac:dyDescent="0.25">
      <c r="A908" t="s">
        <v>1886</v>
      </c>
      <c r="B908" t="s">
        <v>1887</v>
      </c>
      <c r="C908" s="1">
        <v>45717</v>
      </c>
      <c r="D908">
        <v>63</v>
      </c>
      <c r="E908" t="s">
        <v>215</v>
      </c>
      <c r="F908" t="s">
        <v>30</v>
      </c>
      <c r="G908" t="s">
        <v>31</v>
      </c>
      <c r="H908">
        <v>4</v>
      </c>
      <c r="I908" t="s">
        <v>154</v>
      </c>
      <c r="J908">
        <v>20</v>
      </c>
      <c r="K908" t="s">
        <v>135</v>
      </c>
      <c r="L908">
        <v>900</v>
      </c>
      <c r="M908">
        <v>10</v>
      </c>
      <c r="N908">
        <v>9000</v>
      </c>
      <c r="O908" t="s">
        <v>1888</v>
      </c>
      <c r="P908" t="s">
        <v>25</v>
      </c>
      <c r="Q908" t="s">
        <v>427</v>
      </c>
    </row>
    <row r="909" spans="1:17" x14ac:dyDescent="0.25">
      <c r="A909" t="s">
        <v>1889</v>
      </c>
      <c r="B909" t="s">
        <v>1890</v>
      </c>
      <c r="C909" s="1">
        <v>45658</v>
      </c>
      <c r="D909">
        <v>43</v>
      </c>
      <c r="E909" t="s">
        <v>183</v>
      </c>
      <c r="F909" t="s">
        <v>30</v>
      </c>
      <c r="G909" t="s">
        <v>31</v>
      </c>
      <c r="H909">
        <v>5</v>
      </c>
      <c r="I909" t="s">
        <v>63</v>
      </c>
      <c r="J909">
        <v>1</v>
      </c>
      <c r="K909" t="s">
        <v>32</v>
      </c>
      <c r="L909">
        <v>5500</v>
      </c>
      <c r="M909">
        <v>19</v>
      </c>
      <c r="N909">
        <v>104500</v>
      </c>
      <c r="O909" t="s">
        <v>1891</v>
      </c>
      <c r="P909" t="s">
        <v>42</v>
      </c>
    </row>
    <row r="910" spans="1:17" x14ac:dyDescent="0.25">
      <c r="A910" t="s">
        <v>1892</v>
      </c>
      <c r="B910" t="s">
        <v>1893</v>
      </c>
      <c r="C910" t="s">
        <v>61</v>
      </c>
      <c r="D910">
        <v>59</v>
      </c>
      <c r="E910" t="s">
        <v>72</v>
      </c>
      <c r="F910" t="s">
        <v>30</v>
      </c>
      <c r="G910" t="s">
        <v>31</v>
      </c>
      <c r="H910">
        <v>2</v>
      </c>
      <c r="I910" t="s">
        <v>22</v>
      </c>
      <c r="J910">
        <v>54</v>
      </c>
      <c r="K910" t="s">
        <v>32</v>
      </c>
      <c r="L910">
        <v>5500</v>
      </c>
      <c r="M910">
        <v>11</v>
      </c>
      <c r="N910">
        <v>60500</v>
      </c>
      <c r="O910" t="s">
        <v>1894</v>
      </c>
      <c r="P910" t="s">
        <v>42</v>
      </c>
    </row>
    <row r="911" spans="1:17" x14ac:dyDescent="0.25">
      <c r="A911" t="s">
        <v>1892</v>
      </c>
      <c r="B911" t="s">
        <v>1893</v>
      </c>
      <c r="C911" t="s">
        <v>61</v>
      </c>
      <c r="D911">
        <v>59</v>
      </c>
      <c r="E911" t="s">
        <v>72</v>
      </c>
      <c r="F911" t="s">
        <v>38</v>
      </c>
      <c r="G911" t="s">
        <v>31</v>
      </c>
      <c r="H911">
        <v>2</v>
      </c>
      <c r="I911" t="s">
        <v>22</v>
      </c>
      <c r="J911">
        <v>54</v>
      </c>
      <c r="K911" t="s">
        <v>40</v>
      </c>
      <c r="L911">
        <v>20000</v>
      </c>
      <c r="M911">
        <v>20</v>
      </c>
      <c r="N911">
        <v>400000</v>
      </c>
      <c r="O911" t="s">
        <v>1895</v>
      </c>
      <c r="P911" t="s">
        <v>42</v>
      </c>
    </row>
    <row r="912" spans="1:17" x14ac:dyDescent="0.25">
      <c r="A912" t="s">
        <v>1896</v>
      </c>
      <c r="B912" t="s">
        <v>1897</v>
      </c>
      <c r="C912" s="1">
        <v>45658</v>
      </c>
      <c r="D912">
        <v>65</v>
      </c>
      <c r="E912" t="s">
        <v>153</v>
      </c>
      <c r="F912" t="s">
        <v>45</v>
      </c>
      <c r="G912" t="s">
        <v>31</v>
      </c>
      <c r="H912">
        <v>4</v>
      </c>
      <c r="I912" t="s">
        <v>154</v>
      </c>
      <c r="J912">
        <v>22</v>
      </c>
      <c r="K912" t="s">
        <v>73</v>
      </c>
      <c r="L912">
        <v>24000</v>
      </c>
      <c r="M912">
        <v>10</v>
      </c>
      <c r="N912">
        <v>240000</v>
      </c>
      <c r="O912" t="s">
        <v>1898</v>
      </c>
      <c r="P912" t="s">
        <v>42</v>
      </c>
    </row>
    <row r="913" spans="1:17" x14ac:dyDescent="0.25">
      <c r="A913" t="s">
        <v>1896</v>
      </c>
      <c r="B913" t="s">
        <v>1897</v>
      </c>
      <c r="C913" s="1">
        <v>45658</v>
      </c>
      <c r="D913">
        <v>65</v>
      </c>
      <c r="E913" t="s">
        <v>153</v>
      </c>
      <c r="F913" t="s">
        <v>30</v>
      </c>
      <c r="G913" t="s">
        <v>31</v>
      </c>
      <c r="H913">
        <v>4</v>
      </c>
      <c r="I913" t="s">
        <v>154</v>
      </c>
      <c r="J913">
        <v>22</v>
      </c>
      <c r="K913" t="s">
        <v>292</v>
      </c>
      <c r="L913">
        <v>6500</v>
      </c>
      <c r="M913">
        <v>18</v>
      </c>
      <c r="N913">
        <v>117000</v>
      </c>
      <c r="O913" t="s">
        <v>1899</v>
      </c>
      <c r="P913" t="s">
        <v>42</v>
      </c>
    </row>
    <row r="914" spans="1:17" x14ac:dyDescent="0.25">
      <c r="A914" t="s">
        <v>1896</v>
      </c>
      <c r="B914" t="s">
        <v>1897</v>
      </c>
      <c r="C914" s="1">
        <v>45658</v>
      </c>
      <c r="D914">
        <v>65</v>
      </c>
      <c r="E914" t="s">
        <v>153</v>
      </c>
      <c r="F914" t="s">
        <v>38</v>
      </c>
      <c r="G914" t="s">
        <v>31</v>
      </c>
      <c r="H914">
        <v>4</v>
      </c>
      <c r="I914" t="s">
        <v>154</v>
      </c>
      <c r="J914">
        <v>22</v>
      </c>
      <c r="K914" t="s">
        <v>40</v>
      </c>
      <c r="L914">
        <v>20000</v>
      </c>
      <c r="M914">
        <v>20</v>
      </c>
      <c r="N914">
        <v>400000</v>
      </c>
      <c r="O914" t="s">
        <v>1900</v>
      </c>
      <c r="P914" t="s">
        <v>42</v>
      </c>
    </row>
    <row r="915" spans="1:17" x14ac:dyDescent="0.25">
      <c r="A915" t="s">
        <v>1901</v>
      </c>
      <c r="B915" t="s">
        <v>1902</v>
      </c>
      <c r="C915" s="1">
        <v>45658</v>
      </c>
      <c r="D915">
        <v>22</v>
      </c>
      <c r="E915" t="s">
        <v>92</v>
      </c>
      <c r="F915" t="s">
        <v>20</v>
      </c>
      <c r="G915" t="s">
        <v>21</v>
      </c>
      <c r="H915">
        <v>5</v>
      </c>
      <c r="I915" t="s">
        <v>63</v>
      </c>
      <c r="J915">
        <v>49</v>
      </c>
      <c r="K915" t="s">
        <v>68</v>
      </c>
      <c r="L915">
        <v>16000</v>
      </c>
      <c r="M915">
        <v>7</v>
      </c>
      <c r="N915">
        <v>112000</v>
      </c>
      <c r="O915" t="s">
        <v>1903</v>
      </c>
      <c r="P915" t="s">
        <v>42</v>
      </c>
    </row>
    <row r="916" spans="1:17" x14ac:dyDescent="0.25">
      <c r="A916" t="s">
        <v>1904</v>
      </c>
      <c r="B916" t="s">
        <v>1905</v>
      </c>
      <c r="C916" s="1">
        <v>45658</v>
      </c>
      <c r="D916">
        <v>72</v>
      </c>
      <c r="E916" t="s">
        <v>495</v>
      </c>
      <c r="F916" t="s">
        <v>38</v>
      </c>
      <c r="G916" t="s">
        <v>31</v>
      </c>
      <c r="H916">
        <v>4</v>
      </c>
      <c r="I916" t="s">
        <v>154</v>
      </c>
      <c r="J916">
        <v>26</v>
      </c>
      <c r="K916" t="s">
        <v>141</v>
      </c>
      <c r="L916">
        <v>75000</v>
      </c>
      <c r="M916">
        <v>1</v>
      </c>
      <c r="N916">
        <v>75000</v>
      </c>
      <c r="O916" t="s">
        <v>1906</v>
      </c>
      <c r="P916" t="s">
        <v>42</v>
      </c>
    </row>
    <row r="917" spans="1:17" x14ac:dyDescent="0.25">
      <c r="A917" t="s">
        <v>1907</v>
      </c>
      <c r="B917" t="s">
        <v>1908</v>
      </c>
      <c r="C917" s="1">
        <v>45658</v>
      </c>
      <c r="D917">
        <v>56</v>
      </c>
      <c r="E917" t="s">
        <v>72</v>
      </c>
      <c r="F917" t="s">
        <v>20</v>
      </c>
      <c r="G917" t="s">
        <v>31</v>
      </c>
      <c r="H917">
        <v>1</v>
      </c>
      <c r="I917" t="s">
        <v>39</v>
      </c>
      <c r="J917">
        <v>6</v>
      </c>
      <c r="K917" t="s">
        <v>57</v>
      </c>
      <c r="L917">
        <v>9000</v>
      </c>
      <c r="M917">
        <v>5</v>
      </c>
      <c r="N917">
        <v>45000</v>
      </c>
      <c r="O917" t="s">
        <v>1909</v>
      </c>
      <c r="P917" t="s">
        <v>42</v>
      </c>
    </row>
    <row r="918" spans="1:17" x14ac:dyDescent="0.25">
      <c r="A918" t="s">
        <v>1907</v>
      </c>
      <c r="B918" t="s">
        <v>1908</v>
      </c>
      <c r="C918" s="1">
        <v>45658</v>
      </c>
      <c r="D918">
        <v>56</v>
      </c>
      <c r="E918" t="s">
        <v>72</v>
      </c>
      <c r="F918" t="s">
        <v>45</v>
      </c>
      <c r="G918" t="s">
        <v>31</v>
      </c>
      <c r="H918">
        <v>1</v>
      </c>
      <c r="I918" t="s">
        <v>39</v>
      </c>
      <c r="J918">
        <v>6</v>
      </c>
      <c r="K918" t="s">
        <v>77</v>
      </c>
      <c r="L918">
        <v>30000</v>
      </c>
      <c r="M918">
        <v>6</v>
      </c>
      <c r="N918">
        <v>180000</v>
      </c>
      <c r="O918" t="s">
        <v>1910</v>
      </c>
      <c r="P918" t="s">
        <v>42</v>
      </c>
    </row>
    <row r="919" spans="1:17" x14ac:dyDescent="0.25">
      <c r="A919" t="s">
        <v>1911</v>
      </c>
      <c r="B919" t="s">
        <v>1912</v>
      </c>
      <c r="C919" s="1">
        <v>45658</v>
      </c>
      <c r="D919">
        <v>57</v>
      </c>
      <c r="E919" t="s">
        <v>183</v>
      </c>
      <c r="F919" t="s">
        <v>20</v>
      </c>
      <c r="G919" t="s">
        <v>21</v>
      </c>
      <c r="H919">
        <v>3</v>
      </c>
      <c r="I919" t="s">
        <v>56</v>
      </c>
      <c r="J919">
        <v>46</v>
      </c>
      <c r="K919" t="s">
        <v>57</v>
      </c>
      <c r="L919">
        <v>9000</v>
      </c>
      <c r="M919">
        <v>4</v>
      </c>
      <c r="N919">
        <v>36000</v>
      </c>
      <c r="O919" t="s">
        <v>1913</v>
      </c>
      <c r="P919" t="s">
        <v>42</v>
      </c>
    </row>
    <row r="920" spans="1:17" x14ac:dyDescent="0.25">
      <c r="A920" t="s">
        <v>1911</v>
      </c>
      <c r="B920" t="s">
        <v>1912</v>
      </c>
      <c r="C920" s="1">
        <v>45658</v>
      </c>
      <c r="D920">
        <v>57</v>
      </c>
      <c r="E920" t="s">
        <v>183</v>
      </c>
      <c r="F920" t="s">
        <v>30</v>
      </c>
      <c r="G920" t="s">
        <v>21</v>
      </c>
      <c r="H920">
        <v>3</v>
      </c>
      <c r="I920" t="s">
        <v>56</v>
      </c>
      <c r="J920">
        <v>46</v>
      </c>
      <c r="K920" t="s">
        <v>135</v>
      </c>
      <c r="L920">
        <v>900</v>
      </c>
      <c r="M920">
        <v>20</v>
      </c>
      <c r="N920">
        <v>18000</v>
      </c>
      <c r="O920" t="s">
        <v>1914</v>
      </c>
      <c r="P920" t="s">
        <v>42</v>
      </c>
    </row>
    <row r="921" spans="1:17" x14ac:dyDescent="0.25">
      <c r="A921" t="s">
        <v>1915</v>
      </c>
      <c r="B921" t="s">
        <v>1916</v>
      </c>
      <c r="C921" s="1">
        <v>45717</v>
      </c>
      <c r="D921">
        <v>79</v>
      </c>
      <c r="E921" t="s">
        <v>287</v>
      </c>
      <c r="F921" t="s">
        <v>30</v>
      </c>
      <c r="G921" t="s">
        <v>31</v>
      </c>
      <c r="H921">
        <v>1</v>
      </c>
      <c r="I921" t="s">
        <v>39</v>
      </c>
      <c r="J921">
        <v>8</v>
      </c>
      <c r="K921" t="s">
        <v>135</v>
      </c>
      <c r="L921">
        <v>900</v>
      </c>
      <c r="M921">
        <v>8</v>
      </c>
      <c r="N921">
        <v>7200</v>
      </c>
      <c r="O921" t="s">
        <v>1917</v>
      </c>
      <c r="P921" t="s">
        <v>42</v>
      </c>
    </row>
    <row r="922" spans="1:17" x14ac:dyDescent="0.25">
      <c r="A922" t="s">
        <v>1915</v>
      </c>
      <c r="B922" t="s">
        <v>1916</v>
      </c>
      <c r="C922" s="1">
        <v>45717</v>
      </c>
      <c r="D922">
        <v>79</v>
      </c>
      <c r="E922" t="s">
        <v>287</v>
      </c>
      <c r="F922" t="s">
        <v>45</v>
      </c>
      <c r="G922" t="s">
        <v>31</v>
      </c>
      <c r="H922">
        <v>1</v>
      </c>
      <c r="I922" t="s">
        <v>39</v>
      </c>
      <c r="J922">
        <v>8</v>
      </c>
      <c r="K922" t="s">
        <v>46</v>
      </c>
      <c r="L922">
        <v>9000</v>
      </c>
      <c r="M922">
        <v>19</v>
      </c>
      <c r="N922">
        <v>171000</v>
      </c>
      <c r="O922" t="s">
        <v>1918</v>
      </c>
      <c r="P922" t="s">
        <v>42</v>
      </c>
    </row>
    <row r="923" spans="1:17" x14ac:dyDescent="0.25">
      <c r="A923" t="s">
        <v>1915</v>
      </c>
      <c r="B923" t="s">
        <v>1916</v>
      </c>
      <c r="C923" s="1">
        <v>45717</v>
      </c>
      <c r="D923">
        <v>79</v>
      </c>
      <c r="E923" t="s">
        <v>287</v>
      </c>
      <c r="F923" t="s">
        <v>20</v>
      </c>
      <c r="G923" t="s">
        <v>31</v>
      </c>
      <c r="H923">
        <v>1</v>
      </c>
      <c r="I923" t="s">
        <v>39</v>
      </c>
      <c r="J923">
        <v>8</v>
      </c>
      <c r="K923" t="s">
        <v>68</v>
      </c>
      <c r="L923">
        <v>16000</v>
      </c>
      <c r="M923">
        <v>18</v>
      </c>
      <c r="N923">
        <v>288000</v>
      </c>
      <c r="O923" t="s">
        <v>1919</v>
      </c>
      <c r="P923" t="s">
        <v>42</v>
      </c>
    </row>
    <row r="924" spans="1:17" x14ac:dyDescent="0.25">
      <c r="A924" t="s">
        <v>1920</v>
      </c>
      <c r="B924" t="s">
        <v>1921</v>
      </c>
      <c r="C924" t="s">
        <v>61</v>
      </c>
      <c r="D924">
        <v>54</v>
      </c>
      <c r="E924" t="s">
        <v>149</v>
      </c>
      <c r="F924" t="s">
        <v>20</v>
      </c>
      <c r="G924" t="s">
        <v>31</v>
      </c>
      <c r="H924">
        <v>2</v>
      </c>
      <c r="I924" t="s">
        <v>22</v>
      </c>
      <c r="J924">
        <v>6</v>
      </c>
      <c r="K924" t="s">
        <v>23</v>
      </c>
      <c r="L924">
        <v>35000</v>
      </c>
      <c r="M924">
        <v>18</v>
      </c>
      <c r="N924">
        <v>630000</v>
      </c>
      <c r="O924" t="s">
        <v>1922</v>
      </c>
      <c r="P924" t="s">
        <v>42</v>
      </c>
    </row>
    <row r="925" spans="1:17" x14ac:dyDescent="0.25">
      <c r="A925" t="s">
        <v>1923</v>
      </c>
      <c r="B925" t="s">
        <v>1924</v>
      </c>
      <c r="C925" s="1">
        <v>45717</v>
      </c>
      <c r="D925">
        <v>21</v>
      </c>
      <c r="E925" t="s">
        <v>798</v>
      </c>
      <c r="F925" t="s">
        <v>38</v>
      </c>
      <c r="G925" t="s">
        <v>31</v>
      </c>
      <c r="H925">
        <v>2</v>
      </c>
      <c r="I925" t="s">
        <v>22</v>
      </c>
      <c r="J925">
        <v>54</v>
      </c>
      <c r="K925" t="s">
        <v>141</v>
      </c>
      <c r="L925">
        <v>75000</v>
      </c>
      <c r="M925">
        <v>7</v>
      </c>
      <c r="N925">
        <v>525000</v>
      </c>
      <c r="O925" t="s">
        <v>1925</v>
      </c>
      <c r="P925" t="s">
        <v>25</v>
      </c>
      <c r="Q925" t="s">
        <v>247</v>
      </c>
    </row>
    <row r="926" spans="1:17" x14ac:dyDescent="0.25">
      <c r="A926" t="s">
        <v>1923</v>
      </c>
      <c r="B926" t="s">
        <v>1924</v>
      </c>
      <c r="C926" s="1">
        <v>45717</v>
      </c>
      <c r="D926">
        <v>21</v>
      </c>
      <c r="E926" t="s">
        <v>798</v>
      </c>
      <c r="F926" t="s">
        <v>30</v>
      </c>
      <c r="G926" t="s">
        <v>31</v>
      </c>
      <c r="H926">
        <v>2</v>
      </c>
      <c r="I926" t="s">
        <v>22</v>
      </c>
      <c r="J926">
        <v>54</v>
      </c>
      <c r="K926" t="s">
        <v>292</v>
      </c>
      <c r="L926">
        <v>6500</v>
      </c>
      <c r="M926">
        <v>6</v>
      </c>
      <c r="N926">
        <v>39000</v>
      </c>
      <c r="O926" t="s">
        <v>1926</v>
      </c>
      <c r="P926" t="s">
        <v>25</v>
      </c>
      <c r="Q926" t="s">
        <v>247</v>
      </c>
    </row>
    <row r="927" spans="1:17" x14ac:dyDescent="0.25">
      <c r="A927" t="s">
        <v>1927</v>
      </c>
      <c r="B927" t="s">
        <v>1928</v>
      </c>
      <c r="C927" s="1">
        <v>45658</v>
      </c>
      <c r="D927">
        <v>24</v>
      </c>
      <c r="E927" t="s">
        <v>215</v>
      </c>
      <c r="F927" t="s">
        <v>30</v>
      </c>
      <c r="G927" t="s">
        <v>21</v>
      </c>
      <c r="H927">
        <v>2</v>
      </c>
      <c r="I927" t="s">
        <v>22</v>
      </c>
      <c r="J927">
        <v>26</v>
      </c>
      <c r="K927" t="s">
        <v>292</v>
      </c>
      <c r="L927">
        <v>6500</v>
      </c>
      <c r="M927">
        <v>11</v>
      </c>
      <c r="N927">
        <v>71500</v>
      </c>
      <c r="O927" t="s">
        <v>1929</v>
      </c>
      <c r="P927" t="s">
        <v>42</v>
      </c>
    </row>
    <row r="928" spans="1:17" x14ac:dyDescent="0.25">
      <c r="A928" t="s">
        <v>1927</v>
      </c>
      <c r="B928" t="s">
        <v>1928</v>
      </c>
      <c r="C928" s="1">
        <v>45658</v>
      </c>
      <c r="D928">
        <v>24</v>
      </c>
      <c r="E928" t="s">
        <v>215</v>
      </c>
      <c r="F928" t="s">
        <v>45</v>
      </c>
      <c r="G928" t="s">
        <v>21</v>
      </c>
      <c r="H928">
        <v>2</v>
      </c>
      <c r="I928" t="s">
        <v>22</v>
      </c>
      <c r="J928">
        <v>26</v>
      </c>
      <c r="K928" t="s">
        <v>77</v>
      </c>
      <c r="L928">
        <v>30000</v>
      </c>
      <c r="M928">
        <v>15</v>
      </c>
      <c r="N928">
        <v>450000</v>
      </c>
      <c r="O928" t="s">
        <v>1930</v>
      </c>
      <c r="P928" t="s">
        <v>42</v>
      </c>
    </row>
    <row r="929" spans="1:17" x14ac:dyDescent="0.25">
      <c r="A929" t="s">
        <v>1931</v>
      </c>
      <c r="B929" t="s">
        <v>1932</v>
      </c>
      <c r="C929" s="1">
        <v>45658</v>
      </c>
      <c r="D929">
        <v>47</v>
      </c>
      <c r="E929" t="s">
        <v>416</v>
      </c>
      <c r="F929" t="s">
        <v>20</v>
      </c>
      <c r="G929" t="s">
        <v>31</v>
      </c>
      <c r="H929">
        <v>5</v>
      </c>
      <c r="I929" t="s">
        <v>63</v>
      </c>
      <c r="J929">
        <v>14</v>
      </c>
      <c r="K929" t="s">
        <v>23</v>
      </c>
      <c r="L929">
        <v>35000</v>
      </c>
      <c r="M929">
        <v>1</v>
      </c>
      <c r="N929">
        <v>35000</v>
      </c>
      <c r="O929" t="s">
        <v>1933</v>
      </c>
      <c r="P929" t="s">
        <v>42</v>
      </c>
    </row>
    <row r="930" spans="1:17" x14ac:dyDescent="0.25">
      <c r="A930" t="s">
        <v>1931</v>
      </c>
      <c r="B930" t="s">
        <v>1932</v>
      </c>
      <c r="C930" s="1">
        <v>45658</v>
      </c>
      <c r="D930">
        <v>47</v>
      </c>
      <c r="E930" t="s">
        <v>416</v>
      </c>
      <c r="F930" t="s">
        <v>38</v>
      </c>
      <c r="G930" t="s">
        <v>31</v>
      </c>
      <c r="H930">
        <v>5</v>
      </c>
      <c r="I930" t="s">
        <v>63</v>
      </c>
      <c r="J930">
        <v>14</v>
      </c>
      <c r="K930" t="s">
        <v>77</v>
      </c>
      <c r="L930">
        <v>30000</v>
      </c>
      <c r="M930">
        <v>16</v>
      </c>
      <c r="N930">
        <v>480000</v>
      </c>
      <c r="O930" t="s">
        <v>1934</v>
      </c>
      <c r="P930" t="s">
        <v>42</v>
      </c>
    </row>
    <row r="931" spans="1:17" x14ac:dyDescent="0.25">
      <c r="A931" t="s">
        <v>1931</v>
      </c>
      <c r="B931" t="s">
        <v>1932</v>
      </c>
      <c r="C931" s="1">
        <v>45658</v>
      </c>
      <c r="D931">
        <v>47</v>
      </c>
      <c r="E931" t="s">
        <v>416</v>
      </c>
      <c r="F931" t="s">
        <v>45</v>
      </c>
      <c r="G931" t="s">
        <v>31</v>
      </c>
      <c r="H931">
        <v>5</v>
      </c>
      <c r="I931" t="s">
        <v>63</v>
      </c>
      <c r="J931">
        <v>14</v>
      </c>
      <c r="K931" t="s">
        <v>86</v>
      </c>
      <c r="L931">
        <v>14500</v>
      </c>
      <c r="M931">
        <v>3</v>
      </c>
      <c r="N931">
        <v>43500</v>
      </c>
      <c r="O931" t="s">
        <v>1935</v>
      </c>
      <c r="P931" t="s">
        <v>42</v>
      </c>
    </row>
    <row r="932" spans="1:17" x14ac:dyDescent="0.25">
      <c r="A932" t="s">
        <v>1936</v>
      </c>
      <c r="B932" t="s">
        <v>1937</v>
      </c>
      <c r="C932" s="1">
        <v>45658</v>
      </c>
      <c r="D932">
        <v>75</v>
      </c>
      <c r="E932" t="s">
        <v>50</v>
      </c>
      <c r="F932" t="s">
        <v>38</v>
      </c>
      <c r="G932" t="s">
        <v>21</v>
      </c>
      <c r="H932">
        <v>2</v>
      </c>
      <c r="I932" t="s">
        <v>22</v>
      </c>
      <c r="J932">
        <v>29</v>
      </c>
      <c r="K932" t="s">
        <v>40</v>
      </c>
      <c r="L932">
        <v>20000</v>
      </c>
      <c r="M932">
        <v>10</v>
      </c>
      <c r="N932">
        <v>200000</v>
      </c>
      <c r="O932" t="s">
        <v>1938</v>
      </c>
      <c r="P932" t="s">
        <v>42</v>
      </c>
    </row>
    <row r="933" spans="1:17" x14ac:dyDescent="0.25">
      <c r="A933" t="s">
        <v>1936</v>
      </c>
      <c r="B933" t="s">
        <v>1937</v>
      </c>
      <c r="C933" s="1">
        <v>45658</v>
      </c>
      <c r="D933">
        <v>75</v>
      </c>
      <c r="E933" t="s">
        <v>50</v>
      </c>
      <c r="F933" t="s">
        <v>45</v>
      </c>
      <c r="G933" t="s">
        <v>21</v>
      </c>
      <c r="H933">
        <v>2</v>
      </c>
      <c r="I933" t="s">
        <v>22</v>
      </c>
      <c r="J933">
        <v>29</v>
      </c>
      <c r="K933" t="s">
        <v>40</v>
      </c>
      <c r="L933">
        <v>20000</v>
      </c>
      <c r="M933">
        <v>16</v>
      </c>
      <c r="N933">
        <v>320000</v>
      </c>
      <c r="O933" t="s">
        <v>1939</v>
      </c>
      <c r="P933" t="s">
        <v>42</v>
      </c>
    </row>
    <row r="934" spans="1:17" x14ac:dyDescent="0.25">
      <c r="A934" t="s">
        <v>1940</v>
      </c>
      <c r="B934" t="s">
        <v>1941</v>
      </c>
      <c r="C934" t="s">
        <v>61</v>
      </c>
      <c r="D934">
        <v>20</v>
      </c>
      <c r="E934" t="s">
        <v>291</v>
      </c>
      <c r="F934" t="s">
        <v>30</v>
      </c>
      <c r="G934" t="s">
        <v>31</v>
      </c>
      <c r="H934">
        <v>1</v>
      </c>
      <c r="I934" t="s">
        <v>39</v>
      </c>
      <c r="J934">
        <v>58</v>
      </c>
      <c r="K934" t="s">
        <v>292</v>
      </c>
      <c r="L934">
        <v>6500</v>
      </c>
      <c r="M934">
        <v>18</v>
      </c>
      <c r="N934">
        <v>117000</v>
      </c>
      <c r="O934" t="s">
        <v>1942</v>
      </c>
      <c r="P934" t="s">
        <v>25</v>
      </c>
      <c r="Q934" t="s">
        <v>34</v>
      </c>
    </row>
    <row r="935" spans="1:17" x14ac:dyDescent="0.25">
      <c r="A935" t="s">
        <v>1940</v>
      </c>
      <c r="B935" t="s">
        <v>1941</v>
      </c>
      <c r="C935" t="s">
        <v>61</v>
      </c>
      <c r="D935">
        <v>20</v>
      </c>
      <c r="E935" t="s">
        <v>291</v>
      </c>
      <c r="F935" t="s">
        <v>45</v>
      </c>
      <c r="G935" t="s">
        <v>31</v>
      </c>
      <c r="H935">
        <v>1</v>
      </c>
      <c r="I935" t="s">
        <v>39</v>
      </c>
      <c r="J935">
        <v>58</v>
      </c>
      <c r="K935" t="s">
        <v>40</v>
      </c>
      <c r="L935">
        <v>20000</v>
      </c>
      <c r="M935">
        <v>19</v>
      </c>
      <c r="N935">
        <v>380000</v>
      </c>
      <c r="O935" t="s">
        <v>1943</v>
      </c>
      <c r="P935" t="s">
        <v>25</v>
      </c>
      <c r="Q935" t="s">
        <v>34</v>
      </c>
    </row>
    <row r="936" spans="1:17" x14ac:dyDescent="0.25">
      <c r="A936" t="s">
        <v>1940</v>
      </c>
      <c r="B936" t="s">
        <v>1941</v>
      </c>
      <c r="C936" t="s">
        <v>61</v>
      </c>
      <c r="D936">
        <v>20</v>
      </c>
      <c r="E936" t="s">
        <v>291</v>
      </c>
      <c r="F936" t="s">
        <v>20</v>
      </c>
      <c r="G936" t="s">
        <v>31</v>
      </c>
      <c r="H936">
        <v>1</v>
      </c>
      <c r="I936" t="s">
        <v>39</v>
      </c>
      <c r="J936">
        <v>58</v>
      </c>
      <c r="K936" t="s">
        <v>51</v>
      </c>
      <c r="L936">
        <v>4500</v>
      </c>
      <c r="M936">
        <v>5</v>
      </c>
      <c r="N936">
        <v>22500</v>
      </c>
      <c r="O936" t="s">
        <v>1944</v>
      </c>
      <c r="P936" t="s">
        <v>25</v>
      </c>
      <c r="Q936" t="s">
        <v>34</v>
      </c>
    </row>
    <row r="937" spans="1:17" x14ac:dyDescent="0.25">
      <c r="A937" t="s">
        <v>1945</v>
      </c>
      <c r="B937" t="s">
        <v>1946</v>
      </c>
      <c r="C937" s="1">
        <v>45717</v>
      </c>
      <c r="D937">
        <v>32</v>
      </c>
      <c r="E937" t="s">
        <v>204</v>
      </c>
      <c r="F937" t="s">
        <v>38</v>
      </c>
      <c r="G937" t="s">
        <v>21</v>
      </c>
      <c r="H937">
        <v>2</v>
      </c>
      <c r="I937" t="s">
        <v>22</v>
      </c>
      <c r="J937">
        <v>57</v>
      </c>
      <c r="K937" t="s">
        <v>66</v>
      </c>
      <c r="L937">
        <v>150000</v>
      </c>
      <c r="M937">
        <v>14</v>
      </c>
      <c r="N937">
        <v>2100000</v>
      </c>
      <c r="O937" t="s">
        <v>1947</v>
      </c>
      <c r="P937" t="s">
        <v>42</v>
      </c>
    </row>
    <row r="938" spans="1:17" x14ac:dyDescent="0.25">
      <c r="A938" t="s">
        <v>1948</v>
      </c>
      <c r="B938" t="s">
        <v>1949</v>
      </c>
      <c r="C938" s="1">
        <v>45658</v>
      </c>
      <c r="D938">
        <v>57</v>
      </c>
      <c r="E938" t="s">
        <v>19</v>
      </c>
      <c r="F938" t="s">
        <v>45</v>
      </c>
      <c r="G938" t="s">
        <v>31</v>
      </c>
      <c r="H938">
        <v>5</v>
      </c>
      <c r="I938" t="s">
        <v>63</v>
      </c>
      <c r="J938">
        <v>18</v>
      </c>
      <c r="K938" t="s">
        <v>40</v>
      </c>
      <c r="L938">
        <v>20000</v>
      </c>
      <c r="M938">
        <v>14</v>
      </c>
      <c r="N938">
        <v>280000</v>
      </c>
      <c r="O938" t="s">
        <v>1950</v>
      </c>
      <c r="P938" t="s">
        <v>42</v>
      </c>
    </row>
    <row r="939" spans="1:17" x14ac:dyDescent="0.25">
      <c r="A939" t="s">
        <v>1948</v>
      </c>
      <c r="B939" t="s">
        <v>1949</v>
      </c>
      <c r="C939" s="1">
        <v>45658</v>
      </c>
      <c r="D939">
        <v>57</v>
      </c>
      <c r="E939" t="s">
        <v>19</v>
      </c>
      <c r="F939" t="s">
        <v>38</v>
      </c>
      <c r="G939" t="s">
        <v>31</v>
      </c>
      <c r="H939">
        <v>5</v>
      </c>
      <c r="I939" t="s">
        <v>63</v>
      </c>
      <c r="J939">
        <v>18</v>
      </c>
      <c r="K939" t="s">
        <v>66</v>
      </c>
      <c r="L939">
        <v>150000</v>
      </c>
      <c r="M939">
        <v>13</v>
      </c>
      <c r="N939">
        <v>1950000</v>
      </c>
      <c r="O939" t="s">
        <v>1951</v>
      </c>
      <c r="P939" t="s">
        <v>42</v>
      </c>
    </row>
    <row r="940" spans="1:17" x14ac:dyDescent="0.25">
      <c r="A940" t="s">
        <v>1952</v>
      </c>
      <c r="B940" t="s">
        <v>1481</v>
      </c>
      <c r="C940" t="s">
        <v>61</v>
      </c>
      <c r="D940">
        <v>58</v>
      </c>
      <c r="E940" t="s">
        <v>495</v>
      </c>
      <c r="F940" t="s">
        <v>20</v>
      </c>
      <c r="G940" t="s">
        <v>21</v>
      </c>
      <c r="H940">
        <v>4</v>
      </c>
      <c r="I940" t="s">
        <v>154</v>
      </c>
      <c r="J940">
        <v>48</v>
      </c>
      <c r="K940" t="s">
        <v>51</v>
      </c>
      <c r="L940">
        <v>4500</v>
      </c>
      <c r="M940">
        <v>3</v>
      </c>
      <c r="N940">
        <v>13500</v>
      </c>
      <c r="O940" t="s">
        <v>1953</v>
      </c>
      <c r="P940" t="s">
        <v>42</v>
      </c>
    </row>
    <row r="941" spans="1:17" x14ac:dyDescent="0.25">
      <c r="A941" t="s">
        <v>1954</v>
      </c>
      <c r="B941" t="s">
        <v>1955</v>
      </c>
      <c r="C941" s="1">
        <v>45658</v>
      </c>
      <c r="D941">
        <v>76</v>
      </c>
      <c r="E941" t="s">
        <v>84</v>
      </c>
      <c r="F941" t="s">
        <v>45</v>
      </c>
      <c r="G941" t="s">
        <v>31</v>
      </c>
      <c r="H941">
        <v>3</v>
      </c>
      <c r="I941" t="s">
        <v>56</v>
      </c>
      <c r="J941">
        <v>54</v>
      </c>
      <c r="K941" t="s">
        <v>73</v>
      </c>
      <c r="L941">
        <v>24000</v>
      </c>
      <c r="M941">
        <v>4</v>
      </c>
      <c r="N941">
        <v>96000</v>
      </c>
      <c r="O941" t="s">
        <v>1956</v>
      </c>
      <c r="P941" t="s">
        <v>42</v>
      </c>
    </row>
    <row r="942" spans="1:17" x14ac:dyDescent="0.25">
      <c r="A942" t="s">
        <v>1957</v>
      </c>
      <c r="B942" t="s">
        <v>1958</v>
      </c>
      <c r="C942" s="1">
        <v>45658</v>
      </c>
      <c r="D942">
        <v>31</v>
      </c>
      <c r="E942" t="s">
        <v>495</v>
      </c>
      <c r="F942" t="s">
        <v>45</v>
      </c>
      <c r="G942" t="s">
        <v>21</v>
      </c>
      <c r="H942">
        <v>4</v>
      </c>
      <c r="I942" t="s">
        <v>154</v>
      </c>
      <c r="J942">
        <v>59</v>
      </c>
      <c r="K942" t="s">
        <v>86</v>
      </c>
      <c r="L942">
        <v>14500</v>
      </c>
      <c r="M942">
        <v>20</v>
      </c>
      <c r="N942">
        <v>290000</v>
      </c>
      <c r="O942" t="s">
        <v>1959</v>
      </c>
      <c r="P942" t="s">
        <v>42</v>
      </c>
    </row>
    <row r="943" spans="1:17" x14ac:dyDescent="0.25">
      <c r="A943" t="s">
        <v>1957</v>
      </c>
      <c r="B943" t="s">
        <v>1958</v>
      </c>
      <c r="C943" s="1">
        <v>45658</v>
      </c>
      <c r="D943">
        <v>31</v>
      </c>
      <c r="E943" t="s">
        <v>495</v>
      </c>
      <c r="F943" t="s">
        <v>30</v>
      </c>
      <c r="G943" t="s">
        <v>21</v>
      </c>
      <c r="H943">
        <v>4</v>
      </c>
      <c r="I943" t="s">
        <v>154</v>
      </c>
      <c r="J943">
        <v>59</v>
      </c>
      <c r="K943" t="s">
        <v>112</v>
      </c>
      <c r="L943">
        <v>7500</v>
      </c>
      <c r="M943">
        <v>2</v>
      </c>
      <c r="N943">
        <v>15000</v>
      </c>
      <c r="O943" t="s">
        <v>1960</v>
      </c>
      <c r="P943" t="s">
        <v>42</v>
      </c>
    </row>
    <row r="944" spans="1:17" x14ac:dyDescent="0.25">
      <c r="A944" t="s">
        <v>1957</v>
      </c>
      <c r="B944" t="s">
        <v>1958</v>
      </c>
      <c r="C944" s="1">
        <v>45658</v>
      </c>
      <c r="D944">
        <v>31</v>
      </c>
      <c r="E944" t="s">
        <v>495</v>
      </c>
      <c r="F944" t="s">
        <v>38</v>
      </c>
      <c r="G944" t="s">
        <v>21</v>
      </c>
      <c r="H944">
        <v>4</v>
      </c>
      <c r="I944" t="s">
        <v>154</v>
      </c>
      <c r="J944">
        <v>59</v>
      </c>
      <c r="K944" t="s">
        <v>46</v>
      </c>
      <c r="L944">
        <v>9000</v>
      </c>
      <c r="M944">
        <v>13</v>
      </c>
      <c r="N944">
        <v>117000</v>
      </c>
      <c r="O944" t="s">
        <v>1961</v>
      </c>
      <c r="P944" t="s">
        <v>42</v>
      </c>
    </row>
    <row r="945" spans="1:17" x14ac:dyDescent="0.25">
      <c r="A945" t="s">
        <v>1962</v>
      </c>
      <c r="B945" t="s">
        <v>1963</v>
      </c>
      <c r="C945" s="1">
        <v>45658</v>
      </c>
      <c r="D945">
        <v>28</v>
      </c>
      <c r="E945" t="s">
        <v>149</v>
      </c>
      <c r="F945" t="s">
        <v>45</v>
      </c>
      <c r="G945" t="s">
        <v>21</v>
      </c>
      <c r="H945">
        <v>4</v>
      </c>
      <c r="I945" t="s">
        <v>154</v>
      </c>
      <c r="J945">
        <v>56</v>
      </c>
      <c r="K945" t="s">
        <v>46</v>
      </c>
      <c r="L945">
        <v>9000</v>
      </c>
      <c r="M945">
        <v>11</v>
      </c>
      <c r="N945">
        <v>99000</v>
      </c>
      <c r="O945" t="s">
        <v>1245</v>
      </c>
      <c r="P945" t="s">
        <v>42</v>
      </c>
    </row>
    <row r="946" spans="1:17" x14ac:dyDescent="0.25">
      <c r="A946" t="s">
        <v>1962</v>
      </c>
      <c r="B946" t="s">
        <v>1963</v>
      </c>
      <c r="C946" s="1">
        <v>45658</v>
      </c>
      <c r="D946">
        <v>28</v>
      </c>
      <c r="E946" t="s">
        <v>149</v>
      </c>
      <c r="F946" t="s">
        <v>20</v>
      </c>
      <c r="G946" t="s">
        <v>21</v>
      </c>
      <c r="H946">
        <v>4</v>
      </c>
      <c r="I946" t="s">
        <v>154</v>
      </c>
      <c r="J946">
        <v>56</v>
      </c>
      <c r="K946" t="s">
        <v>51</v>
      </c>
      <c r="L946">
        <v>4500</v>
      </c>
      <c r="M946">
        <v>1</v>
      </c>
      <c r="N946">
        <v>4500</v>
      </c>
      <c r="O946" t="s">
        <v>1964</v>
      </c>
      <c r="P946" t="s">
        <v>42</v>
      </c>
    </row>
    <row r="947" spans="1:17" x14ac:dyDescent="0.25">
      <c r="A947" t="s">
        <v>1965</v>
      </c>
      <c r="B947" t="s">
        <v>1966</v>
      </c>
      <c r="C947" s="1">
        <v>45658</v>
      </c>
      <c r="D947">
        <v>40</v>
      </c>
      <c r="E947" t="s">
        <v>200</v>
      </c>
      <c r="F947" t="s">
        <v>20</v>
      </c>
      <c r="G947" t="s">
        <v>31</v>
      </c>
      <c r="H947">
        <v>4</v>
      </c>
      <c r="I947" t="s">
        <v>154</v>
      </c>
      <c r="J947">
        <v>23</v>
      </c>
      <c r="K947" t="s">
        <v>51</v>
      </c>
      <c r="L947">
        <v>4500</v>
      </c>
      <c r="M947">
        <v>2</v>
      </c>
      <c r="N947">
        <v>9000</v>
      </c>
      <c r="O947" t="s">
        <v>1967</v>
      </c>
      <c r="P947" t="s">
        <v>42</v>
      </c>
    </row>
    <row r="948" spans="1:17" x14ac:dyDescent="0.25">
      <c r="A948" t="s">
        <v>1965</v>
      </c>
      <c r="B948" t="s">
        <v>1966</v>
      </c>
      <c r="C948" s="1">
        <v>45658</v>
      </c>
      <c r="D948">
        <v>40</v>
      </c>
      <c r="E948" t="s">
        <v>200</v>
      </c>
      <c r="F948" t="s">
        <v>45</v>
      </c>
      <c r="G948" t="s">
        <v>31</v>
      </c>
      <c r="H948">
        <v>4</v>
      </c>
      <c r="I948" t="s">
        <v>154</v>
      </c>
      <c r="J948">
        <v>23</v>
      </c>
      <c r="K948" t="s">
        <v>40</v>
      </c>
      <c r="L948">
        <v>20000</v>
      </c>
      <c r="M948">
        <v>14</v>
      </c>
      <c r="N948">
        <v>280000</v>
      </c>
      <c r="O948" t="s">
        <v>1968</v>
      </c>
      <c r="P948" t="s">
        <v>42</v>
      </c>
    </row>
    <row r="949" spans="1:17" x14ac:dyDescent="0.25">
      <c r="A949" t="s">
        <v>1969</v>
      </c>
      <c r="B949" t="s">
        <v>1042</v>
      </c>
      <c r="C949" s="1">
        <v>45658</v>
      </c>
      <c r="D949">
        <v>61</v>
      </c>
      <c r="E949" t="s">
        <v>215</v>
      </c>
      <c r="F949" t="s">
        <v>38</v>
      </c>
      <c r="G949" t="s">
        <v>21</v>
      </c>
      <c r="H949">
        <v>3</v>
      </c>
      <c r="I949" t="s">
        <v>56</v>
      </c>
      <c r="J949">
        <v>10</v>
      </c>
      <c r="K949" t="s">
        <v>77</v>
      </c>
      <c r="L949">
        <v>30000</v>
      </c>
      <c r="M949">
        <v>17</v>
      </c>
      <c r="N949">
        <v>510000</v>
      </c>
      <c r="O949" t="s">
        <v>1970</v>
      </c>
      <c r="P949" t="s">
        <v>42</v>
      </c>
    </row>
    <row r="950" spans="1:17" x14ac:dyDescent="0.25">
      <c r="A950" t="s">
        <v>1969</v>
      </c>
      <c r="B950" t="s">
        <v>1042</v>
      </c>
      <c r="C950" s="1">
        <v>45658</v>
      </c>
      <c r="D950">
        <v>61</v>
      </c>
      <c r="E950" t="s">
        <v>215</v>
      </c>
      <c r="F950" t="s">
        <v>45</v>
      </c>
      <c r="G950" t="s">
        <v>21</v>
      </c>
      <c r="H950">
        <v>3</v>
      </c>
      <c r="I950" t="s">
        <v>56</v>
      </c>
      <c r="J950">
        <v>10</v>
      </c>
      <c r="K950" t="s">
        <v>73</v>
      </c>
      <c r="L950">
        <v>24000</v>
      </c>
      <c r="M950">
        <v>14</v>
      </c>
      <c r="N950">
        <v>336000</v>
      </c>
      <c r="O950" t="s">
        <v>784</v>
      </c>
      <c r="P950" t="s">
        <v>42</v>
      </c>
    </row>
    <row r="951" spans="1:17" x14ac:dyDescent="0.25">
      <c r="A951" t="s">
        <v>1971</v>
      </c>
      <c r="B951" t="s">
        <v>1972</v>
      </c>
      <c r="C951" s="1">
        <v>45658</v>
      </c>
      <c r="D951">
        <v>41</v>
      </c>
      <c r="E951" t="s">
        <v>164</v>
      </c>
      <c r="F951" t="s">
        <v>30</v>
      </c>
      <c r="G951" t="s">
        <v>21</v>
      </c>
      <c r="H951">
        <v>3</v>
      </c>
      <c r="I951" t="s">
        <v>56</v>
      </c>
      <c r="J951">
        <v>51</v>
      </c>
      <c r="K951" t="s">
        <v>64</v>
      </c>
      <c r="L951">
        <v>3500</v>
      </c>
      <c r="M951">
        <v>14</v>
      </c>
      <c r="N951">
        <v>49000</v>
      </c>
      <c r="O951" t="s">
        <v>1973</v>
      </c>
      <c r="P951" t="s">
        <v>25</v>
      </c>
      <c r="Q951" t="s">
        <v>247</v>
      </c>
    </row>
    <row r="952" spans="1:17" x14ac:dyDescent="0.25">
      <c r="A952" t="s">
        <v>1971</v>
      </c>
      <c r="B952" t="s">
        <v>1972</v>
      </c>
      <c r="C952" s="1">
        <v>45658</v>
      </c>
      <c r="D952">
        <v>41</v>
      </c>
      <c r="E952" t="s">
        <v>164</v>
      </c>
      <c r="F952" t="s">
        <v>38</v>
      </c>
      <c r="G952" t="s">
        <v>21</v>
      </c>
      <c r="H952">
        <v>3</v>
      </c>
      <c r="I952" t="s">
        <v>56</v>
      </c>
      <c r="J952">
        <v>51</v>
      </c>
      <c r="K952" t="s">
        <v>155</v>
      </c>
      <c r="L952">
        <v>25000</v>
      </c>
      <c r="M952">
        <v>15</v>
      </c>
      <c r="N952">
        <v>375000</v>
      </c>
      <c r="O952" t="s">
        <v>1974</v>
      </c>
      <c r="P952" t="s">
        <v>25</v>
      </c>
      <c r="Q952" t="s">
        <v>247</v>
      </c>
    </row>
    <row r="953" spans="1:17" x14ac:dyDescent="0.25">
      <c r="A953" t="s">
        <v>1971</v>
      </c>
      <c r="B953" t="s">
        <v>1972</v>
      </c>
      <c r="C953" s="1">
        <v>45658</v>
      </c>
      <c r="D953">
        <v>41</v>
      </c>
      <c r="E953" t="s">
        <v>164</v>
      </c>
      <c r="F953" t="s">
        <v>20</v>
      </c>
      <c r="G953" t="s">
        <v>21</v>
      </c>
      <c r="H953">
        <v>3</v>
      </c>
      <c r="I953" t="s">
        <v>56</v>
      </c>
      <c r="J953">
        <v>51</v>
      </c>
      <c r="K953" t="s">
        <v>68</v>
      </c>
      <c r="L953">
        <v>16000</v>
      </c>
      <c r="M953">
        <v>1</v>
      </c>
      <c r="N953">
        <v>16000</v>
      </c>
      <c r="O953" t="s">
        <v>1975</v>
      </c>
      <c r="P953" t="s">
        <v>25</v>
      </c>
      <c r="Q953" t="s">
        <v>247</v>
      </c>
    </row>
    <row r="954" spans="1:17" x14ac:dyDescent="0.25">
      <c r="A954" t="s">
        <v>1976</v>
      </c>
      <c r="B954" t="s">
        <v>1977</v>
      </c>
      <c r="C954" s="1">
        <v>45658</v>
      </c>
      <c r="D954">
        <v>45</v>
      </c>
      <c r="E954" t="s">
        <v>37</v>
      </c>
      <c r="F954" t="s">
        <v>20</v>
      </c>
      <c r="G954" t="s">
        <v>21</v>
      </c>
      <c r="H954">
        <v>3</v>
      </c>
      <c r="I954" t="s">
        <v>56</v>
      </c>
      <c r="J954">
        <v>16</v>
      </c>
      <c r="K954" t="s">
        <v>51</v>
      </c>
      <c r="L954">
        <v>4500</v>
      </c>
      <c r="M954">
        <v>1</v>
      </c>
      <c r="N954">
        <v>4500</v>
      </c>
      <c r="O954" t="s">
        <v>1978</v>
      </c>
      <c r="P954" t="s">
        <v>42</v>
      </c>
    </row>
    <row r="955" spans="1:17" x14ac:dyDescent="0.25">
      <c r="A955" t="s">
        <v>1976</v>
      </c>
      <c r="B955" t="s">
        <v>1977</v>
      </c>
      <c r="C955" s="1">
        <v>45658</v>
      </c>
      <c r="D955">
        <v>45</v>
      </c>
      <c r="E955" t="s">
        <v>37</v>
      </c>
      <c r="F955" t="s">
        <v>30</v>
      </c>
      <c r="G955" t="s">
        <v>21</v>
      </c>
      <c r="H955">
        <v>3</v>
      </c>
      <c r="I955" t="s">
        <v>56</v>
      </c>
      <c r="J955">
        <v>16</v>
      </c>
      <c r="K955" t="s">
        <v>64</v>
      </c>
      <c r="L955">
        <v>3500</v>
      </c>
      <c r="M955">
        <v>12</v>
      </c>
      <c r="N955">
        <v>42000</v>
      </c>
      <c r="O955" t="s">
        <v>1979</v>
      </c>
      <c r="P955" t="s">
        <v>42</v>
      </c>
    </row>
    <row r="956" spans="1:17" x14ac:dyDescent="0.25">
      <c r="A956" t="s">
        <v>1980</v>
      </c>
      <c r="B956" t="s">
        <v>1981</v>
      </c>
      <c r="C956" t="s">
        <v>61</v>
      </c>
      <c r="D956">
        <v>30</v>
      </c>
      <c r="E956" t="s">
        <v>62</v>
      </c>
      <c r="F956" t="s">
        <v>45</v>
      </c>
      <c r="G956" t="s">
        <v>31</v>
      </c>
      <c r="H956">
        <v>5</v>
      </c>
      <c r="I956" t="s">
        <v>63</v>
      </c>
      <c r="J956">
        <v>29</v>
      </c>
      <c r="K956" t="s">
        <v>40</v>
      </c>
      <c r="L956">
        <v>20000</v>
      </c>
      <c r="M956">
        <v>6</v>
      </c>
      <c r="N956">
        <v>120000</v>
      </c>
      <c r="O956" t="s">
        <v>1982</v>
      </c>
      <c r="P956" t="s">
        <v>42</v>
      </c>
    </row>
    <row r="957" spans="1:17" x14ac:dyDescent="0.25">
      <c r="A957" t="s">
        <v>1980</v>
      </c>
      <c r="B957" t="s">
        <v>1981</v>
      </c>
      <c r="C957" t="s">
        <v>61</v>
      </c>
      <c r="D957">
        <v>30</v>
      </c>
      <c r="E957" t="s">
        <v>62</v>
      </c>
      <c r="F957" t="s">
        <v>30</v>
      </c>
      <c r="G957" t="s">
        <v>31</v>
      </c>
      <c r="H957">
        <v>5</v>
      </c>
      <c r="I957" t="s">
        <v>63</v>
      </c>
      <c r="J957">
        <v>29</v>
      </c>
      <c r="K957" t="s">
        <v>88</v>
      </c>
      <c r="L957">
        <v>350</v>
      </c>
      <c r="M957">
        <v>6</v>
      </c>
      <c r="N957">
        <v>2100</v>
      </c>
      <c r="O957" t="s">
        <v>1983</v>
      </c>
      <c r="P957" t="s">
        <v>42</v>
      </c>
    </row>
    <row r="958" spans="1:17" x14ac:dyDescent="0.25">
      <c r="A958" t="s">
        <v>1984</v>
      </c>
      <c r="B958" t="s">
        <v>1985</v>
      </c>
      <c r="C958" t="s">
        <v>61</v>
      </c>
      <c r="D958">
        <v>47</v>
      </c>
      <c r="E958" t="s">
        <v>183</v>
      </c>
      <c r="F958" t="s">
        <v>20</v>
      </c>
      <c r="G958" t="s">
        <v>21</v>
      </c>
      <c r="H958">
        <v>3</v>
      </c>
      <c r="I958" t="s">
        <v>56</v>
      </c>
      <c r="J958">
        <v>2</v>
      </c>
      <c r="K958" t="s">
        <v>23</v>
      </c>
      <c r="L958">
        <v>35000</v>
      </c>
      <c r="M958">
        <v>4</v>
      </c>
      <c r="N958">
        <v>140000</v>
      </c>
      <c r="O958" t="s">
        <v>1986</v>
      </c>
      <c r="P958" t="s">
        <v>42</v>
      </c>
    </row>
    <row r="959" spans="1:17" x14ac:dyDescent="0.25">
      <c r="A959" t="s">
        <v>1987</v>
      </c>
      <c r="B959" t="s">
        <v>1988</v>
      </c>
      <c r="C959" s="1">
        <v>45717</v>
      </c>
      <c r="D959">
        <v>42</v>
      </c>
      <c r="E959" t="s">
        <v>215</v>
      </c>
      <c r="F959" t="s">
        <v>30</v>
      </c>
      <c r="G959" t="s">
        <v>31</v>
      </c>
      <c r="H959">
        <v>3</v>
      </c>
      <c r="I959" t="s">
        <v>56</v>
      </c>
      <c r="J959">
        <v>16</v>
      </c>
      <c r="K959" t="s">
        <v>106</v>
      </c>
      <c r="L959">
        <v>1000</v>
      </c>
      <c r="M959">
        <v>5</v>
      </c>
      <c r="N959">
        <v>5000</v>
      </c>
      <c r="O959" t="s">
        <v>1989</v>
      </c>
      <c r="P959" t="s">
        <v>42</v>
      </c>
    </row>
    <row r="960" spans="1:17" x14ac:dyDescent="0.25">
      <c r="A960" t="s">
        <v>1987</v>
      </c>
      <c r="B960" t="s">
        <v>1988</v>
      </c>
      <c r="C960" s="1">
        <v>45717</v>
      </c>
      <c r="D960">
        <v>42</v>
      </c>
      <c r="E960" t="s">
        <v>215</v>
      </c>
      <c r="F960" t="s">
        <v>38</v>
      </c>
      <c r="G960" t="s">
        <v>31</v>
      </c>
      <c r="H960">
        <v>3</v>
      </c>
      <c r="I960" t="s">
        <v>56</v>
      </c>
      <c r="J960">
        <v>16</v>
      </c>
      <c r="K960" t="s">
        <v>86</v>
      </c>
      <c r="L960">
        <v>14500</v>
      </c>
      <c r="M960">
        <v>13</v>
      </c>
      <c r="N960">
        <v>188500</v>
      </c>
      <c r="O960" t="s">
        <v>1990</v>
      </c>
      <c r="P960" t="s">
        <v>42</v>
      </c>
    </row>
    <row r="961" spans="1:17" x14ac:dyDescent="0.25">
      <c r="A961" t="s">
        <v>1987</v>
      </c>
      <c r="B961" t="s">
        <v>1988</v>
      </c>
      <c r="C961" s="1">
        <v>45717</v>
      </c>
      <c r="D961">
        <v>42</v>
      </c>
      <c r="E961" t="s">
        <v>215</v>
      </c>
      <c r="F961" t="s">
        <v>45</v>
      </c>
      <c r="G961" t="s">
        <v>31</v>
      </c>
      <c r="H961">
        <v>3</v>
      </c>
      <c r="I961" t="s">
        <v>56</v>
      </c>
      <c r="J961">
        <v>16</v>
      </c>
      <c r="K961" t="s">
        <v>77</v>
      </c>
      <c r="L961">
        <v>30000</v>
      </c>
      <c r="M961">
        <v>14</v>
      </c>
      <c r="N961">
        <v>420000</v>
      </c>
      <c r="O961" t="s">
        <v>1991</v>
      </c>
      <c r="P961" t="s">
        <v>42</v>
      </c>
    </row>
    <row r="962" spans="1:17" x14ac:dyDescent="0.25">
      <c r="A962" t="s">
        <v>1992</v>
      </c>
      <c r="B962" t="s">
        <v>1993</v>
      </c>
      <c r="C962" t="s">
        <v>61</v>
      </c>
      <c r="D962">
        <v>21</v>
      </c>
      <c r="E962" t="s">
        <v>164</v>
      </c>
      <c r="F962" t="s">
        <v>20</v>
      </c>
      <c r="G962" t="s">
        <v>31</v>
      </c>
      <c r="H962">
        <v>3</v>
      </c>
      <c r="I962" t="s">
        <v>56</v>
      </c>
      <c r="J962">
        <v>51</v>
      </c>
      <c r="K962" t="s">
        <v>23</v>
      </c>
      <c r="L962">
        <v>35000</v>
      </c>
      <c r="M962">
        <v>3</v>
      </c>
      <c r="N962">
        <v>105000</v>
      </c>
      <c r="O962" t="s">
        <v>1818</v>
      </c>
      <c r="P962" t="s">
        <v>25</v>
      </c>
      <c r="Q962" t="s">
        <v>466</v>
      </c>
    </row>
    <row r="963" spans="1:17" x14ac:dyDescent="0.25">
      <c r="A963" t="s">
        <v>1992</v>
      </c>
      <c r="B963" t="s">
        <v>1993</v>
      </c>
      <c r="C963" t="s">
        <v>61</v>
      </c>
      <c r="D963">
        <v>21</v>
      </c>
      <c r="E963" t="s">
        <v>164</v>
      </c>
      <c r="F963" t="s">
        <v>38</v>
      </c>
      <c r="G963" t="s">
        <v>31</v>
      </c>
      <c r="H963">
        <v>3</v>
      </c>
      <c r="I963" t="s">
        <v>56</v>
      </c>
      <c r="J963">
        <v>51</v>
      </c>
      <c r="K963" t="s">
        <v>66</v>
      </c>
      <c r="L963">
        <v>150000</v>
      </c>
      <c r="M963">
        <v>20</v>
      </c>
      <c r="N963">
        <v>3000000</v>
      </c>
      <c r="O963" t="s">
        <v>1994</v>
      </c>
      <c r="P963" t="s">
        <v>25</v>
      </c>
      <c r="Q963" t="s">
        <v>466</v>
      </c>
    </row>
    <row r="964" spans="1:17" x14ac:dyDescent="0.25">
      <c r="A964" t="s">
        <v>1995</v>
      </c>
      <c r="B964" t="s">
        <v>1996</v>
      </c>
      <c r="C964" s="1">
        <v>45717</v>
      </c>
      <c r="D964">
        <v>37</v>
      </c>
      <c r="E964" t="s">
        <v>287</v>
      </c>
      <c r="F964" t="s">
        <v>38</v>
      </c>
      <c r="G964" t="s">
        <v>31</v>
      </c>
      <c r="H964">
        <v>4</v>
      </c>
      <c r="I964" t="s">
        <v>154</v>
      </c>
      <c r="J964">
        <v>49</v>
      </c>
      <c r="K964" t="s">
        <v>155</v>
      </c>
      <c r="L964">
        <v>25000</v>
      </c>
      <c r="M964">
        <v>16</v>
      </c>
      <c r="N964">
        <v>400000</v>
      </c>
      <c r="O964" t="s">
        <v>1997</v>
      </c>
      <c r="P964" t="s">
        <v>42</v>
      </c>
    </row>
    <row r="965" spans="1:17" x14ac:dyDescent="0.25">
      <c r="A965" t="s">
        <v>1998</v>
      </c>
      <c r="B965" t="s">
        <v>1999</v>
      </c>
      <c r="C965" s="1">
        <v>45658</v>
      </c>
      <c r="D965">
        <v>76</v>
      </c>
      <c r="E965" t="s">
        <v>291</v>
      </c>
      <c r="F965" t="s">
        <v>20</v>
      </c>
      <c r="G965" t="s">
        <v>31</v>
      </c>
      <c r="H965">
        <v>2</v>
      </c>
      <c r="I965" t="s">
        <v>22</v>
      </c>
      <c r="J965">
        <v>41</v>
      </c>
      <c r="K965" t="s">
        <v>51</v>
      </c>
      <c r="L965">
        <v>4500</v>
      </c>
      <c r="M965">
        <v>13</v>
      </c>
      <c r="N965">
        <v>58500</v>
      </c>
      <c r="O965" t="s">
        <v>2000</v>
      </c>
      <c r="P965" t="s">
        <v>25</v>
      </c>
      <c r="Q965" t="s">
        <v>427</v>
      </c>
    </row>
    <row r="966" spans="1:17" x14ac:dyDescent="0.25">
      <c r="A966" t="s">
        <v>1998</v>
      </c>
      <c r="B966" t="s">
        <v>1999</v>
      </c>
      <c r="C966" s="1">
        <v>45658</v>
      </c>
      <c r="D966">
        <v>76</v>
      </c>
      <c r="E966" t="s">
        <v>291</v>
      </c>
      <c r="F966" t="s">
        <v>30</v>
      </c>
      <c r="G966" t="s">
        <v>31</v>
      </c>
      <c r="H966">
        <v>2</v>
      </c>
      <c r="I966" t="s">
        <v>22</v>
      </c>
      <c r="J966">
        <v>41</v>
      </c>
      <c r="K966" t="s">
        <v>242</v>
      </c>
      <c r="L966">
        <v>600</v>
      </c>
      <c r="M966">
        <v>12</v>
      </c>
      <c r="N966">
        <v>7200</v>
      </c>
      <c r="O966" t="s">
        <v>2001</v>
      </c>
      <c r="P966" t="s">
        <v>25</v>
      </c>
      <c r="Q966" t="s">
        <v>427</v>
      </c>
    </row>
    <row r="967" spans="1:17" x14ac:dyDescent="0.25">
      <c r="A967" t="s">
        <v>2002</v>
      </c>
      <c r="B967" t="s">
        <v>2003</v>
      </c>
      <c r="C967" s="1">
        <v>45658</v>
      </c>
      <c r="D967">
        <v>26</v>
      </c>
      <c r="E967" t="s">
        <v>200</v>
      </c>
      <c r="F967" t="s">
        <v>45</v>
      </c>
      <c r="G967" t="s">
        <v>21</v>
      </c>
      <c r="H967">
        <v>5</v>
      </c>
      <c r="I967" t="s">
        <v>63</v>
      </c>
      <c r="J967">
        <v>19</v>
      </c>
      <c r="K967" t="s">
        <v>86</v>
      </c>
      <c r="L967">
        <v>14500</v>
      </c>
      <c r="M967">
        <v>14</v>
      </c>
      <c r="N967">
        <v>203000</v>
      </c>
      <c r="O967" t="s">
        <v>2004</v>
      </c>
      <c r="P967" t="s">
        <v>42</v>
      </c>
    </row>
    <row r="968" spans="1:17" x14ac:dyDescent="0.25">
      <c r="A968" t="s">
        <v>2002</v>
      </c>
      <c r="B968" t="s">
        <v>2003</v>
      </c>
      <c r="C968" s="1">
        <v>45658</v>
      </c>
      <c r="D968">
        <v>26</v>
      </c>
      <c r="E968" t="s">
        <v>200</v>
      </c>
      <c r="F968" t="s">
        <v>20</v>
      </c>
      <c r="G968" t="s">
        <v>21</v>
      </c>
      <c r="H968">
        <v>5</v>
      </c>
      <c r="I968" t="s">
        <v>63</v>
      </c>
      <c r="J968">
        <v>19</v>
      </c>
      <c r="K968" t="s">
        <v>23</v>
      </c>
      <c r="L968">
        <v>35000</v>
      </c>
      <c r="M968">
        <v>16</v>
      </c>
      <c r="N968">
        <v>560000</v>
      </c>
      <c r="O968" t="s">
        <v>2005</v>
      </c>
      <c r="P968" t="s">
        <v>42</v>
      </c>
    </row>
    <row r="969" spans="1:17" x14ac:dyDescent="0.25">
      <c r="A969" t="s">
        <v>2002</v>
      </c>
      <c r="B969" t="s">
        <v>2003</v>
      </c>
      <c r="C969" s="1">
        <v>45658</v>
      </c>
      <c r="D969">
        <v>26</v>
      </c>
      <c r="E969" t="s">
        <v>200</v>
      </c>
      <c r="F969" t="s">
        <v>38</v>
      </c>
      <c r="G969" t="s">
        <v>21</v>
      </c>
      <c r="H969">
        <v>5</v>
      </c>
      <c r="I969" t="s">
        <v>63</v>
      </c>
      <c r="J969">
        <v>19</v>
      </c>
      <c r="K969" t="s">
        <v>155</v>
      </c>
      <c r="L969">
        <v>25000</v>
      </c>
      <c r="M969">
        <v>1</v>
      </c>
      <c r="N969">
        <v>25000</v>
      </c>
      <c r="O969" t="s">
        <v>2006</v>
      </c>
      <c r="P969" t="s">
        <v>42</v>
      </c>
    </row>
    <row r="970" spans="1:17" x14ac:dyDescent="0.25">
      <c r="A970" t="s">
        <v>2007</v>
      </c>
      <c r="B970" t="s">
        <v>2008</v>
      </c>
      <c r="C970" s="1">
        <v>45658</v>
      </c>
      <c r="D970">
        <v>72</v>
      </c>
      <c r="E970" t="s">
        <v>153</v>
      </c>
      <c r="F970" t="s">
        <v>45</v>
      </c>
      <c r="G970" t="s">
        <v>31</v>
      </c>
      <c r="H970">
        <v>3</v>
      </c>
      <c r="I970" t="s">
        <v>56</v>
      </c>
      <c r="J970">
        <v>42</v>
      </c>
      <c r="K970" t="s">
        <v>40</v>
      </c>
      <c r="L970">
        <v>20000</v>
      </c>
      <c r="M970">
        <v>3</v>
      </c>
      <c r="N970">
        <v>60000</v>
      </c>
      <c r="O970" t="s">
        <v>2009</v>
      </c>
      <c r="P970" t="s">
        <v>42</v>
      </c>
    </row>
    <row r="971" spans="1:17" x14ac:dyDescent="0.25">
      <c r="A971" t="s">
        <v>2007</v>
      </c>
      <c r="B971" t="s">
        <v>2008</v>
      </c>
      <c r="C971" s="1">
        <v>45658</v>
      </c>
      <c r="D971">
        <v>72</v>
      </c>
      <c r="E971" t="s">
        <v>153</v>
      </c>
      <c r="F971" t="s">
        <v>20</v>
      </c>
      <c r="G971" t="s">
        <v>31</v>
      </c>
      <c r="H971">
        <v>3</v>
      </c>
      <c r="I971" t="s">
        <v>56</v>
      </c>
      <c r="J971">
        <v>42</v>
      </c>
      <c r="K971" t="s">
        <v>57</v>
      </c>
      <c r="L971">
        <v>9000</v>
      </c>
      <c r="M971">
        <v>7</v>
      </c>
      <c r="N971">
        <v>63000</v>
      </c>
      <c r="O971" t="s">
        <v>2010</v>
      </c>
      <c r="P971" t="s">
        <v>42</v>
      </c>
    </row>
    <row r="972" spans="1:17" x14ac:dyDescent="0.25">
      <c r="A972" t="s">
        <v>2011</v>
      </c>
      <c r="B972" t="s">
        <v>2012</v>
      </c>
      <c r="C972" s="1">
        <v>45717</v>
      </c>
      <c r="D972">
        <v>41</v>
      </c>
      <c r="E972" t="s">
        <v>228</v>
      </c>
      <c r="F972" t="s">
        <v>38</v>
      </c>
      <c r="G972" t="s">
        <v>31</v>
      </c>
      <c r="H972">
        <v>2</v>
      </c>
      <c r="I972" t="s">
        <v>22</v>
      </c>
      <c r="J972">
        <v>20</v>
      </c>
      <c r="K972" t="s">
        <v>46</v>
      </c>
      <c r="L972">
        <v>9000</v>
      </c>
      <c r="M972">
        <v>10</v>
      </c>
      <c r="N972">
        <v>90000</v>
      </c>
      <c r="O972" t="s">
        <v>2013</v>
      </c>
      <c r="P972" t="s">
        <v>42</v>
      </c>
    </row>
    <row r="973" spans="1:17" x14ac:dyDescent="0.25">
      <c r="A973" t="s">
        <v>2014</v>
      </c>
      <c r="B973" t="s">
        <v>2015</v>
      </c>
      <c r="C973" t="s">
        <v>61</v>
      </c>
      <c r="D973">
        <v>67</v>
      </c>
      <c r="E973" t="s">
        <v>104</v>
      </c>
      <c r="F973" t="s">
        <v>20</v>
      </c>
      <c r="G973" t="s">
        <v>21</v>
      </c>
      <c r="H973">
        <v>4</v>
      </c>
      <c r="I973" t="s">
        <v>154</v>
      </c>
      <c r="J973">
        <v>31</v>
      </c>
      <c r="K973" t="s">
        <v>23</v>
      </c>
      <c r="L973">
        <v>35000</v>
      </c>
      <c r="M973">
        <v>15</v>
      </c>
      <c r="N973">
        <v>525000</v>
      </c>
      <c r="O973" t="s">
        <v>2016</v>
      </c>
      <c r="P973" t="s">
        <v>25</v>
      </c>
      <c r="Q973" t="s">
        <v>466</v>
      </c>
    </row>
    <row r="974" spans="1:17" x14ac:dyDescent="0.25">
      <c r="A974" t="s">
        <v>2014</v>
      </c>
      <c r="B974" t="s">
        <v>2015</v>
      </c>
      <c r="C974" t="s">
        <v>61</v>
      </c>
      <c r="D974">
        <v>67</v>
      </c>
      <c r="E974" t="s">
        <v>104</v>
      </c>
      <c r="F974" t="s">
        <v>30</v>
      </c>
      <c r="G974" t="s">
        <v>21</v>
      </c>
      <c r="H974">
        <v>4</v>
      </c>
      <c r="I974" t="s">
        <v>154</v>
      </c>
      <c r="J974">
        <v>31</v>
      </c>
      <c r="K974" t="s">
        <v>64</v>
      </c>
      <c r="L974">
        <v>3500</v>
      </c>
      <c r="M974">
        <v>11</v>
      </c>
      <c r="N974">
        <v>38500</v>
      </c>
      <c r="O974" t="s">
        <v>2017</v>
      </c>
      <c r="P974" t="s">
        <v>25</v>
      </c>
      <c r="Q974" t="s">
        <v>466</v>
      </c>
    </row>
    <row r="975" spans="1:17" x14ac:dyDescent="0.25">
      <c r="A975" t="s">
        <v>2014</v>
      </c>
      <c r="B975" t="s">
        <v>2015</v>
      </c>
      <c r="C975" t="s">
        <v>61</v>
      </c>
      <c r="D975">
        <v>67</v>
      </c>
      <c r="E975" t="s">
        <v>104</v>
      </c>
      <c r="F975" t="s">
        <v>45</v>
      </c>
      <c r="G975" t="s">
        <v>21</v>
      </c>
      <c r="H975">
        <v>4</v>
      </c>
      <c r="I975" t="s">
        <v>154</v>
      </c>
      <c r="J975">
        <v>31</v>
      </c>
      <c r="K975" t="s">
        <v>40</v>
      </c>
      <c r="L975">
        <v>20000</v>
      </c>
      <c r="M975">
        <v>14</v>
      </c>
      <c r="N975">
        <v>280000</v>
      </c>
      <c r="O975" t="s">
        <v>2018</v>
      </c>
      <c r="P975" t="s">
        <v>25</v>
      </c>
      <c r="Q975" t="s">
        <v>466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20" sqref="K20"/>
    </sheetView>
  </sheetViews>
  <sheetFormatPr defaultRowHeight="15" x14ac:dyDescent="0.25"/>
  <cols>
    <col min="1" max="1" width="20" customWidth="1"/>
    <col min="2" max="2" width="22.7109375" customWidth="1"/>
    <col min="3" max="3" width="11.140625" customWidth="1"/>
    <col min="4" max="4" width="9.7109375" customWidth="1"/>
    <col min="5" max="5" width="10.85546875" customWidth="1"/>
    <col min="6" max="6" width="9" customWidth="1"/>
    <col min="7" max="7" width="6.85546875" customWidth="1"/>
    <col min="8" max="8" width="7.7109375" customWidth="1"/>
    <col min="9" max="9" width="6.7109375" customWidth="1"/>
    <col min="10" max="10" width="6.28515625" customWidth="1"/>
    <col min="11" max="11" width="10.7109375" customWidth="1"/>
    <col min="12" max="12" width="5.7109375" customWidth="1"/>
    <col min="13" max="13" width="4.28515625" customWidth="1"/>
    <col min="14" max="14" width="4.85546875" customWidth="1"/>
    <col min="15" max="15" width="6.42578125" customWidth="1"/>
    <col min="16" max="16" width="7.5703125" customWidth="1"/>
    <col min="17" max="17" width="4.42578125" customWidth="1"/>
    <col min="18" max="18" width="6.85546875" customWidth="1"/>
    <col min="19" max="19" width="7.5703125" customWidth="1"/>
    <col min="20" max="20" width="5.42578125" customWidth="1"/>
    <col min="21" max="21" width="7.42578125" customWidth="1"/>
    <col min="22" max="22" width="6.140625" customWidth="1"/>
    <col min="23" max="23" width="4.85546875" customWidth="1"/>
    <col min="24" max="24" width="6.42578125" customWidth="1"/>
    <col min="25" max="25" width="5.85546875" customWidth="1"/>
    <col min="26" max="26" width="9.5703125" bestFit="1" customWidth="1"/>
    <col min="27" max="28" width="5.85546875" customWidth="1"/>
    <col min="29" max="29" width="5.5703125" customWidth="1"/>
    <col min="30" max="30" width="4.5703125" customWidth="1"/>
    <col min="31" max="31" width="7.7109375" customWidth="1"/>
    <col min="32" max="32" width="6.42578125" customWidth="1"/>
    <col min="33" max="33" width="7.140625" customWidth="1"/>
    <col min="34" max="34" width="6.85546875" customWidth="1"/>
    <col min="35" max="35" width="5.5703125" customWidth="1"/>
    <col min="36" max="36" width="8.140625" customWidth="1"/>
    <col min="37" max="37" width="11.28515625" bestFit="1" customWidth="1"/>
  </cols>
  <sheetData>
    <row r="3" spans="1:2" x14ac:dyDescent="0.25">
      <c r="A3" s="9" t="s">
        <v>2024</v>
      </c>
      <c r="B3" t="s">
        <v>2028</v>
      </c>
    </row>
    <row r="4" spans="1:2" x14ac:dyDescent="0.25">
      <c r="A4" s="3" t="s">
        <v>20</v>
      </c>
      <c r="B4" s="10">
        <v>629</v>
      </c>
    </row>
    <row r="5" spans="1:2" x14ac:dyDescent="0.25">
      <c r="A5" s="3" t="s">
        <v>38</v>
      </c>
      <c r="B5" s="10">
        <v>691</v>
      </c>
    </row>
    <row r="6" spans="1:2" x14ac:dyDescent="0.25">
      <c r="A6" s="3" t="s">
        <v>45</v>
      </c>
      <c r="B6" s="10">
        <v>689</v>
      </c>
    </row>
    <row r="7" spans="1:2" x14ac:dyDescent="0.25">
      <c r="A7" s="3" t="s">
        <v>30</v>
      </c>
      <c r="B7" s="10">
        <v>862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M22" sqref="M22"/>
    </sheetView>
  </sheetViews>
  <sheetFormatPr defaultRowHeight="15" x14ac:dyDescent="0.25"/>
  <cols>
    <col min="1" max="1" width="13.140625" customWidth="1"/>
    <col min="2" max="2" width="20.140625" customWidth="1"/>
    <col min="3" max="3" width="11.140625" customWidth="1"/>
    <col min="4" max="4" width="9.7109375" customWidth="1"/>
    <col min="5" max="5" width="10.85546875" customWidth="1"/>
    <col min="6" max="6" width="9" customWidth="1"/>
    <col min="7" max="7" width="6.85546875" customWidth="1"/>
    <col min="8" max="8" width="7.7109375" customWidth="1"/>
    <col min="9" max="9" width="6.7109375" customWidth="1"/>
    <col min="10" max="10" width="6.28515625" customWidth="1"/>
    <col min="11" max="11" width="10.7109375" customWidth="1"/>
    <col min="12" max="12" width="5.7109375" customWidth="1"/>
    <col min="13" max="13" width="4.28515625" customWidth="1"/>
    <col min="14" max="14" width="4.85546875" customWidth="1"/>
    <col min="15" max="15" width="6.42578125" customWidth="1"/>
    <col min="16" max="16" width="7.5703125" customWidth="1"/>
    <col min="17" max="17" width="4.42578125" customWidth="1"/>
    <col min="18" max="18" width="6.85546875" customWidth="1"/>
    <col min="19" max="19" width="7.5703125" customWidth="1"/>
    <col min="20" max="20" width="5.42578125" customWidth="1"/>
    <col min="21" max="21" width="7.42578125" customWidth="1"/>
    <col min="22" max="22" width="6.140625" customWidth="1"/>
    <col min="23" max="23" width="4.85546875" customWidth="1"/>
    <col min="24" max="24" width="6.42578125" customWidth="1"/>
    <col min="25" max="25" width="5.85546875" customWidth="1"/>
    <col min="26" max="26" width="9.5703125" bestFit="1" customWidth="1"/>
    <col min="27" max="28" width="5.85546875" customWidth="1"/>
    <col min="29" max="29" width="5.5703125" customWidth="1"/>
    <col min="30" max="30" width="4.5703125" customWidth="1"/>
    <col min="31" max="31" width="7.7109375" customWidth="1"/>
    <col min="32" max="32" width="6.42578125" customWidth="1"/>
    <col min="33" max="33" width="7.140625" customWidth="1"/>
    <col min="34" max="34" width="6.85546875" customWidth="1"/>
    <col min="35" max="35" width="5.5703125" customWidth="1"/>
    <col min="36" max="36" width="8.140625" customWidth="1"/>
    <col min="37" max="37" width="11.28515625" bestFit="1" customWidth="1"/>
  </cols>
  <sheetData>
    <row r="3" spans="1:2" x14ac:dyDescent="0.25">
      <c r="A3" s="9" t="s">
        <v>2024</v>
      </c>
      <c r="B3" t="s">
        <v>2048</v>
      </c>
    </row>
    <row r="4" spans="1:2" x14ac:dyDescent="0.25">
      <c r="A4" s="3" t="s">
        <v>42</v>
      </c>
      <c r="B4" s="10">
        <v>690</v>
      </c>
    </row>
    <row r="5" spans="1:2" x14ac:dyDescent="0.25">
      <c r="A5" s="3" t="s">
        <v>25</v>
      </c>
      <c r="B5" s="10">
        <v>284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45"/>
  <sheetViews>
    <sheetView showGridLines="0" tabSelected="1" topLeftCell="H10" zoomScale="68" zoomScaleNormal="68" workbookViewId="0">
      <selection activeCell="AC6" sqref="AC6"/>
    </sheetView>
  </sheetViews>
  <sheetFormatPr defaultRowHeight="15" x14ac:dyDescent="0.25"/>
  <cols>
    <col min="3" max="3" width="10" bestFit="1" customWidth="1"/>
    <col min="9" max="9" width="9.140625" customWidth="1"/>
  </cols>
  <sheetData>
    <row r="2" spans="2:36" ht="15" customHeight="1" x14ac:dyDescent="0.25">
      <c r="B2" s="25" t="s">
        <v>2040</v>
      </c>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row>
    <row r="3" spans="2:36" ht="15" customHeight="1" x14ac:dyDescent="0.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row>
    <row r="4" spans="2:36" ht="15" customHeight="1" x14ac:dyDescent="0.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row>
    <row r="6" spans="2:36" ht="15" customHeight="1" x14ac:dyDescent="0.25">
      <c r="B6" s="23" t="s">
        <v>2043</v>
      </c>
      <c r="C6" s="23"/>
      <c r="D6" s="23"/>
      <c r="F6" s="24" t="s">
        <v>2041</v>
      </c>
      <c r="G6" s="24"/>
      <c r="H6" s="24"/>
      <c r="I6" s="24"/>
      <c r="J6" s="15" t="s">
        <v>2044</v>
      </c>
      <c r="K6" s="24" t="s">
        <v>2045</v>
      </c>
      <c r="L6" s="24"/>
      <c r="M6" s="24"/>
      <c r="N6" s="24"/>
      <c r="O6" s="17"/>
      <c r="P6" s="29" t="s">
        <v>2046</v>
      </c>
      <c r="Q6" s="29"/>
      <c r="R6" s="29"/>
      <c r="S6" s="29"/>
      <c r="T6" s="29"/>
      <c r="U6" s="18"/>
      <c r="V6" s="18"/>
      <c r="W6" s="28" t="s">
        <v>2042</v>
      </c>
      <c r="X6" s="28"/>
      <c r="Y6" s="28"/>
      <c r="Z6" s="28"/>
      <c r="AA6" s="28"/>
      <c r="AE6" s="26" t="s">
        <v>2047</v>
      </c>
      <c r="AF6" s="27"/>
      <c r="AG6" s="27"/>
      <c r="AH6" s="27"/>
      <c r="AI6" s="27"/>
      <c r="AJ6" s="27"/>
    </row>
    <row r="7" spans="2:36" ht="15" customHeight="1" x14ac:dyDescent="0.25">
      <c r="B7" s="23"/>
      <c r="C7" s="23"/>
      <c r="D7" s="23"/>
      <c r="F7" s="24"/>
      <c r="G7" s="24"/>
      <c r="H7" s="24"/>
      <c r="I7" s="24"/>
      <c r="J7" s="15"/>
      <c r="K7" s="24"/>
      <c r="L7" s="24"/>
      <c r="M7" s="24"/>
      <c r="N7" s="24"/>
      <c r="O7" s="17"/>
      <c r="P7" s="29"/>
      <c r="Q7" s="29"/>
      <c r="R7" s="29"/>
      <c r="S7" s="29"/>
      <c r="T7" s="29"/>
      <c r="U7" s="18"/>
      <c r="V7" s="18"/>
      <c r="W7" s="28"/>
      <c r="X7" s="28"/>
      <c r="Y7" s="28"/>
      <c r="Z7" s="28"/>
      <c r="AA7" s="28"/>
      <c r="AE7" s="27"/>
      <c r="AF7" s="27"/>
      <c r="AG7" s="27"/>
      <c r="AH7" s="27"/>
      <c r="AI7" s="27"/>
      <c r="AJ7" s="27"/>
    </row>
    <row r="8" spans="2:36" x14ac:dyDescent="0.25">
      <c r="B8" s="14"/>
      <c r="C8" s="14"/>
    </row>
    <row r="9" spans="2:36" ht="15" customHeight="1" x14ac:dyDescent="0.3">
      <c r="B9" s="22" t="s">
        <v>2039</v>
      </c>
      <c r="J9" s="16"/>
    </row>
    <row r="10" spans="2:36" ht="15" customHeight="1" x14ac:dyDescent="0.3">
      <c r="B10" s="22"/>
      <c r="J10" s="16"/>
    </row>
    <row r="11" spans="2:36" ht="15" customHeight="1" x14ac:dyDescent="0.3">
      <c r="B11" s="22"/>
      <c r="J11" s="16"/>
    </row>
    <row r="12" spans="2:36" ht="15" customHeight="1" x14ac:dyDescent="0.3">
      <c r="B12" s="22"/>
      <c r="J12" s="16"/>
    </row>
    <row r="13" spans="2:36" ht="15" customHeight="1" x14ac:dyDescent="0.3">
      <c r="B13" s="22"/>
      <c r="J13" s="16"/>
    </row>
    <row r="14" spans="2:36" ht="15" customHeight="1" x14ac:dyDescent="0.3">
      <c r="B14" s="22"/>
      <c r="J14" s="16"/>
    </row>
    <row r="15" spans="2:36" ht="15" customHeight="1" x14ac:dyDescent="0.3">
      <c r="B15" s="22"/>
      <c r="J15" s="16"/>
    </row>
    <row r="16" spans="2:36" ht="15" customHeight="1" x14ac:dyDescent="0.3">
      <c r="B16" s="22"/>
      <c r="J16" s="16"/>
    </row>
    <row r="17" spans="1:10" ht="15" customHeight="1" x14ac:dyDescent="0.3">
      <c r="B17" s="22"/>
      <c r="J17" s="16"/>
    </row>
    <row r="18" spans="1:10" ht="15" customHeight="1" x14ac:dyDescent="0.3">
      <c r="B18" s="22"/>
      <c r="J18" s="16"/>
    </row>
    <row r="19" spans="1:10" ht="15" customHeight="1" x14ac:dyDescent="0.3">
      <c r="B19" s="22"/>
      <c r="J19" s="16"/>
    </row>
    <row r="20" spans="1:10" ht="15" customHeight="1" x14ac:dyDescent="0.3">
      <c r="B20" s="22"/>
      <c r="J20" s="16"/>
    </row>
    <row r="21" spans="1:10" ht="15" customHeight="1" x14ac:dyDescent="0.3">
      <c r="B21" s="22"/>
      <c r="J21" s="16"/>
    </row>
    <row r="22" spans="1:10" ht="15" customHeight="1" x14ac:dyDescent="0.3">
      <c r="B22" s="22"/>
      <c r="J22" s="16"/>
    </row>
    <row r="23" spans="1:10" ht="15" customHeight="1" x14ac:dyDescent="0.3">
      <c r="B23" s="22"/>
      <c r="J23" s="16"/>
    </row>
    <row r="24" spans="1:10" ht="15" customHeight="1" x14ac:dyDescent="0.3">
      <c r="B24" s="22"/>
      <c r="J24" s="16"/>
    </row>
    <row r="25" spans="1:10" ht="15" customHeight="1" x14ac:dyDescent="0.3">
      <c r="A25" s="20"/>
      <c r="B25" s="22"/>
      <c r="J25" s="16"/>
    </row>
    <row r="26" spans="1:10" ht="15" customHeight="1" x14ac:dyDescent="0.3">
      <c r="B26" s="22"/>
      <c r="J26" s="16"/>
    </row>
    <row r="27" spans="1:10" ht="15" customHeight="1" x14ac:dyDescent="0.3">
      <c r="B27" s="22"/>
      <c r="J27" s="16"/>
    </row>
    <row r="28" spans="1:10" ht="15" customHeight="1" x14ac:dyDescent="0.3">
      <c r="B28" s="22"/>
      <c r="J28" s="16"/>
    </row>
    <row r="29" spans="1:10" ht="15" customHeight="1" x14ac:dyDescent="0.3">
      <c r="B29" s="22"/>
      <c r="J29" s="16"/>
    </row>
    <row r="30" spans="1:10" ht="15" customHeight="1" x14ac:dyDescent="0.3">
      <c r="B30" s="22"/>
      <c r="J30" s="16"/>
    </row>
    <row r="31" spans="1:10" ht="15" customHeight="1" x14ac:dyDescent="0.3">
      <c r="B31" s="22"/>
      <c r="J31" s="16"/>
    </row>
    <row r="32" spans="1:10" ht="15" customHeight="1" x14ac:dyDescent="0.3">
      <c r="B32" s="22"/>
      <c r="J32" s="16"/>
    </row>
    <row r="33" spans="2:14" ht="15" customHeight="1" x14ac:dyDescent="0.3">
      <c r="B33" s="22"/>
      <c r="J33" s="16"/>
    </row>
    <row r="34" spans="2:14" ht="15" customHeight="1" x14ac:dyDescent="0.3">
      <c r="B34" s="22"/>
      <c r="J34" s="16"/>
    </row>
    <row r="35" spans="2:14" ht="15" customHeight="1" x14ac:dyDescent="0.3">
      <c r="B35" s="22"/>
      <c r="J35" s="16"/>
    </row>
    <row r="36" spans="2:14" ht="15" customHeight="1" x14ac:dyDescent="0.3">
      <c r="B36" s="22"/>
      <c r="J36" s="16"/>
    </row>
    <row r="37" spans="2:14" ht="15" customHeight="1" x14ac:dyDescent="0.3">
      <c r="B37" s="22"/>
      <c r="J37" s="16"/>
    </row>
    <row r="38" spans="2:14" ht="15" customHeight="1" x14ac:dyDescent="0.3">
      <c r="B38" s="22"/>
      <c r="J38" s="16"/>
    </row>
    <row r="45" spans="2:14" x14ac:dyDescent="0.25">
      <c r="N45" s="21"/>
    </row>
  </sheetData>
  <mergeCells count="8">
    <mergeCell ref="B9:B38"/>
    <mergeCell ref="B6:D7"/>
    <mergeCell ref="F6:I7"/>
    <mergeCell ref="K6:N7"/>
    <mergeCell ref="B2:AJ4"/>
    <mergeCell ref="AE6:AJ7"/>
    <mergeCell ref="W6:AA7"/>
    <mergeCell ref="P6: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5"/>
  <sheetViews>
    <sheetView topLeftCell="R1" workbookViewId="0">
      <selection activeCell="AA6" sqref="AA6"/>
    </sheetView>
  </sheetViews>
  <sheetFormatPr defaultRowHeight="15" x14ac:dyDescent="0.25"/>
  <cols>
    <col min="1" max="1" width="14" customWidth="1"/>
    <col min="2" max="2" width="21.42578125" style="2" bestFit="1" customWidth="1"/>
    <col min="3" max="3" width="18" style="3" customWidth="1"/>
    <col min="4" max="4" width="9.85546875" style="6" customWidth="1"/>
    <col min="5" max="5" width="17.42578125" style="2" customWidth="1"/>
    <col min="6" max="6" width="20" style="3" bestFit="1" customWidth="1"/>
    <col min="7" max="7" width="11.5703125" style="3" customWidth="1"/>
    <col min="8" max="8" width="17.85546875" style="6" customWidth="1"/>
    <col min="9" max="9" width="18.7109375" style="3" customWidth="1"/>
    <col min="10" max="10" width="27.7109375" style="3" customWidth="1"/>
    <col min="11" max="11" width="32.7109375" style="3" customWidth="1"/>
    <col min="12" max="12" width="13.7109375" style="6" customWidth="1"/>
    <col min="13" max="13" width="28" style="6" customWidth="1"/>
    <col min="14" max="14" width="17.7109375" style="6" customWidth="1"/>
    <col min="15" max="15" width="13" style="5" customWidth="1"/>
    <col min="16" max="16" width="23.28515625" style="3" customWidth="1"/>
    <col min="17" max="17" width="29.28515625" style="3" bestFit="1" customWidth="1"/>
    <col min="18" max="18" width="15" customWidth="1"/>
    <col min="19" max="19" width="31.42578125" style="6" customWidth="1"/>
    <col min="26" max="26" width="35.42578125" customWidth="1"/>
    <col min="27" max="27" width="15.42578125" customWidth="1"/>
  </cols>
  <sheetData>
    <row r="1" spans="1:27" x14ac:dyDescent="0.25">
      <c r="A1" t="s">
        <v>0</v>
      </c>
      <c r="B1" s="2" t="s">
        <v>1</v>
      </c>
      <c r="C1" s="3" t="s">
        <v>2</v>
      </c>
      <c r="D1" s="6" t="s">
        <v>3</v>
      </c>
      <c r="E1" s="2" t="s">
        <v>4</v>
      </c>
      <c r="F1" s="3" t="s">
        <v>5</v>
      </c>
      <c r="G1" s="3" t="s">
        <v>6</v>
      </c>
      <c r="H1" s="6" t="s">
        <v>7</v>
      </c>
      <c r="I1" s="3" t="s">
        <v>8</v>
      </c>
      <c r="J1" s="3" t="s">
        <v>9</v>
      </c>
      <c r="K1" s="3" t="s">
        <v>10</v>
      </c>
      <c r="L1" s="6" t="s">
        <v>11</v>
      </c>
      <c r="M1" s="6" t="s">
        <v>12</v>
      </c>
      <c r="N1" s="6" t="s">
        <v>13</v>
      </c>
      <c r="O1" s="5" t="s">
        <v>14</v>
      </c>
      <c r="P1" s="3" t="s">
        <v>15</v>
      </c>
      <c r="Q1" s="3" t="s">
        <v>16</v>
      </c>
      <c r="R1" t="s">
        <v>2019</v>
      </c>
      <c r="S1" s="6" t="s">
        <v>2020</v>
      </c>
    </row>
    <row r="2" spans="1:27" x14ac:dyDescent="0.25">
      <c r="A2" t="s">
        <v>17</v>
      </c>
      <c r="B2" s="2" t="s">
        <v>18</v>
      </c>
      <c r="C2" s="4">
        <v>45658</v>
      </c>
      <c r="D2" s="6">
        <v>27</v>
      </c>
      <c r="E2" s="2" t="s">
        <v>19</v>
      </c>
      <c r="F2" s="3" t="s">
        <v>20</v>
      </c>
      <c r="G2" s="3" t="s">
        <v>21</v>
      </c>
      <c r="H2" s="6">
        <v>2</v>
      </c>
      <c r="I2" s="3" t="s">
        <v>22</v>
      </c>
      <c r="J2" s="3">
        <v>2</v>
      </c>
      <c r="K2" s="3" t="s">
        <v>23</v>
      </c>
      <c r="L2" s="6">
        <v>35000</v>
      </c>
      <c r="M2" s="6">
        <v>19</v>
      </c>
      <c r="N2" s="6">
        <v>665000</v>
      </c>
      <c r="O2" s="5" t="s">
        <v>24</v>
      </c>
      <c r="P2" s="3" t="s">
        <v>25</v>
      </c>
      <c r="Q2" s="3" t="s">
        <v>26</v>
      </c>
      <c r="R2" t="str">
        <f>IF(D2&lt;=25,"Youth",IF(D2&lt;=35,"Young Adults",IF(D2&lt;=65,"Adults",IF(D2&lt;=80,"Seniors"))))</f>
        <v>Young Adults</v>
      </c>
      <c r="S2" s="6">
        <f>N2/J2</f>
        <v>332500</v>
      </c>
    </row>
    <row r="3" spans="1:27" ht="15.75" x14ac:dyDescent="0.25">
      <c r="A3" t="s">
        <v>27</v>
      </c>
      <c r="B3" s="2" t="s">
        <v>28</v>
      </c>
      <c r="C3" s="4">
        <v>45717</v>
      </c>
      <c r="D3" s="6">
        <v>16</v>
      </c>
      <c r="E3" s="2" t="s">
        <v>29</v>
      </c>
      <c r="F3" s="3" t="s">
        <v>30</v>
      </c>
      <c r="G3" s="3" t="s">
        <v>31</v>
      </c>
      <c r="H3" s="6">
        <v>2</v>
      </c>
      <c r="I3" s="3" t="s">
        <v>22</v>
      </c>
      <c r="J3" s="3">
        <v>22</v>
      </c>
      <c r="K3" s="3" t="s">
        <v>32</v>
      </c>
      <c r="L3" s="6">
        <v>5500</v>
      </c>
      <c r="M3" s="6">
        <v>12</v>
      </c>
      <c r="N3" s="6">
        <v>66000</v>
      </c>
      <c r="O3" s="5" t="s">
        <v>33</v>
      </c>
      <c r="P3" s="3" t="s">
        <v>25</v>
      </c>
      <c r="Q3" s="3" t="s">
        <v>34</v>
      </c>
      <c r="R3" t="str">
        <f t="shared" ref="R3:R66" si="0">IF(D3&lt;=25,"Youth",IF(D3&lt;=35,"Young Adults",IF(D3&lt;=65,"Adults",IF(D3&lt;=80,"Seniors"))))</f>
        <v>Youth</v>
      </c>
      <c r="S3" s="6">
        <f t="shared" ref="S3:S66" si="1">N3/J3</f>
        <v>3000</v>
      </c>
      <c r="Z3" s="8" t="s">
        <v>2021</v>
      </c>
    </row>
    <row r="4" spans="1:27" x14ac:dyDescent="0.25">
      <c r="A4" t="s">
        <v>35</v>
      </c>
      <c r="B4" s="2" t="s">
        <v>36</v>
      </c>
      <c r="C4" s="4">
        <v>45717</v>
      </c>
      <c r="D4" s="6">
        <v>21</v>
      </c>
      <c r="E4" s="2" t="s">
        <v>37</v>
      </c>
      <c r="F4" s="3" t="s">
        <v>38</v>
      </c>
      <c r="G4" s="3" t="s">
        <v>21</v>
      </c>
      <c r="H4" s="6">
        <v>1</v>
      </c>
      <c r="I4" s="3" t="s">
        <v>39</v>
      </c>
      <c r="J4" s="3">
        <v>60</v>
      </c>
      <c r="K4" s="3" t="s">
        <v>40</v>
      </c>
      <c r="L4" s="6">
        <v>20000</v>
      </c>
      <c r="M4" s="6">
        <v>8</v>
      </c>
      <c r="N4" s="6">
        <v>160000</v>
      </c>
      <c r="O4" s="5" t="s">
        <v>41</v>
      </c>
      <c r="P4" s="3" t="s">
        <v>42</v>
      </c>
      <c r="R4" t="str">
        <f t="shared" si="0"/>
        <v>Youth</v>
      </c>
      <c r="S4" s="6">
        <f t="shared" si="1"/>
        <v>2666.6666666666665</v>
      </c>
    </row>
    <row r="5" spans="1:27" x14ac:dyDescent="0.25">
      <c r="A5" t="s">
        <v>35</v>
      </c>
      <c r="B5" s="2" t="s">
        <v>36</v>
      </c>
      <c r="C5" s="4">
        <v>45717</v>
      </c>
      <c r="D5" s="6">
        <v>21</v>
      </c>
      <c r="E5" s="2" t="s">
        <v>37</v>
      </c>
      <c r="F5" s="3" t="s">
        <v>30</v>
      </c>
      <c r="G5" s="3" t="s">
        <v>21</v>
      </c>
      <c r="H5" s="6">
        <v>1</v>
      </c>
      <c r="I5" s="3" t="s">
        <v>39</v>
      </c>
      <c r="J5" s="3">
        <v>60</v>
      </c>
      <c r="K5" s="3" t="s">
        <v>43</v>
      </c>
      <c r="L5" s="6">
        <v>500</v>
      </c>
      <c r="M5" s="6">
        <v>8</v>
      </c>
      <c r="N5" s="6">
        <v>4000</v>
      </c>
      <c r="O5" s="5" t="s">
        <v>44</v>
      </c>
      <c r="P5" s="3" t="s">
        <v>42</v>
      </c>
      <c r="R5" t="str">
        <f t="shared" si="0"/>
        <v>Youth</v>
      </c>
      <c r="S5" s="6">
        <f t="shared" si="1"/>
        <v>66.666666666666671</v>
      </c>
    </row>
    <row r="6" spans="1:27" x14ac:dyDescent="0.25">
      <c r="A6" t="s">
        <v>35</v>
      </c>
      <c r="B6" s="2" t="s">
        <v>36</v>
      </c>
      <c r="C6" s="4">
        <v>45717</v>
      </c>
      <c r="D6" s="6">
        <v>21</v>
      </c>
      <c r="E6" s="2" t="s">
        <v>37</v>
      </c>
      <c r="F6" s="3" t="s">
        <v>45</v>
      </c>
      <c r="G6" s="3" t="s">
        <v>21</v>
      </c>
      <c r="H6" s="6">
        <v>1</v>
      </c>
      <c r="I6" s="3" t="s">
        <v>39</v>
      </c>
      <c r="J6" s="3">
        <v>60</v>
      </c>
      <c r="K6" s="3" t="s">
        <v>46</v>
      </c>
      <c r="L6" s="6">
        <v>9000</v>
      </c>
      <c r="M6" s="6">
        <v>15</v>
      </c>
      <c r="N6" s="6">
        <v>135000</v>
      </c>
      <c r="O6" s="5" t="s">
        <v>47</v>
      </c>
      <c r="P6" s="3" t="s">
        <v>42</v>
      </c>
      <c r="R6" t="str">
        <f t="shared" si="0"/>
        <v>Youth</v>
      </c>
      <c r="S6" s="6">
        <f t="shared" si="1"/>
        <v>2250</v>
      </c>
      <c r="Z6" s="11" t="s">
        <v>13</v>
      </c>
      <c r="AA6" s="12">
        <f>SUM(N2:N975)</f>
        <v>199348200</v>
      </c>
    </row>
    <row r="7" spans="1:27" x14ac:dyDescent="0.25">
      <c r="A7" t="s">
        <v>48</v>
      </c>
      <c r="B7" s="2" t="s">
        <v>49</v>
      </c>
      <c r="C7" s="4">
        <v>45717</v>
      </c>
      <c r="D7" s="6">
        <v>36</v>
      </c>
      <c r="E7" s="2" t="s">
        <v>50</v>
      </c>
      <c r="F7" s="3" t="s">
        <v>20</v>
      </c>
      <c r="G7" s="3" t="s">
        <v>31</v>
      </c>
      <c r="H7" s="6">
        <v>1</v>
      </c>
      <c r="I7" s="3" t="s">
        <v>39</v>
      </c>
      <c r="J7" s="3">
        <v>14</v>
      </c>
      <c r="K7" s="3" t="s">
        <v>51</v>
      </c>
      <c r="L7" s="6">
        <v>4500</v>
      </c>
      <c r="M7" s="6">
        <v>9</v>
      </c>
      <c r="N7" s="6">
        <v>40500</v>
      </c>
      <c r="O7" s="5" t="s">
        <v>52</v>
      </c>
      <c r="P7" s="3" t="s">
        <v>42</v>
      </c>
      <c r="R7" t="str">
        <f t="shared" si="0"/>
        <v>Adults</v>
      </c>
      <c r="S7" s="6">
        <f t="shared" si="1"/>
        <v>2892.8571428571427</v>
      </c>
      <c r="Z7" s="11" t="s">
        <v>2022</v>
      </c>
      <c r="AA7" s="11">
        <f>AVERAGEIFS(N2:N975,P2:P975, "No")</f>
        <v>204852.17391304349</v>
      </c>
    </row>
    <row r="8" spans="1:27" x14ac:dyDescent="0.25">
      <c r="A8" t="s">
        <v>53</v>
      </c>
      <c r="B8" s="2" t="s">
        <v>54</v>
      </c>
      <c r="C8" s="4">
        <v>45658</v>
      </c>
      <c r="D8" s="6">
        <v>57</v>
      </c>
      <c r="E8" s="2" t="s">
        <v>55</v>
      </c>
      <c r="F8" s="3" t="s">
        <v>20</v>
      </c>
      <c r="G8" s="3" t="s">
        <v>21</v>
      </c>
      <c r="H8" s="6">
        <v>3</v>
      </c>
      <c r="I8" s="3" t="s">
        <v>56</v>
      </c>
      <c r="J8" s="3">
        <v>53</v>
      </c>
      <c r="K8" s="3" t="s">
        <v>57</v>
      </c>
      <c r="L8" s="6">
        <v>9000</v>
      </c>
      <c r="M8" s="6">
        <v>16</v>
      </c>
      <c r="N8" s="6">
        <v>144000</v>
      </c>
      <c r="O8" s="5" t="s">
        <v>58</v>
      </c>
      <c r="P8" s="3" t="s">
        <v>42</v>
      </c>
      <c r="R8" t="str">
        <f t="shared" si="0"/>
        <v>Adults</v>
      </c>
      <c r="S8" s="6">
        <f t="shared" si="1"/>
        <v>2716.9811320754716</v>
      </c>
      <c r="Z8" s="11" t="s">
        <v>2023</v>
      </c>
      <c r="AA8" s="13">
        <f>COUNTIFS(P2:P975,"Yes") / COUNTA(A2:A975)</f>
        <v>0.29158110882956878</v>
      </c>
    </row>
    <row r="9" spans="1:27" x14ac:dyDescent="0.25">
      <c r="A9" t="s">
        <v>59</v>
      </c>
      <c r="B9" s="2" t="s">
        <v>60</v>
      </c>
      <c r="C9" s="7" t="s">
        <v>61</v>
      </c>
      <c r="D9" s="6">
        <v>74</v>
      </c>
      <c r="E9" s="2" t="s">
        <v>62</v>
      </c>
      <c r="F9" s="3" t="s">
        <v>30</v>
      </c>
      <c r="G9" s="3" t="s">
        <v>31</v>
      </c>
      <c r="H9" s="6">
        <v>5</v>
      </c>
      <c r="I9" s="3" t="s">
        <v>63</v>
      </c>
      <c r="J9" s="3">
        <v>9</v>
      </c>
      <c r="K9" s="3" t="s">
        <v>64</v>
      </c>
      <c r="L9" s="6">
        <v>3500</v>
      </c>
      <c r="M9" s="6">
        <v>5</v>
      </c>
      <c r="N9" s="6">
        <v>17500</v>
      </c>
      <c r="O9" s="5" t="s">
        <v>65</v>
      </c>
      <c r="P9" s="3" t="s">
        <v>42</v>
      </c>
      <c r="R9" t="str">
        <f t="shared" si="0"/>
        <v>Seniors</v>
      </c>
      <c r="S9" s="6">
        <f t="shared" si="1"/>
        <v>1944.4444444444443</v>
      </c>
      <c r="Z9" t="s">
        <v>2037</v>
      </c>
      <c r="AA9">
        <f>COUNTIF(Table1[Customer Churn Status],"No")</f>
        <v>690</v>
      </c>
    </row>
    <row r="10" spans="1:27" x14ac:dyDescent="0.25">
      <c r="A10" t="s">
        <v>59</v>
      </c>
      <c r="B10" s="2" t="s">
        <v>60</v>
      </c>
      <c r="C10" s="3" t="s">
        <v>61</v>
      </c>
      <c r="D10" s="6">
        <v>74</v>
      </c>
      <c r="E10" s="2" t="s">
        <v>62</v>
      </c>
      <c r="F10" s="3" t="s">
        <v>38</v>
      </c>
      <c r="G10" s="3" t="s">
        <v>31</v>
      </c>
      <c r="H10" s="6">
        <v>5</v>
      </c>
      <c r="I10" s="3" t="s">
        <v>63</v>
      </c>
      <c r="J10" s="3">
        <v>9</v>
      </c>
      <c r="K10" s="3" t="s">
        <v>66</v>
      </c>
      <c r="L10" s="6">
        <v>150000</v>
      </c>
      <c r="M10" s="6">
        <v>2</v>
      </c>
      <c r="N10" s="6">
        <v>300000</v>
      </c>
      <c r="O10" s="5" t="s">
        <v>67</v>
      </c>
      <c r="P10" s="3" t="s">
        <v>42</v>
      </c>
      <c r="R10" t="str">
        <f t="shared" si="0"/>
        <v>Seniors</v>
      </c>
      <c r="S10" s="6">
        <f t="shared" si="1"/>
        <v>33333.333333333336</v>
      </c>
      <c r="Z10" t="s">
        <v>2038</v>
      </c>
      <c r="AA10">
        <f>COUNTIF(Table1[Customer Churn Status],"Yes")</f>
        <v>284</v>
      </c>
    </row>
    <row r="11" spans="1:27" x14ac:dyDescent="0.25">
      <c r="A11" t="s">
        <v>59</v>
      </c>
      <c r="B11" s="2" t="s">
        <v>60</v>
      </c>
      <c r="C11" s="3" t="s">
        <v>61</v>
      </c>
      <c r="D11" s="6">
        <v>74</v>
      </c>
      <c r="E11" s="2" t="s">
        <v>62</v>
      </c>
      <c r="F11" s="3" t="s">
        <v>20</v>
      </c>
      <c r="G11" s="3" t="s">
        <v>31</v>
      </c>
      <c r="H11" s="6">
        <v>5</v>
      </c>
      <c r="I11" s="3" t="s">
        <v>63</v>
      </c>
      <c r="J11" s="3">
        <v>9</v>
      </c>
      <c r="K11" s="3" t="s">
        <v>68</v>
      </c>
      <c r="L11" s="6">
        <v>16000</v>
      </c>
      <c r="M11" s="6">
        <v>6</v>
      </c>
      <c r="N11" s="6">
        <v>96000</v>
      </c>
      <c r="O11" s="5" t="s">
        <v>69</v>
      </c>
      <c r="P11" s="3" t="s">
        <v>42</v>
      </c>
      <c r="R11" t="str">
        <f t="shared" si="0"/>
        <v>Seniors</v>
      </c>
      <c r="S11" s="6">
        <f t="shared" si="1"/>
        <v>10666.666666666666</v>
      </c>
    </row>
    <row r="12" spans="1:27" x14ac:dyDescent="0.25">
      <c r="A12" t="s">
        <v>70</v>
      </c>
      <c r="B12" s="2" t="s">
        <v>71</v>
      </c>
      <c r="C12" s="4">
        <v>45717</v>
      </c>
      <c r="D12" s="6">
        <v>24</v>
      </c>
      <c r="E12" s="2" t="s">
        <v>72</v>
      </c>
      <c r="F12" s="3" t="s">
        <v>45</v>
      </c>
      <c r="G12" s="3" t="s">
        <v>31</v>
      </c>
      <c r="H12" s="6">
        <v>5</v>
      </c>
      <c r="I12" s="3" t="s">
        <v>63</v>
      </c>
      <c r="J12" s="3">
        <v>39</v>
      </c>
      <c r="K12" s="3" t="s">
        <v>73</v>
      </c>
      <c r="L12" s="6">
        <v>24000</v>
      </c>
      <c r="M12" s="6">
        <v>11</v>
      </c>
      <c r="N12" s="6">
        <v>264000</v>
      </c>
      <c r="O12" s="5" t="s">
        <v>74</v>
      </c>
      <c r="P12" s="3" t="s">
        <v>25</v>
      </c>
      <c r="Q12" s="3" t="s">
        <v>26</v>
      </c>
      <c r="R12" t="str">
        <f t="shared" si="0"/>
        <v>Youth</v>
      </c>
      <c r="S12" s="6">
        <f t="shared" si="1"/>
        <v>6769.2307692307695</v>
      </c>
    </row>
    <row r="13" spans="1:27" x14ac:dyDescent="0.25">
      <c r="A13" t="s">
        <v>75</v>
      </c>
      <c r="B13" s="2" t="s">
        <v>76</v>
      </c>
      <c r="C13" s="4">
        <v>45658</v>
      </c>
      <c r="D13" s="6">
        <v>53</v>
      </c>
      <c r="E13" s="2" t="s">
        <v>19</v>
      </c>
      <c r="F13" s="3" t="s">
        <v>45</v>
      </c>
      <c r="G13" s="3" t="s">
        <v>21</v>
      </c>
      <c r="H13" s="6">
        <v>3</v>
      </c>
      <c r="I13" s="3" t="s">
        <v>56</v>
      </c>
      <c r="J13" s="3">
        <v>30</v>
      </c>
      <c r="K13" s="3" t="s">
        <v>77</v>
      </c>
      <c r="L13" s="6">
        <v>30000</v>
      </c>
      <c r="M13" s="6">
        <v>17</v>
      </c>
      <c r="N13" s="6">
        <v>510000</v>
      </c>
      <c r="O13" s="5" t="s">
        <v>78</v>
      </c>
      <c r="P13" s="3" t="s">
        <v>42</v>
      </c>
      <c r="R13" t="str">
        <f t="shared" si="0"/>
        <v>Adults</v>
      </c>
      <c r="S13" s="6">
        <f t="shared" si="1"/>
        <v>17000</v>
      </c>
    </row>
    <row r="14" spans="1:27" x14ac:dyDescent="0.25">
      <c r="A14" t="s">
        <v>79</v>
      </c>
      <c r="B14" s="2" t="s">
        <v>80</v>
      </c>
      <c r="C14" s="4">
        <v>45658</v>
      </c>
      <c r="D14" s="6">
        <v>35</v>
      </c>
      <c r="E14" s="2" t="s">
        <v>50</v>
      </c>
      <c r="F14" s="3" t="s">
        <v>45</v>
      </c>
      <c r="G14" s="3" t="s">
        <v>21</v>
      </c>
      <c r="H14" s="6">
        <v>5</v>
      </c>
      <c r="I14" s="3" t="s">
        <v>63</v>
      </c>
      <c r="J14" s="3">
        <v>35</v>
      </c>
      <c r="K14" s="3" t="s">
        <v>77</v>
      </c>
      <c r="L14" s="6">
        <v>30000</v>
      </c>
      <c r="M14" s="6">
        <v>10</v>
      </c>
      <c r="N14" s="6">
        <v>300000</v>
      </c>
      <c r="O14" s="5" t="s">
        <v>81</v>
      </c>
      <c r="P14" s="3" t="s">
        <v>42</v>
      </c>
      <c r="R14" t="str">
        <f t="shared" si="0"/>
        <v>Young Adults</v>
      </c>
      <c r="S14" s="6">
        <f t="shared" si="1"/>
        <v>8571.4285714285706</v>
      </c>
    </row>
    <row r="15" spans="1:27" x14ac:dyDescent="0.25">
      <c r="A15" t="s">
        <v>82</v>
      </c>
      <c r="B15" s="2" t="s">
        <v>83</v>
      </c>
      <c r="C15" s="4">
        <v>45717</v>
      </c>
      <c r="D15" s="6">
        <v>23</v>
      </c>
      <c r="E15" s="2" t="s">
        <v>84</v>
      </c>
      <c r="F15" s="3" t="s">
        <v>20</v>
      </c>
      <c r="G15" s="3" t="s">
        <v>21</v>
      </c>
      <c r="H15" s="6">
        <v>1</v>
      </c>
      <c r="I15" s="3" t="s">
        <v>39</v>
      </c>
      <c r="J15" s="3">
        <v>6</v>
      </c>
      <c r="K15" s="3" t="s">
        <v>51</v>
      </c>
      <c r="L15" s="6">
        <v>4500</v>
      </c>
      <c r="M15" s="6">
        <v>20</v>
      </c>
      <c r="N15" s="6">
        <v>90000</v>
      </c>
      <c r="O15" s="5" t="s">
        <v>85</v>
      </c>
      <c r="P15" s="3" t="s">
        <v>42</v>
      </c>
      <c r="R15" t="str">
        <f t="shared" si="0"/>
        <v>Youth</v>
      </c>
      <c r="S15" s="6">
        <f t="shared" si="1"/>
        <v>15000</v>
      </c>
    </row>
    <row r="16" spans="1:27" x14ac:dyDescent="0.25">
      <c r="A16" t="s">
        <v>82</v>
      </c>
      <c r="B16" s="2" t="s">
        <v>83</v>
      </c>
      <c r="C16" s="4">
        <v>45717</v>
      </c>
      <c r="D16" s="6">
        <v>23</v>
      </c>
      <c r="E16" s="2" t="s">
        <v>84</v>
      </c>
      <c r="F16" s="3" t="s">
        <v>45</v>
      </c>
      <c r="G16" s="3" t="s">
        <v>21</v>
      </c>
      <c r="H16" s="6">
        <v>1</v>
      </c>
      <c r="I16" s="3" t="s">
        <v>39</v>
      </c>
      <c r="J16" s="3">
        <v>6</v>
      </c>
      <c r="K16" s="3" t="s">
        <v>86</v>
      </c>
      <c r="L16" s="6">
        <v>14500</v>
      </c>
      <c r="M16" s="6">
        <v>18</v>
      </c>
      <c r="N16" s="6">
        <v>261000</v>
      </c>
      <c r="O16" s="5" t="s">
        <v>87</v>
      </c>
      <c r="P16" s="3" t="s">
        <v>42</v>
      </c>
      <c r="R16" t="str">
        <f t="shared" si="0"/>
        <v>Youth</v>
      </c>
      <c r="S16" s="6">
        <f t="shared" si="1"/>
        <v>43500</v>
      </c>
    </row>
    <row r="17" spans="1:19" x14ac:dyDescent="0.25">
      <c r="A17" t="s">
        <v>82</v>
      </c>
      <c r="B17" s="2" t="s">
        <v>83</v>
      </c>
      <c r="C17" s="4">
        <v>45717</v>
      </c>
      <c r="D17" s="6">
        <v>23</v>
      </c>
      <c r="E17" s="2" t="s">
        <v>84</v>
      </c>
      <c r="F17" s="3" t="s">
        <v>30</v>
      </c>
      <c r="G17" s="3" t="s">
        <v>21</v>
      </c>
      <c r="H17" s="6">
        <v>1</v>
      </c>
      <c r="I17" s="3" t="s">
        <v>39</v>
      </c>
      <c r="J17" s="3">
        <v>6</v>
      </c>
      <c r="K17" s="3" t="s">
        <v>88</v>
      </c>
      <c r="L17" s="6">
        <v>350</v>
      </c>
      <c r="M17" s="6">
        <v>13</v>
      </c>
      <c r="N17" s="6">
        <v>4550</v>
      </c>
      <c r="O17" s="5" t="s">
        <v>89</v>
      </c>
      <c r="P17" s="3" t="s">
        <v>42</v>
      </c>
      <c r="R17" t="str">
        <f t="shared" si="0"/>
        <v>Youth</v>
      </c>
      <c r="S17" s="6">
        <f t="shared" si="1"/>
        <v>758.33333333333337</v>
      </c>
    </row>
    <row r="18" spans="1:19" x14ac:dyDescent="0.25">
      <c r="A18" t="s">
        <v>90</v>
      </c>
      <c r="B18" s="2" t="s">
        <v>91</v>
      </c>
      <c r="C18" s="3" t="s">
        <v>61</v>
      </c>
      <c r="D18" s="6">
        <v>72</v>
      </c>
      <c r="E18" s="2" t="s">
        <v>92</v>
      </c>
      <c r="F18" s="3" t="s">
        <v>20</v>
      </c>
      <c r="G18" s="3" t="s">
        <v>31</v>
      </c>
      <c r="H18" s="6">
        <v>2</v>
      </c>
      <c r="I18" s="3" t="s">
        <v>22</v>
      </c>
      <c r="J18" s="3">
        <v>8</v>
      </c>
      <c r="K18" s="3" t="s">
        <v>68</v>
      </c>
      <c r="L18" s="6">
        <v>16000</v>
      </c>
      <c r="M18" s="6">
        <v>2</v>
      </c>
      <c r="N18" s="6">
        <v>32000</v>
      </c>
      <c r="O18" s="5" t="s">
        <v>93</v>
      </c>
      <c r="P18" s="3" t="s">
        <v>25</v>
      </c>
      <c r="Q18" s="3" t="s">
        <v>94</v>
      </c>
      <c r="R18" t="str">
        <f t="shared" si="0"/>
        <v>Seniors</v>
      </c>
      <c r="S18" s="6">
        <f t="shared" si="1"/>
        <v>4000</v>
      </c>
    </row>
    <row r="19" spans="1:19" x14ac:dyDescent="0.25">
      <c r="A19" t="s">
        <v>90</v>
      </c>
      <c r="B19" s="2" t="s">
        <v>91</v>
      </c>
      <c r="C19" s="3" t="s">
        <v>61</v>
      </c>
      <c r="D19" s="6">
        <v>72</v>
      </c>
      <c r="E19" s="2" t="s">
        <v>92</v>
      </c>
      <c r="F19" s="3" t="s">
        <v>38</v>
      </c>
      <c r="G19" s="3" t="s">
        <v>31</v>
      </c>
      <c r="H19" s="6">
        <v>2</v>
      </c>
      <c r="I19" s="3" t="s">
        <v>22</v>
      </c>
      <c r="J19" s="3">
        <v>8</v>
      </c>
      <c r="K19" s="3" t="s">
        <v>86</v>
      </c>
      <c r="L19" s="6">
        <v>14500</v>
      </c>
      <c r="M19" s="6">
        <v>2</v>
      </c>
      <c r="N19" s="6">
        <v>29000</v>
      </c>
      <c r="O19" s="5" t="s">
        <v>95</v>
      </c>
      <c r="P19" s="3" t="s">
        <v>25</v>
      </c>
      <c r="Q19" s="3" t="s">
        <v>94</v>
      </c>
      <c r="R19" t="str">
        <f t="shared" si="0"/>
        <v>Seniors</v>
      </c>
      <c r="S19" s="6">
        <f t="shared" si="1"/>
        <v>3625</v>
      </c>
    </row>
    <row r="20" spans="1:19" x14ac:dyDescent="0.25">
      <c r="A20" t="s">
        <v>90</v>
      </c>
      <c r="B20" s="2" t="s">
        <v>91</v>
      </c>
      <c r="C20" s="3" t="s">
        <v>61</v>
      </c>
      <c r="D20" s="6">
        <v>72</v>
      </c>
      <c r="E20" s="2" t="s">
        <v>92</v>
      </c>
      <c r="F20" s="3" t="s">
        <v>45</v>
      </c>
      <c r="G20" s="3" t="s">
        <v>31</v>
      </c>
      <c r="H20" s="6">
        <v>2</v>
      </c>
      <c r="I20" s="3" t="s">
        <v>22</v>
      </c>
      <c r="J20" s="3">
        <v>8</v>
      </c>
      <c r="K20" s="3" t="s">
        <v>77</v>
      </c>
      <c r="L20" s="6">
        <v>30000</v>
      </c>
      <c r="M20" s="6">
        <v>8</v>
      </c>
      <c r="N20" s="6">
        <v>240000</v>
      </c>
      <c r="O20" s="5" t="s">
        <v>96</v>
      </c>
      <c r="P20" s="3" t="s">
        <v>25</v>
      </c>
      <c r="Q20" s="3" t="s">
        <v>94</v>
      </c>
      <c r="R20" t="str">
        <f t="shared" si="0"/>
        <v>Seniors</v>
      </c>
      <c r="S20" s="6">
        <f t="shared" si="1"/>
        <v>30000</v>
      </c>
    </row>
    <row r="21" spans="1:19" x14ac:dyDescent="0.25">
      <c r="A21" t="s">
        <v>97</v>
      </c>
      <c r="B21" s="2" t="s">
        <v>98</v>
      </c>
      <c r="C21" s="4">
        <v>45717</v>
      </c>
      <c r="D21" s="6">
        <v>78</v>
      </c>
      <c r="E21" s="2" t="s">
        <v>99</v>
      </c>
      <c r="F21" s="3" t="s">
        <v>20</v>
      </c>
      <c r="G21" s="3" t="s">
        <v>21</v>
      </c>
      <c r="H21" s="6">
        <v>2</v>
      </c>
      <c r="I21" s="3" t="s">
        <v>22</v>
      </c>
      <c r="J21" s="3">
        <v>47</v>
      </c>
      <c r="K21" s="3" t="s">
        <v>68</v>
      </c>
      <c r="L21" s="6">
        <v>16000</v>
      </c>
      <c r="M21" s="6">
        <v>12</v>
      </c>
      <c r="N21" s="6">
        <v>192000</v>
      </c>
      <c r="O21" s="5" t="s">
        <v>100</v>
      </c>
      <c r="P21" s="3" t="s">
        <v>42</v>
      </c>
      <c r="R21" t="str">
        <f t="shared" si="0"/>
        <v>Seniors</v>
      </c>
      <c r="S21" s="6">
        <f t="shared" si="1"/>
        <v>4085.1063829787236</v>
      </c>
    </row>
    <row r="22" spans="1:19" x14ac:dyDescent="0.25">
      <c r="A22" t="s">
        <v>97</v>
      </c>
      <c r="B22" s="2" t="s">
        <v>98</v>
      </c>
      <c r="C22" s="4">
        <v>45717</v>
      </c>
      <c r="D22" s="6">
        <v>78</v>
      </c>
      <c r="E22" s="2" t="s">
        <v>99</v>
      </c>
      <c r="F22" s="3" t="s">
        <v>45</v>
      </c>
      <c r="G22" s="3" t="s">
        <v>21</v>
      </c>
      <c r="H22" s="6">
        <v>2</v>
      </c>
      <c r="I22" s="3" t="s">
        <v>22</v>
      </c>
      <c r="J22" s="3">
        <v>47</v>
      </c>
      <c r="K22" s="3" t="s">
        <v>86</v>
      </c>
      <c r="L22" s="6">
        <v>14500</v>
      </c>
      <c r="M22" s="6">
        <v>2</v>
      </c>
      <c r="N22" s="6">
        <v>29000</v>
      </c>
      <c r="O22" s="5" t="s">
        <v>101</v>
      </c>
      <c r="P22" s="3" t="s">
        <v>42</v>
      </c>
      <c r="R22" t="str">
        <f t="shared" si="0"/>
        <v>Seniors</v>
      </c>
      <c r="S22" s="6">
        <f t="shared" si="1"/>
        <v>617.02127659574467</v>
      </c>
    </row>
    <row r="23" spans="1:19" x14ac:dyDescent="0.25">
      <c r="A23" t="s">
        <v>102</v>
      </c>
      <c r="B23" s="2" t="s">
        <v>103</v>
      </c>
      <c r="C23" s="4">
        <v>45658</v>
      </c>
      <c r="D23" s="6">
        <v>23</v>
      </c>
      <c r="E23" s="2" t="s">
        <v>104</v>
      </c>
      <c r="F23" s="3" t="s">
        <v>20</v>
      </c>
      <c r="G23" s="3" t="s">
        <v>31</v>
      </c>
      <c r="H23" s="6">
        <v>2</v>
      </c>
      <c r="I23" s="3" t="s">
        <v>22</v>
      </c>
      <c r="J23" s="3">
        <v>52</v>
      </c>
      <c r="K23" s="3" t="s">
        <v>51</v>
      </c>
      <c r="L23" s="6">
        <v>4500</v>
      </c>
      <c r="M23" s="6">
        <v>8</v>
      </c>
      <c r="N23" s="6">
        <v>36000</v>
      </c>
      <c r="O23" s="5" t="s">
        <v>105</v>
      </c>
      <c r="P23" s="3" t="s">
        <v>25</v>
      </c>
      <c r="Q23" s="3" t="s">
        <v>26</v>
      </c>
      <c r="R23" t="str">
        <f t="shared" si="0"/>
        <v>Youth</v>
      </c>
      <c r="S23" s="6">
        <f t="shared" si="1"/>
        <v>692.30769230769226</v>
      </c>
    </row>
    <row r="24" spans="1:19" x14ac:dyDescent="0.25">
      <c r="A24" t="s">
        <v>102</v>
      </c>
      <c r="B24" s="2" t="s">
        <v>103</v>
      </c>
      <c r="C24" s="4">
        <v>45658</v>
      </c>
      <c r="D24" s="6">
        <v>23</v>
      </c>
      <c r="E24" s="2" t="s">
        <v>104</v>
      </c>
      <c r="F24" s="3" t="s">
        <v>30</v>
      </c>
      <c r="G24" s="3" t="s">
        <v>31</v>
      </c>
      <c r="H24" s="6">
        <v>2</v>
      </c>
      <c r="I24" s="3" t="s">
        <v>22</v>
      </c>
      <c r="J24" s="3">
        <v>52</v>
      </c>
      <c r="K24" s="3" t="s">
        <v>106</v>
      </c>
      <c r="L24" s="6">
        <v>1000</v>
      </c>
      <c r="M24" s="6">
        <v>18</v>
      </c>
      <c r="N24" s="6">
        <v>18000</v>
      </c>
      <c r="O24" s="5" t="s">
        <v>107</v>
      </c>
      <c r="P24" s="3" t="s">
        <v>25</v>
      </c>
      <c r="Q24" s="3" t="s">
        <v>26</v>
      </c>
      <c r="R24" t="str">
        <f t="shared" si="0"/>
        <v>Youth</v>
      </c>
      <c r="S24" s="6">
        <f t="shared" si="1"/>
        <v>346.15384615384613</v>
      </c>
    </row>
    <row r="25" spans="1:19" x14ac:dyDescent="0.25">
      <c r="A25" t="s">
        <v>108</v>
      </c>
      <c r="B25" s="2" t="s">
        <v>109</v>
      </c>
      <c r="C25" s="3" t="s">
        <v>61</v>
      </c>
      <c r="D25" s="6">
        <v>22</v>
      </c>
      <c r="E25" s="2" t="s">
        <v>110</v>
      </c>
      <c r="F25" s="3" t="s">
        <v>20</v>
      </c>
      <c r="G25" s="3" t="s">
        <v>21</v>
      </c>
      <c r="H25" s="6">
        <v>2</v>
      </c>
      <c r="I25" s="3" t="s">
        <v>22</v>
      </c>
      <c r="J25" s="3">
        <v>6</v>
      </c>
      <c r="K25" s="3" t="s">
        <v>68</v>
      </c>
      <c r="L25" s="6">
        <v>16000</v>
      </c>
      <c r="M25" s="6">
        <v>1</v>
      </c>
      <c r="N25" s="6">
        <v>16000</v>
      </c>
      <c r="O25" s="5" t="s">
        <v>111</v>
      </c>
      <c r="P25" s="3" t="s">
        <v>42</v>
      </c>
      <c r="R25" t="str">
        <f t="shared" si="0"/>
        <v>Youth</v>
      </c>
      <c r="S25" s="6">
        <f t="shared" si="1"/>
        <v>2666.6666666666665</v>
      </c>
    </row>
    <row r="26" spans="1:19" x14ac:dyDescent="0.25">
      <c r="A26" t="s">
        <v>108</v>
      </c>
      <c r="B26" s="2" t="s">
        <v>109</v>
      </c>
      <c r="C26" s="3" t="s">
        <v>61</v>
      </c>
      <c r="D26" s="6">
        <v>22</v>
      </c>
      <c r="E26" s="2" t="s">
        <v>110</v>
      </c>
      <c r="F26" s="3" t="s">
        <v>30</v>
      </c>
      <c r="G26" s="3" t="s">
        <v>21</v>
      </c>
      <c r="H26" s="6">
        <v>2</v>
      </c>
      <c r="I26" s="3" t="s">
        <v>22</v>
      </c>
      <c r="J26" s="3">
        <v>6</v>
      </c>
      <c r="K26" s="3" t="s">
        <v>112</v>
      </c>
      <c r="L26" s="6">
        <v>7500</v>
      </c>
      <c r="M26" s="6">
        <v>15</v>
      </c>
      <c r="N26" s="6">
        <v>112500</v>
      </c>
      <c r="O26" s="5" t="s">
        <v>113</v>
      </c>
      <c r="P26" s="3" t="s">
        <v>42</v>
      </c>
      <c r="R26" t="str">
        <f t="shared" si="0"/>
        <v>Youth</v>
      </c>
      <c r="S26" s="6">
        <f t="shared" si="1"/>
        <v>18750</v>
      </c>
    </row>
    <row r="27" spans="1:19" x14ac:dyDescent="0.25">
      <c r="A27" t="s">
        <v>114</v>
      </c>
      <c r="B27" s="2" t="s">
        <v>115</v>
      </c>
      <c r="C27" s="4">
        <v>45717</v>
      </c>
      <c r="D27" s="6">
        <v>70</v>
      </c>
      <c r="E27" s="2" t="s">
        <v>116</v>
      </c>
      <c r="F27" s="3" t="s">
        <v>45</v>
      </c>
      <c r="G27" s="3" t="s">
        <v>21</v>
      </c>
      <c r="H27" s="6">
        <v>2</v>
      </c>
      <c r="I27" s="3" t="s">
        <v>22</v>
      </c>
      <c r="J27" s="3">
        <v>13</v>
      </c>
      <c r="K27" s="3" t="s">
        <v>46</v>
      </c>
      <c r="L27" s="6">
        <v>9000</v>
      </c>
      <c r="M27" s="6">
        <v>16</v>
      </c>
      <c r="N27" s="6">
        <v>144000</v>
      </c>
      <c r="O27" s="5" t="s">
        <v>117</v>
      </c>
      <c r="P27" s="3" t="s">
        <v>42</v>
      </c>
      <c r="R27" t="str">
        <f t="shared" si="0"/>
        <v>Seniors</v>
      </c>
      <c r="S27" s="6">
        <f t="shared" si="1"/>
        <v>11076.923076923076</v>
      </c>
    </row>
    <row r="28" spans="1:19" x14ac:dyDescent="0.25">
      <c r="A28" t="s">
        <v>114</v>
      </c>
      <c r="B28" s="2" t="s">
        <v>115</v>
      </c>
      <c r="C28" s="4">
        <v>45717</v>
      </c>
      <c r="D28" s="6">
        <v>70</v>
      </c>
      <c r="E28" s="2" t="s">
        <v>116</v>
      </c>
      <c r="F28" s="3" t="s">
        <v>38</v>
      </c>
      <c r="G28" s="3" t="s">
        <v>21</v>
      </c>
      <c r="H28" s="6">
        <v>2</v>
      </c>
      <c r="I28" s="3" t="s">
        <v>22</v>
      </c>
      <c r="J28" s="3">
        <v>13</v>
      </c>
      <c r="K28" s="3" t="s">
        <v>77</v>
      </c>
      <c r="L28" s="6">
        <v>30000</v>
      </c>
      <c r="M28" s="6">
        <v>17</v>
      </c>
      <c r="N28" s="6">
        <v>510000</v>
      </c>
      <c r="O28" s="5" t="s">
        <v>118</v>
      </c>
      <c r="P28" s="3" t="s">
        <v>42</v>
      </c>
      <c r="R28" t="str">
        <f t="shared" si="0"/>
        <v>Seniors</v>
      </c>
      <c r="S28" s="6">
        <f t="shared" si="1"/>
        <v>39230.769230769234</v>
      </c>
    </row>
    <row r="29" spans="1:19" x14ac:dyDescent="0.25">
      <c r="A29" t="s">
        <v>114</v>
      </c>
      <c r="B29" s="2" t="s">
        <v>115</v>
      </c>
      <c r="C29" s="4">
        <v>45717</v>
      </c>
      <c r="D29" s="6">
        <v>70</v>
      </c>
      <c r="E29" s="2" t="s">
        <v>116</v>
      </c>
      <c r="F29" s="3" t="s">
        <v>20</v>
      </c>
      <c r="G29" s="3" t="s">
        <v>21</v>
      </c>
      <c r="H29" s="6">
        <v>2</v>
      </c>
      <c r="I29" s="3" t="s">
        <v>22</v>
      </c>
      <c r="J29" s="3">
        <v>13</v>
      </c>
      <c r="K29" s="3" t="s">
        <v>68</v>
      </c>
      <c r="L29" s="6">
        <v>16000</v>
      </c>
      <c r="M29" s="6">
        <v>3</v>
      </c>
      <c r="N29" s="6">
        <v>48000</v>
      </c>
      <c r="O29" s="5" t="s">
        <v>119</v>
      </c>
      <c r="P29" s="3" t="s">
        <v>42</v>
      </c>
      <c r="R29" t="str">
        <f t="shared" si="0"/>
        <v>Seniors</v>
      </c>
      <c r="S29" s="6">
        <f t="shared" si="1"/>
        <v>3692.3076923076924</v>
      </c>
    </row>
    <row r="30" spans="1:19" x14ac:dyDescent="0.25">
      <c r="A30" t="s">
        <v>120</v>
      </c>
      <c r="B30" s="2" t="s">
        <v>121</v>
      </c>
      <c r="C30" s="3" t="s">
        <v>61</v>
      </c>
      <c r="D30" s="6">
        <v>46</v>
      </c>
      <c r="E30" s="2" t="s">
        <v>104</v>
      </c>
      <c r="F30" s="3" t="s">
        <v>45</v>
      </c>
      <c r="G30" s="3" t="s">
        <v>21</v>
      </c>
      <c r="H30" s="6">
        <v>5</v>
      </c>
      <c r="I30" s="3" t="s">
        <v>63</v>
      </c>
      <c r="J30" s="3">
        <v>57</v>
      </c>
      <c r="K30" s="3" t="s">
        <v>77</v>
      </c>
      <c r="L30" s="6">
        <v>30000</v>
      </c>
      <c r="M30" s="6">
        <v>11</v>
      </c>
      <c r="N30" s="6">
        <v>330000</v>
      </c>
      <c r="O30" s="5" t="s">
        <v>122</v>
      </c>
      <c r="P30" s="3" t="s">
        <v>42</v>
      </c>
      <c r="R30" t="str">
        <f t="shared" si="0"/>
        <v>Adults</v>
      </c>
      <c r="S30" s="6">
        <f t="shared" si="1"/>
        <v>5789.4736842105267</v>
      </c>
    </row>
    <row r="31" spans="1:19" x14ac:dyDescent="0.25">
      <c r="A31" t="s">
        <v>120</v>
      </c>
      <c r="B31" s="2" t="s">
        <v>121</v>
      </c>
      <c r="C31" s="3" t="s">
        <v>61</v>
      </c>
      <c r="D31" s="6">
        <v>46</v>
      </c>
      <c r="E31" s="2" t="s">
        <v>104</v>
      </c>
      <c r="F31" s="3" t="s">
        <v>20</v>
      </c>
      <c r="G31" s="3" t="s">
        <v>21</v>
      </c>
      <c r="H31" s="6">
        <v>5</v>
      </c>
      <c r="I31" s="3" t="s">
        <v>63</v>
      </c>
      <c r="J31" s="3">
        <v>57</v>
      </c>
      <c r="K31" s="3" t="s">
        <v>51</v>
      </c>
      <c r="L31" s="6">
        <v>4500</v>
      </c>
      <c r="M31" s="6">
        <v>5</v>
      </c>
      <c r="N31" s="6">
        <v>22500</v>
      </c>
      <c r="O31" s="5" t="s">
        <v>123</v>
      </c>
      <c r="P31" s="3" t="s">
        <v>42</v>
      </c>
      <c r="R31" t="str">
        <f t="shared" si="0"/>
        <v>Adults</v>
      </c>
      <c r="S31" s="6">
        <f t="shared" si="1"/>
        <v>394.73684210526318</v>
      </c>
    </row>
    <row r="32" spans="1:19" x14ac:dyDescent="0.25">
      <c r="A32" t="s">
        <v>120</v>
      </c>
      <c r="B32" s="2" t="s">
        <v>121</v>
      </c>
      <c r="C32" s="3" t="s">
        <v>61</v>
      </c>
      <c r="D32" s="6">
        <v>46</v>
      </c>
      <c r="E32" s="2" t="s">
        <v>104</v>
      </c>
      <c r="F32" s="3" t="s">
        <v>38</v>
      </c>
      <c r="G32" s="3" t="s">
        <v>21</v>
      </c>
      <c r="H32" s="6">
        <v>5</v>
      </c>
      <c r="I32" s="3" t="s">
        <v>63</v>
      </c>
      <c r="J32" s="3">
        <v>57</v>
      </c>
      <c r="K32" s="3" t="s">
        <v>73</v>
      </c>
      <c r="L32" s="6">
        <v>24000</v>
      </c>
      <c r="M32" s="6">
        <v>3</v>
      </c>
      <c r="N32" s="6">
        <v>72000</v>
      </c>
      <c r="O32" s="5" t="s">
        <v>124</v>
      </c>
      <c r="P32" s="3" t="s">
        <v>42</v>
      </c>
      <c r="R32" t="str">
        <f t="shared" si="0"/>
        <v>Adults</v>
      </c>
      <c r="S32" s="6">
        <f t="shared" si="1"/>
        <v>1263.1578947368421</v>
      </c>
    </row>
    <row r="33" spans="1:19" x14ac:dyDescent="0.25">
      <c r="A33" t="s">
        <v>125</v>
      </c>
      <c r="B33" s="2" t="s">
        <v>126</v>
      </c>
      <c r="C33" s="3" t="s">
        <v>61</v>
      </c>
      <c r="D33" s="6">
        <v>74</v>
      </c>
      <c r="E33" s="2" t="s">
        <v>127</v>
      </c>
      <c r="F33" s="3" t="s">
        <v>20</v>
      </c>
      <c r="G33" s="3" t="s">
        <v>21</v>
      </c>
      <c r="H33" s="6">
        <v>5</v>
      </c>
      <c r="I33" s="3" t="s">
        <v>63</v>
      </c>
      <c r="J33" s="3">
        <v>35</v>
      </c>
      <c r="K33" s="3" t="s">
        <v>57</v>
      </c>
      <c r="L33" s="6">
        <v>9000</v>
      </c>
      <c r="M33" s="6">
        <v>15</v>
      </c>
      <c r="N33" s="6">
        <v>135000</v>
      </c>
      <c r="O33" s="5" t="s">
        <v>128</v>
      </c>
      <c r="P33" s="3" t="s">
        <v>25</v>
      </c>
      <c r="Q33" s="3" t="s">
        <v>129</v>
      </c>
      <c r="R33" t="str">
        <f t="shared" si="0"/>
        <v>Seniors</v>
      </c>
      <c r="S33" s="6">
        <f t="shared" si="1"/>
        <v>3857.1428571428573</v>
      </c>
    </row>
    <row r="34" spans="1:19" x14ac:dyDescent="0.25">
      <c r="A34" t="s">
        <v>130</v>
      </c>
      <c r="B34" s="2" t="s">
        <v>131</v>
      </c>
      <c r="C34" s="4">
        <v>45717</v>
      </c>
      <c r="D34" s="6">
        <v>54</v>
      </c>
      <c r="E34" s="2" t="s">
        <v>92</v>
      </c>
      <c r="F34" s="3" t="s">
        <v>38</v>
      </c>
      <c r="G34" s="3" t="s">
        <v>21</v>
      </c>
      <c r="H34" s="6">
        <v>1</v>
      </c>
      <c r="I34" s="3" t="s">
        <v>39</v>
      </c>
      <c r="J34" s="3">
        <v>43</v>
      </c>
      <c r="K34" s="3" t="s">
        <v>40</v>
      </c>
      <c r="L34" s="6">
        <v>20000</v>
      </c>
      <c r="M34" s="6">
        <v>18</v>
      </c>
      <c r="N34" s="6">
        <v>360000</v>
      </c>
      <c r="O34" s="7">
        <v>178</v>
      </c>
      <c r="P34" s="3" t="s">
        <v>42</v>
      </c>
      <c r="R34" t="str">
        <f t="shared" si="0"/>
        <v>Adults</v>
      </c>
      <c r="S34" s="6">
        <f t="shared" si="1"/>
        <v>8372.0930232558148</v>
      </c>
    </row>
    <row r="35" spans="1:19" x14ac:dyDescent="0.25">
      <c r="A35" t="s">
        <v>132</v>
      </c>
      <c r="B35" s="2" t="s">
        <v>133</v>
      </c>
      <c r="C35" s="4">
        <v>45717</v>
      </c>
      <c r="D35" s="6">
        <v>50</v>
      </c>
      <c r="E35" s="2" t="s">
        <v>134</v>
      </c>
      <c r="F35" s="3" t="s">
        <v>30</v>
      </c>
      <c r="G35" s="3" t="s">
        <v>21</v>
      </c>
      <c r="H35" s="6">
        <v>2</v>
      </c>
      <c r="I35" s="3" t="s">
        <v>22</v>
      </c>
      <c r="J35" s="3">
        <v>46</v>
      </c>
      <c r="K35" s="3" t="s">
        <v>135</v>
      </c>
      <c r="L35" s="6">
        <v>900</v>
      </c>
      <c r="M35" s="6">
        <v>14</v>
      </c>
      <c r="N35" s="6">
        <v>12600</v>
      </c>
      <c r="O35" s="5" t="s">
        <v>136</v>
      </c>
      <c r="P35" s="3" t="s">
        <v>42</v>
      </c>
      <c r="R35" t="str">
        <f t="shared" si="0"/>
        <v>Adults</v>
      </c>
      <c r="S35" s="6">
        <f t="shared" si="1"/>
        <v>273.91304347826087</v>
      </c>
    </row>
    <row r="36" spans="1:19" x14ac:dyDescent="0.25">
      <c r="A36" t="s">
        <v>132</v>
      </c>
      <c r="B36" s="2" t="s">
        <v>133</v>
      </c>
      <c r="C36" s="4">
        <v>45717</v>
      </c>
      <c r="D36" s="6">
        <v>50</v>
      </c>
      <c r="E36" s="2" t="s">
        <v>134</v>
      </c>
      <c r="F36" s="3" t="s">
        <v>20</v>
      </c>
      <c r="G36" s="3" t="s">
        <v>21</v>
      </c>
      <c r="H36" s="6">
        <v>2</v>
      </c>
      <c r="I36" s="3" t="s">
        <v>22</v>
      </c>
      <c r="J36" s="3">
        <v>46</v>
      </c>
      <c r="K36" s="3" t="s">
        <v>57</v>
      </c>
      <c r="L36" s="6">
        <v>9000</v>
      </c>
      <c r="M36" s="6">
        <v>11</v>
      </c>
      <c r="N36" s="6">
        <v>99000</v>
      </c>
      <c r="O36" s="5" t="s">
        <v>137</v>
      </c>
      <c r="P36" s="3" t="s">
        <v>42</v>
      </c>
      <c r="R36" t="str">
        <f t="shared" si="0"/>
        <v>Adults</v>
      </c>
      <c r="S36" s="6">
        <f t="shared" si="1"/>
        <v>2152.1739130434785</v>
      </c>
    </row>
    <row r="37" spans="1:19" x14ac:dyDescent="0.25">
      <c r="A37" t="s">
        <v>138</v>
      </c>
      <c r="B37" s="2" t="s">
        <v>139</v>
      </c>
      <c r="C37" s="4">
        <v>45717</v>
      </c>
      <c r="D37" s="6">
        <v>49</v>
      </c>
      <c r="E37" s="2" t="s">
        <v>29</v>
      </c>
      <c r="F37" s="3" t="s">
        <v>20</v>
      </c>
      <c r="G37" s="3" t="s">
        <v>31</v>
      </c>
      <c r="H37" s="6">
        <v>5</v>
      </c>
      <c r="I37" s="3" t="s">
        <v>63</v>
      </c>
      <c r="J37" s="3">
        <v>36</v>
      </c>
      <c r="K37" s="3" t="s">
        <v>57</v>
      </c>
      <c r="L37" s="6">
        <v>9000</v>
      </c>
      <c r="M37" s="6">
        <v>5</v>
      </c>
      <c r="N37" s="6">
        <v>45000</v>
      </c>
      <c r="O37" s="5" t="s">
        <v>140</v>
      </c>
      <c r="P37" s="3" t="s">
        <v>25</v>
      </c>
      <c r="Q37" s="3" t="s">
        <v>94</v>
      </c>
      <c r="R37" t="str">
        <f t="shared" si="0"/>
        <v>Adults</v>
      </c>
      <c r="S37" s="6">
        <f t="shared" si="1"/>
        <v>1250</v>
      </c>
    </row>
    <row r="38" spans="1:19" x14ac:dyDescent="0.25">
      <c r="A38" t="s">
        <v>138</v>
      </c>
      <c r="B38" s="2" t="s">
        <v>139</v>
      </c>
      <c r="C38" s="4">
        <v>45717</v>
      </c>
      <c r="D38" s="6">
        <v>49</v>
      </c>
      <c r="E38" s="2" t="s">
        <v>29</v>
      </c>
      <c r="F38" s="3" t="s">
        <v>38</v>
      </c>
      <c r="G38" s="3" t="s">
        <v>31</v>
      </c>
      <c r="H38" s="6">
        <v>5</v>
      </c>
      <c r="I38" s="3" t="s">
        <v>63</v>
      </c>
      <c r="J38" s="3">
        <v>36</v>
      </c>
      <c r="K38" s="3" t="s">
        <v>141</v>
      </c>
      <c r="L38" s="6">
        <v>75000</v>
      </c>
      <c r="M38" s="6">
        <v>10</v>
      </c>
      <c r="N38" s="6">
        <v>750000</v>
      </c>
      <c r="O38" s="5" t="s">
        <v>142</v>
      </c>
      <c r="P38" s="3" t="s">
        <v>25</v>
      </c>
      <c r="Q38" s="3" t="s">
        <v>94</v>
      </c>
      <c r="R38" t="str">
        <f t="shared" si="0"/>
        <v>Adults</v>
      </c>
      <c r="S38" s="6">
        <f t="shared" si="1"/>
        <v>20833.333333333332</v>
      </c>
    </row>
    <row r="39" spans="1:19" x14ac:dyDescent="0.25">
      <c r="A39" t="s">
        <v>138</v>
      </c>
      <c r="B39" s="2" t="s">
        <v>139</v>
      </c>
      <c r="C39" s="4">
        <v>45717</v>
      </c>
      <c r="D39" s="6">
        <v>49</v>
      </c>
      <c r="E39" s="2" t="s">
        <v>29</v>
      </c>
      <c r="F39" s="3" t="s">
        <v>45</v>
      </c>
      <c r="G39" s="3" t="s">
        <v>31</v>
      </c>
      <c r="H39" s="6">
        <v>5</v>
      </c>
      <c r="I39" s="3" t="s">
        <v>63</v>
      </c>
      <c r="J39" s="3">
        <v>36</v>
      </c>
      <c r="K39" s="3" t="s">
        <v>77</v>
      </c>
      <c r="L39" s="6">
        <v>30000</v>
      </c>
      <c r="M39" s="6">
        <v>2</v>
      </c>
      <c r="N39" s="6">
        <v>60000</v>
      </c>
      <c r="O39" s="5" t="s">
        <v>143</v>
      </c>
      <c r="P39" s="3" t="s">
        <v>25</v>
      </c>
      <c r="Q39" s="3" t="s">
        <v>94</v>
      </c>
      <c r="R39" t="str">
        <f t="shared" si="0"/>
        <v>Adults</v>
      </c>
      <c r="S39" s="6">
        <f t="shared" si="1"/>
        <v>1666.6666666666667</v>
      </c>
    </row>
    <row r="40" spans="1:19" x14ac:dyDescent="0.25">
      <c r="A40" t="s">
        <v>144</v>
      </c>
      <c r="B40" s="2" t="s">
        <v>145</v>
      </c>
      <c r="C40" s="4">
        <v>45717</v>
      </c>
      <c r="D40" s="6">
        <v>42</v>
      </c>
      <c r="E40" s="2" t="s">
        <v>84</v>
      </c>
      <c r="F40" s="3" t="s">
        <v>30</v>
      </c>
      <c r="G40" s="3" t="s">
        <v>21</v>
      </c>
      <c r="H40" s="6">
        <v>5</v>
      </c>
      <c r="I40" s="3" t="s">
        <v>63</v>
      </c>
      <c r="J40" s="3">
        <v>23</v>
      </c>
      <c r="K40" s="3" t="s">
        <v>51</v>
      </c>
      <c r="L40" s="6">
        <v>4500</v>
      </c>
      <c r="M40" s="6">
        <v>1</v>
      </c>
      <c r="N40" s="6">
        <v>4500</v>
      </c>
      <c r="O40" s="5" t="s">
        <v>146</v>
      </c>
      <c r="P40" s="3" t="s">
        <v>42</v>
      </c>
      <c r="R40" t="str">
        <f t="shared" si="0"/>
        <v>Adults</v>
      </c>
      <c r="S40" s="6">
        <f t="shared" si="1"/>
        <v>195.65217391304347</v>
      </c>
    </row>
    <row r="41" spans="1:19" x14ac:dyDescent="0.25">
      <c r="A41" t="s">
        <v>147</v>
      </c>
      <c r="B41" s="2" t="s">
        <v>148</v>
      </c>
      <c r="C41" s="3" t="s">
        <v>61</v>
      </c>
      <c r="D41" s="6">
        <v>58</v>
      </c>
      <c r="E41" s="2" t="s">
        <v>149</v>
      </c>
      <c r="F41" s="3" t="s">
        <v>30</v>
      </c>
      <c r="G41" s="3" t="s">
        <v>21</v>
      </c>
      <c r="H41" s="6">
        <v>1</v>
      </c>
      <c r="I41" s="3" t="s">
        <v>39</v>
      </c>
      <c r="J41" s="3">
        <v>18</v>
      </c>
      <c r="K41" s="3" t="s">
        <v>88</v>
      </c>
      <c r="L41" s="6">
        <v>350</v>
      </c>
      <c r="M41" s="6">
        <v>15</v>
      </c>
      <c r="N41" s="6">
        <v>5250</v>
      </c>
      <c r="O41" s="5" t="s">
        <v>150</v>
      </c>
      <c r="P41" s="3" t="s">
        <v>42</v>
      </c>
      <c r="R41" t="str">
        <f t="shared" si="0"/>
        <v>Adults</v>
      </c>
      <c r="S41" s="6">
        <f t="shared" si="1"/>
        <v>291.66666666666669</v>
      </c>
    </row>
    <row r="42" spans="1:19" x14ac:dyDescent="0.25">
      <c r="A42" t="s">
        <v>151</v>
      </c>
      <c r="B42" s="2" t="s">
        <v>152</v>
      </c>
      <c r="C42" s="3" t="s">
        <v>61</v>
      </c>
      <c r="D42" s="6">
        <v>55</v>
      </c>
      <c r="E42" s="2" t="s">
        <v>153</v>
      </c>
      <c r="F42" s="3" t="s">
        <v>38</v>
      </c>
      <c r="G42" s="3" t="s">
        <v>21</v>
      </c>
      <c r="H42" s="6">
        <v>4</v>
      </c>
      <c r="I42" s="3" t="s">
        <v>154</v>
      </c>
      <c r="J42" s="3">
        <v>2</v>
      </c>
      <c r="K42" s="3" t="s">
        <v>155</v>
      </c>
      <c r="L42" s="6">
        <v>25000</v>
      </c>
      <c r="M42" s="6">
        <v>13</v>
      </c>
      <c r="N42" s="6">
        <v>325000</v>
      </c>
      <c r="O42" s="5" t="s">
        <v>156</v>
      </c>
      <c r="P42" s="3" t="s">
        <v>42</v>
      </c>
      <c r="R42" t="str">
        <f t="shared" si="0"/>
        <v>Adults</v>
      </c>
      <c r="S42" s="6">
        <f t="shared" si="1"/>
        <v>162500</v>
      </c>
    </row>
    <row r="43" spans="1:19" x14ac:dyDescent="0.25">
      <c r="A43" t="s">
        <v>157</v>
      </c>
      <c r="B43" s="2" t="s">
        <v>158</v>
      </c>
      <c r="C43" s="4">
        <v>45717</v>
      </c>
      <c r="D43" s="6">
        <v>58</v>
      </c>
      <c r="E43" s="2" t="s">
        <v>159</v>
      </c>
      <c r="F43" s="3" t="s">
        <v>45</v>
      </c>
      <c r="G43" s="3" t="s">
        <v>21</v>
      </c>
      <c r="H43" s="6">
        <v>2</v>
      </c>
      <c r="I43" s="3" t="s">
        <v>22</v>
      </c>
      <c r="J43" s="3">
        <v>57</v>
      </c>
      <c r="K43" s="3" t="s">
        <v>73</v>
      </c>
      <c r="L43" s="6">
        <v>24000</v>
      </c>
      <c r="M43" s="6">
        <v>11</v>
      </c>
      <c r="N43" s="6">
        <v>264000</v>
      </c>
      <c r="O43" s="5" t="s">
        <v>160</v>
      </c>
      <c r="P43" s="3" t="s">
        <v>42</v>
      </c>
      <c r="R43" t="str">
        <f t="shared" si="0"/>
        <v>Adults</v>
      </c>
      <c r="S43" s="6">
        <f t="shared" si="1"/>
        <v>4631.5789473684208</v>
      </c>
    </row>
    <row r="44" spans="1:19" x14ac:dyDescent="0.25">
      <c r="A44" t="s">
        <v>157</v>
      </c>
      <c r="B44" s="2" t="s">
        <v>158</v>
      </c>
      <c r="C44" s="4">
        <v>45717</v>
      </c>
      <c r="D44" s="6">
        <v>58</v>
      </c>
      <c r="E44" s="2" t="s">
        <v>159</v>
      </c>
      <c r="F44" s="3" t="s">
        <v>30</v>
      </c>
      <c r="G44" s="3" t="s">
        <v>21</v>
      </c>
      <c r="H44" s="6">
        <v>2</v>
      </c>
      <c r="I44" s="3" t="s">
        <v>22</v>
      </c>
      <c r="J44" s="3">
        <v>57</v>
      </c>
      <c r="K44" s="3" t="s">
        <v>112</v>
      </c>
      <c r="L44" s="6">
        <v>7500</v>
      </c>
      <c r="M44" s="6">
        <v>17</v>
      </c>
      <c r="N44" s="6">
        <v>127500</v>
      </c>
      <c r="O44" s="5" t="s">
        <v>161</v>
      </c>
      <c r="P44" s="3" t="s">
        <v>42</v>
      </c>
      <c r="R44" t="str">
        <f t="shared" si="0"/>
        <v>Adults</v>
      </c>
      <c r="S44" s="6">
        <f t="shared" si="1"/>
        <v>2236.8421052631579</v>
      </c>
    </row>
    <row r="45" spans="1:19" x14ac:dyDescent="0.25">
      <c r="A45" t="s">
        <v>162</v>
      </c>
      <c r="B45" s="2" t="s">
        <v>163</v>
      </c>
      <c r="C45" s="4">
        <v>45717</v>
      </c>
      <c r="D45" s="6">
        <v>65</v>
      </c>
      <c r="E45" s="2" t="s">
        <v>164</v>
      </c>
      <c r="F45" s="3" t="s">
        <v>20</v>
      </c>
      <c r="G45" s="3" t="s">
        <v>31</v>
      </c>
      <c r="H45" s="6">
        <v>1</v>
      </c>
      <c r="I45" s="3" t="s">
        <v>39</v>
      </c>
      <c r="J45" s="3">
        <v>3</v>
      </c>
      <c r="K45" s="3" t="s">
        <v>68</v>
      </c>
      <c r="L45" s="6">
        <v>16000</v>
      </c>
      <c r="M45" s="6">
        <v>11</v>
      </c>
      <c r="N45" s="6">
        <v>176000</v>
      </c>
      <c r="O45" s="5" t="s">
        <v>165</v>
      </c>
      <c r="P45" s="3" t="s">
        <v>42</v>
      </c>
      <c r="R45" t="str">
        <f t="shared" si="0"/>
        <v>Adults</v>
      </c>
      <c r="S45" s="6">
        <f t="shared" si="1"/>
        <v>58666.666666666664</v>
      </c>
    </row>
    <row r="46" spans="1:19" x14ac:dyDescent="0.25">
      <c r="A46" t="s">
        <v>162</v>
      </c>
      <c r="B46" s="2" t="s">
        <v>163</v>
      </c>
      <c r="C46" s="4">
        <v>45717</v>
      </c>
      <c r="D46" s="6">
        <v>65</v>
      </c>
      <c r="E46" s="2" t="s">
        <v>164</v>
      </c>
      <c r="F46" s="3" t="s">
        <v>30</v>
      </c>
      <c r="G46" s="3" t="s">
        <v>31</v>
      </c>
      <c r="H46" s="6">
        <v>1</v>
      </c>
      <c r="I46" s="3" t="s">
        <v>39</v>
      </c>
      <c r="J46" s="3">
        <v>3</v>
      </c>
      <c r="K46" s="3" t="s">
        <v>64</v>
      </c>
      <c r="L46" s="6">
        <v>3500</v>
      </c>
      <c r="M46" s="6">
        <v>4</v>
      </c>
      <c r="N46" s="6">
        <v>14000</v>
      </c>
      <c r="O46" s="5" t="s">
        <v>166</v>
      </c>
      <c r="P46" s="3" t="s">
        <v>42</v>
      </c>
      <c r="R46" t="str">
        <f t="shared" si="0"/>
        <v>Adults</v>
      </c>
      <c r="S46" s="6">
        <f t="shared" si="1"/>
        <v>4666.666666666667</v>
      </c>
    </row>
    <row r="47" spans="1:19" x14ac:dyDescent="0.25">
      <c r="A47" t="s">
        <v>162</v>
      </c>
      <c r="B47" s="2" t="s">
        <v>163</v>
      </c>
      <c r="C47" s="4">
        <v>45717</v>
      </c>
      <c r="D47" s="6">
        <v>65</v>
      </c>
      <c r="E47" s="2" t="s">
        <v>164</v>
      </c>
      <c r="F47" s="3" t="s">
        <v>38</v>
      </c>
      <c r="G47" s="3" t="s">
        <v>31</v>
      </c>
      <c r="H47" s="6">
        <v>1</v>
      </c>
      <c r="I47" s="3" t="s">
        <v>39</v>
      </c>
      <c r="J47" s="3">
        <v>3</v>
      </c>
      <c r="K47" s="3" t="s">
        <v>73</v>
      </c>
      <c r="L47" s="6">
        <v>24000</v>
      </c>
      <c r="M47" s="6">
        <v>14</v>
      </c>
      <c r="N47" s="6">
        <v>336000</v>
      </c>
      <c r="O47" s="5" t="s">
        <v>167</v>
      </c>
      <c r="P47" s="3" t="s">
        <v>42</v>
      </c>
      <c r="R47" t="str">
        <f t="shared" si="0"/>
        <v>Adults</v>
      </c>
      <c r="S47" s="6">
        <f t="shared" si="1"/>
        <v>112000</v>
      </c>
    </row>
    <row r="48" spans="1:19" x14ac:dyDescent="0.25">
      <c r="A48" t="s">
        <v>168</v>
      </c>
      <c r="B48" s="2" t="s">
        <v>169</v>
      </c>
      <c r="C48" s="4">
        <v>45717</v>
      </c>
      <c r="D48" s="6">
        <v>67</v>
      </c>
      <c r="E48" s="2" t="s">
        <v>134</v>
      </c>
      <c r="F48" s="3" t="s">
        <v>38</v>
      </c>
      <c r="G48" s="3" t="s">
        <v>21</v>
      </c>
      <c r="H48" s="6">
        <v>4</v>
      </c>
      <c r="I48" s="3" t="s">
        <v>154</v>
      </c>
      <c r="J48" s="3">
        <v>13</v>
      </c>
      <c r="K48" s="3" t="s">
        <v>141</v>
      </c>
      <c r="L48" s="6">
        <v>75000</v>
      </c>
      <c r="M48" s="6">
        <v>1</v>
      </c>
      <c r="N48" s="6">
        <v>75000</v>
      </c>
      <c r="O48" s="5" t="s">
        <v>170</v>
      </c>
      <c r="P48" s="3" t="s">
        <v>42</v>
      </c>
      <c r="R48" t="str">
        <f t="shared" si="0"/>
        <v>Seniors</v>
      </c>
      <c r="S48" s="6">
        <f t="shared" si="1"/>
        <v>5769.2307692307695</v>
      </c>
    </row>
    <row r="49" spans="1:19" x14ac:dyDescent="0.25">
      <c r="A49" t="s">
        <v>171</v>
      </c>
      <c r="B49" s="2" t="s">
        <v>172</v>
      </c>
      <c r="C49" s="4">
        <v>45717</v>
      </c>
      <c r="D49" s="6">
        <v>52</v>
      </c>
      <c r="E49" s="2" t="s">
        <v>99</v>
      </c>
      <c r="F49" s="3" t="s">
        <v>20</v>
      </c>
      <c r="G49" s="3" t="s">
        <v>31</v>
      </c>
      <c r="H49" s="6">
        <v>4</v>
      </c>
      <c r="I49" s="3" t="s">
        <v>154</v>
      </c>
      <c r="J49" s="3">
        <v>51</v>
      </c>
      <c r="K49" s="3" t="s">
        <v>51</v>
      </c>
      <c r="L49" s="6">
        <v>4500</v>
      </c>
      <c r="M49" s="6">
        <v>10</v>
      </c>
      <c r="N49" s="6">
        <v>45000</v>
      </c>
      <c r="O49" s="5" t="s">
        <v>173</v>
      </c>
      <c r="P49" s="3" t="s">
        <v>42</v>
      </c>
      <c r="R49" t="str">
        <f t="shared" si="0"/>
        <v>Adults</v>
      </c>
      <c r="S49" s="6">
        <f t="shared" si="1"/>
        <v>882.35294117647061</v>
      </c>
    </row>
    <row r="50" spans="1:19" x14ac:dyDescent="0.25">
      <c r="A50" t="s">
        <v>171</v>
      </c>
      <c r="B50" s="2" t="s">
        <v>172</v>
      </c>
      <c r="C50" s="4">
        <v>45717</v>
      </c>
      <c r="D50" s="6">
        <v>52</v>
      </c>
      <c r="E50" s="2" t="s">
        <v>99</v>
      </c>
      <c r="F50" s="3" t="s">
        <v>38</v>
      </c>
      <c r="G50" s="3" t="s">
        <v>31</v>
      </c>
      <c r="H50" s="6">
        <v>4</v>
      </c>
      <c r="I50" s="3" t="s">
        <v>154</v>
      </c>
      <c r="J50" s="3">
        <v>51</v>
      </c>
      <c r="K50" s="3" t="s">
        <v>155</v>
      </c>
      <c r="L50" s="6">
        <v>25000</v>
      </c>
      <c r="M50" s="6">
        <v>8</v>
      </c>
      <c r="N50" s="6">
        <v>200000</v>
      </c>
      <c r="O50" s="5" t="s">
        <v>174</v>
      </c>
      <c r="P50" s="3" t="s">
        <v>42</v>
      </c>
      <c r="R50" t="str">
        <f t="shared" si="0"/>
        <v>Adults</v>
      </c>
      <c r="S50" s="6">
        <f t="shared" si="1"/>
        <v>3921.5686274509803</v>
      </c>
    </row>
    <row r="51" spans="1:19" x14ac:dyDescent="0.25">
      <c r="A51" t="s">
        <v>171</v>
      </c>
      <c r="B51" s="2" t="s">
        <v>172</v>
      </c>
      <c r="C51" s="4">
        <v>45717</v>
      </c>
      <c r="D51" s="6">
        <v>52</v>
      </c>
      <c r="E51" s="2" t="s">
        <v>99</v>
      </c>
      <c r="F51" s="3" t="s">
        <v>30</v>
      </c>
      <c r="G51" s="3" t="s">
        <v>31</v>
      </c>
      <c r="H51" s="6">
        <v>4</v>
      </c>
      <c r="I51" s="3" t="s">
        <v>154</v>
      </c>
      <c r="J51" s="3">
        <v>51</v>
      </c>
      <c r="K51" s="3" t="s">
        <v>43</v>
      </c>
      <c r="L51" s="6">
        <v>500</v>
      </c>
      <c r="M51" s="6">
        <v>7</v>
      </c>
      <c r="N51" s="6">
        <v>3500</v>
      </c>
      <c r="O51" s="5" t="s">
        <v>175</v>
      </c>
      <c r="P51" s="3" t="s">
        <v>42</v>
      </c>
      <c r="R51" t="str">
        <f t="shared" si="0"/>
        <v>Adults</v>
      </c>
      <c r="S51" s="6">
        <f t="shared" si="1"/>
        <v>68.627450980392155</v>
      </c>
    </row>
    <row r="52" spans="1:19" x14ac:dyDescent="0.25">
      <c r="A52" t="s">
        <v>176</v>
      </c>
      <c r="B52" s="2" t="s">
        <v>177</v>
      </c>
      <c r="C52" s="4">
        <v>45658</v>
      </c>
      <c r="D52" s="6">
        <v>19</v>
      </c>
      <c r="E52" s="2" t="s">
        <v>178</v>
      </c>
      <c r="F52" s="3" t="s">
        <v>30</v>
      </c>
      <c r="G52" s="3" t="s">
        <v>21</v>
      </c>
      <c r="H52" s="6">
        <v>4</v>
      </c>
      <c r="I52" s="3" t="s">
        <v>154</v>
      </c>
      <c r="J52" s="3">
        <v>31</v>
      </c>
      <c r="K52" s="3" t="s">
        <v>51</v>
      </c>
      <c r="L52" s="6">
        <v>4500</v>
      </c>
      <c r="M52" s="6">
        <v>5</v>
      </c>
      <c r="N52" s="6">
        <v>22500</v>
      </c>
      <c r="O52" s="5" t="s">
        <v>179</v>
      </c>
      <c r="P52" s="3" t="s">
        <v>42</v>
      </c>
      <c r="R52" t="str">
        <f t="shared" si="0"/>
        <v>Youth</v>
      </c>
      <c r="S52" s="6">
        <f t="shared" si="1"/>
        <v>725.80645161290317</v>
      </c>
    </row>
    <row r="53" spans="1:19" x14ac:dyDescent="0.25">
      <c r="A53" t="s">
        <v>176</v>
      </c>
      <c r="B53" s="2" t="s">
        <v>177</v>
      </c>
      <c r="C53" s="4">
        <v>45658</v>
      </c>
      <c r="D53" s="6">
        <v>19</v>
      </c>
      <c r="E53" s="2" t="s">
        <v>178</v>
      </c>
      <c r="F53" s="3" t="s">
        <v>30</v>
      </c>
      <c r="G53" s="3" t="s">
        <v>21</v>
      </c>
      <c r="H53" s="6">
        <v>4</v>
      </c>
      <c r="I53" s="3" t="s">
        <v>154</v>
      </c>
      <c r="J53" s="3">
        <v>31</v>
      </c>
      <c r="K53" s="3" t="s">
        <v>135</v>
      </c>
      <c r="L53" s="6">
        <v>900</v>
      </c>
      <c r="M53" s="6">
        <v>4</v>
      </c>
      <c r="N53" s="6">
        <v>3600</v>
      </c>
      <c r="O53" s="5" t="s">
        <v>180</v>
      </c>
      <c r="P53" s="3" t="s">
        <v>42</v>
      </c>
      <c r="R53" t="str">
        <f t="shared" si="0"/>
        <v>Youth</v>
      </c>
      <c r="S53" s="6">
        <f t="shared" si="1"/>
        <v>116.12903225806451</v>
      </c>
    </row>
    <row r="54" spans="1:19" x14ac:dyDescent="0.25">
      <c r="A54" t="s">
        <v>181</v>
      </c>
      <c r="B54" s="2" t="s">
        <v>182</v>
      </c>
      <c r="C54" s="3" t="s">
        <v>61</v>
      </c>
      <c r="D54" s="6">
        <v>44</v>
      </c>
      <c r="E54" s="2" t="s">
        <v>183</v>
      </c>
      <c r="F54" s="3" t="s">
        <v>38</v>
      </c>
      <c r="G54" s="3" t="s">
        <v>31</v>
      </c>
      <c r="H54" s="6">
        <v>1</v>
      </c>
      <c r="I54" s="3" t="s">
        <v>39</v>
      </c>
      <c r="J54" s="3">
        <v>4</v>
      </c>
      <c r="K54" s="3" t="s">
        <v>141</v>
      </c>
      <c r="L54" s="6">
        <v>75000</v>
      </c>
      <c r="M54" s="6">
        <v>18</v>
      </c>
      <c r="N54" s="6">
        <v>1350000</v>
      </c>
      <c r="O54" s="5" t="s">
        <v>184</v>
      </c>
      <c r="P54" s="3" t="s">
        <v>42</v>
      </c>
      <c r="R54" t="str">
        <f t="shared" si="0"/>
        <v>Adults</v>
      </c>
      <c r="S54" s="6">
        <f t="shared" si="1"/>
        <v>337500</v>
      </c>
    </row>
    <row r="55" spans="1:19" x14ac:dyDescent="0.25">
      <c r="A55" t="s">
        <v>181</v>
      </c>
      <c r="B55" s="2" t="s">
        <v>182</v>
      </c>
      <c r="C55" s="3" t="s">
        <v>61</v>
      </c>
      <c r="D55" s="6">
        <v>44</v>
      </c>
      <c r="E55" s="2" t="s">
        <v>183</v>
      </c>
      <c r="F55" s="3" t="s">
        <v>20</v>
      </c>
      <c r="G55" s="3" t="s">
        <v>31</v>
      </c>
      <c r="H55" s="6">
        <v>1</v>
      </c>
      <c r="I55" s="3" t="s">
        <v>39</v>
      </c>
      <c r="J55" s="3">
        <v>4</v>
      </c>
      <c r="K55" s="3" t="s">
        <v>23</v>
      </c>
      <c r="L55" s="6">
        <v>35000</v>
      </c>
      <c r="M55" s="6">
        <v>16</v>
      </c>
      <c r="N55" s="6">
        <v>560000</v>
      </c>
      <c r="O55" s="5" t="s">
        <v>185</v>
      </c>
      <c r="P55" s="3" t="s">
        <v>42</v>
      </c>
      <c r="R55" t="str">
        <f t="shared" si="0"/>
        <v>Adults</v>
      </c>
      <c r="S55" s="6">
        <f t="shared" si="1"/>
        <v>140000</v>
      </c>
    </row>
    <row r="56" spans="1:19" x14ac:dyDescent="0.25">
      <c r="A56" t="s">
        <v>186</v>
      </c>
      <c r="B56" s="2" t="s">
        <v>187</v>
      </c>
      <c r="C56" s="4">
        <v>45717</v>
      </c>
      <c r="D56" s="6">
        <v>49</v>
      </c>
      <c r="E56" s="2" t="s">
        <v>84</v>
      </c>
      <c r="F56" s="3" t="s">
        <v>38</v>
      </c>
      <c r="G56" s="3" t="s">
        <v>31</v>
      </c>
      <c r="H56" s="6">
        <v>2</v>
      </c>
      <c r="I56" s="3" t="s">
        <v>22</v>
      </c>
      <c r="J56" s="3">
        <v>50</v>
      </c>
      <c r="K56" s="3" t="s">
        <v>155</v>
      </c>
      <c r="L56" s="6">
        <v>25000</v>
      </c>
      <c r="M56" s="6">
        <v>18</v>
      </c>
      <c r="N56" s="6">
        <v>450000</v>
      </c>
      <c r="O56" s="5" t="s">
        <v>188</v>
      </c>
      <c r="P56" s="3" t="s">
        <v>25</v>
      </c>
      <c r="Q56" s="3" t="s">
        <v>94</v>
      </c>
      <c r="R56" t="str">
        <f t="shared" si="0"/>
        <v>Adults</v>
      </c>
      <c r="S56" s="6">
        <f t="shared" si="1"/>
        <v>9000</v>
      </c>
    </row>
    <row r="57" spans="1:19" x14ac:dyDescent="0.25">
      <c r="A57" t="s">
        <v>186</v>
      </c>
      <c r="B57" s="2" t="s">
        <v>187</v>
      </c>
      <c r="C57" s="4">
        <v>45717</v>
      </c>
      <c r="D57" s="6">
        <v>49</v>
      </c>
      <c r="E57" s="2" t="s">
        <v>84</v>
      </c>
      <c r="F57" s="3" t="s">
        <v>45</v>
      </c>
      <c r="G57" s="3" t="s">
        <v>31</v>
      </c>
      <c r="H57" s="6">
        <v>2</v>
      </c>
      <c r="I57" s="3" t="s">
        <v>22</v>
      </c>
      <c r="J57" s="3">
        <v>50</v>
      </c>
      <c r="K57" s="3" t="s">
        <v>46</v>
      </c>
      <c r="L57" s="6">
        <v>9000</v>
      </c>
      <c r="M57" s="6">
        <v>8</v>
      </c>
      <c r="N57" s="6">
        <v>72000</v>
      </c>
      <c r="O57" s="5" t="s">
        <v>189</v>
      </c>
      <c r="P57" s="3" t="s">
        <v>25</v>
      </c>
      <c r="Q57" s="3" t="s">
        <v>94</v>
      </c>
      <c r="R57" t="str">
        <f t="shared" si="0"/>
        <v>Adults</v>
      </c>
      <c r="S57" s="6">
        <f t="shared" si="1"/>
        <v>1440</v>
      </c>
    </row>
    <row r="58" spans="1:19" x14ac:dyDescent="0.25">
      <c r="A58" t="s">
        <v>186</v>
      </c>
      <c r="B58" s="2" t="s">
        <v>187</v>
      </c>
      <c r="C58" s="4">
        <v>45717</v>
      </c>
      <c r="D58" s="6">
        <v>49</v>
      </c>
      <c r="E58" s="2" t="s">
        <v>84</v>
      </c>
      <c r="F58" s="3" t="s">
        <v>20</v>
      </c>
      <c r="G58" s="3" t="s">
        <v>31</v>
      </c>
      <c r="H58" s="6">
        <v>2</v>
      </c>
      <c r="I58" s="3" t="s">
        <v>22</v>
      </c>
      <c r="J58" s="3">
        <v>50</v>
      </c>
      <c r="K58" s="3" t="s">
        <v>23</v>
      </c>
      <c r="L58" s="6">
        <v>35000</v>
      </c>
      <c r="M58" s="6">
        <v>7</v>
      </c>
      <c r="N58" s="6">
        <v>245000</v>
      </c>
      <c r="O58" s="5" t="s">
        <v>190</v>
      </c>
      <c r="P58" s="3" t="s">
        <v>25</v>
      </c>
      <c r="Q58" s="3" t="s">
        <v>94</v>
      </c>
      <c r="R58" t="str">
        <f t="shared" si="0"/>
        <v>Adults</v>
      </c>
      <c r="S58" s="6">
        <f t="shared" si="1"/>
        <v>4900</v>
      </c>
    </row>
    <row r="59" spans="1:19" x14ac:dyDescent="0.25">
      <c r="A59" t="s">
        <v>191</v>
      </c>
      <c r="B59" s="2" t="s">
        <v>192</v>
      </c>
      <c r="C59" s="4">
        <v>45717</v>
      </c>
      <c r="D59" s="6">
        <v>69</v>
      </c>
      <c r="E59" s="2" t="s">
        <v>149</v>
      </c>
      <c r="F59" s="3" t="s">
        <v>30</v>
      </c>
      <c r="G59" s="3" t="s">
        <v>31</v>
      </c>
      <c r="H59" s="6">
        <v>4</v>
      </c>
      <c r="I59" s="3" t="s">
        <v>154</v>
      </c>
      <c r="J59" s="3">
        <v>35</v>
      </c>
      <c r="K59" s="3" t="s">
        <v>135</v>
      </c>
      <c r="L59" s="6">
        <v>900</v>
      </c>
      <c r="M59" s="6">
        <v>19</v>
      </c>
      <c r="N59" s="6">
        <v>17100</v>
      </c>
      <c r="O59" s="5" t="s">
        <v>193</v>
      </c>
      <c r="P59" s="3" t="s">
        <v>25</v>
      </c>
      <c r="Q59" s="3" t="s">
        <v>34</v>
      </c>
      <c r="R59" t="str">
        <f t="shared" si="0"/>
        <v>Seniors</v>
      </c>
      <c r="S59" s="6">
        <f t="shared" si="1"/>
        <v>488.57142857142856</v>
      </c>
    </row>
    <row r="60" spans="1:19" x14ac:dyDescent="0.25">
      <c r="A60" t="s">
        <v>191</v>
      </c>
      <c r="B60" s="2" t="s">
        <v>192</v>
      </c>
      <c r="C60" s="3" t="s">
        <v>61</v>
      </c>
      <c r="D60" s="6">
        <v>69</v>
      </c>
      <c r="E60" s="2" t="s">
        <v>149</v>
      </c>
      <c r="F60" s="3" t="s">
        <v>38</v>
      </c>
      <c r="G60" s="3" t="s">
        <v>31</v>
      </c>
      <c r="H60" s="6">
        <v>4</v>
      </c>
      <c r="I60" s="3" t="s">
        <v>154</v>
      </c>
      <c r="J60" s="3">
        <v>35</v>
      </c>
      <c r="K60" s="3" t="s">
        <v>141</v>
      </c>
      <c r="L60" s="6">
        <v>75000</v>
      </c>
      <c r="M60" s="6">
        <v>12</v>
      </c>
      <c r="N60" s="6">
        <v>900000</v>
      </c>
      <c r="O60" s="5" t="s">
        <v>194</v>
      </c>
      <c r="P60" s="3" t="s">
        <v>25</v>
      </c>
      <c r="Q60" s="3" t="s">
        <v>34</v>
      </c>
      <c r="R60" t="str">
        <f t="shared" si="0"/>
        <v>Seniors</v>
      </c>
      <c r="S60" s="6">
        <f t="shared" si="1"/>
        <v>25714.285714285714</v>
      </c>
    </row>
    <row r="61" spans="1:19" x14ac:dyDescent="0.25">
      <c r="A61" t="s">
        <v>195</v>
      </c>
      <c r="B61" s="2" t="s">
        <v>196</v>
      </c>
      <c r="C61" s="3" t="s">
        <v>61</v>
      </c>
      <c r="D61" s="6">
        <v>65</v>
      </c>
      <c r="E61" s="2" t="s">
        <v>149</v>
      </c>
      <c r="F61" s="3" t="s">
        <v>30</v>
      </c>
      <c r="G61" s="3" t="s">
        <v>21</v>
      </c>
      <c r="H61" s="6">
        <v>3</v>
      </c>
      <c r="I61" s="3" t="s">
        <v>56</v>
      </c>
      <c r="J61" s="3">
        <v>32</v>
      </c>
      <c r="K61" s="3" t="s">
        <v>64</v>
      </c>
      <c r="L61" s="6">
        <v>3500</v>
      </c>
      <c r="M61" s="6">
        <v>13</v>
      </c>
      <c r="N61" s="6">
        <v>45500</v>
      </c>
      <c r="O61" s="5" t="s">
        <v>197</v>
      </c>
      <c r="P61" s="3" t="s">
        <v>42</v>
      </c>
      <c r="R61" t="str">
        <f t="shared" si="0"/>
        <v>Adults</v>
      </c>
      <c r="S61" s="6">
        <f t="shared" si="1"/>
        <v>1421.875</v>
      </c>
    </row>
    <row r="62" spans="1:19" x14ac:dyDescent="0.25">
      <c r="A62" t="s">
        <v>198</v>
      </c>
      <c r="B62" s="2" t="s">
        <v>199</v>
      </c>
      <c r="C62" s="3" t="s">
        <v>61</v>
      </c>
      <c r="D62" s="6">
        <v>75</v>
      </c>
      <c r="E62" s="2" t="s">
        <v>200</v>
      </c>
      <c r="F62" s="3" t="s">
        <v>45</v>
      </c>
      <c r="G62" s="3" t="s">
        <v>21</v>
      </c>
      <c r="H62" s="6">
        <v>5</v>
      </c>
      <c r="I62" s="3" t="s">
        <v>63</v>
      </c>
      <c r="J62" s="3">
        <v>59</v>
      </c>
      <c r="K62" s="3" t="s">
        <v>86</v>
      </c>
      <c r="L62" s="6">
        <v>14500</v>
      </c>
      <c r="M62" s="6">
        <v>15</v>
      </c>
      <c r="N62" s="6">
        <v>217500</v>
      </c>
      <c r="O62" s="5" t="s">
        <v>201</v>
      </c>
      <c r="P62" s="3" t="s">
        <v>42</v>
      </c>
      <c r="R62" t="str">
        <f t="shared" si="0"/>
        <v>Seniors</v>
      </c>
      <c r="S62" s="6">
        <f t="shared" si="1"/>
        <v>3686.4406779661017</v>
      </c>
    </row>
    <row r="63" spans="1:19" x14ac:dyDescent="0.25">
      <c r="A63" t="s">
        <v>202</v>
      </c>
      <c r="B63" s="2" t="s">
        <v>203</v>
      </c>
      <c r="C63" s="3" t="s">
        <v>61</v>
      </c>
      <c r="D63" s="6">
        <v>22</v>
      </c>
      <c r="E63" s="2" t="s">
        <v>204</v>
      </c>
      <c r="F63" s="3" t="s">
        <v>38</v>
      </c>
      <c r="G63" s="3" t="s">
        <v>31</v>
      </c>
      <c r="H63" s="6">
        <v>4</v>
      </c>
      <c r="I63" s="3" t="s">
        <v>154</v>
      </c>
      <c r="J63" s="3">
        <v>21</v>
      </c>
      <c r="K63" s="3" t="s">
        <v>73</v>
      </c>
      <c r="L63" s="6">
        <v>24000</v>
      </c>
      <c r="M63" s="6">
        <v>16</v>
      </c>
      <c r="N63" s="6">
        <v>384000</v>
      </c>
      <c r="O63" s="5" t="s">
        <v>205</v>
      </c>
      <c r="P63" s="3" t="s">
        <v>42</v>
      </c>
      <c r="R63" t="str">
        <f t="shared" si="0"/>
        <v>Youth</v>
      </c>
      <c r="S63" s="6">
        <f t="shared" si="1"/>
        <v>18285.714285714286</v>
      </c>
    </row>
    <row r="64" spans="1:19" x14ac:dyDescent="0.25">
      <c r="A64" t="s">
        <v>202</v>
      </c>
      <c r="B64" s="2" t="s">
        <v>203</v>
      </c>
      <c r="C64" s="3" t="s">
        <v>61</v>
      </c>
      <c r="D64" s="6">
        <v>22</v>
      </c>
      <c r="E64" s="2" t="s">
        <v>204</v>
      </c>
      <c r="F64" s="3" t="s">
        <v>30</v>
      </c>
      <c r="G64" s="3" t="s">
        <v>31</v>
      </c>
      <c r="H64" s="6">
        <v>4</v>
      </c>
      <c r="I64" s="3" t="s">
        <v>154</v>
      </c>
      <c r="J64" s="3">
        <v>21</v>
      </c>
      <c r="K64" s="3" t="s">
        <v>68</v>
      </c>
      <c r="L64" s="6">
        <v>16000</v>
      </c>
      <c r="M64" s="6">
        <v>2</v>
      </c>
      <c r="N64" s="6">
        <v>32000</v>
      </c>
      <c r="O64" s="5" t="s">
        <v>206</v>
      </c>
      <c r="P64" s="3" t="s">
        <v>42</v>
      </c>
      <c r="R64" t="str">
        <f t="shared" si="0"/>
        <v>Youth</v>
      </c>
      <c r="S64" s="6">
        <f t="shared" si="1"/>
        <v>1523.8095238095239</v>
      </c>
    </row>
    <row r="65" spans="1:19" x14ac:dyDescent="0.25">
      <c r="A65" t="s">
        <v>207</v>
      </c>
      <c r="B65" s="2" t="s">
        <v>208</v>
      </c>
      <c r="C65" s="4">
        <v>45658</v>
      </c>
      <c r="D65" s="6">
        <v>44</v>
      </c>
      <c r="E65" s="2" t="s">
        <v>209</v>
      </c>
      <c r="F65" s="3" t="s">
        <v>20</v>
      </c>
      <c r="G65" s="3" t="s">
        <v>21</v>
      </c>
      <c r="H65" s="6">
        <v>2</v>
      </c>
      <c r="I65" s="3" t="s">
        <v>22</v>
      </c>
      <c r="J65" s="3">
        <v>49</v>
      </c>
      <c r="K65" s="3" t="s">
        <v>23</v>
      </c>
      <c r="L65" s="6">
        <v>35000</v>
      </c>
      <c r="M65" s="6">
        <v>19</v>
      </c>
      <c r="N65" s="6">
        <v>665000</v>
      </c>
      <c r="O65" s="5" t="s">
        <v>210</v>
      </c>
      <c r="P65" s="3" t="s">
        <v>25</v>
      </c>
      <c r="Q65" s="3" t="s">
        <v>94</v>
      </c>
      <c r="R65" t="str">
        <f t="shared" si="0"/>
        <v>Adults</v>
      </c>
      <c r="S65" s="6">
        <f t="shared" si="1"/>
        <v>13571.428571428571</v>
      </c>
    </row>
    <row r="66" spans="1:19" x14ac:dyDescent="0.25">
      <c r="A66" t="s">
        <v>207</v>
      </c>
      <c r="B66" s="2" t="s">
        <v>208</v>
      </c>
      <c r="C66" s="4">
        <v>45658</v>
      </c>
      <c r="D66" s="6">
        <v>44</v>
      </c>
      <c r="E66" s="2" t="s">
        <v>209</v>
      </c>
      <c r="F66" s="3" t="s">
        <v>45</v>
      </c>
      <c r="G66" s="3" t="s">
        <v>21</v>
      </c>
      <c r="H66" s="6">
        <v>2</v>
      </c>
      <c r="I66" s="3" t="s">
        <v>22</v>
      </c>
      <c r="J66" s="3">
        <v>49</v>
      </c>
      <c r="K66" s="3" t="s">
        <v>40</v>
      </c>
      <c r="L66" s="6">
        <v>20000</v>
      </c>
      <c r="M66" s="6">
        <v>9</v>
      </c>
      <c r="N66" s="6">
        <v>180000</v>
      </c>
      <c r="O66" s="5" t="s">
        <v>211</v>
      </c>
      <c r="P66" s="3" t="s">
        <v>25</v>
      </c>
      <c r="Q66" s="3" t="s">
        <v>94</v>
      </c>
      <c r="R66" t="str">
        <f t="shared" si="0"/>
        <v>Adults</v>
      </c>
      <c r="S66" s="6">
        <f t="shared" si="1"/>
        <v>3673.4693877551022</v>
      </c>
    </row>
    <row r="67" spans="1:19" x14ac:dyDescent="0.25">
      <c r="A67" t="s">
        <v>207</v>
      </c>
      <c r="B67" s="2" t="s">
        <v>208</v>
      </c>
      <c r="C67" s="4">
        <v>45658</v>
      </c>
      <c r="D67" s="6">
        <v>44</v>
      </c>
      <c r="E67" s="2" t="s">
        <v>209</v>
      </c>
      <c r="F67" s="3" t="s">
        <v>38</v>
      </c>
      <c r="G67" s="3" t="s">
        <v>21</v>
      </c>
      <c r="H67" s="6">
        <v>2</v>
      </c>
      <c r="I67" s="3" t="s">
        <v>22</v>
      </c>
      <c r="J67" s="3">
        <v>49</v>
      </c>
      <c r="K67" s="3" t="s">
        <v>155</v>
      </c>
      <c r="L67" s="6">
        <v>25000</v>
      </c>
      <c r="M67" s="6">
        <v>20</v>
      </c>
      <c r="N67" s="6">
        <v>500000</v>
      </c>
      <c r="O67" s="5" t="s">
        <v>212</v>
      </c>
      <c r="P67" s="3" t="s">
        <v>25</v>
      </c>
      <c r="Q67" s="3" t="s">
        <v>94</v>
      </c>
      <c r="R67" t="str">
        <f t="shared" ref="R67:R130" si="2">IF(D67&lt;=25,"Youth",IF(D67&lt;=35,"Young Adults",IF(D67&lt;=65,"Adults",IF(D67&lt;=80,"Seniors"))))</f>
        <v>Adults</v>
      </c>
      <c r="S67" s="6">
        <f t="shared" ref="S67:S130" si="3">N67/J67</f>
        <v>10204.081632653062</v>
      </c>
    </row>
    <row r="68" spans="1:19" x14ac:dyDescent="0.25">
      <c r="A68" t="s">
        <v>213</v>
      </c>
      <c r="B68" s="2" t="s">
        <v>214</v>
      </c>
      <c r="C68" s="4">
        <v>45658</v>
      </c>
      <c r="D68" s="6">
        <v>36</v>
      </c>
      <c r="E68" s="2" t="s">
        <v>215</v>
      </c>
      <c r="F68" s="3" t="s">
        <v>30</v>
      </c>
      <c r="G68" s="3" t="s">
        <v>21</v>
      </c>
      <c r="H68" s="6">
        <v>3</v>
      </c>
      <c r="I68" s="3" t="s">
        <v>56</v>
      </c>
      <c r="J68" s="3">
        <v>38</v>
      </c>
      <c r="K68" s="3" t="s">
        <v>88</v>
      </c>
      <c r="L68" s="6">
        <v>350</v>
      </c>
      <c r="M68" s="6">
        <v>8</v>
      </c>
      <c r="N68" s="6">
        <v>2800</v>
      </c>
      <c r="O68" s="5" t="s">
        <v>216</v>
      </c>
      <c r="P68" s="3" t="s">
        <v>42</v>
      </c>
      <c r="R68" t="str">
        <f t="shared" si="2"/>
        <v>Adults</v>
      </c>
      <c r="S68" s="6">
        <f t="shared" si="3"/>
        <v>73.684210526315795</v>
      </c>
    </row>
    <row r="69" spans="1:19" x14ac:dyDescent="0.25">
      <c r="A69" t="s">
        <v>213</v>
      </c>
      <c r="B69" s="2" t="s">
        <v>214</v>
      </c>
      <c r="C69" s="4">
        <v>45658</v>
      </c>
      <c r="D69" s="6">
        <v>36</v>
      </c>
      <c r="E69" s="2" t="s">
        <v>215</v>
      </c>
      <c r="F69" s="3" t="s">
        <v>38</v>
      </c>
      <c r="G69" s="3" t="s">
        <v>21</v>
      </c>
      <c r="H69" s="6">
        <v>3</v>
      </c>
      <c r="I69" s="3" t="s">
        <v>56</v>
      </c>
      <c r="J69" s="3">
        <v>38</v>
      </c>
      <c r="K69" s="3" t="s">
        <v>40</v>
      </c>
      <c r="L69" s="6">
        <v>20000</v>
      </c>
      <c r="M69" s="6">
        <v>10</v>
      </c>
      <c r="N69" s="6">
        <v>200000</v>
      </c>
      <c r="O69" s="5" t="s">
        <v>217</v>
      </c>
      <c r="P69" s="3" t="s">
        <v>42</v>
      </c>
      <c r="R69" t="str">
        <f t="shared" si="2"/>
        <v>Adults</v>
      </c>
      <c r="S69" s="6">
        <f t="shared" si="3"/>
        <v>5263.1578947368425</v>
      </c>
    </row>
    <row r="70" spans="1:19" x14ac:dyDescent="0.25">
      <c r="A70" t="s">
        <v>218</v>
      </c>
      <c r="B70" s="2" t="s">
        <v>219</v>
      </c>
      <c r="C70" s="4">
        <v>45717</v>
      </c>
      <c r="D70" s="6">
        <v>21</v>
      </c>
      <c r="E70" s="2" t="s">
        <v>220</v>
      </c>
      <c r="F70" s="3" t="s">
        <v>45</v>
      </c>
      <c r="G70" s="3" t="s">
        <v>31</v>
      </c>
      <c r="H70" s="6">
        <v>1</v>
      </c>
      <c r="I70" s="3" t="s">
        <v>39</v>
      </c>
      <c r="J70" s="3">
        <v>43</v>
      </c>
      <c r="K70" s="3" t="s">
        <v>86</v>
      </c>
      <c r="L70" s="6">
        <v>14500</v>
      </c>
      <c r="M70" s="6">
        <v>12</v>
      </c>
      <c r="N70" s="6">
        <v>174000</v>
      </c>
      <c r="O70" s="5" t="s">
        <v>221</v>
      </c>
      <c r="P70" s="3" t="s">
        <v>42</v>
      </c>
      <c r="R70" t="str">
        <f t="shared" si="2"/>
        <v>Youth</v>
      </c>
      <c r="S70" s="6">
        <f t="shared" si="3"/>
        <v>4046.5116279069766</v>
      </c>
    </row>
    <row r="71" spans="1:19" x14ac:dyDescent="0.25">
      <c r="A71" t="s">
        <v>218</v>
      </c>
      <c r="B71" s="2" t="s">
        <v>219</v>
      </c>
      <c r="C71" s="4">
        <v>45717</v>
      </c>
      <c r="D71" s="6">
        <v>21</v>
      </c>
      <c r="E71" s="2" t="s">
        <v>220</v>
      </c>
      <c r="F71" s="3" t="s">
        <v>20</v>
      </c>
      <c r="G71" s="3" t="s">
        <v>31</v>
      </c>
      <c r="H71" s="6">
        <v>1</v>
      </c>
      <c r="I71" s="3" t="s">
        <v>39</v>
      </c>
      <c r="J71" s="3">
        <v>43</v>
      </c>
      <c r="K71" s="3" t="s">
        <v>23</v>
      </c>
      <c r="L71" s="6">
        <v>35000</v>
      </c>
      <c r="M71" s="6">
        <v>14</v>
      </c>
      <c r="N71" s="6">
        <v>490000</v>
      </c>
      <c r="O71" s="5" t="s">
        <v>222</v>
      </c>
      <c r="P71" s="3" t="s">
        <v>42</v>
      </c>
      <c r="R71" t="str">
        <f t="shared" si="2"/>
        <v>Youth</v>
      </c>
      <c r="S71" s="6">
        <f t="shared" si="3"/>
        <v>11395.348837209302</v>
      </c>
    </row>
    <row r="72" spans="1:19" x14ac:dyDescent="0.25">
      <c r="A72" t="s">
        <v>223</v>
      </c>
      <c r="B72" s="2" t="s">
        <v>224</v>
      </c>
      <c r="C72" s="3" t="s">
        <v>61</v>
      </c>
      <c r="D72" s="6">
        <v>50</v>
      </c>
      <c r="E72" s="2" t="s">
        <v>110</v>
      </c>
      <c r="F72" s="3" t="s">
        <v>45</v>
      </c>
      <c r="G72" s="3" t="s">
        <v>31</v>
      </c>
      <c r="H72" s="6">
        <v>5</v>
      </c>
      <c r="I72" s="3" t="s">
        <v>63</v>
      </c>
      <c r="J72" s="3">
        <v>30</v>
      </c>
      <c r="K72" s="3" t="s">
        <v>77</v>
      </c>
      <c r="L72" s="6">
        <v>30000</v>
      </c>
      <c r="M72" s="6">
        <v>8</v>
      </c>
      <c r="N72" s="6">
        <v>240000</v>
      </c>
      <c r="O72" s="5" t="s">
        <v>225</v>
      </c>
      <c r="P72" s="3" t="s">
        <v>25</v>
      </c>
      <c r="Q72" s="3" t="s">
        <v>34</v>
      </c>
      <c r="R72" t="str">
        <f t="shared" si="2"/>
        <v>Adults</v>
      </c>
      <c r="S72" s="6">
        <f t="shared" si="3"/>
        <v>8000</v>
      </c>
    </row>
    <row r="73" spans="1:19" x14ac:dyDescent="0.25">
      <c r="A73" t="s">
        <v>226</v>
      </c>
      <c r="B73" s="2" t="s">
        <v>227</v>
      </c>
      <c r="C73" s="4">
        <v>45717</v>
      </c>
      <c r="D73" s="6">
        <v>64</v>
      </c>
      <c r="E73" s="2" t="s">
        <v>228</v>
      </c>
      <c r="F73" s="3" t="s">
        <v>38</v>
      </c>
      <c r="G73" s="3" t="s">
        <v>21</v>
      </c>
      <c r="H73" s="6">
        <v>2</v>
      </c>
      <c r="I73" s="3" t="s">
        <v>22</v>
      </c>
      <c r="J73" s="3">
        <v>32</v>
      </c>
      <c r="K73" s="3" t="s">
        <v>73</v>
      </c>
      <c r="L73" s="6">
        <v>24000</v>
      </c>
      <c r="M73" s="6">
        <v>9</v>
      </c>
      <c r="N73" s="6">
        <v>216000</v>
      </c>
      <c r="O73" s="5" t="s">
        <v>229</v>
      </c>
      <c r="P73" s="3" t="s">
        <v>42</v>
      </c>
      <c r="R73" t="str">
        <f t="shared" si="2"/>
        <v>Adults</v>
      </c>
      <c r="S73" s="6">
        <f t="shared" si="3"/>
        <v>6750</v>
      </c>
    </row>
    <row r="74" spans="1:19" x14ac:dyDescent="0.25">
      <c r="A74" t="s">
        <v>226</v>
      </c>
      <c r="B74" s="2" t="s">
        <v>227</v>
      </c>
      <c r="C74" s="4">
        <v>45717</v>
      </c>
      <c r="D74" s="6">
        <v>64</v>
      </c>
      <c r="E74" s="2" t="s">
        <v>228</v>
      </c>
      <c r="F74" s="3" t="s">
        <v>30</v>
      </c>
      <c r="G74" s="3" t="s">
        <v>21</v>
      </c>
      <c r="H74" s="6">
        <v>2</v>
      </c>
      <c r="I74" s="3" t="s">
        <v>22</v>
      </c>
      <c r="J74" s="3">
        <v>32</v>
      </c>
      <c r="K74" s="3" t="s">
        <v>68</v>
      </c>
      <c r="L74" s="6">
        <v>16000</v>
      </c>
      <c r="M74" s="6">
        <v>7</v>
      </c>
      <c r="N74" s="6">
        <v>112000</v>
      </c>
      <c r="O74" s="5" t="s">
        <v>230</v>
      </c>
      <c r="P74" s="3" t="s">
        <v>42</v>
      </c>
      <c r="R74" t="str">
        <f t="shared" si="2"/>
        <v>Adults</v>
      </c>
      <c r="S74" s="6">
        <f t="shared" si="3"/>
        <v>3500</v>
      </c>
    </row>
    <row r="75" spans="1:19" x14ac:dyDescent="0.25">
      <c r="A75" t="s">
        <v>231</v>
      </c>
      <c r="B75" s="2" t="s">
        <v>232</v>
      </c>
      <c r="C75" s="3" t="s">
        <v>61</v>
      </c>
      <c r="D75" s="6">
        <v>46</v>
      </c>
      <c r="E75" s="2" t="s">
        <v>149</v>
      </c>
      <c r="F75" s="3" t="s">
        <v>30</v>
      </c>
      <c r="G75" s="3" t="s">
        <v>31</v>
      </c>
      <c r="H75" s="6">
        <v>4</v>
      </c>
      <c r="I75" s="3" t="s">
        <v>154</v>
      </c>
      <c r="J75" s="3">
        <v>36</v>
      </c>
      <c r="K75" s="3" t="s">
        <v>106</v>
      </c>
      <c r="L75" s="6">
        <v>1000</v>
      </c>
      <c r="M75" s="6">
        <v>13</v>
      </c>
      <c r="N75" s="6">
        <v>13000</v>
      </c>
      <c r="O75" s="5" t="s">
        <v>233</v>
      </c>
      <c r="P75" s="3" t="s">
        <v>42</v>
      </c>
      <c r="R75" t="str">
        <f t="shared" si="2"/>
        <v>Adults</v>
      </c>
      <c r="S75" s="6">
        <f t="shared" si="3"/>
        <v>361.11111111111109</v>
      </c>
    </row>
    <row r="76" spans="1:19" x14ac:dyDescent="0.25">
      <c r="A76" t="s">
        <v>231</v>
      </c>
      <c r="B76" s="2" t="s">
        <v>232</v>
      </c>
      <c r="C76" s="3" t="s">
        <v>61</v>
      </c>
      <c r="D76" s="6">
        <v>46</v>
      </c>
      <c r="E76" s="2" t="s">
        <v>149</v>
      </c>
      <c r="F76" s="3" t="s">
        <v>45</v>
      </c>
      <c r="G76" s="3" t="s">
        <v>31</v>
      </c>
      <c r="H76" s="6">
        <v>4</v>
      </c>
      <c r="I76" s="3" t="s">
        <v>154</v>
      </c>
      <c r="J76" s="3">
        <v>36</v>
      </c>
      <c r="K76" s="3" t="s">
        <v>40</v>
      </c>
      <c r="L76" s="6">
        <v>20000</v>
      </c>
      <c r="M76" s="6">
        <v>19</v>
      </c>
      <c r="N76" s="6">
        <v>380000</v>
      </c>
      <c r="O76" s="5" t="s">
        <v>234</v>
      </c>
      <c r="P76" s="3" t="s">
        <v>42</v>
      </c>
      <c r="R76" t="str">
        <f t="shared" si="2"/>
        <v>Adults</v>
      </c>
      <c r="S76" s="6">
        <f t="shared" si="3"/>
        <v>10555.555555555555</v>
      </c>
    </row>
    <row r="77" spans="1:19" x14ac:dyDescent="0.25">
      <c r="A77" t="s">
        <v>235</v>
      </c>
      <c r="B77" s="2" t="s">
        <v>236</v>
      </c>
      <c r="C77" s="4">
        <v>45717</v>
      </c>
      <c r="D77" s="6">
        <v>76</v>
      </c>
      <c r="E77" s="2" t="s">
        <v>92</v>
      </c>
      <c r="F77" s="3" t="s">
        <v>38</v>
      </c>
      <c r="G77" s="3" t="s">
        <v>31</v>
      </c>
      <c r="H77" s="6">
        <v>3</v>
      </c>
      <c r="I77" s="3" t="s">
        <v>56</v>
      </c>
      <c r="J77" s="3">
        <v>28</v>
      </c>
      <c r="K77" s="3" t="s">
        <v>86</v>
      </c>
      <c r="L77" s="6">
        <v>14500</v>
      </c>
      <c r="M77" s="6">
        <v>7</v>
      </c>
      <c r="N77" s="6">
        <v>101500</v>
      </c>
      <c r="O77" s="5" t="s">
        <v>237</v>
      </c>
      <c r="P77" s="3" t="s">
        <v>42</v>
      </c>
      <c r="R77" t="str">
        <f t="shared" si="2"/>
        <v>Seniors</v>
      </c>
      <c r="S77" s="6">
        <f t="shared" si="3"/>
        <v>3625</v>
      </c>
    </row>
    <row r="78" spans="1:19" x14ac:dyDescent="0.25">
      <c r="A78" t="s">
        <v>235</v>
      </c>
      <c r="B78" s="2" t="s">
        <v>236</v>
      </c>
      <c r="C78" s="4">
        <v>45717</v>
      </c>
      <c r="D78" s="6">
        <v>76</v>
      </c>
      <c r="E78" s="2" t="s">
        <v>92</v>
      </c>
      <c r="F78" s="3" t="s">
        <v>30</v>
      </c>
      <c r="G78" s="3" t="s">
        <v>31</v>
      </c>
      <c r="H78" s="6">
        <v>3</v>
      </c>
      <c r="I78" s="3" t="s">
        <v>56</v>
      </c>
      <c r="J78" s="3">
        <v>28</v>
      </c>
      <c r="K78" s="3" t="s">
        <v>57</v>
      </c>
      <c r="L78" s="6">
        <v>9000</v>
      </c>
      <c r="M78" s="6">
        <v>18</v>
      </c>
      <c r="N78" s="6">
        <v>162000</v>
      </c>
      <c r="O78" s="5" t="s">
        <v>238</v>
      </c>
      <c r="P78" s="3" t="s">
        <v>42</v>
      </c>
      <c r="R78" t="str">
        <f t="shared" si="2"/>
        <v>Seniors</v>
      </c>
      <c r="S78" s="6">
        <f t="shared" si="3"/>
        <v>5785.7142857142853</v>
      </c>
    </row>
    <row r="79" spans="1:19" x14ac:dyDescent="0.25">
      <c r="A79" t="s">
        <v>239</v>
      </c>
      <c r="B79" s="2" t="s">
        <v>240</v>
      </c>
      <c r="C79" s="4">
        <v>45717</v>
      </c>
      <c r="D79" s="6">
        <v>40</v>
      </c>
      <c r="E79" s="2" t="s">
        <v>99</v>
      </c>
      <c r="F79" s="3" t="s">
        <v>20</v>
      </c>
      <c r="G79" s="3" t="s">
        <v>31</v>
      </c>
      <c r="H79" s="6">
        <v>1</v>
      </c>
      <c r="I79" s="3" t="s">
        <v>39</v>
      </c>
      <c r="J79" s="3">
        <v>18</v>
      </c>
      <c r="K79" s="3" t="s">
        <v>51</v>
      </c>
      <c r="L79" s="6">
        <v>4500</v>
      </c>
      <c r="M79" s="6">
        <v>18</v>
      </c>
      <c r="N79" s="6">
        <v>81000</v>
      </c>
      <c r="O79" s="5" t="s">
        <v>241</v>
      </c>
      <c r="P79" s="3" t="s">
        <v>42</v>
      </c>
      <c r="R79" t="str">
        <f t="shared" si="2"/>
        <v>Adults</v>
      </c>
      <c r="S79" s="6">
        <f t="shared" si="3"/>
        <v>4500</v>
      </c>
    </row>
    <row r="80" spans="1:19" x14ac:dyDescent="0.25">
      <c r="A80" t="s">
        <v>239</v>
      </c>
      <c r="B80" s="2" t="s">
        <v>240</v>
      </c>
      <c r="C80" s="4">
        <v>45717</v>
      </c>
      <c r="D80" s="6">
        <v>40</v>
      </c>
      <c r="E80" s="2" t="s">
        <v>99</v>
      </c>
      <c r="F80" s="3" t="s">
        <v>30</v>
      </c>
      <c r="G80" s="3" t="s">
        <v>31</v>
      </c>
      <c r="H80" s="6">
        <v>1</v>
      </c>
      <c r="I80" s="3" t="s">
        <v>39</v>
      </c>
      <c r="J80" s="3">
        <v>18</v>
      </c>
      <c r="K80" s="3" t="s">
        <v>242</v>
      </c>
      <c r="L80" s="6">
        <v>600</v>
      </c>
      <c r="M80" s="6">
        <v>2</v>
      </c>
      <c r="N80" s="6">
        <v>1200</v>
      </c>
      <c r="O80" s="5" t="s">
        <v>243</v>
      </c>
      <c r="P80" s="3" t="s">
        <v>42</v>
      </c>
      <c r="R80" t="str">
        <f t="shared" si="2"/>
        <v>Adults</v>
      </c>
      <c r="S80" s="6">
        <f t="shared" si="3"/>
        <v>66.666666666666671</v>
      </c>
    </row>
    <row r="81" spans="1:19" x14ac:dyDescent="0.25">
      <c r="A81" t="s">
        <v>244</v>
      </c>
      <c r="B81" s="2" t="s">
        <v>245</v>
      </c>
      <c r="C81" s="4">
        <v>45658</v>
      </c>
      <c r="D81" s="6">
        <v>32</v>
      </c>
      <c r="E81" s="2" t="s">
        <v>116</v>
      </c>
      <c r="F81" s="3" t="s">
        <v>38</v>
      </c>
      <c r="G81" s="3" t="s">
        <v>21</v>
      </c>
      <c r="H81" s="6">
        <v>5</v>
      </c>
      <c r="I81" s="3" t="s">
        <v>63</v>
      </c>
      <c r="J81" s="3">
        <v>56</v>
      </c>
      <c r="K81" s="3" t="s">
        <v>46</v>
      </c>
      <c r="L81" s="6">
        <v>9000</v>
      </c>
      <c r="M81" s="6">
        <v>16</v>
      </c>
      <c r="N81" s="6">
        <v>144000</v>
      </c>
      <c r="O81" s="5" t="s">
        <v>246</v>
      </c>
      <c r="P81" s="3" t="s">
        <v>25</v>
      </c>
      <c r="Q81" s="3" t="s">
        <v>247</v>
      </c>
      <c r="R81" t="str">
        <f t="shared" si="2"/>
        <v>Young Adults</v>
      </c>
      <c r="S81" s="6">
        <f t="shared" si="3"/>
        <v>2571.4285714285716</v>
      </c>
    </row>
    <row r="82" spans="1:19" x14ac:dyDescent="0.25">
      <c r="A82" t="s">
        <v>244</v>
      </c>
      <c r="B82" s="2" t="s">
        <v>245</v>
      </c>
      <c r="C82" s="4">
        <v>45658</v>
      </c>
      <c r="D82" s="6">
        <v>32</v>
      </c>
      <c r="E82" s="2" t="s">
        <v>116</v>
      </c>
      <c r="F82" s="3" t="s">
        <v>45</v>
      </c>
      <c r="G82" s="3" t="s">
        <v>21</v>
      </c>
      <c r="H82" s="6">
        <v>5</v>
      </c>
      <c r="I82" s="3" t="s">
        <v>63</v>
      </c>
      <c r="J82" s="3">
        <v>56</v>
      </c>
      <c r="K82" s="3" t="s">
        <v>46</v>
      </c>
      <c r="L82" s="6">
        <v>9000</v>
      </c>
      <c r="M82" s="6">
        <v>13</v>
      </c>
      <c r="N82" s="6">
        <v>117000</v>
      </c>
      <c r="O82" s="5" t="s">
        <v>248</v>
      </c>
      <c r="P82" s="3" t="s">
        <v>25</v>
      </c>
      <c r="Q82" s="3" t="s">
        <v>247</v>
      </c>
      <c r="R82" t="str">
        <f t="shared" si="2"/>
        <v>Young Adults</v>
      </c>
      <c r="S82" s="6">
        <f t="shared" si="3"/>
        <v>2089.2857142857142</v>
      </c>
    </row>
    <row r="83" spans="1:19" x14ac:dyDescent="0.25">
      <c r="A83" t="s">
        <v>249</v>
      </c>
      <c r="B83" s="2" t="s">
        <v>250</v>
      </c>
      <c r="C83" s="4">
        <v>45717</v>
      </c>
      <c r="D83" s="6">
        <v>25</v>
      </c>
      <c r="E83" s="2" t="s">
        <v>55</v>
      </c>
      <c r="F83" s="3" t="s">
        <v>30</v>
      </c>
      <c r="G83" s="3" t="s">
        <v>21</v>
      </c>
      <c r="H83" s="6">
        <v>1</v>
      </c>
      <c r="I83" s="3" t="s">
        <v>39</v>
      </c>
      <c r="J83" s="3">
        <v>10</v>
      </c>
      <c r="K83" s="3" t="s">
        <v>88</v>
      </c>
      <c r="L83" s="6">
        <v>350</v>
      </c>
      <c r="M83" s="6">
        <v>13</v>
      </c>
      <c r="N83" s="6">
        <v>4550</v>
      </c>
      <c r="O83" s="5" t="s">
        <v>251</v>
      </c>
      <c r="P83" s="3" t="s">
        <v>42</v>
      </c>
      <c r="R83" t="str">
        <f t="shared" si="2"/>
        <v>Youth</v>
      </c>
      <c r="S83" s="6">
        <f t="shared" si="3"/>
        <v>455</v>
      </c>
    </row>
    <row r="84" spans="1:19" x14ac:dyDescent="0.25">
      <c r="A84" t="s">
        <v>252</v>
      </c>
      <c r="B84" s="2" t="s">
        <v>253</v>
      </c>
      <c r="C84" s="4">
        <v>45658</v>
      </c>
      <c r="D84" s="6">
        <v>72</v>
      </c>
      <c r="E84" s="2" t="s">
        <v>215</v>
      </c>
      <c r="F84" s="3" t="s">
        <v>20</v>
      </c>
      <c r="G84" s="3" t="s">
        <v>31</v>
      </c>
      <c r="H84" s="6">
        <v>5</v>
      </c>
      <c r="I84" s="3" t="s">
        <v>63</v>
      </c>
      <c r="J84" s="3">
        <v>20</v>
      </c>
      <c r="K84" s="3" t="s">
        <v>51</v>
      </c>
      <c r="L84" s="6">
        <v>4500</v>
      </c>
      <c r="M84" s="6">
        <v>3</v>
      </c>
      <c r="N84" s="6">
        <v>13500</v>
      </c>
      <c r="O84" s="5" t="s">
        <v>254</v>
      </c>
      <c r="P84" s="3" t="s">
        <v>42</v>
      </c>
      <c r="R84" t="str">
        <f t="shared" si="2"/>
        <v>Seniors</v>
      </c>
      <c r="S84" s="6">
        <f t="shared" si="3"/>
        <v>675</v>
      </c>
    </row>
    <row r="85" spans="1:19" x14ac:dyDescent="0.25">
      <c r="A85" t="s">
        <v>255</v>
      </c>
      <c r="B85" s="2" t="s">
        <v>256</v>
      </c>
      <c r="C85" s="4">
        <v>45658</v>
      </c>
      <c r="D85" s="6">
        <v>46</v>
      </c>
      <c r="E85" s="2" t="s">
        <v>183</v>
      </c>
      <c r="F85" s="3" t="s">
        <v>30</v>
      </c>
      <c r="G85" s="3" t="s">
        <v>21</v>
      </c>
      <c r="H85" s="6">
        <v>4</v>
      </c>
      <c r="I85" s="3" t="s">
        <v>154</v>
      </c>
      <c r="J85" s="3">
        <v>11</v>
      </c>
      <c r="K85" s="3" t="s">
        <v>88</v>
      </c>
      <c r="L85" s="6">
        <v>350</v>
      </c>
      <c r="M85" s="6">
        <v>10</v>
      </c>
      <c r="N85" s="6">
        <v>3500</v>
      </c>
      <c r="O85" s="5" t="s">
        <v>257</v>
      </c>
      <c r="P85" s="3" t="s">
        <v>42</v>
      </c>
      <c r="R85" t="str">
        <f t="shared" si="2"/>
        <v>Adults</v>
      </c>
      <c r="S85" s="6">
        <f t="shared" si="3"/>
        <v>318.18181818181819</v>
      </c>
    </row>
    <row r="86" spans="1:19" x14ac:dyDescent="0.25">
      <c r="A86" t="s">
        <v>255</v>
      </c>
      <c r="B86" s="2" t="s">
        <v>256</v>
      </c>
      <c r="C86" s="4">
        <v>45658</v>
      </c>
      <c r="D86" s="6">
        <v>46</v>
      </c>
      <c r="E86" s="2" t="s">
        <v>183</v>
      </c>
      <c r="F86" s="3" t="s">
        <v>20</v>
      </c>
      <c r="G86" s="3" t="s">
        <v>21</v>
      </c>
      <c r="H86" s="6">
        <v>4</v>
      </c>
      <c r="I86" s="3" t="s">
        <v>154</v>
      </c>
      <c r="J86" s="3">
        <v>11</v>
      </c>
      <c r="K86" s="3" t="s">
        <v>23</v>
      </c>
      <c r="L86" s="6">
        <v>35000</v>
      </c>
      <c r="M86" s="6">
        <v>8</v>
      </c>
      <c r="N86" s="6">
        <v>280000</v>
      </c>
      <c r="O86" s="5" t="s">
        <v>258</v>
      </c>
      <c r="P86" s="3" t="s">
        <v>42</v>
      </c>
      <c r="R86" t="str">
        <f t="shared" si="2"/>
        <v>Adults</v>
      </c>
      <c r="S86" s="6">
        <f t="shared" si="3"/>
        <v>25454.545454545456</v>
      </c>
    </row>
    <row r="87" spans="1:19" x14ac:dyDescent="0.25">
      <c r="A87" t="s">
        <v>255</v>
      </c>
      <c r="B87" s="2" t="s">
        <v>256</v>
      </c>
      <c r="C87" s="4">
        <v>45658</v>
      </c>
      <c r="D87" s="6">
        <v>46</v>
      </c>
      <c r="E87" s="2" t="s">
        <v>183</v>
      </c>
      <c r="F87" s="3" t="s">
        <v>45</v>
      </c>
      <c r="G87" s="3" t="s">
        <v>21</v>
      </c>
      <c r="H87" s="6">
        <v>4</v>
      </c>
      <c r="I87" s="3" t="s">
        <v>154</v>
      </c>
      <c r="J87" s="3">
        <v>11</v>
      </c>
      <c r="K87" s="3" t="s">
        <v>77</v>
      </c>
      <c r="L87" s="6">
        <v>30000</v>
      </c>
      <c r="M87" s="6">
        <v>19</v>
      </c>
      <c r="N87" s="6">
        <v>570000</v>
      </c>
      <c r="O87" s="5" t="s">
        <v>259</v>
      </c>
      <c r="P87" s="3" t="s">
        <v>42</v>
      </c>
      <c r="R87" t="str">
        <f t="shared" si="2"/>
        <v>Adults</v>
      </c>
      <c r="S87" s="6">
        <f t="shared" si="3"/>
        <v>51818.181818181816</v>
      </c>
    </row>
    <row r="88" spans="1:19" x14ac:dyDescent="0.25">
      <c r="A88" t="s">
        <v>260</v>
      </c>
      <c r="B88" s="2" t="s">
        <v>261</v>
      </c>
      <c r="C88" s="3" t="s">
        <v>61</v>
      </c>
      <c r="D88" s="6">
        <v>70</v>
      </c>
      <c r="E88" s="2" t="s">
        <v>262</v>
      </c>
      <c r="F88" s="3" t="s">
        <v>45</v>
      </c>
      <c r="G88" s="3" t="s">
        <v>21</v>
      </c>
      <c r="H88" s="6">
        <v>3</v>
      </c>
      <c r="I88" s="3" t="s">
        <v>56</v>
      </c>
      <c r="J88" s="3">
        <v>42</v>
      </c>
      <c r="K88" s="3" t="s">
        <v>40</v>
      </c>
      <c r="L88" s="6">
        <v>20000</v>
      </c>
      <c r="M88" s="6">
        <v>20</v>
      </c>
      <c r="N88" s="6">
        <v>400000</v>
      </c>
      <c r="O88" s="5" t="s">
        <v>263</v>
      </c>
      <c r="P88" s="3" t="s">
        <v>42</v>
      </c>
      <c r="R88" t="str">
        <f t="shared" si="2"/>
        <v>Seniors</v>
      </c>
      <c r="S88" s="6">
        <f t="shared" si="3"/>
        <v>9523.8095238095229</v>
      </c>
    </row>
    <row r="89" spans="1:19" x14ac:dyDescent="0.25">
      <c r="A89" t="s">
        <v>264</v>
      </c>
      <c r="B89" s="2" t="s">
        <v>265</v>
      </c>
      <c r="C89" s="4">
        <v>45717</v>
      </c>
      <c r="D89" s="6">
        <v>72</v>
      </c>
      <c r="E89" s="2" t="s">
        <v>262</v>
      </c>
      <c r="F89" s="3" t="s">
        <v>30</v>
      </c>
      <c r="G89" s="3" t="s">
        <v>31</v>
      </c>
      <c r="H89" s="6">
        <v>4</v>
      </c>
      <c r="I89" s="3" t="s">
        <v>154</v>
      </c>
      <c r="J89" s="3">
        <v>45</v>
      </c>
      <c r="K89" s="3" t="s">
        <v>135</v>
      </c>
      <c r="L89" s="6">
        <v>900</v>
      </c>
      <c r="M89" s="6">
        <v>11</v>
      </c>
      <c r="N89" s="6">
        <v>9900</v>
      </c>
      <c r="O89" s="5" t="s">
        <v>266</v>
      </c>
      <c r="P89" s="3" t="s">
        <v>42</v>
      </c>
      <c r="R89" t="str">
        <f t="shared" si="2"/>
        <v>Seniors</v>
      </c>
      <c r="S89" s="6">
        <f t="shared" si="3"/>
        <v>220</v>
      </c>
    </row>
    <row r="90" spans="1:19" x14ac:dyDescent="0.25">
      <c r="A90" t="s">
        <v>264</v>
      </c>
      <c r="B90" s="2" t="s">
        <v>265</v>
      </c>
      <c r="C90" s="4">
        <v>45717</v>
      </c>
      <c r="D90" s="6">
        <v>72</v>
      </c>
      <c r="E90" s="2" t="s">
        <v>262</v>
      </c>
      <c r="F90" s="3" t="s">
        <v>20</v>
      </c>
      <c r="G90" s="3" t="s">
        <v>31</v>
      </c>
      <c r="H90" s="6">
        <v>4</v>
      </c>
      <c r="I90" s="3" t="s">
        <v>154</v>
      </c>
      <c r="J90" s="3">
        <v>45</v>
      </c>
      <c r="K90" s="3" t="s">
        <v>57</v>
      </c>
      <c r="L90" s="6">
        <v>9000</v>
      </c>
      <c r="M90" s="6">
        <v>8</v>
      </c>
      <c r="N90" s="6">
        <v>72000</v>
      </c>
      <c r="O90" s="5" t="s">
        <v>267</v>
      </c>
      <c r="P90" s="3" t="s">
        <v>42</v>
      </c>
      <c r="R90" t="str">
        <f t="shared" si="2"/>
        <v>Seniors</v>
      </c>
      <c r="S90" s="6">
        <f t="shared" si="3"/>
        <v>1600</v>
      </c>
    </row>
    <row r="91" spans="1:19" x14ac:dyDescent="0.25">
      <c r="A91" t="s">
        <v>264</v>
      </c>
      <c r="B91" s="2" t="s">
        <v>265</v>
      </c>
      <c r="C91" s="4">
        <v>45717</v>
      </c>
      <c r="D91" s="6">
        <v>72</v>
      </c>
      <c r="E91" s="2" t="s">
        <v>262</v>
      </c>
      <c r="F91" s="3" t="s">
        <v>45</v>
      </c>
      <c r="G91" s="3" t="s">
        <v>31</v>
      </c>
      <c r="H91" s="6">
        <v>4</v>
      </c>
      <c r="I91" s="3" t="s">
        <v>154</v>
      </c>
      <c r="J91" s="3">
        <v>45</v>
      </c>
      <c r="K91" s="3" t="s">
        <v>73</v>
      </c>
      <c r="L91" s="6">
        <v>24000</v>
      </c>
      <c r="M91" s="6">
        <v>1</v>
      </c>
      <c r="N91" s="6">
        <v>24000</v>
      </c>
      <c r="O91" s="5" t="s">
        <v>268</v>
      </c>
      <c r="P91" s="3" t="s">
        <v>42</v>
      </c>
      <c r="R91" t="str">
        <f t="shared" si="2"/>
        <v>Seniors</v>
      </c>
      <c r="S91" s="6">
        <f t="shared" si="3"/>
        <v>533.33333333333337</v>
      </c>
    </row>
    <row r="92" spans="1:19" x14ac:dyDescent="0.25">
      <c r="A92" t="s">
        <v>269</v>
      </c>
      <c r="B92" s="2" t="s">
        <v>270</v>
      </c>
      <c r="C92" s="3" t="s">
        <v>61</v>
      </c>
      <c r="D92" s="6">
        <v>21</v>
      </c>
      <c r="E92" s="2" t="s">
        <v>183</v>
      </c>
      <c r="F92" s="3" t="s">
        <v>30</v>
      </c>
      <c r="G92" s="3" t="s">
        <v>31</v>
      </c>
      <c r="H92" s="6">
        <v>3</v>
      </c>
      <c r="I92" s="3" t="s">
        <v>56</v>
      </c>
      <c r="J92" s="3">
        <v>34</v>
      </c>
      <c r="K92" s="3" t="s">
        <v>32</v>
      </c>
      <c r="L92" s="6">
        <v>5500</v>
      </c>
      <c r="M92" s="6">
        <v>11</v>
      </c>
      <c r="N92" s="6">
        <v>60500</v>
      </c>
      <c r="O92" s="5" t="s">
        <v>271</v>
      </c>
      <c r="P92" s="3" t="s">
        <v>25</v>
      </c>
      <c r="Q92" s="3" t="s">
        <v>26</v>
      </c>
      <c r="R92" t="str">
        <f t="shared" si="2"/>
        <v>Youth</v>
      </c>
      <c r="S92" s="6">
        <f t="shared" si="3"/>
        <v>1779.4117647058824</v>
      </c>
    </row>
    <row r="93" spans="1:19" x14ac:dyDescent="0.25">
      <c r="A93" t="s">
        <v>269</v>
      </c>
      <c r="B93" s="2" t="s">
        <v>270</v>
      </c>
      <c r="C93" s="3" t="s">
        <v>61</v>
      </c>
      <c r="D93" s="6">
        <v>21</v>
      </c>
      <c r="E93" s="2" t="s">
        <v>183</v>
      </c>
      <c r="F93" s="3" t="s">
        <v>45</v>
      </c>
      <c r="G93" s="3" t="s">
        <v>31</v>
      </c>
      <c r="H93" s="6">
        <v>3</v>
      </c>
      <c r="I93" s="3" t="s">
        <v>56</v>
      </c>
      <c r="J93" s="3">
        <v>34</v>
      </c>
      <c r="K93" s="3" t="s">
        <v>77</v>
      </c>
      <c r="L93" s="6">
        <v>30000</v>
      </c>
      <c r="M93" s="6">
        <v>6</v>
      </c>
      <c r="N93" s="6">
        <v>180000</v>
      </c>
      <c r="O93" s="5" t="s">
        <v>272</v>
      </c>
      <c r="P93" s="3" t="s">
        <v>25</v>
      </c>
      <c r="Q93" s="3" t="s">
        <v>26</v>
      </c>
      <c r="R93" t="str">
        <f t="shared" si="2"/>
        <v>Youth</v>
      </c>
      <c r="S93" s="6">
        <f t="shared" si="3"/>
        <v>5294.1176470588234</v>
      </c>
    </row>
    <row r="94" spans="1:19" x14ac:dyDescent="0.25">
      <c r="A94" t="s">
        <v>273</v>
      </c>
      <c r="B94" s="2" t="s">
        <v>274</v>
      </c>
      <c r="C94" s="3" t="s">
        <v>61</v>
      </c>
      <c r="D94" s="6">
        <v>68</v>
      </c>
      <c r="E94" s="2" t="s">
        <v>116</v>
      </c>
      <c r="F94" s="3" t="s">
        <v>38</v>
      </c>
      <c r="G94" s="3" t="s">
        <v>31</v>
      </c>
      <c r="H94" s="6">
        <v>5</v>
      </c>
      <c r="I94" s="3" t="s">
        <v>63</v>
      </c>
      <c r="J94" s="3">
        <v>43</v>
      </c>
      <c r="K94" s="3" t="s">
        <v>40</v>
      </c>
      <c r="L94" s="6">
        <v>20000</v>
      </c>
      <c r="M94" s="6">
        <v>13</v>
      </c>
      <c r="N94" s="6">
        <v>260000</v>
      </c>
      <c r="O94" s="5" t="s">
        <v>275</v>
      </c>
      <c r="P94" s="3" t="s">
        <v>25</v>
      </c>
      <c r="Q94" s="3" t="s">
        <v>94</v>
      </c>
      <c r="R94" t="str">
        <f t="shared" si="2"/>
        <v>Seniors</v>
      </c>
      <c r="S94" s="6">
        <f t="shared" si="3"/>
        <v>6046.5116279069771</v>
      </c>
    </row>
    <row r="95" spans="1:19" x14ac:dyDescent="0.25">
      <c r="A95" t="s">
        <v>273</v>
      </c>
      <c r="B95" s="2" t="s">
        <v>274</v>
      </c>
      <c r="C95" s="3" t="s">
        <v>61</v>
      </c>
      <c r="D95" s="6">
        <v>68</v>
      </c>
      <c r="E95" s="2" t="s">
        <v>116</v>
      </c>
      <c r="F95" s="3" t="s">
        <v>20</v>
      </c>
      <c r="G95" s="3" t="s">
        <v>31</v>
      </c>
      <c r="H95" s="6">
        <v>5</v>
      </c>
      <c r="I95" s="3" t="s">
        <v>63</v>
      </c>
      <c r="J95" s="3">
        <v>43</v>
      </c>
      <c r="K95" s="3" t="s">
        <v>68</v>
      </c>
      <c r="L95" s="6">
        <v>16000</v>
      </c>
      <c r="M95" s="6">
        <v>18</v>
      </c>
      <c r="N95" s="6">
        <v>288000</v>
      </c>
      <c r="O95" s="5" t="s">
        <v>276</v>
      </c>
      <c r="P95" s="3" t="s">
        <v>25</v>
      </c>
      <c r="Q95" s="3" t="s">
        <v>94</v>
      </c>
      <c r="R95" t="str">
        <f t="shared" si="2"/>
        <v>Seniors</v>
      </c>
      <c r="S95" s="6">
        <f t="shared" si="3"/>
        <v>6697.6744186046508</v>
      </c>
    </row>
    <row r="96" spans="1:19" x14ac:dyDescent="0.25">
      <c r="A96" t="s">
        <v>277</v>
      </c>
      <c r="B96" s="2" t="s">
        <v>278</v>
      </c>
      <c r="C96" s="4">
        <v>45717</v>
      </c>
      <c r="D96" s="6">
        <v>68</v>
      </c>
      <c r="E96" s="2" t="s">
        <v>55</v>
      </c>
      <c r="F96" s="3" t="s">
        <v>30</v>
      </c>
      <c r="G96" s="3" t="s">
        <v>21</v>
      </c>
      <c r="H96" s="6">
        <v>5</v>
      </c>
      <c r="I96" s="3" t="s">
        <v>63</v>
      </c>
      <c r="J96" s="3">
        <v>34</v>
      </c>
      <c r="K96" s="3" t="s">
        <v>43</v>
      </c>
      <c r="L96" s="6">
        <v>500</v>
      </c>
      <c r="M96" s="6">
        <v>10</v>
      </c>
      <c r="N96" s="6">
        <v>5000</v>
      </c>
      <c r="O96" s="5" t="s">
        <v>279</v>
      </c>
      <c r="P96" s="3" t="s">
        <v>42</v>
      </c>
      <c r="R96" t="str">
        <f t="shared" si="2"/>
        <v>Seniors</v>
      </c>
      <c r="S96" s="6">
        <f t="shared" si="3"/>
        <v>147.05882352941177</v>
      </c>
    </row>
    <row r="97" spans="1:19" x14ac:dyDescent="0.25">
      <c r="A97" t="s">
        <v>277</v>
      </c>
      <c r="B97" s="2" t="s">
        <v>278</v>
      </c>
      <c r="C97" s="4">
        <v>45717</v>
      </c>
      <c r="D97" s="6">
        <v>68</v>
      </c>
      <c r="E97" s="2" t="s">
        <v>55</v>
      </c>
      <c r="F97" s="3" t="s">
        <v>45</v>
      </c>
      <c r="G97" s="3" t="s">
        <v>21</v>
      </c>
      <c r="H97" s="6">
        <v>5</v>
      </c>
      <c r="I97" s="3" t="s">
        <v>63</v>
      </c>
      <c r="J97" s="3">
        <v>34</v>
      </c>
      <c r="K97" s="3" t="s">
        <v>86</v>
      </c>
      <c r="L97" s="6">
        <v>14500</v>
      </c>
      <c r="M97" s="6">
        <v>16</v>
      </c>
      <c r="N97" s="6">
        <v>232000</v>
      </c>
      <c r="O97" s="5" t="s">
        <v>280</v>
      </c>
      <c r="P97" s="3" t="s">
        <v>42</v>
      </c>
      <c r="R97" t="str">
        <f t="shared" si="2"/>
        <v>Seniors</v>
      </c>
      <c r="S97" s="6">
        <f t="shared" si="3"/>
        <v>6823.5294117647063</v>
      </c>
    </row>
    <row r="98" spans="1:19" x14ac:dyDescent="0.25">
      <c r="A98" t="s">
        <v>277</v>
      </c>
      <c r="B98" s="2" t="s">
        <v>278</v>
      </c>
      <c r="C98" s="4">
        <v>45717</v>
      </c>
      <c r="D98" s="6">
        <v>68</v>
      </c>
      <c r="E98" s="2" t="s">
        <v>55</v>
      </c>
      <c r="F98" s="3" t="s">
        <v>38</v>
      </c>
      <c r="G98" s="3" t="s">
        <v>21</v>
      </c>
      <c r="H98" s="6">
        <v>5</v>
      </c>
      <c r="I98" s="3" t="s">
        <v>63</v>
      </c>
      <c r="J98" s="3">
        <v>34</v>
      </c>
      <c r="K98" s="3" t="s">
        <v>40</v>
      </c>
      <c r="L98" s="6">
        <v>20000</v>
      </c>
      <c r="M98" s="6">
        <v>20</v>
      </c>
      <c r="N98" s="6">
        <v>400000</v>
      </c>
      <c r="O98" s="5" t="s">
        <v>281</v>
      </c>
      <c r="P98" s="3" t="s">
        <v>42</v>
      </c>
      <c r="R98" t="str">
        <f t="shared" si="2"/>
        <v>Seniors</v>
      </c>
      <c r="S98" s="6">
        <f t="shared" si="3"/>
        <v>11764.705882352941</v>
      </c>
    </row>
    <row r="99" spans="1:19" x14ac:dyDescent="0.25">
      <c r="A99" t="s">
        <v>282</v>
      </c>
      <c r="B99" s="2" t="s">
        <v>283</v>
      </c>
      <c r="C99" s="3" t="s">
        <v>61</v>
      </c>
      <c r="D99" s="6">
        <v>36</v>
      </c>
      <c r="E99" s="2" t="s">
        <v>215</v>
      </c>
      <c r="F99" s="3" t="s">
        <v>30</v>
      </c>
      <c r="G99" s="3" t="s">
        <v>21</v>
      </c>
      <c r="H99" s="6">
        <v>1</v>
      </c>
      <c r="I99" s="3" t="s">
        <v>39</v>
      </c>
      <c r="J99" s="3">
        <v>36</v>
      </c>
      <c r="K99" s="3" t="s">
        <v>106</v>
      </c>
      <c r="L99" s="6">
        <v>1000</v>
      </c>
      <c r="M99" s="6">
        <v>5</v>
      </c>
      <c r="N99" s="6">
        <v>5000</v>
      </c>
      <c r="O99" s="5" t="s">
        <v>284</v>
      </c>
      <c r="P99" s="3" t="s">
        <v>25</v>
      </c>
      <c r="Q99" s="3" t="s">
        <v>34</v>
      </c>
      <c r="R99" t="str">
        <f t="shared" si="2"/>
        <v>Adults</v>
      </c>
      <c r="S99" s="6">
        <f t="shared" si="3"/>
        <v>138.88888888888889</v>
      </c>
    </row>
    <row r="100" spans="1:19" x14ac:dyDescent="0.25">
      <c r="A100" t="s">
        <v>285</v>
      </c>
      <c r="B100" s="2" t="s">
        <v>286</v>
      </c>
      <c r="C100" s="3" t="s">
        <v>61</v>
      </c>
      <c r="D100" s="6">
        <v>53</v>
      </c>
      <c r="E100" s="2" t="s">
        <v>287</v>
      </c>
      <c r="F100" s="3" t="s">
        <v>30</v>
      </c>
      <c r="G100" s="3" t="s">
        <v>31</v>
      </c>
      <c r="H100" s="6">
        <v>4</v>
      </c>
      <c r="I100" s="3" t="s">
        <v>154</v>
      </c>
      <c r="J100" s="3">
        <v>27</v>
      </c>
      <c r="K100" s="3" t="s">
        <v>88</v>
      </c>
      <c r="L100" s="6">
        <v>350</v>
      </c>
      <c r="M100" s="6">
        <v>17</v>
      </c>
      <c r="N100" s="6">
        <v>5950</v>
      </c>
      <c r="O100" s="5" t="s">
        <v>288</v>
      </c>
      <c r="P100" s="3" t="s">
        <v>25</v>
      </c>
      <c r="Q100" s="3" t="s">
        <v>26</v>
      </c>
      <c r="R100" t="str">
        <f t="shared" si="2"/>
        <v>Adults</v>
      </c>
      <c r="S100" s="6">
        <f t="shared" si="3"/>
        <v>220.37037037037038</v>
      </c>
    </row>
    <row r="101" spans="1:19" x14ac:dyDescent="0.25">
      <c r="A101" t="s">
        <v>289</v>
      </c>
      <c r="B101" s="2" t="s">
        <v>290</v>
      </c>
      <c r="C101" s="4">
        <v>45717</v>
      </c>
      <c r="D101" s="6">
        <v>24</v>
      </c>
      <c r="E101" s="2" t="s">
        <v>291</v>
      </c>
      <c r="F101" s="3" t="s">
        <v>30</v>
      </c>
      <c r="G101" s="3" t="s">
        <v>31</v>
      </c>
      <c r="H101" s="6">
        <v>1</v>
      </c>
      <c r="I101" s="3" t="s">
        <v>39</v>
      </c>
      <c r="J101" s="3">
        <v>22</v>
      </c>
      <c r="K101" s="3" t="s">
        <v>292</v>
      </c>
      <c r="L101" s="6">
        <v>6500</v>
      </c>
      <c r="M101" s="6">
        <v>11</v>
      </c>
      <c r="N101" s="6">
        <v>71500</v>
      </c>
      <c r="O101" s="5" t="s">
        <v>293</v>
      </c>
      <c r="P101" s="3" t="s">
        <v>25</v>
      </c>
      <c r="Q101" s="3" t="s">
        <v>129</v>
      </c>
      <c r="R101" t="str">
        <f t="shared" si="2"/>
        <v>Youth</v>
      </c>
      <c r="S101" s="6">
        <f t="shared" si="3"/>
        <v>3250</v>
      </c>
    </row>
    <row r="102" spans="1:19" x14ac:dyDescent="0.25">
      <c r="A102" t="s">
        <v>289</v>
      </c>
      <c r="B102" s="2" t="s">
        <v>290</v>
      </c>
      <c r="C102" s="4">
        <v>45717</v>
      </c>
      <c r="D102" s="6">
        <v>24</v>
      </c>
      <c r="E102" s="2" t="s">
        <v>291</v>
      </c>
      <c r="F102" s="3" t="s">
        <v>45</v>
      </c>
      <c r="G102" s="3" t="s">
        <v>31</v>
      </c>
      <c r="H102" s="6">
        <v>1</v>
      </c>
      <c r="I102" s="3" t="s">
        <v>39</v>
      </c>
      <c r="J102" s="3">
        <v>22</v>
      </c>
      <c r="K102" s="3" t="s">
        <v>73</v>
      </c>
      <c r="L102" s="6">
        <v>24000</v>
      </c>
      <c r="M102" s="6">
        <v>13</v>
      </c>
      <c r="N102" s="6">
        <v>312000</v>
      </c>
      <c r="O102" s="5" t="s">
        <v>294</v>
      </c>
      <c r="P102" s="3" t="s">
        <v>25</v>
      </c>
      <c r="Q102" s="3" t="s">
        <v>129</v>
      </c>
      <c r="R102" t="str">
        <f t="shared" si="2"/>
        <v>Youth</v>
      </c>
      <c r="S102" s="6">
        <f t="shared" si="3"/>
        <v>14181.818181818182</v>
      </c>
    </row>
    <row r="103" spans="1:19" x14ac:dyDescent="0.25">
      <c r="A103" t="s">
        <v>289</v>
      </c>
      <c r="B103" s="2" t="s">
        <v>290</v>
      </c>
      <c r="C103" s="4">
        <v>45717</v>
      </c>
      <c r="D103" s="6">
        <v>24</v>
      </c>
      <c r="E103" s="2" t="s">
        <v>291</v>
      </c>
      <c r="F103" s="3" t="s">
        <v>30</v>
      </c>
      <c r="G103" s="3" t="s">
        <v>31</v>
      </c>
      <c r="H103" s="6">
        <v>1</v>
      </c>
      <c r="I103" s="3" t="s">
        <v>39</v>
      </c>
      <c r="J103" s="3">
        <v>22</v>
      </c>
      <c r="K103" s="3" t="s">
        <v>23</v>
      </c>
      <c r="L103" s="6">
        <v>35000</v>
      </c>
      <c r="M103" s="6">
        <v>7</v>
      </c>
      <c r="N103" s="6">
        <v>245000</v>
      </c>
      <c r="O103" s="5" t="s">
        <v>295</v>
      </c>
      <c r="P103" s="3" t="s">
        <v>25</v>
      </c>
      <c r="Q103" s="3" t="s">
        <v>129</v>
      </c>
      <c r="R103" t="str">
        <f t="shared" si="2"/>
        <v>Youth</v>
      </c>
      <c r="S103" s="6">
        <f t="shared" si="3"/>
        <v>11136.363636363636</v>
      </c>
    </row>
    <row r="104" spans="1:19" x14ac:dyDescent="0.25">
      <c r="A104" t="s">
        <v>296</v>
      </c>
      <c r="B104" s="2" t="s">
        <v>297</v>
      </c>
      <c r="C104" s="4">
        <v>45717</v>
      </c>
      <c r="D104" s="6">
        <v>65</v>
      </c>
      <c r="E104" s="2" t="s">
        <v>153</v>
      </c>
      <c r="F104" s="3" t="s">
        <v>30</v>
      </c>
      <c r="G104" s="3" t="s">
        <v>31</v>
      </c>
      <c r="H104" s="6">
        <v>4</v>
      </c>
      <c r="I104" s="3" t="s">
        <v>154</v>
      </c>
      <c r="J104" s="3">
        <v>3</v>
      </c>
      <c r="K104" s="3" t="s">
        <v>242</v>
      </c>
      <c r="L104" s="6">
        <v>600</v>
      </c>
      <c r="M104" s="6">
        <v>2</v>
      </c>
      <c r="N104" s="6">
        <v>1200</v>
      </c>
      <c r="O104" s="5" t="s">
        <v>298</v>
      </c>
      <c r="P104" s="3" t="s">
        <v>42</v>
      </c>
      <c r="R104" t="str">
        <f t="shared" si="2"/>
        <v>Adults</v>
      </c>
      <c r="S104" s="6">
        <f t="shared" si="3"/>
        <v>400</v>
      </c>
    </row>
    <row r="105" spans="1:19" x14ac:dyDescent="0.25">
      <c r="A105" t="s">
        <v>296</v>
      </c>
      <c r="B105" s="2" t="s">
        <v>297</v>
      </c>
      <c r="C105" s="4">
        <v>45717</v>
      </c>
      <c r="D105" s="6">
        <v>65</v>
      </c>
      <c r="E105" s="2" t="s">
        <v>153</v>
      </c>
      <c r="F105" s="3" t="s">
        <v>38</v>
      </c>
      <c r="G105" s="3" t="s">
        <v>31</v>
      </c>
      <c r="H105" s="6">
        <v>4</v>
      </c>
      <c r="I105" s="3" t="s">
        <v>154</v>
      </c>
      <c r="J105" s="3">
        <v>3</v>
      </c>
      <c r="K105" s="3" t="s">
        <v>77</v>
      </c>
      <c r="L105" s="6">
        <v>30000</v>
      </c>
      <c r="M105" s="6">
        <v>19</v>
      </c>
      <c r="N105" s="6">
        <v>570000</v>
      </c>
      <c r="O105" s="5" t="s">
        <v>299</v>
      </c>
      <c r="P105" s="3" t="s">
        <v>42</v>
      </c>
      <c r="R105" t="str">
        <f t="shared" si="2"/>
        <v>Adults</v>
      </c>
      <c r="S105" s="6">
        <f t="shared" si="3"/>
        <v>190000</v>
      </c>
    </row>
    <row r="106" spans="1:19" x14ac:dyDescent="0.25">
      <c r="A106" t="s">
        <v>300</v>
      </c>
      <c r="B106" s="2" t="s">
        <v>301</v>
      </c>
      <c r="C106" s="3" t="s">
        <v>61</v>
      </c>
      <c r="D106" s="6">
        <v>28</v>
      </c>
      <c r="E106" s="2" t="s">
        <v>302</v>
      </c>
      <c r="F106" s="3" t="s">
        <v>30</v>
      </c>
      <c r="G106" s="3" t="s">
        <v>21</v>
      </c>
      <c r="H106" s="6">
        <v>1</v>
      </c>
      <c r="I106" s="3" t="s">
        <v>39</v>
      </c>
      <c r="J106" s="3">
        <v>34</v>
      </c>
      <c r="K106" s="3" t="s">
        <v>23</v>
      </c>
      <c r="L106" s="6">
        <v>35000</v>
      </c>
      <c r="M106" s="6">
        <v>9</v>
      </c>
      <c r="N106" s="6">
        <v>315000</v>
      </c>
      <c r="O106" s="5" t="s">
        <v>303</v>
      </c>
      <c r="P106" s="3" t="s">
        <v>42</v>
      </c>
      <c r="R106" t="str">
        <f t="shared" si="2"/>
        <v>Young Adults</v>
      </c>
      <c r="S106" s="6">
        <f t="shared" si="3"/>
        <v>9264.7058823529405</v>
      </c>
    </row>
    <row r="107" spans="1:19" x14ac:dyDescent="0.25">
      <c r="A107" t="s">
        <v>300</v>
      </c>
      <c r="B107" s="2" t="s">
        <v>301</v>
      </c>
      <c r="C107" s="3" t="s">
        <v>61</v>
      </c>
      <c r="D107" s="6">
        <v>28</v>
      </c>
      <c r="E107" s="2" t="s">
        <v>302</v>
      </c>
      <c r="F107" s="3" t="s">
        <v>45</v>
      </c>
      <c r="G107" s="3" t="s">
        <v>21</v>
      </c>
      <c r="H107" s="6">
        <v>1</v>
      </c>
      <c r="I107" s="3" t="s">
        <v>39</v>
      </c>
      <c r="J107" s="3">
        <v>34</v>
      </c>
      <c r="K107" s="3" t="s">
        <v>77</v>
      </c>
      <c r="L107" s="6">
        <v>30000</v>
      </c>
      <c r="M107" s="6">
        <v>13</v>
      </c>
      <c r="N107" s="6">
        <v>390000</v>
      </c>
      <c r="O107" s="5" t="s">
        <v>304</v>
      </c>
      <c r="P107" s="3" t="s">
        <v>42</v>
      </c>
      <c r="R107" t="str">
        <f t="shared" si="2"/>
        <v>Young Adults</v>
      </c>
      <c r="S107" s="6">
        <f t="shared" si="3"/>
        <v>11470.588235294117</v>
      </c>
    </row>
    <row r="108" spans="1:19" x14ac:dyDescent="0.25">
      <c r="A108" t="s">
        <v>305</v>
      </c>
      <c r="B108" s="2" t="s">
        <v>306</v>
      </c>
      <c r="C108" s="3" t="s">
        <v>61</v>
      </c>
      <c r="D108" s="6">
        <v>58</v>
      </c>
      <c r="E108" s="2" t="s">
        <v>110</v>
      </c>
      <c r="F108" s="3" t="s">
        <v>38</v>
      </c>
      <c r="G108" s="3" t="s">
        <v>31</v>
      </c>
      <c r="H108" s="6">
        <v>5</v>
      </c>
      <c r="I108" s="3" t="s">
        <v>63</v>
      </c>
      <c r="J108" s="3">
        <v>21</v>
      </c>
      <c r="K108" s="3" t="s">
        <v>86</v>
      </c>
      <c r="L108" s="6">
        <v>14500</v>
      </c>
      <c r="M108" s="6">
        <v>14</v>
      </c>
      <c r="N108" s="6">
        <v>203000</v>
      </c>
      <c r="O108" s="5" t="s">
        <v>307</v>
      </c>
      <c r="P108" s="3" t="s">
        <v>25</v>
      </c>
      <c r="Q108" s="3" t="s">
        <v>94</v>
      </c>
      <c r="R108" t="str">
        <f t="shared" si="2"/>
        <v>Adults</v>
      </c>
      <c r="S108" s="6">
        <f t="shared" si="3"/>
        <v>9666.6666666666661</v>
      </c>
    </row>
    <row r="109" spans="1:19" x14ac:dyDescent="0.25">
      <c r="A109" t="s">
        <v>308</v>
      </c>
      <c r="B109" s="2" t="s">
        <v>309</v>
      </c>
      <c r="C109" s="4">
        <v>45717</v>
      </c>
      <c r="D109" s="6">
        <v>28</v>
      </c>
      <c r="E109" s="2" t="s">
        <v>302</v>
      </c>
      <c r="F109" s="3" t="s">
        <v>38</v>
      </c>
      <c r="G109" s="3" t="s">
        <v>21</v>
      </c>
      <c r="H109" s="6">
        <v>1</v>
      </c>
      <c r="I109" s="3" t="s">
        <v>39</v>
      </c>
      <c r="J109" s="3">
        <v>45</v>
      </c>
      <c r="K109" s="3" t="s">
        <v>155</v>
      </c>
      <c r="L109" s="6">
        <v>25000</v>
      </c>
      <c r="M109" s="6">
        <v>5</v>
      </c>
      <c r="N109" s="6">
        <v>125000</v>
      </c>
      <c r="O109" s="5" t="s">
        <v>310</v>
      </c>
      <c r="P109" s="3" t="s">
        <v>25</v>
      </c>
      <c r="Q109" s="3" t="s">
        <v>34</v>
      </c>
      <c r="R109" t="str">
        <f t="shared" si="2"/>
        <v>Young Adults</v>
      </c>
      <c r="S109" s="6">
        <f t="shared" si="3"/>
        <v>2777.7777777777778</v>
      </c>
    </row>
    <row r="110" spans="1:19" x14ac:dyDescent="0.25">
      <c r="A110" t="s">
        <v>311</v>
      </c>
      <c r="B110" s="2" t="s">
        <v>312</v>
      </c>
      <c r="C110" s="4">
        <v>45658</v>
      </c>
      <c r="D110" s="6">
        <v>68</v>
      </c>
      <c r="E110" s="2" t="s">
        <v>183</v>
      </c>
      <c r="F110" s="3" t="s">
        <v>20</v>
      </c>
      <c r="G110" s="3" t="s">
        <v>21</v>
      </c>
      <c r="H110" s="6">
        <v>5</v>
      </c>
      <c r="I110" s="3" t="s">
        <v>63</v>
      </c>
      <c r="J110" s="3">
        <v>12</v>
      </c>
      <c r="K110" s="3" t="s">
        <v>51</v>
      </c>
      <c r="L110" s="6">
        <v>4500</v>
      </c>
      <c r="M110" s="6">
        <v>9</v>
      </c>
      <c r="N110" s="6">
        <v>40500</v>
      </c>
      <c r="O110" s="5" t="s">
        <v>313</v>
      </c>
      <c r="P110" s="3" t="s">
        <v>42</v>
      </c>
      <c r="R110" t="str">
        <f t="shared" si="2"/>
        <v>Seniors</v>
      </c>
      <c r="S110" s="6">
        <f t="shared" si="3"/>
        <v>3375</v>
      </c>
    </row>
    <row r="111" spans="1:19" x14ac:dyDescent="0.25">
      <c r="A111" t="s">
        <v>311</v>
      </c>
      <c r="B111" s="2" t="s">
        <v>312</v>
      </c>
      <c r="C111" s="4">
        <v>45658</v>
      </c>
      <c r="D111" s="6">
        <v>68</v>
      </c>
      <c r="E111" s="2" t="s">
        <v>183</v>
      </c>
      <c r="F111" s="3" t="s">
        <v>30</v>
      </c>
      <c r="G111" s="3" t="s">
        <v>21</v>
      </c>
      <c r="H111" s="6">
        <v>5</v>
      </c>
      <c r="I111" s="3" t="s">
        <v>63</v>
      </c>
      <c r="J111" s="3">
        <v>12</v>
      </c>
      <c r="K111" s="3" t="s">
        <v>32</v>
      </c>
      <c r="L111" s="6">
        <v>5500</v>
      </c>
      <c r="M111" s="6">
        <v>1</v>
      </c>
      <c r="N111" s="6">
        <v>5500</v>
      </c>
      <c r="O111" s="5" t="s">
        <v>314</v>
      </c>
      <c r="P111" s="3" t="s">
        <v>42</v>
      </c>
      <c r="R111" t="str">
        <f t="shared" si="2"/>
        <v>Seniors</v>
      </c>
      <c r="S111" s="6">
        <f t="shared" si="3"/>
        <v>458.33333333333331</v>
      </c>
    </row>
    <row r="112" spans="1:19" x14ac:dyDescent="0.25">
      <c r="A112" t="s">
        <v>311</v>
      </c>
      <c r="B112" s="2" t="s">
        <v>312</v>
      </c>
      <c r="C112" s="4">
        <v>45658</v>
      </c>
      <c r="D112" s="6">
        <v>68</v>
      </c>
      <c r="E112" s="2" t="s">
        <v>183</v>
      </c>
      <c r="F112" s="3" t="s">
        <v>45</v>
      </c>
      <c r="G112" s="3" t="s">
        <v>21</v>
      </c>
      <c r="H112" s="6">
        <v>5</v>
      </c>
      <c r="I112" s="3" t="s">
        <v>63</v>
      </c>
      <c r="J112" s="3">
        <v>12</v>
      </c>
      <c r="K112" s="3" t="s">
        <v>86</v>
      </c>
      <c r="L112" s="6">
        <v>14500</v>
      </c>
      <c r="M112" s="6">
        <v>18</v>
      </c>
      <c r="N112" s="6">
        <v>261000</v>
      </c>
      <c r="O112" s="5" t="s">
        <v>315</v>
      </c>
      <c r="P112" s="3" t="s">
        <v>42</v>
      </c>
      <c r="R112" t="str">
        <f t="shared" si="2"/>
        <v>Seniors</v>
      </c>
      <c r="S112" s="6">
        <f t="shared" si="3"/>
        <v>21750</v>
      </c>
    </row>
    <row r="113" spans="1:19" x14ac:dyDescent="0.25">
      <c r="A113" t="s">
        <v>316</v>
      </c>
      <c r="B113" s="2" t="s">
        <v>317</v>
      </c>
      <c r="C113" s="4">
        <v>45717</v>
      </c>
      <c r="D113" s="6">
        <v>25</v>
      </c>
      <c r="E113" s="2" t="s">
        <v>302</v>
      </c>
      <c r="F113" s="3" t="s">
        <v>38</v>
      </c>
      <c r="G113" s="3" t="s">
        <v>31</v>
      </c>
      <c r="H113" s="6">
        <v>4</v>
      </c>
      <c r="I113" s="3" t="s">
        <v>154</v>
      </c>
      <c r="J113" s="3">
        <v>38</v>
      </c>
      <c r="K113" s="3" t="s">
        <v>141</v>
      </c>
      <c r="L113" s="6">
        <v>75000</v>
      </c>
      <c r="M113" s="6">
        <v>4</v>
      </c>
      <c r="N113" s="6">
        <v>300000</v>
      </c>
      <c r="O113" s="5" t="s">
        <v>318</v>
      </c>
      <c r="P113" s="3" t="s">
        <v>42</v>
      </c>
      <c r="R113" t="str">
        <f t="shared" si="2"/>
        <v>Youth</v>
      </c>
      <c r="S113" s="6">
        <f t="shared" si="3"/>
        <v>7894.7368421052633</v>
      </c>
    </row>
    <row r="114" spans="1:19" x14ac:dyDescent="0.25">
      <c r="A114" t="s">
        <v>316</v>
      </c>
      <c r="B114" s="2" t="s">
        <v>317</v>
      </c>
      <c r="C114" s="4">
        <v>45717</v>
      </c>
      <c r="D114" s="6">
        <v>25</v>
      </c>
      <c r="E114" s="2" t="s">
        <v>302</v>
      </c>
      <c r="F114" s="3" t="s">
        <v>45</v>
      </c>
      <c r="G114" s="3" t="s">
        <v>31</v>
      </c>
      <c r="H114" s="6">
        <v>4</v>
      </c>
      <c r="I114" s="3" t="s">
        <v>154</v>
      </c>
      <c r="J114" s="3">
        <v>38</v>
      </c>
      <c r="K114" s="3" t="s">
        <v>40</v>
      </c>
      <c r="L114" s="6">
        <v>20000</v>
      </c>
      <c r="M114" s="6">
        <v>12</v>
      </c>
      <c r="N114" s="6">
        <v>240000</v>
      </c>
      <c r="O114" s="5" t="s">
        <v>319</v>
      </c>
      <c r="P114" s="3" t="s">
        <v>42</v>
      </c>
      <c r="R114" t="str">
        <f t="shared" si="2"/>
        <v>Youth</v>
      </c>
      <c r="S114" s="6">
        <f t="shared" si="3"/>
        <v>6315.7894736842109</v>
      </c>
    </row>
    <row r="115" spans="1:19" x14ac:dyDescent="0.25">
      <c r="A115" t="s">
        <v>320</v>
      </c>
      <c r="B115" s="2" t="s">
        <v>321</v>
      </c>
      <c r="C115" s="4">
        <v>45658</v>
      </c>
      <c r="D115" s="6">
        <v>53</v>
      </c>
      <c r="E115" s="2" t="s">
        <v>159</v>
      </c>
      <c r="F115" s="3" t="s">
        <v>45</v>
      </c>
      <c r="G115" s="3" t="s">
        <v>31</v>
      </c>
      <c r="H115" s="6">
        <v>5</v>
      </c>
      <c r="I115" s="3" t="s">
        <v>63</v>
      </c>
      <c r="J115" s="3">
        <v>18</v>
      </c>
      <c r="K115" s="3" t="s">
        <v>77</v>
      </c>
      <c r="L115" s="6">
        <v>30000</v>
      </c>
      <c r="M115" s="6">
        <v>8</v>
      </c>
      <c r="N115" s="6">
        <v>240000</v>
      </c>
      <c r="O115" s="5" t="s">
        <v>322</v>
      </c>
      <c r="P115" s="3" t="s">
        <v>42</v>
      </c>
      <c r="R115" t="str">
        <f t="shared" si="2"/>
        <v>Adults</v>
      </c>
      <c r="S115" s="6">
        <f t="shared" si="3"/>
        <v>13333.333333333334</v>
      </c>
    </row>
    <row r="116" spans="1:19" x14ac:dyDescent="0.25">
      <c r="A116" t="s">
        <v>320</v>
      </c>
      <c r="B116" s="2" t="s">
        <v>321</v>
      </c>
      <c r="C116" s="4">
        <v>45658</v>
      </c>
      <c r="D116" s="6">
        <v>53</v>
      </c>
      <c r="E116" s="2" t="s">
        <v>159</v>
      </c>
      <c r="F116" s="3" t="s">
        <v>38</v>
      </c>
      <c r="G116" s="3" t="s">
        <v>31</v>
      </c>
      <c r="H116" s="6">
        <v>5</v>
      </c>
      <c r="I116" s="3" t="s">
        <v>63</v>
      </c>
      <c r="J116" s="3">
        <v>18</v>
      </c>
      <c r="K116" s="3" t="s">
        <v>155</v>
      </c>
      <c r="L116" s="6">
        <v>25000</v>
      </c>
      <c r="M116" s="6">
        <v>7</v>
      </c>
      <c r="N116" s="6">
        <v>175000</v>
      </c>
      <c r="O116" s="5" t="s">
        <v>323</v>
      </c>
      <c r="P116" s="3" t="s">
        <v>42</v>
      </c>
      <c r="R116" t="str">
        <f t="shared" si="2"/>
        <v>Adults</v>
      </c>
      <c r="S116" s="6">
        <f t="shared" si="3"/>
        <v>9722.2222222222226</v>
      </c>
    </row>
    <row r="117" spans="1:19" x14ac:dyDescent="0.25">
      <c r="A117" t="s">
        <v>320</v>
      </c>
      <c r="B117" s="2" t="s">
        <v>321</v>
      </c>
      <c r="C117" s="4">
        <v>45658</v>
      </c>
      <c r="D117" s="6">
        <v>53</v>
      </c>
      <c r="E117" s="2" t="s">
        <v>159</v>
      </c>
      <c r="F117" s="3" t="s">
        <v>20</v>
      </c>
      <c r="G117" s="3" t="s">
        <v>31</v>
      </c>
      <c r="H117" s="6">
        <v>5</v>
      </c>
      <c r="I117" s="3" t="s">
        <v>63</v>
      </c>
      <c r="J117" s="3">
        <v>18</v>
      </c>
      <c r="K117" s="3" t="s">
        <v>57</v>
      </c>
      <c r="L117" s="6">
        <v>9000</v>
      </c>
      <c r="M117" s="6">
        <v>5</v>
      </c>
      <c r="N117" s="6">
        <v>45000</v>
      </c>
      <c r="O117" s="5" t="s">
        <v>324</v>
      </c>
      <c r="P117" s="3" t="s">
        <v>42</v>
      </c>
      <c r="R117" t="str">
        <f t="shared" si="2"/>
        <v>Adults</v>
      </c>
      <c r="S117" s="6">
        <f t="shared" si="3"/>
        <v>2500</v>
      </c>
    </row>
    <row r="118" spans="1:19" x14ac:dyDescent="0.25">
      <c r="A118" t="s">
        <v>325</v>
      </c>
      <c r="B118" s="2" t="s">
        <v>326</v>
      </c>
      <c r="C118" s="4">
        <v>45717</v>
      </c>
      <c r="D118" s="6">
        <v>21</v>
      </c>
      <c r="E118" s="2" t="s">
        <v>215</v>
      </c>
      <c r="F118" s="3" t="s">
        <v>30</v>
      </c>
      <c r="G118" s="3" t="s">
        <v>31</v>
      </c>
      <c r="H118" s="6">
        <v>2</v>
      </c>
      <c r="I118" s="3" t="s">
        <v>22</v>
      </c>
      <c r="J118" s="3">
        <v>3</v>
      </c>
      <c r="K118" s="3" t="s">
        <v>88</v>
      </c>
      <c r="L118" s="6">
        <v>350</v>
      </c>
      <c r="M118" s="6">
        <v>18</v>
      </c>
      <c r="N118" s="6">
        <v>6300</v>
      </c>
      <c r="O118" s="5" t="s">
        <v>327</v>
      </c>
      <c r="P118" s="3" t="s">
        <v>25</v>
      </c>
      <c r="Q118" s="3" t="s">
        <v>129</v>
      </c>
      <c r="R118" t="str">
        <f t="shared" si="2"/>
        <v>Youth</v>
      </c>
      <c r="S118" s="6">
        <f t="shared" si="3"/>
        <v>2100</v>
      </c>
    </row>
    <row r="119" spans="1:19" x14ac:dyDescent="0.25">
      <c r="A119" t="s">
        <v>325</v>
      </c>
      <c r="B119" s="2" t="s">
        <v>326</v>
      </c>
      <c r="C119" s="4">
        <v>45717</v>
      </c>
      <c r="D119" s="6">
        <v>21</v>
      </c>
      <c r="E119" s="2" t="s">
        <v>215</v>
      </c>
      <c r="F119" s="3" t="s">
        <v>45</v>
      </c>
      <c r="G119" s="3" t="s">
        <v>31</v>
      </c>
      <c r="H119" s="6">
        <v>2</v>
      </c>
      <c r="I119" s="3" t="s">
        <v>22</v>
      </c>
      <c r="J119" s="3">
        <v>3</v>
      </c>
      <c r="K119" s="3" t="s">
        <v>77</v>
      </c>
      <c r="L119" s="6">
        <v>30000</v>
      </c>
      <c r="M119" s="6">
        <v>9</v>
      </c>
      <c r="N119" s="6">
        <v>270000</v>
      </c>
      <c r="O119" s="5" t="s">
        <v>328</v>
      </c>
      <c r="P119" s="3" t="s">
        <v>25</v>
      </c>
      <c r="Q119" s="3" t="s">
        <v>129</v>
      </c>
      <c r="R119" t="str">
        <f t="shared" si="2"/>
        <v>Youth</v>
      </c>
      <c r="S119" s="6">
        <f t="shared" si="3"/>
        <v>90000</v>
      </c>
    </row>
    <row r="120" spans="1:19" x14ac:dyDescent="0.25">
      <c r="A120" t="s">
        <v>329</v>
      </c>
      <c r="B120" s="2" t="s">
        <v>330</v>
      </c>
      <c r="C120" s="4">
        <v>45717</v>
      </c>
      <c r="D120" s="6">
        <v>48</v>
      </c>
      <c r="E120" s="2" t="s">
        <v>331</v>
      </c>
      <c r="F120" s="3" t="s">
        <v>20</v>
      </c>
      <c r="G120" s="3" t="s">
        <v>31</v>
      </c>
      <c r="H120" s="6">
        <v>1</v>
      </c>
      <c r="I120" s="3" t="s">
        <v>39</v>
      </c>
      <c r="J120" s="3">
        <v>48</v>
      </c>
      <c r="K120" s="3" t="s">
        <v>51</v>
      </c>
      <c r="L120" s="6">
        <v>4500</v>
      </c>
      <c r="M120" s="6">
        <v>13</v>
      </c>
      <c r="N120" s="6">
        <v>58500</v>
      </c>
      <c r="O120" s="5" t="s">
        <v>332</v>
      </c>
      <c r="P120" s="3" t="s">
        <v>42</v>
      </c>
      <c r="R120" t="str">
        <f t="shared" si="2"/>
        <v>Adults</v>
      </c>
      <c r="S120" s="6">
        <f t="shared" si="3"/>
        <v>1218.75</v>
      </c>
    </row>
    <row r="121" spans="1:19" x14ac:dyDescent="0.25">
      <c r="A121" t="s">
        <v>333</v>
      </c>
      <c r="B121" s="2" t="s">
        <v>334</v>
      </c>
      <c r="C121" s="4">
        <v>45658</v>
      </c>
      <c r="D121" s="6">
        <v>27</v>
      </c>
      <c r="E121" s="2" t="s">
        <v>104</v>
      </c>
      <c r="F121" s="3" t="s">
        <v>38</v>
      </c>
      <c r="G121" s="3" t="s">
        <v>21</v>
      </c>
      <c r="H121" s="6">
        <v>4</v>
      </c>
      <c r="I121" s="3" t="s">
        <v>154</v>
      </c>
      <c r="J121" s="3">
        <v>17</v>
      </c>
      <c r="K121" s="3" t="s">
        <v>155</v>
      </c>
      <c r="L121" s="6">
        <v>25000</v>
      </c>
      <c r="M121" s="6">
        <v>8</v>
      </c>
      <c r="N121" s="6">
        <v>200000</v>
      </c>
      <c r="O121" s="5" t="s">
        <v>335</v>
      </c>
      <c r="P121" s="3" t="s">
        <v>42</v>
      </c>
      <c r="R121" t="str">
        <f t="shared" si="2"/>
        <v>Young Adults</v>
      </c>
      <c r="S121" s="6">
        <f t="shared" si="3"/>
        <v>11764.705882352941</v>
      </c>
    </row>
    <row r="122" spans="1:19" x14ac:dyDescent="0.25">
      <c r="A122" t="s">
        <v>333</v>
      </c>
      <c r="B122" s="2" t="s">
        <v>334</v>
      </c>
      <c r="C122" s="4">
        <v>45658</v>
      </c>
      <c r="D122" s="6">
        <v>27</v>
      </c>
      <c r="E122" s="2" t="s">
        <v>104</v>
      </c>
      <c r="F122" s="3" t="s">
        <v>30</v>
      </c>
      <c r="G122" s="3" t="s">
        <v>21</v>
      </c>
      <c r="H122" s="6">
        <v>4</v>
      </c>
      <c r="I122" s="3" t="s">
        <v>154</v>
      </c>
      <c r="J122" s="3">
        <v>17</v>
      </c>
      <c r="K122" s="3" t="s">
        <v>32</v>
      </c>
      <c r="L122" s="6">
        <v>5500</v>
      </c>
      <c r="M122" s="6">
        <v>18</v>
      </c>
      <c r="N122" s="6">
        <v>99000</v>
      </c>
      <c r="O122" s="5" t="s">
        <v>336</v>
      </c>
      <c r="P122" s="3" t="s">
        <v>42</v>
      </c>
      <c r="R122" t="str">
        <f t="shared" si="2"/>
        <v>Young Adults</v>
      </c>
      <c r="S122" s="6">
        <f t="shared" si="3"/>
        <v>5823.5294117647063</v>
      </c>
    </row>
    <row r="123" spans="1:19" x14ac:dyDescent="0.25">
      <c r="A123" t="s">
        <v>333</v>
      </c>
      <c r="B123" s="2" t="s">
        <v>334</v>
      </c>
      <c r="C123" s="4">
        <v>45658</v>
      </c>
      <c r="D123" s="6">
        <v>27</v>
      </c>
      <c r="E123" s="2" t="s">
        <v>104</v>
      </c>
      <c r="F123" s="3" t="s">
        <v>20</v>
      </c>
      <c r="G123" s="3" t="s">
        <v>21</v>
      </c>
      <c r="H123" s="6">
        <v>4</v>
      </c>
      <c r="I123" s="3" t="s">
        <v>154</v>
      </c>
      <c r="J123" s="3">
        <v>17</v>
      </c>
      <c r="K123" s="3" t="s">
        <v>57</v>
      </c>
      <c r="L123" s="6">
        <v>9000</v>
      </c>
      <c r="M123" s="6">
        <v>8</v>
      </c>
      <c r="N123" s="6">
        <v>72000</v>
      </c>
      <c r="O123" s="5" t="s">
        <v>337</v>
      </c>
      <c r="P123" s="3" t="s">
        <v>42</v>
      </c>
      <c r="R123" t="str">
        <f t="shared" si="2"/>
        <v>Young Adults</v>
      </c>
      <c r="S123" s="6">
        <f t="shared" si="3"/>
        <v>4235.2941176470586</v>
      </c>
    </row>
    <row r="124" spans="1:19" x14ac:dyDescent="0.25">
      <c r="A124" t="s">
        <v>338</v>
      </c>
      <c r="B124" s="2" t="s">
        <v>339</v>
      </c>
      <c r="C124" s="3" t="s">
        <v>61</v>
      </c>
      <c r="D124" s="6">
        <v>75</v>
      </c>
      <c r="E124" s="2" t="s">
        <v>215</v>
      </c>
      <c r="F124" s="3" t="s">
        <v>30</v>
      </c>
      <c r="G124" s="3" t="s">
        <v>31</v>
      </c>
      <c r="H124" s="6">
        <v>1</v>
      </c>
      <c r="I124" s="3" t="s">
        <v>39</v>
      </c>
      <c r="J124" s="3">
        <v>8</v>
      </c>
      <c r="K124" s="3" t="s">
        <v>106</v>
      </c>
      <c r="L124" s="6">
        <v>1000</v>
      </c>
      <c r="M124" s="6">
        <v>18</v>
      </c>
      <c r="N124" s="6">
        <v>18000</v>
      </c>
      <c r="O124" s="5" t="s">
        <v>340</v>
      </c>
      <c r="P124" s="3" t="s">
        <v>42</v>
      </c>
      <c r="R124" t="str">
        <f t="shared" si="2"/>
        <v>Seniors</v>
      </c>
      <c r="S124" s="6">
        <f t="shared" si="3"/>
        <v>2250</v>
      </c>
    </row>
    <row r="125" spans="1:19" x14ac:dyDescent="0.25">
      <c r="A125" t="s">
        <v>338</v>
      </c>
      <c r="B125" s="2" t="s">
        <v>339</v>
      </c>
      <c r="C125" s="3" t="s">
        <v>61</v>
      </c>
      <c r="D125" s="6">
        <v>75</v>
      </c>
      <c r="E125" s="2" t="s">
        <v>215</v>
      </c>
      <c r="F125" s="3" t="s">
        <v>45</v>
      </c>
      <c r="G125" s="3" t="s">
        <v>31</v>
      </c>
      <c r="H125" s="6">
        <v>1</v>
      </c>
      <c r="I125" s="3" t="s">
        <v>39</v>
      </c>
      <c r="J125" s="3">
        <v>8</v>
      </c>
      <c r="K125" s="3" t="s">
        <v>40</v>
      </c>
      <c r="L125" s="6">
        <v>20000</v>
      </c>
      <c r="M125" s="6">
        <v>12</v>
      </c>
      <c r="N125" s="6">
        <v>240000</v>
      </c>
      <c r="O125" s="5" t="s">
        <v>341</v>
      </c>
      <c r="P125" s="3" t="s">
        <v>42</v>
      </c>
      <c r="R125" t="str">
        <f t="shared" si="2"/>
        <v>Seniors</v>
      </c>
      <c r="S125" s="6">
        <f t="shared" si="3"/>
        <v>30000</v>
      </c>
    </row>
    <row r="126" spans="1:19" x14ac:dyDescent="0.25">
      <c r="A126" t="s">
        <v>342</v>
      </c>
      <c r="B126" s="2" t="s">
        <v>343</v>
      </c>
      <c r="C126" s="4">
        <v>45658</v>
      </c>
      <c r="D126" s="6">
        <v>69</v>
      </c>
      <c r="E126" s="2" t="s">
        <v>62</v>
      </c>
      <c r="F126" s="3" t="s">
        <v>45</v>
      </c>
      <c r="G126" s="3" t="s">
        <v>31</v>
      </c>
      <c r="H126" s="6">
        <v>4</v>
      </c>
      <c r="I126" s="3" t="s">
        <v>154</v>
      </c>
      <c r="J126" s="3">
        <v>42</v>
      </c>
      <c r="K126" s="3" t="s">
        <v>77</v>
      </c>
      <c r="L126" s="6">
        <v>30000</v>
      </c>
      <c r="M126" s="6">
        <v>15</v>
      </c>
      <c r="N126" s="6">
        <v>450000</v>
      </c>
      <c r="O126" s="5" t="s">
        <v>344</v>
      </c>
      <c r="P126" s="3" t="s">
        <v>42</v>
      </c>
      <c r="R126" t="str">
        <f t="shared" si="2"/>
        <v>Seniors</v>
      </c>
      <c r="S126" s="6">
        <f t="shared" si="3"/>
        <v>10714.285714285714</v>
      </c>
    </row>
    <row r="127" spans="1:19" x14ac:dyDescent="0.25">
      <c r="A127" t="s">
        <v>342</v>
      </c>
      <c r="B127" s="2" t="s">
        <v>343</v>
      </c>
      <c r="C127" s="4">
        <v>45658</v>
      </c>
      <c r="D127" s="6">
        <v>69</v>
      </c>
      <c r="E127" s="2" t="s">
        <v>62</v>
      </c>
      <c r="F127" s="3" t="s">
        <v>38</v>
      </c>
      <c r="G127" s="3" t="s">
        <v>31</v>
      </c>
      <c r="H127" s="6">
        <v>4</v>
      </c>
      <c r="I127" s="3" t="s">
        <v>154</v>
      </c>
      <c r="J127" s="3">
        <v>42</v>
      </c>
      <c r="K127" s="3" t="s">
        <v>86</v>
      </c>
      <c r="L127" s="6">
        <v>14500</v>
      </c>
      <c r="M127" s="6">
        <v>4</v>
      </c>
      <c r="N127" s="6">
        <v>58000</v>
      </c>
      <c r="O127" s="5" t="s">
        <v>345</v>
      </c>
      <c r="P127" s="3" t="s">
        <v>42</v>
      </c>
      <c r="R127" t="str">
        <f t="shared" si="2"/>
        <v>Seniors</v>
      </c>
      <c r="S127" s="6">
        <f t="shared" si="3"/>
        <v>1380.952380952381</v>
      </c>
    </row>
    <row r="128" spans="1:19" x14ac:dyDescent="0.25">
      <c r="A128" t="s">
        <v>346</v>
      </c>
      <c r="B128" s="2" t="s">
        <v>347</v>
      </c>
      <c r="C128" s="3" t="s">
        <v>61</v>
      </c>
      <c r="D128" s="6">
        <v>61</v>
      </c>
      <c r="E128" s="2" t="s">
        <v>55</v>
      </c>
      <c r="F128" s="3" t="s">
        <v>45</v>
      </c>
      <c r="G128" s="3" t="s">
        <v>31</v>
      </c>
      <c r="H128" s="6">
        <v>1</v>
      </c>
      <c r="I128" s="3" t="s">
        <v>39</v>
      </c>
      <c r="J128" s="3">
        <v>18</v>
      </c>
      <c r="K128" s="3" t="s">
        <v>40</v>
      </c>
      <c r="L128" s="6">
        <v>20000</v>
      </c>
      <c r="M128" s="6">
        <v>20</v>
      </c>
      <c r="N128" s="6">
        <v>400000</v>
      </c>
      <c r="O128" s="5" t="s">
        <v>348</v>
      </c>
      <c r="P128" s="3" t="s">
        <v>42</v>
      </c>
      <c r="R128" t="str">
        <f t="shared" si="2"/>
        <v>Adults</v>
      </c>
      <c r="S128" s="6">
        <f t="shared" si="3"/>
        <v>22222.222222222223</v>
      </c>
    </row>
    <row r="129" spans="1:19" x14ac:dyDescent="0.25">
      <c r="A129" t="s">
        <v>346</v>
      </c>
      <c r="B129" s="2" t="s">
        <v>347</v>
      </c>
      <c r="C129" s="3" t="s">
        <v>61</v>
      </c>
      <c r="D129" s="6">
        <v>61</v>
      </c>
      <c r="E129" s="2" t="s">
        <v>55</v>
      </c>
      <c r="F129" s="3" t="s">
        <v>38</v>
      </c>
      <c r="G129" s="3" t="s">
        <v>31</v>
      </c>
      <c r="H129" s="6">
        <v>1</v>
      </c>
      <c r="I129" s="3" t="s">
        <v>39</v>
      </c>
      <c r="J129" s="3">
        <v>18</v>
      </c>
      <c r="K129" s="3" t="s">
        <v>46</v>
      </c>
      <c r="L129" s="6">
        <v>9000</v>
      </c>
      <c r="M129" s="6">
        <v>11</v>
      </c>
      <c r="N129" s="6">
        <v>99000</v>
      </c>
      <c r="O129" s="5" t="s">
        <v>349</v>
      </c>
      <c r="P129" s="3" t="s">
        <v>42</v>
      </c>
      <c r="R129" t="str">
        <f t="shared" si="2"/>
        <v>Adults</v>
      </c>
      <c r="S129" s="6">
        <f t="shared" si="3"/>
        <v>5500</v>
      </c>
    </row>
    <row r="130" spans="1:19" x14ac:dyDescent="0.25">
      <c r="A130" t="s">
        <v>350</v>
      </c>
      <c r="B130" s="2" t="s">
        <v>351</v>
      </c>
      <c r="C130" s="3" t="s">
        <v>61</v>
      </c>
      <c r="D130" s="6">
        <v>32</v>
      </c>
      <c r="E130" s="2" t="s">
        <v>99</v>
      </c>
      <c r="F130" s="3" t="s">
        <v>38</v>
      </c>
      <c r="G130" s="3" t="s">
        <v>21</v>
      </c>
      <c r="H130" s="6">
        <v>5</v>
      </c>
      <c r="I130" s="3" t="s">
        <v>63</v>
      </c>
      <c r="J130" s="3">
        <v>54</v>
      </c>
      <c r="K130" s="3" t="s">
        <v>77</v>
      </c>
      <c r="L130" s="6">
        <v>30000</v>
      </c>
      <c r="M130" s="6">
        <v>20</v>
      </c>
      <c r="N130" s="6">
        <v>600000</v>
      </c>
      <c r="O130" s="5" t="s">
        <v>352</v>
      </c>
      <c r="P130" s="3" t="s">
        <v>25</v>
      </c>
      <c r="Q130" s="3" t="s">
        <v>34</v>
      </c>
      <c r="R130" t="str">
        <f t="shared" si="2"/>
        <v>Young Adults</v>
      </c>
      <c r="S130" s="6">
        <f t="shared" si="3"/>
        <v>11111.111111111111</v>
      </c>
    </row>
    <row r="131" spans="1:19" x14ac:dyDescent="0.25">
      <c r="A131" t="s">
        <v>353</v>
      </c>
      <c r="B131" s="2" t="s">
        <v>354</v>
      </c>
      <c r="C131" s="4">
        <v>45717</v>
      </c>
      <c r="D131" s="6">
        <v>51</v>
      </c>
      <c r="E131" s="2" t="s">
        <v>62</v>
      </c>
      <c r="F131" s="3" t="s">
        <v>20</v>
      </c>
      <c r="G131" s="3" t="s">
        <v>21</v>
      </c>
      <c r="H131" s="6">
        <v>2</v>
      </c>
      <c r="I131" s="3" t="s">
        <v>22</v>
      </c>
      <c r="J131" s="3">
        <v>35</v>
      </c>
      <c r="K131" s="3" t="s">
        <v>68</v>
      </c>
      <c r="L131" s="6">
        <v>16000</v>
      </c>
      <c r="M131" s="6">
        <v>8</v>
      </c>
      <c r="N131" s="6">
        <v>128000</v>
      </c>
      <c r="O131" s="5" t="s">
        <v>355</v>
      </c>
      <c r="P131" s="3" t="s">
        <v>25</v>
      </c>
      <c r="Q131" s="3" t="s">
        <v>34</v>
      </c>
      <c r="R131" t="str">
        <f t="shared" ref="R131:R194" si="4">IF(D131&lt;=25,"Youth",IF(D131&lt;=35,"Young Adults",IF(D131&lt;=65,"Adults",IF(D131&lt;=80,"Seniors"))))</f>
        <v>Adults</v>
      </c>
      <c r="S131" s="6">
        <f t="shared" ref="S131:S194" si="5">N131/J131</f>
        <v>3657.1428571428573</v>
      </c>
    </row>
    <row r="132" spans="1:19" x14ac:dyDescent="0.25">
      <c r="A132" t="s">
        <v>356</v>
      </c>
      <c r="B132" s="2" t="s">
        <v>357</v>
      </c>
      <c r="C132" s="3" t="s">
        <v>61</v>
      </c>
      <c r="D132" s="6">
        <v>18</v>
      </c>
      <c r="E132" s="2" t="s">
        <v>183</v>
      </c>
      <c r="F132" s="3" t="s">
        <v>20</v>
      </c>
      <c r="G132" s="3" t="s">
        <v>31</v>
      </c>
      <c r="H132" s="6">
        <v>4</v>
      </c>
      <c r="I132" s="3" t="s">
        <v>154</v>
      </c>
      <c r="J132" s="3">
        <v>4</v>
      </c>
      <c r="K132" s="3" t="s">
        <v>51</v>
      </c>
      <c r="L132" s="6">
        <v>4500</v>
      </c>
      <c r="M132" s="6">
        <v>4</v>
      </c>
      <c r="N132" s="6">
        <v>18000</v>
      </c>
      <c r="O132" s="5" t="s">
        <v>358</v>
      </c>
      <c r="P132" s="3" t="s">
        <v>42</v>
      </c>
      <c r="R132" t="str">
        <f t="shared" si="4"/>
        <v>Youth</v>
      </c>
      <c r="S132" s="6">
        <f t="shared" si="5"/>
        <v>4500</v>
      </c>
    </row>
    <row r="133" spans="1:19" x14ac:dyDescent="0.25">
      <c r="A133" t="s">
        <v>359</v>
      </c>
      <c r="B133" s="2" t="s">
        <v>360</v>
      </c>
      <c r="C133" s="4">
        <v>45717</v>
      </c>
      <c r="D133" s="6">
        <v>80</v>
      </c>
      <c r="E133" s="2" t="s">
        <v>153</v>
      </c>
      <c r="F133" s="3" t="s">
        <v>45</v>
      </c>
      <c r="G133" s="3" t="s">
        <v>21</v>
      </c>
      <c r="H133" s="6">
        <v>4</v>
      </c>
      <c r="I133" s="3" t="s">
        <v>154</v>
      </c>
      <c r="J133" s="3">
        <v>47</v>
      </c>
      <c r="K133" s="3" t="s">
        <v>86</v>
      </c>
      <c r="L133" s="6">
        <v>14500</v>
      </c>
      <c r="M133" s="6">
        <v>14</v>
      </c>
      <c r="N133" s="6">
        <v>203000</v>
      </c>
      <c r="O133" s="5" t="s">
        <v>361</v>
      </c>
      <c r="P133" s="3" t="s">
        <v>42</v>
      </c>
      <c r="R133" t="str">
        <f t="shared" si="4"/>
        <v>Seniors</v>
      </c>
      <c r="S133" s="6">
        <f t="shared" si="5"/>
        <v>4319.1489361702124</v>
      </c>
    </row>
    <row r="134" spans="1:19" x14ac:dyDescent="0.25">
      <c r="A134" t="s">
        <v>362</v>
      </c>
      <c r="B134" s="2" t="s">
        <v>363</v>
      </c>
      <c r="C134" s="4">
        <v>45658</v>
      </c>
      <c r="D134" s="6">
        <v>78</v>
      </c>
      <c r="E134" s="2" t="s">
        <v>302</v>
      </c>
      <c r="F134" s="3" t="s">
        <v>20</v>
      </c>
      <c r="G134" s="3" t="s">
        <v>21</v>
      </c>
      <c r="H134" s="6">
        <v>3</v>
      </c>
      <c r="I134" s="3" t="s">
        <v>56</v>
      </c>
      <c r="J134" s="3">
        <v>58</v>
      </c>
      <c r="K134" s="3" t="s">
        <v>57</v>
      </c>
      <c r="L134" s="6">
        <v>9000</v>
      </c>
      <c r="M134" s="6">
        <v>19</v>
      </c>
      <c r="N134" s="6">
        <v>171000</v>
      </c>
      <c r="O134" s="5" t="s">
        <v>364</v>
      </c>
      <c r="P134" s="3" t="s">
        <v>42</v>
      </c>
      <c r="R134" t="str">
        <f t="shared" si="4"/>
        <v>Seniors</v>
      </c>
      <c r="S134" s="6">
        <f t="shared" si="5"/>
        <v>2948.2758620689656</v>
      </c>
    </row>
    <row r="135" spans="1:19" x14ac:dyDescent="0.25">
      <c r="A135" t="s">
        <v>365</v>
      </c>
      <c r="B135" s="2" t="s">
        <v>366</v>
      </c>
      <c r="C135" s="3" t="s">
        <v>61</v>
      </c>
      <c r="D135" s="6">
        <v>64</v>
      </c>
      <c r="E135" s="2" t="s">
        <v>92</v>
      </c>
      <c r="F135" s="3" t="s">
        <v>30</v>
      </c>
      <c r="G135" s="3" t="s">
        <v>31</v>
      </c>
      <c r="H135" s="6">
        <v>1</v>
      </c>
      <c r="I135" s="3" t="s">
        <v>39</v>
      </c>
      <c r="J135" s="3">
        <v>30</v>
      </c>
      <c r="K135" s="3" t="s">
        <v>23</v>
      </c>
      <c r="L135" s="6">
        <v>35000</v>
      </c>
      <c r="M135" s="6">
        <v>8</v>
      </c>
      <c r="N135" s="6">
        <v>280000</v>
      </c>
      <c r="O135" s="5" t="s">
        <v>367</v>
      </c>
      <c r="P135" s="3" t="s">
        <v>42</v>
      </c>
      <c r="R135" t="str">
        <f t="shared" si="4"/>
        <v>Adults</v>
      </c>
      <c r="S135" s="6">
        <f t="shared" si="5"/>
        <v>9333.3333333333339</v>
      </c>
    </row>
    <row r="136" spans="1:19" x14ac:dyDescent="0.25">
      <c r="A136" t="s">
        <v>368</v>
      </c>
      <c r="B136" s="2" t="s">
        <v>369</v>
      </c>
      <c r="C136" s="4">
        <v>45658</v>
      </c>
      <c r="D136" s="6">
        <v>59</v>
      </c>
      <c r="E136" s="2" t="s">
        <v>37</v>
      </c>
      <c r="F136" s="3" t="s">
        <v>38</v>
      </c>
      <c r="G136" s="3" t="s">
        <v>31</v>
      </c>
      <c r="H136" s="6">
        <v>3</v>
      </c>
      <c r="I136" s="3" t="s">
        <v>56</v>
      </c>
      <c r="J136" s="3">
        <v>27</v>
      </c>
      <c r="K136" s="3" t="s">
        <v>66</v>
      </c>
      <c r="L136" s="6">
        <v>150000</v>
      </c>
      <c r="M136" s="6">
        <v>3</v>
      </c>
      <c r="N136" s="6">
        <v>450000</v>
      </c>
      <c r="O136" s="5" t="s">
        <v>370</v>
      </c>
      <c r="P136" s="3" t="s">
        <v>42</v>
      </c>
      <c r="R136" t="str">
        <f t="shared" si="4"/>
        <v>Adults</v>
      </c>
      <c r="S136" s="6">
        <f t="shared" si="5"/>
        <v>16666.666666666668</v>
      </c>
    </row>
    <row r="137" spans="1:19" x14ac:dyDescent="0.25">
      <c r="A137" t="s">
        <v>368</v>
      </c>
      <c r="B137" s="2" t="s">
        <v>369</v>
      </c>
      <c r="C137" s="4">
        <v>45658</v>
      </c>
      <c r="D137" s="6">
        <v>59</v>
      </c>
      <c r="E137" s="2" t="s">
        <v>37</v>
      </c>
      <c r="F137" s="3" t="s">
        <v>20</v>
      </c>
      <c r="G137" s="3" t="s">
        <v>31</v>
      </c>
      <c r="H137" s="6">
        <v>3</v>
      </c>
      <c r="I137" s="3" t="s">
        <v>56</v>
      </c>
      <c r="J137" s="3">
        <v>27</v>
      </c>
      <c r="K137" s="3" t="s">
        <v>68</v>
      </c>
      <c r="L137" s="6">
        <v>16000</v>
      </c>
      <c r="M137" s="6">
        <v>12</v>
      </c>
      <c r="N137" s="6">
        <v>192000</v>
      </c>
      <c r="O137" s="5" t="s">
        <v>371</v>
      </c>
      <c r="P137" s="3" t="s">
        <v>42</v>
      </c>
      <c r="R137" t="str">
        <f t="shared" si="4"/>
        <v>Adults</v>
      </c>
      <c r="S137" s="6">
        <f t="shared" si="5"/>
        <v>7111.1111111111113</v>
      </c>
    </row>
    <row r="138" spans="1:19" x14ac:dyDescent="0.25">
      <c r="A138" t="s">
        <v>368</v>
      </c>
      <c r="B138" s="2" t="s">
        <v>369</v>
      </c>
      <c r="C138" s="4">
        <v>45658</v>
      </c>
      <c r="D138" s="6">
        <v>59</v>
      </c>
      <c r="E138" s="2" t="s">
        <v>37</v>
      </c>
      <c r="F138" s="3" t="s">
        <v>45</v>
      </c>
      <c r="G138" s="3" t="s">
        <v>31</v>
      </c>
      <c r="H138" s="6">
        <v>3</v>
      </c>
      <c r="I138" s="3" t="s">
        <v>56</v>
      </c>
      <c r="J138" s="3">
        <v>27</v>
      </c>
      <c r="K138" s="3" t="s">
        <v>40</v>
      </c>
      <c r="L138" s="6">
        <v>20000</v>
      </c>
      <c r="M138" s="6">
        <v>19</v>
      </c>
      <c r="N138" s="6">
        <v>380000</v>
      </c>
      <c r="O138" s="5" t="s">
        <v>372</v>
      </c>
      <c r="P138" s="3" t="s">
        <v>42</v>
      </c>
      <c r="R138" t="str">
        <f t="shared" si="4"/>
        <v>Adults</v>
      </c>
      <c r="S138" s="6">
        <f t="shared" si="5"/>
        <v>14074.074074074075</v>
      </c>
    </row>
    <row r="139" spans="1:19" x14ac:dyDescent="0.25">
      <c r="A139" t="s">
        <v>373</v>
      </c>
      <c r="B139" s="2" t="s">
        <v>374</v>
      </c>
      <c r="C139" s="3" t="s">
        <v>61</v>
      </c>
      <c r="D139" s="6">
        <v>31</v>
      </c>
      <c r="E139" s="2" t="s">
        <v>149</v>
      </c>
      <c r="F139" s="3" t="s">
        <v>38</v>
      </c>
      <c r="G139" s="3" t="s">
        <v>31</v>
      </c>
      <c r="H139" s="6">
        <v>1</v>
      </c>
      <c r="I139" s="3" t="s">
        <v>39</v>
      </c>
      <c r="J139" s="3">
        <v>56</v>
      </c>
      <c r="K139" s="3" t="s">
        <v>86</v>
      </c>
      <c r="L139" s="6">
        <v>14500</v>
      </c>
      <c r="M139" s="6">
        <v>16</v>
      </c>
      <c r="N139" s="6">
        <v>232000</v>
      </c>
      <c r="O139" s="5" t="s">
        <v>375</v>
      </c>
      <c r="P139" s="3" t="s">
        <v>42</v>
      </c>
      <c r="R139" t="str">
        <f t="shared" si="4"/>
        <v>Young Adults</v>
      </c>
      <c r="S139" s="6">
        <f t="shared" si="5"/>
        <v>4142.8571428571431</v>
      </c>
    </row>
    <row r="140" spans="1:19" x14ac:dyDescent="0.25">
      <c r="A140" t="s">
        <v>373</v>
      </c>
      <c r="B140" s="2" t="s">
        <v>374</v>
      </c>
      <c r="C140" s="3" t="s">
        <v>61</v>
      </c>
      <c r="D140" s="6">
        <v>31</v>
      </c>
      <c r="E140" s="2" t="s">
        <v>149</v>
      </c>
      <c r="F140" s="3" t="s">
        <v>20</v>
      </c>
      <c r="G140" s="3" t="s">
        <v>31</v>
      </c>
      <c r="H140" s="6">
        <v>1</v>
      </c>
      <c r="I140" s="3" t="s">
        <v>39</v>
      </c>
      <c r="J140" s="3">
        <v>56</v>
      </c>
      <c r="K140" s="3" t="s">
        <v>51</v>
      </c>
      <c r="L140" s="6">
        <v>4500</v>
      </c>
      <c r="M140" s="6">
        <v>12</v>
      </c>
      <c r="N140" s="6">
        <v>54000</v>
      </c>
      <c r="O140" s="5" t="s">
        <v>376</v>
      </c>
      <c r="P140" s="3" t="s">
        <v>42</v>
      </c>
      <c r="R140" t="str">
        <f t="shared" si="4"/>
        <v>Young Adults</v>
      </c>
      <c r="S140" s="6">
        <f t="shared" si="5"/>
        <v>964.28571428571433</v>
      </c>
    </row>
    <row r="141" spans="1:19" x14ac:dyDescent="0.25">
      <c r="A141" t="s">
        <v>373</v>
      </c>
      <c r="B141" s="2" t="s">
        <v>374</v>
      </c>
      <c r="C141" s="3" t="s">
        <v>61</v>
      </c>
      <c r="D141" s="6">
        <v>31</v>
      </c>
      <c r="E141" s="2" t="s">
        <v>149</v>
      </c>
      <c r="F141" s="3" t="s">
        <v>45</v>
      </c>
      <c r="G141" s="3" t="s">
        <v>31</v>
      </c>
      <c r="H141" s="6">
        <v>1</v>
      </c>
      <c r="I141" s="3" t="s">
        <v>39</v>
      </c>
      <c r="J141" s="3">
        <v>56</v>
      </c>
      <c r="K141" s="3" t="s">
        <v>73</v>
      </c>
      <c r="L141" s="6">
        <v>24000</v>
      </c>
      <c r="M141" s="6">
        <v>9</v>
      </c>
      <c r="N141" s="6">
        <v>216000</v>
      </c>
      <c r="O141" s="5" t="s">
        <v>377</v>
      </c>
      <c r="P141" s="3" t="s">
        <v>42</v>
      </c>
      <c r="R141" t="str">
        <f t="shared" si="4"/>
        <v>Young Adults</v>
      </c>
      <c r="S141" s="6">
        <f t="shared" si="5"/>
        <v>3857.1428571428573</v>
      </c>
    </row>
    <row r="142" spans="1:19" x14ac:dyDescent="0.25">
      <c r="A142" t="s">
        <v>378</v>
      </c>
      <c r="B142" s="2" t="s">
        <v>379</v>
      </c>
      <c r="C142" s="3" t="s">
        <v>61</v>
      </c>
      <c r="D142" s="6">
        <v>70</v>
      </c>
      <c r="E142" s="2" t="s">
        <v>159</v>
      </c>
      <c r="F142" s="3" t="s">
        <v>38</v>
      </c>
      <c r="G142" s="3" t="s">
        <v>31</v>
      </c>
      <c r="H142" s="6">
        <v>3</v>
      </c>
      <c r="I142" s="3" t="s">
        <v>56</v>
      </c>
      <c r="J142" s="3">
        <v>2</v>
      </c>
      <c r="K142" s="3" t="s">
        <v>46</v>
      </c>
      <c r="L142" s="6">
        <v>9000</v>
      </c>
      <c r="M142" s="6">
        <v>5</v>
      </c>
      <c r="N142" s="6">
        <v>45000</v>
      </c>
      <c r="O142" s="5" t="s">
        <v>380</v>
      </c>
      <c r="P142" s="3" t="s">
        <v>42</v>
      </c>
      <c r="R142" t="str">
        <f t="shared" si="4"/>
        <v>Seniors</v>
      </c>
      <c r="S142" s="6">
        <f t="shared" si="5"/>
        <v>22500</v>
      </c>
    </row>
    <row r="143" spans="1:19" x14ac:dyDescent="0.25">
      <c r="A143" t="s">
        <v>378</v>
      </c>
      <c r="B143" s="2" t="s">
        <v>379</v>
      </c>
      <c r="C143" s="3" t="s">
        <v>61</v>
      </c>
      <c r="D143" s="6">
        <v>70</v>
      </c>
      <c r="E143" s="2" t="s">
        <v>159</v>
      </c>
      <c r="F143" s="3" t="s">
        <v>20</v>
      </c>
      <c r="G143" s="3" t="s">
        <v>31</v>
      </c>
      <c r="H143" s="6">
        <v>3</v>
      </c>
      <c r="I143" s="3" t="s">
        <v>56</v>
      </c>
      <c r="J143" s="3">
        <v>2</v>
      </c>
      <c r="K143" s="3" t="s">
        <v>23</v>
      </c>
      <c r="L143" s="6">
        <v>35000</v>
      </c>
      <c r="M143" s="6">
        <v>1</v>
      </c>
      <c r="N143" s="6">
        <v>35000</v>
      </c>
      <c r="O143" s="5" t="s">
        <v>381</v>
      </c>
      <c r="P143" s="3" t="s">
        <v>42</v>
      </c>
      <c r="R143" t="str">
        <f t="shared" si="4"/>
        <v>Seniors</v>
      </c>
      <c r="S143" s="6">
        <f t="shared" si="5"/>
        <v>17500</v>
      </c>
    </row>
    <row r="144" spans="1:19" x14ac:dyDescent="0.25">
      <c r="A144" t="s">
        <v>382</v>
      </c>
      <c r="B144" s="2" t="s">
        <v>383</v>
      </c>
      <c r="C144" s="4">
        <v>45717</v>
      </c>
      <c r="D144" s="6">
        <v>43</v>
      </c>
      <c r="E144" s="2" t="s">
        <v>72</v>
      </c>
      <c r="F144" s="3" t="s">
        <v>38</v>
      </c>
      <c r="G144" s="3" t="s">
        <v>31</v>
      </c>
      <c r="H144" s="6">
        <v>2</v>
      </c>
      <c r="I144" s="3" t="s">
        <v>22</v>
      </c>
      <c r="J144" s="3">
        <v>30</v>
      </c>
      <c r="K144" s="3" t="s">
        <v>46</v>
      </c>
      <c r="L144" s="6">
        <v>9000</v>
      </c>
      <c r="M144" s="6">
        <v>20</v>
      </c>
      <c r="N144" s="6">
        <v>180000</v>
      </c>
      <c r="O144" s="5" t="s">
        <v>384</v>
      </c>
      <c r="P144" s="3" t="s">
        <v>42</v>
      </c>
      <c r="R144" t="str">
        <f t="shared" si="4"/>
        <v>Adults</v>
      </c>
      <c r="S144" s="6">
        <f t="shared" si="5"/>
        <v>6000</v>
      </c>
    </row>
    <row r="145" spans="1:19" x14ac:dyDescent="0.25">
      <c r="A145" t="s">
        <v>382</v>
      </c>
      <c r="B145" s="2" t="s">
        <v>383</v>
      </c>
      <c r="C145" s="4">
        <v>45717</v>
      </c>
      <c r="D145" s="6">
        <v>43</v>
      </c>
      <c r="E145" s="2" t="s">
        <v>72</v>
      </c>
      <c r="F145" s="3" t="s">
        <v>30</v>
      </c>
      <c r="G145" s="3" t="s">
        <v>31</v>
      </c>
      <c r="H145" s="6">
        <v>2</v>
      </c>
      <c r="I145" s="3" t="s">
        <v>22</v>
      </c>
      <c r="J145" s="3">
        <v>30</v>
      </c>
      <c r="K145" s="3" t="s">
        <v>135</v>
      </c>
      <c r="L145" s="6">
        <v>900</v>
      </c>
      <c r="M145" s="6">
        <v>9</v>
      </c>
      <c r="N145" s="6">
        <v>8100</v>
      </c>
      <c r="O145" s="5" t="s">
        <v>385</v>
      </c>
      <c r="P145" s="3" t="s">
        <v>42</v>
      </c>
      <c r="R145" t="str">
        <f t="shared" si="4"/>
        <v>Adults</v>
      </c>
      <c r="S145" s="6">
        <f t="shared" si="5"/>
        <v>270</v>
      </c>
    </row>
    <row r="146" spans="1:19" x14ac:dyDescent="0.25">
      <c r="A146" t="s">
        <v>382</v>
      </c>
      <c r="B146" s="2" t="s">
        <v>383</v>
      </c>
      <c r="C146" s="4">
        <v>45717</v>
      </c>
      <c r="D146" s="6">
        <v>43</v>
      </c>
      <c r="E146" s="2" t="s">
        <v>72</v>
      </c>
      <c r="F146" s="3" t="s">
        <v>45</v>
      </c>
      <c r="G146" s="3" t="s">
        <v>31</v>
      </c>
      <c r="H146" s="6">
        <v>2</v>
      </c>
      <c r="I146" s="3" t="s">
        <v>22</v>
      </c>
      <c r="J146" s="3">
        <v>30</v>
      </c>
      <c r="K146" s="3" t="s">
        <v>86</v>
      </c>
      <c r="L146" s="6">
        <v>14500</v>
      </c>
      <c r="M146" s="6">
        <v>16</v>
      </c>
      <c r="N146" s="6">
        <v>232000</v>
      </c>
      <c r="O146" s="5" t="s">
        <v>386</v>
      </c>
      <c r="P146" s="3" t="s">
        <v>42</v>
      </c>
      <c r="R146" t="str">
        <f t="shared" si="4"/>
        <v>Adults</v>
      </c>
      <c r="S146" s="6">
        <f t="shared" si="5"/>
        <v>7733.333333333333</v>
      </c>
    </row>
    <row r="147" spans="1:19" x14ac:dyDescent="0.25">
      <c r="A147" t="s">
        <v>387</v>
      </c>
      <c r="B147" s="2" t="s">
        <v>388</v>
      </c>
      <c r="C147" s="4">
        <v>45658</v>
      </c>
      <c r="D147" s="6">
        <v>69</v>
      </c>
      <c r="E147" s="2" t="s">
        <v>291</v>
      </c>
      <c r="F147" s="3" t="s">
        <v>30</v>
      </c>
      <c r="G147" s="3" t="s">
        <v>21</v>
      </c>
      <c r="H147" s="6">
        <v>3</v>
      </c>
      <c r="I147" s="3" t="s">
        <v>56</v>
      </c>
      <c r="J147" s="3">
        <v>49</v>
      </c>
      <c r="K147" s="3" t="s">
        <v>43</v>
      </c>
      <c r="L147" s="6">
        <v>500</v>
      </c>
      <c r="M147" s="6">
        <v>13</v>
      </c>
      <c r="N147" s="6">
        <v>6500</v>
      </c>
      <c r="O147" s="5" t="s">
        <v>389</v>
      </c>
      <c r="P147" s="3" t="s">
        <v>42</v>
      </c>
      <c r="R147" t="str">
        <f t="shared" si="4"/>
        <v>Seniors</v>
      </c>
      <c r="S147" s="6">
        <f t="shared" si="5"/>
        <v>132.65306122448979</v>
      </c>
    </row>
    <row r="148" spans="1:19" x14ac:dyDescent="0.25">
      <c r="A148" t="s">
        <v>387</v>
      </c>
      <c r="B148" s="2" t="s">
        <v>388</v>
      </c>
      <c r="C148" s="4">
        <v>45658</v>
      </c>
      <c r="D148" s="6">
        <v>69</v>
      </c>
      <c r="E148" s="2" t="s">
        <v>291</v>
      </c>
      <c r="F148" s="3" t="s">
        <v>38</v>
      </c>
      <c r="G148" s="3" t="s">
        <v>21</v>
      </c>
      <c r="H148" s="6">
        <v>3</v>
      </c>
      <c r="I148" s="3" t="s">
        <v>56</v>
      </c>
      <c r="J148" s="3">
        <v>49</v>
      </c>
      <c r="K148" s="3" t="s">
        <v>46</v>
      </c>
      <c r="L148" s="6">
        <v>9000</v>
      </c>
      <c r="M148" s="6">
        <v>10</v>
      </c>
      <c r="N148" s="6">
        <v>90000</v>
      </c>
      <c r="O148" s="5" t="s">
        <v>390</v>
      </c>
      <c r="P148" s="3" t="s">
        <v>42</v>
      </c>
      <c r="R148" t="str">
        <f t="shared" si="4"/>
        <v>Seniors</v>
      </c>
      <c r="S148" s="6">
        <f t="shared" si="5"/>
        <v>1836.7346938775511</v>
      </c>
    </row>
    <row r="149" spans="1:19" x14ac:dyDescent="0.25">
      <c r="A149" t="s">
        <v>391</v>
      </c>
      <c r="B149" s="2" t="s">
        <v>392</v>
      </c>
      <c r="C149" s="4">
        <v>45658</v>
      </c>
      <c r="D149" s="6">
        <v>33</v>
      </c>
      <c r="E149" s="2" t="s">
        <v>204</v>
      </c>
      <c r="F149" s="3" t="s">
        <v>30</v>
      </c>
      <c r="G149" s="3" t="s">
        <v>31</v>
      </c>
      <c r="H149" s="6">
        <v>1</v>
      </c>
      <c r="I149" s="3" t="s">
        <v>39</v>
      </c>
      <c r="J149" s="3">
        <v>21</v>
      </c>
      <c r="K149" s="3" t="s">
        <v>23</v>
      </c>
      <c r="L149" s="6">
        <v>35000</v>
      </c>
      <c r="M149" s="6">
        <v>8</v>
      </c>
      <c r="N149" s="6">
        <v>280000</v>
      </c>
      <c r="O149" s="5" t="s">
        <v>393</v>
      </c>
      <c r="P149" s="3" t="s">
        <v>42</v>
      </c>
      <c r="R149" t="str">
        <f t="shared" si="4"/>
        <v>Young Adults</v>
      </c>
      <c r="S149" s="6">
        <f t="shared" si="5"/>
        <v>13333.333333333334</v>
      </c>
    </row>
    <row r="150" spans="1:19" x14ac:dyDescent="0.25">
      <c r="A150" t="s">
        <v>391</v>
      </c>
      <c r="B150" s="2" t="s">
        <v>392</v>
      </c>
      <c r="C150" s="4">
        <v>45658</v>
      </c>
      <c r="D150" s="6">
        <v>33</v>
      </c>
      <c r="E150" s="2" t="s">
        <v>204</v>
      </c>
      <c r="F150" s="3" t="s">
        <v>45</v>
      </c>
      <c r="G150" s="3" t="s">
        <v>31</v>
      </c>
      <c r="H150" s="6">
        <v>1</v>
      </c>
      <c r="I150" s="3" t="s">
        <v>39</v>
      </c>
      <c r="J150" s="3">
        <v>21</v>
      </c>
      <c r="K150" s="3" t="s">
        <v>73</v>
      </c>
      <c r="L150" s="6">
        <v>24000</v>
      </c>
      <c r="M150" s="6">
        <v>12</v>
      </c>
      <c r="N150" s="6">
        <v>288000</v>
      </c>
      <c r="O150" s="5" t="s">
        <v>394</v>
      </c>
      <c r="P150" s="3" t="s">
        <v>42</v>
      </c>
      <c r="R150" t="str">
        <f t="shared" si="4"/>
        <v>Young Adults</v>
      </c>
      <c r="S150" s="6">
        <f t="shared" si="5"/>
        <v>13714.285714285714</v>
      </c>
    </row>
    <row r="151" spans="1:19" x14ac:dyDescent="0.25">
      <c r="A151" t="s">
        <v>395</v>
      </c>
      <c r="B151" s="2" t="s">
        <v>396</v>
      </c>
      <c r="C151" s="3" t="s">
        <v>61</v>
      </c>
      <c r="D151" s="6">
        <v>66</v>
      </c>
      <c r="E151" s="2" t="s">
        <v>178</v>
      </c>
      <c r="F151" s="3" t="s">
        <v>30</v>
      </c>
      <c r="G151" s="3" t="s">
        <v>31</v>
      </c>
      <c r="H151" s="6">
        <v>1</v>
      </c>
      <c r="I151" s="3" t="s">
        <v>39</v>
      </c>
      <c r="J151" s="3">
        <v>2</v>
      </c>
      <c r="K151" s="3" t="s">
        <v>112</v>
      </c>
      <c r="L151" s="6">
        <v>7500</v>
      </c>
      <c r="M151" s="6">
        <v>13</v>
      </c>
      <c r="N151" s="6">
        <v>97500</v>
      </c>
      <c r="O151" s="5" t="s">
        <v>397</v>
      </c>
      <c r="P151" s="3" t="s">
        <v>42</v>
      </c>
      <c r="R151" t="str">
        <f t="shared" si="4"/>
        <v>Seniors</v>
      </c>
      <c r="S151" s="6">
        <f t="shared" si="5"/>
        <v>48750</v>
      </c>
    </row>
    <row r="152" spans="1:19" x14ac:dyDescent="0.25">
      <c r="A152" t="s">
        <v>395</v>
      </c>
      <c r="B152" s="2" t="s">
        <v>396</v>
      </c>
      <c r="C152" s="3" t="s">
        <v>61</v>
      </c>
      <c r="D152" s="6">
        <v>66</v>
      </c>
      <c r="E152" s="2" t="s">
        <v>178</v>
      </c>
      <c r="F152" s="3" t="s">
        <v>38</v>
      </c>
      <c r="G152" s="3" t="s">
        <v>31</v>
      </c>
      <c r="H152" s="6">
        <v>1</v>
      </c>
      <c r="I152" s="3" t="s">
        <v>39</v>
      </c>
      <c r="J152" s="3">
        <v>2</v>
      </c>
      <c r="K152" s="3" t="s">
        <v>46</v>
      </c>
      <c r="L152" s="6">
        <v>9000</v>
      </c>
      <c r="M152" s="6">
        <v>6</v>
      </c>
      <c r="N152" s="6">
        <v>54000</v>
      </c>
      <c r="O152" s="5" t="s">
        <v>398</v>
      </c>
      <c r="P152" s="3" t="s">
        <v>42</v>
      </c>
      <c r="R152" t="str">
        <f t="shared" si="4"/>
        <v>Seniors</v>
      </c>
      <c r="S152" s="6">
        <f t="shared" si="5"/>
        <v>27000</v>
      </c>
    </row>
    <row r="153" spans="1:19" x14ac:dyDescent="0.25">
      <c r="A153" t="s">
        <v>395</v>
      </c>
      <c r="B153" s="2" t="s">
        <v>396</v>
      </c>
      <c r="C153" s="3" t="s">
        <v>61</v>
      </c>
      <c r="D153" s="6">
        <v>66</v>
      </c>
      <c r="E153" s="2" t="s">
        <v>178</v>
      </c>
      <c r="F153" s="3" t="s">
        <v>20</v>
      </c>
      <c r="G153" s="3" t="s">
        <v>31</v>
      </c>
      <c r="H153" s="6">
        <v>1</v>
      </c>
      <c r="I153" s="3" t="s">
        <v>39</v>
      </c>
      <c r="J153" s="3">
        <v>2</v>
      </c>
      <c r="K153" s="3" t="s">
        <v>23</v>
      </c>
      <c r="L153" s="6">
        <v>35000</v>
      </c>
      <c r="M153" s="6">
        <v>12</v>
      </c>
      <c r="N153" s="6">
        <v>420000</v>
      </c>
      <c r="O153" s="5" t="s">
        <v>399</v>
      </c>
      <c r="P153" s="3" t="s">
        <v>42</v>
      </c>
      <c r="R153" t="str">
        <f t="shared" si="4"/>
        <v>Seniors</v>
      </c>
      <c r="S153" s="6">
        <f t="shared" si="5"/>
        <v>210000</v>
      </c>
    </row>
    <row r="154" spans="1:19" x14ac:dyDescent="0.25">
      <c r="A154" t="s">
        <v>400</v>
      </c>
      <c r="B154" s="2" t="s">
        <v>401</v>
      </c>
      <c r="C154" s="3" t="s">
        <v>61</v>
      </c>
      <c r="D154" s="6">
        <v>71</v>
      </c>
      <c r="E154" s="2" t="s">
        <v>127</v>
      </c>
      <c r="F154" s="3" t="s">
        <v>38</v>
      </c>
      <c r="G154" s="3" t="s">
        <v>21</v>
      </c>
      <c r="H154" s="6">
        <v>5</v>
      </c>
      <c r="I154" s="3" t="s">
        <v>63</v>
      </c>
      <c r="J154" s="3">
        <v>28</v>
      </c>
      <c r="K154" s="3" t="s">
        <v>155</v>
      </c>
      <c r="L154" s="6">
        <v>25000</v>
      </c>
      <c r="M154" s="6">
        <v>3</v>
      </c>
      <c r="N154" s="6">
        <v>75000</v>
      </c>
      <c r="O154" s="5" t="s">
        <v>402</v>
      </c>
      <c r="P154" s="3" t="s">
        <v>25</v>
      </c>
      <c r="Q154" s="3" t="s">
        <v>34</v>
      </c>
      <c r="R154" t="str">
        <f t="shared" si="4"/>
        <v>Seniors</v>
      </c>
      <c r="S154" s="6">
        <f t="shared" si="5"/>
        <v>2678.5714285714284</v>
      </c>
    </row>
    <row r="155" spans="1:19" x14ac:dyDescent="0.25">
      <c r="A155" t="s">
        <v>400</v>
      </c>
      <c r="B155" s="2" t="s">
        <v>401</v>
      </c>
      <c r="C155" s="3" t="s">
        <v>61</v>
      </c>
      <c r="D155" s="6">
        <v>71</v>
      </c>
      <c r="E155" s="2" t="s">
        <v>127</v>
      </c>
      <c r="F155" s="3" t="s">
        <v>45</v>
      </c>
      <c r="G155" s="3" t="s">
        <v>21</v>
      </c>
      <c r="H155" s="6">
        <v>5</v>
      </c>
      <c r="I155" s="3" t="s">
        <v>63</v>
      </c>
      <c r="J155" s="3">
        <v>28</v>
      </c>
      <c r="K155" s="3" t="s">
        <v>73</v>
      </c>
      <c r="L155" s="6">
        <v>24000</v>
      </c>
      <c r="M155" s="6">
        <v>17</v>
      </c>
      <c r="N155" s="6">
        <v>408000</v>
      </c>
      <c r="O155" s="5" t="s">
        <v>403</v>
      </c>
      <c r="P155" s="3" t="s">
        <v>25</v>
      </c>
      <c r="Q155" s="3" t="s">
        <v>34</v>
      </c>
      <c r="R155" t="str">
        <f t="shared" si="4"/>
        <v>Seniors</v>
      </c>
      <c r="S155" s="6">
        <f t="shared" si="5"/>
        <v>14571.428571428571</v>
      </c>
    </row>
    <row r="156" spans="1:19" x14ac:dyDescent="0.25">
      <c r="A156" t="s">
        <v>404</v>
      </c>
      <c r="B156" s="2" t="s">
        <v>405</v>
      </c>
      <c r="C156" s="3" t="s">
        <v>61</v>
      </c>
      <c r="D156" s="6">
        <v>40</v>
      </c>
      <c r="E156" s="2" t="s">
        <v>220</v>
      </c>
      <c r="F156" s="3" t="s">
        <v>20</v>
      </c>
      <c r="G156" s="3" t="s">
        <v>31</v>
      </c>
      <c r="H156" s="6">
        <v>2</v>
      </c>
      <c r="I156" s="3" t="s">
        <v>22</v>
      </c>
      <c r="J156" s="3">
        <v>47</v>
      </c>
      <c r="K156" s="3" t="s">
        <v>51</v>
      </c>
      <c r="L156" s="6">
        <v>4500</v>
      </c>
      <c r="M156" s="6">
        <v>3</v>
      </c>
      <c r="N156" s="6">
        <v>13500</v>
      </c>
      <c r="O156" s="5" t="s">
        <v>406</v>
      </c>
      <c r="P156" s="3" t="s">
        <v>25</v>
      </c>
      <c r="Q156" s="3" t="s">
        <v>129</v>
      </c>
      <c r="R156" t="str">
        <f t="shared" si="4"/>
        <v>Adults</v>
      </c>
      <c r="S156" s="6">
        <f t="shared" si="5"/>
        <v>287.2340425531915</v>
      </c>
    </row>
    <row r="157" spans="1:19" x14ac:dyDescent="0.25">
      <c r="A157" t="s">
        <v>407</v>
      </c>
      <c r="B157" s="2" t="s">
        <v>408</v>
      </c>
      <c r="C157" s="4">
        <v>45717</v>
      </c>
      <c r="D157" s="6">
        <v>79</v>
      </c>
      <c r="E157" s="2" t="s">
        <v>37</v>
      </c>
      <c r="F157" s="3" t="s">
        <v>30</v>
      </c>
      <c r="G157" s="3" t="s">
        <v>31</v>
      </c>
      <c r="H157" s="6">
        <v>3</v>
      </c>
      <c r="I157" s="3" t="s">
        <v>56</v>
      </c>
      <c r="J157" s="3">
        <v>44</v>
      </c>
      <c r="K157" s="3" t="s">
        <v>43</v>
      </c>
      <c r="L157" s="6">
        <v>500</v>
      </c>
      <c r="M157" s="6">
        <v>19</v>
      </c>
      <c r="N157" s="6">
        <v>9500</v>
      </c>
      <c r="O157" s="5" t="s">
        <v>409</v>
      </c>
      <c r="P157" s="3" t="s">
        <v>25</v>
      </c>
      <c r="Q157" s="3" t="s">
        <v>94</v>
      </c>
      <c r="R157" t="str">
        <f t="shared" si="4"/>
        <v>Seniors</v>
      </c>
      <c r="S157" s="6">
        <f t="shared" si="5"/>
        <v>215.90909090909091</v>
      </c>
    </row>
    <row r="158" spans="1:19" x14ac:dyDescent="0.25">
      <c r="A158" t="s">
        <v>407</v>
      </c>
      <c r="B158" s="2" t="s">
        <v>408</v>
      </c>
      <c r="C158" s="4">
        <v>45717</v>
      </c>
      <c r="D158" s="6">
        <v>79</v>
      </c>
      <c r="E158" s="2" t="s">
        <v>37</v>
      </c>
      <c r="F158" s="3" t="s">
        <v>38</v>
      </c>
      <c r="G158" s="3" t="s">
        <v>31</v>
      </c>
      <c r="H158" s="6">
        <v>3</v>
      </c>
      <c r="I158" s="3" t="s">
        <v>56</v>
      </c>
      <c r="J158" s="3">
        <v>44</v>
      </c>
      <c r="K158" s="3" t="s">
        <v>46</v>
      </c>
      <c r="L158" s="6">
        <v>9000</v>
      </c>
      <c r="M158" s="6">
        <v>3</v>
      </c>
      <c r="N158" s="6">
        <v>27000</v>
      </c>
      <c r="O158" s="5" t="s">
        <v>410</v>
      </c>
      <c r="P158" s="3" t="s">
        <v>25</v>
      </c>
      <c r="Q158" s="3" t="s">
        <v>94</v>
      </c>
      <c r="R158" t="str">
        <f t="shared" si="4"/>
        <v>Seniors</v>
      </c>
      <c r="S158" s="6">
        <f t="shared" si="5"/>
        <v>613.63636363636363</v>
      </c>
    </row>
    <row r="159" spans="1:19" x14ac:dyDescent="0.25">
      <c r="A159" t="s">
        <v>411</v>
      </c>
      <c r="B159" s="2" t="s">
        <v>412</v>
      </c>
      <c r="C159" s="4">
        <v>45717</v>
      </c>
      <c r="D159" s="6">
        <v>75</v>
      </c>
      <c r="E159" s="2" t="s">
        <v>302</v>
      </c>
      <c r="F159" s="3" t="s">
        <v>30</v>
      </c>
      <c r="G159" s="3" t="s">
        <v>21</v>
      </c>
      <c r="H159" s="6">
        <v>3</v>
      </c>
      <c r="I159" s="3" t="s">
        <v>56</v>
      </c>
      <c r="J159" s="3">
        <v>4</v>
      </c>
      <c r="K159" s="3" t="s">
        <v>32</v>
      </c>
      <c r="L159" s="6">
        <v>5500</v>
      </c>
      <c r="M159" s="6">
        <v>2</v>
      </c>
      <c r="N159" s="6">
        <v>11000</v>
      </c>
      <c r="O159" s="5" t="s">
        <v>413</v>
      </c>
      <c r="P159" s="3" t="s">
        <v>25</v>
      </c>
      <c r="Q159" s="3" t="s">
        <v>34</v>
      </c>
      <c r="R159" t="str">
        <f t="shared" si="4"/>
        <v>Seniors</v>
      </c>
      <c r="S159" s="6">
        <f t="shared" si="5"/>
        <v>2750</v>
      </c>
    </row>
    <row r="160" spans="1:19" x14ac:dyDescent="0.25">
      <c r="A160" t="s">
        <v>414</v>
      </c>
      <c r="B160" s="2" t="s">
        <v>415</v>
      </c>
      <c r="C160" s="3" t="s">
        <v>61</v>
      </c>
      <c r="D160" s="6">
        <v>40</v>
      </c>
      <c r="E160" s="2" t="s">
        <v>416</v>
      </c>
      <c r="F160" s="3" t="s">
        <v>45</v>
      </c>
      <c r="G160" s="3" t="s">
        <v>31</v>
      </c>
      <c r="H160" s="6">
        <v>1</v>
      </c>
      <c r="I160" s="3" t="s">
        <v>39</v>
      </c>
      <c r="J160" s="3">
        <v>33</v>
      </c>
      <c r="K160" s="3" t="s">
        <v>40</v>
      </c>
      <c r="L160" s="6">
        <v>20000</v>
      </c>
      <c r="M160" s="6">
        <v>15</v>
      </c>
      <c r="N160" s="6">
        <v>300000</v>
      </c>
      <c r="O160" s="5" t="s">
        <v>417</v>
      </c>
      <c r="P160" s="3" t="s">
        <v>42</v>
      </c>
      <c r="R160" t="str">
        <f t="shared" si="4"/>
        <v>Adults</v>
      </c>
      <c r="S160" s="6">
        <f t="shared" si="5"/>
        <v>9090.9090909090901</v>
      </c>
    </row>
    <row r="161" spans="1:19" x14ac:dyDescent="0.25">
      <c r="A161" t="s">
        <v>414</v>
      </c>
      <c r="B161" s="2" t="s">
        <v>415</v>
      </c>
      <c r="C161" s="3" t="s">
        <v>61</v>
      </c>
      <c r="D161" s="6">
        <v>40</v>
      </c>
      <c r="E161" s="2" t="s">
        <v>416</v>
      </c>
      <c r="F161" s="3" t="s">
        <v>38</v>
      </c>
      <c r="G161" s="3" t="s">
        <v>31</v>
      </c>
      <c r="H161" s="6">
        <v>1</v>
      </c>
      <c r="I161" s="3" t="s">
        <v>39</v>
      </c>
      <c r="J161" s="3">
        <v>33</v>
      </c>
      <c r="K161" s="3" t="s">
        <v>66</v>
      </c>
      <c r="L161" s="6">
        <v>150000</v>
      </c>
      <c r="M161" s="6">
        <v>20</v>
      </c>
      <c r="N161" s="6">
        <v>3000000</v>
      </c>
      <c r="O161" s="5" t="s">
        <v>418</v>
      </c>
      <c r="P161" s="3" t="s">
        <v>42</v>
      </c>
      <c r="R161" t="str">
        <f t="shared" si="4"/>
        <v>Adults</v>
      </c>
      <c r="S161" s="6">
        <f t="shared" si="5"/>
        <v>90909.090909090912</v>
      </c>
    </row>
    <row r="162" spans="1:19" x14ac:dyDescent="0.25">
      <c r="A162" t="s">
        <v>419</v>
      </c>
      <c r="B162" s="2" t="s">
        <v>420</v>
      </c>
      <c r="C162" s="3" t="s">
        <v>61</v>
      </c>
      <c r="D162" s="6">
        <v>62</v>
      </c>
      <c r="E162" s="2" t="s">
        <v>50</v>
      </c>
      <c r="F162" s="3" t="s">
        <v>38</v>
      </c>
      <c r="G162" s="3" t="s">
        <v>31</v>
      </c>
      <c r="H162" s="6">
        <v>3</v>
      </c>
      <c r="I162" s="3" t="s">
        <v>56</v>
      </c>
      <c r="J162" s="3">
        <v>25</v>
      </c>
      <c r="K162" s="3" t="s">
        <v>40</v>
      </c>
      <c r="L162" s="6">
        <v>20000</v>
      </c>
      <c r="M162" s="6">
        <v>18</v>
      </c>
      <c r="N162" s="6">
        <v>360000</v>
      </c>
      <c r="O162" s="5" t="s">
        <v>421</v>
      </c>
      <c r="P162" s="3" t="s">
        <v>42</v>
      </c>
      <c r="R162" t="str">
        <f t="shared" si="4"/>
        <v>Adults</v>
      </c>
      <c r="S162" s="6">
        <f t="shared" si="5"/>
        <v>14400</v>
      </c>
    </row>
    <row r="163" spans="1:19" x14ac:dyDescent="0.25">
      <c r="A163" t="s">
        <v>422</v>
      </c>
      <c r="B163" s="2" t="s">
        <v>423</v>
      </c>
      <c r="C163" s="4">
        <v>45658</v>
      </c>
      <c r="D163" s="6">
        <v>52</v>
      </c>
      <c r="E163" s="2" t="s">
        <v>204</v>
      </c>
      <c r="F163" s="3" t="s">
        <v>38</v>
      </c>
      <c r="G163" s="3" t="s">
        <v>21</v>
      </c>
      <c r="H163" s="6">
        <v>5</v>
      </c>
      <c r="I163" s="3" t="s">
        <v>63</v>
      </c>
      <c r="J163" s="3">
        <v>22</v>
      </c>
      <c r="K163" s="3" t="s">
        <v>141</v>
      </c>
      <c r="L163" s="6">
        <v>75000</v>
      </c>
      <c r="M163" s="6">
        <v>3</v>
      </c>
      <c r="N163" s="6">
        <v>225000</v>
      </c>
      <c r="O163" s="5" t="s">
        <v>424</v>
      </c>
      <c r="P163" s="3" t="s">
        <v>42</v>
      </c>
      <c r="R163" t="str">
        <f t="shared" si="4"/>
        <v>Adults</v>
      </c>
      <c r="S163" s="6">
        <f t="shared" si="5"/>
        <v>10227.272727272728</v>
      </c>
    </row>
    <row r="164" spans="1:19" x14ac:dyDescent="0.25">
      <c r="A164" t="s">
        <v>422</v>
      </c>
      <c r="B164" s="2" t="s">
        <v>423</v>
      </c>
      <c r="C164" s="4">
        <v>45658</v>
      </c>
      <c r="D164" s="6">
        <v>52</v>
      </c>
      <c r="E164" s="2" t="s">
        <v>204</v>
      </c>
      <c r="F164" s="3" t="s">
        <v>30</v>
      </c>
      <c r="G164" s="3" t="s">
        <v>21</v>
      </c>
      <c r="H164" s="6">
        <v>5</v>
      </c>
      <c r="I164" s="3" t="s">
        <v>63</v>
      </c>
      <c r="J164" s="3">
        <v>22</v>
      </c>
      <c r="K164" s="3" t="s">
        <v>43</v>
      </c>
      <c r="L164" s="6">
        <v>500</v>
      </c>
      <c r="M164" s="6">
        <v>11</v>
      </c>
      <c r="N164" s="6">
        <v>5500</v>
      </c>
      <c r="O164" s="7">
        <v>112</v>
      </c>
      <c r="P164" s="3" t="s">
        <v>42</v>
      </c>
      <c r="R164" t="str">
        <f t="shared" si="4"/>
        <v>Adults</v>
      </c>
      <c r="S164" s="6">
        <f t="shared" si="5"/>
        <v>250</v>
      </c>
    </row>
    <row r="165" spans="1:19" x14ac:dyDescent="0.25">
      <c r="A165" t="s">
        <v>425</v>
      </c>
      <c r="B165" s="2" t="s">
        <v>426</v>
      </c>
      <c r="C165" s="4">
        <v>45717</v>
      </c>
      <c r="D165" s="6">
        <v>27</v>
      </c>
      <c r="E165" s="2" t="s">
        <v>19</v>
      </c>
      <c r="F165" s="3" t="s">
        <v>30</v>
      </c>
      <c r="G165" s="3" t="s">
        <v>31</v>
      </c>
      <c r="H165" s="6">
        <v>3</v>
      </c>
      <c r="I165" s="3" t="s">
        <v>56</v>
      </c>
      <c r="J165" s="3">
        <v>2</v>
      </c>
      <c r="K165" s="3" t="s">
        <v>88</v>
      </c>
      <c r="L165" s="6">
        <v>350</v>
      </c>
      <c r="M165" s="6">
        <v>5</v>
      </c>
      <c r="N165" s="6">
        <v>1750</v>
      </c>
      <c r="O165" s="7">
        <v>200</v>
      </c>
      <c r="P165" s="3" t="s">
        <v>25</v>
      </c>
      <c r="Q165" s="3" t="s">
        <v>427</v>
      </c>
      <c r="R165" t="str">
        <f t="shared" si="4"/>
        <v>Young Adults</v>
      </c>
      <c r="S165" s="6">
        <f t="shared" si="5"/>
        <v>875</v>
      </c>
    </row>
    <row r="166" spans="1:19" x14ac:dyDescent="0.25">
      <c r="A166" t="s">
        <v>425</v>
      </c>
      <c r="B166" s="2" t="s">
        <v>426</v>
      </c>
      <c r="C166" s="4">
        <v>45717</v>
      </c>
      <c r="D166" s="6">
        <v>27</v>
      </c>
      <c r="E166" s="2" t="s">
        <v>19</v>
      </c>
      <c r="F166" s="3" t="s">
        <v>45</v>
      </c>
      <c r="G166" s="3" t="s">
        <v>31</v>
      </c>
      <c r="H166" s="6">
        <v>3</v>
      </c>
      <c r="I166" s="3" t="s">
        <v>56</v>
      </c>
      <c r="J166" s="3">
        <v>2</v>
      </c>
      <c r="K166" s="3" t="s">
        <v>46</v>
      </c>
      <c r="L166" s="6">
        <v>9000</v>
      </c>
      <c r="M166" s="6">
        <v>4</v>
      </c>
      <c r="N166" s="6">
        <v>36000</v>
      </c>
      <c r="O166" s="5" t="s">
        <v>428</v>
      </c>
      <c r="P166" s="3" t="s">
        <v>25</v>
      </c>
      <c r="Q166" s="3" t="s">
        <v>427</v>
      </c>
      <c r="R166" t="str">
        <f t="shared" si="4"/>
        <v>Young Adults</v>
      </c>
      <c r="S166" s="6">
        <f t="shared" si="5"/>
        <v>18000</v>
      </c>
    </row>
    <row r="167" spans="1:19" x14ac:dyDescent="0.25">
      <c r="A167" t="s">
        <v>429</v>
      </c>
      <c r="B167" s="2" t="s">
        <v>430</v>
      </c>
      <c r="C167" s="3" t="s">
        <v>61</v>
      </c>
      <c r="D167" s="6">
        <v>20</v>
      </c>
      <c r="E167" s="2" t="s">
        <v>228</v>
      </c>
      <c r="F167" s="3" t="s">
        <v>20</v>
      </c>
      <c r="G167" s="3" t="s">
        <v>21</v>
      </c>
      <c r="H167" s="6">
        <v>2</v>
      </c>
      <c r="I167" s="3" t="s">
        <v>22</v>
      </c>
      <c r="J167" s="3">
        <v>39</v>
      </c>
      <c r="K167" s="3" t="s">
        <v>68</v>
      </c>
      <c r="L167" s="6">
        <v>16000</v>
      </c>
      <c r="M167" s="6">
        <v>8</v>
      </c>
      <c r="N167" s="6">
        <v>128000</v>
      </c>
      <c r="O167" s="5" t="s">
        <v>431</v>
      </c>
      <c r="P167" s="3" t="s">
        <v>25</v>
      </c>
      <c r="Q167" s="3" t="s">
        <v>34</v>
      </c>
      <c r="R167" t="str">
        <f t="shared" si="4"/>
        <v>Youth</v>
      </c>
      <c r="S167" s="6">
        <f t="shared" si="5"/>
        <v>3282.0512820512822</v>
      </c>
    </row>
    <row r="168" spans="1:19" x14ac:dyDescent="0.25">
      <c r="A168" t="s">
        <v>429</v>
      </c>
      <c r="B168" s="2" t="s">
        <v>430</v>
      </c>
      <c r="C168" s="3" t="s">
        <v>61</v>
      </c>
      <c r="D168" s="6">
        <v>20</v>
      </c>
      <c r="E168" s="2" t="s">
        <v>228</v>
      </c>
      <c r="F168" s="3" t="s">
        <v>38</v>
      </c>
      <c r="G168" s="3" t="s">
        <v>21</v>
      </c>
      <c r="H168" s="6">
        <v>2</v>
      </c>
      <c r="I168" s="3" t="s">
        <v>22</v>
      </c>
      <c r="J168" s="3">
        <v>39</v>
      </c>
      <c r="K168" s="3" t="s">
        <v>66</v>
      </c>
      <c r="L168" s="6">
        <v>150000</v>
      </c>
      <c r="M168" s="6">
        <v>15</v>
      </c>
      <c r="N168" s="6">
        <v>2250000</v>
      </c>
      <c r="O168" s="5" t="s">
        <v>432</v>
      </c>
      <c r="P168" s="3" t="s">
        <v>25</v>
      </c>
      <c r="Q168" s="3" t="s">
        <v>34</v>
      </c>
      <c r="R168" t="str">
        <f t="shared" si="4"/>
        <v>Youth</v>
      </c>
      <c r="S168" s="6">
        <f t="shared" si="5"/>
        <v>57692.307692307695</v>
      </c>
    </row>
    <row r="169" spans="1:19" x14ac:dyDescent="0.25">
      <c r="A169" t="s">
        <v>429</v>
      </c>
      <c r="B169" s="2" t="s">
        <v>430</v>
      </c>
      <c r="C169" s="3" t="s">
        <v>61</v>
      </c>
      <c r="D169" s="6">
        <v>20</v>
      </c>
      <c r="E169" s="2" t="s">
        <v>228</v>
      </c>
      <c r="F169" s="3" t="s">
        <v>30</v>
      </c>
      <c r="G169" s="3" t="s">
        <v>21</v>
      </c>
      <c r="H169" s="6">
        <v>2</v>
      </c>
      <c r="I169" s="3" t="s">
        <v>22</v>
      </c>
      <c r="J169" s="3">
        <v>39</v>
      </c>
      <c r="K169" s="3" t="s">
        <v>88</v>
      </c>
      <c r="L169" s="6">
        <v>350</v>
      </c>
      <c r="M169" s="6">
        <v>10</v>
      </c>
      <c r="N169" s="6">
        <v>3500</v>
      </c>
      <c r="O169" s="5" t="s">
        <v>433</v>
      </c>
      <c r="P169" s="3" t="s">
        <v>25</v>
      </c>
      <c r="Q169" s="3" t="s">
        <v>34</v>
      </c>
      <c r="R169" t="str">
        <f t="shared" si="4"/>
        <v>Youth</v>
      </c>
      <c r="S169" s="6">
        <f t="shared" si="5"/>
        <v>89.743589743589737</v>
      </c>
    </row>
    <row r="170" spans="1:19" x14ac:dyDescent="0.25">
      <c r="A170" t="s">
        <v>434</v>
      </c>
      <c r="B170" s="2" t="s">
        <v>435</v>
      </c>
      <c r="C170" s="4">
        <v>45717</v>
      </c>
      <c r="D170" s="6">
        <v>40</v>
      </c>
      <c r="E170" s="2" t="s">
        <v>50</v>
      </c>
      <c r="F170" s="3" t="s">
        <v>30</v>
      </c>
      <c r="G170" s="3" t="s">
        <v>31</v>
      </c>
      <c r="H170" s="6">
        <v>4</v>
      </c>
      <c r="I170" s="3" t="s">
        <v>154</v>
      </c>
      <c r="J170" s="3">
        <v>30</v>
      </c>
      <c r="K170" s="3" t="s">
        <v>51</v>
      </c>
      <c r="L170" s="6">
        <v>4500</v>
      </c>
      <c r="M170" s="6">
        <v>2</v>
      </c>
      <c r="N170" s="6">
        <v>9000</v>
      </c>
      <c r="O170" s="5" t="s">
        <v>436</v>
      </c>
      <c r="P170" s="3" t="s">
        <v>42</v>
      </c>
      <c r="R170" t="str">
        <f t="shared" si="4"/>
        <v>Adults</v>
      </c>
      <c r="S170" s="6">
        <f t="shared" si="5"/>
        <v>300</v>
      </c>
    </row>
    <row r="171" spans="1:19" x14ac:dyDescent="0.25">
      <c r="A171" t="s">
        <v>434</v>
      </c>
      <c r="B171" s="2" t="s">
        <v>435</v>
      </c>
      <c r="C171" s="4">
        <v>45717</v>
      </c>
      <c r="D171" s="6">
        <v>40</v>
      </c>
      <c r="E171" s="2" t="s">
        <v>50</v>
      </c>
      <c r="F171" s="3" t="s">
        <v>45</v>
      </c>
      <c r="G171" s="3" t="s">
        <v>31</v>
      </c>
      <c r="H171" s="6">
        <v>4</v>
      </c>
      <c r="I171" s="3" t="s">
        <v>154</v>
      </c>
      <c r="J171" s="3">
        <v>30</v>
      </c>
      <c r="K171" s="3" t="s">
        <v>86</v>
      </c>
      <c r="L171" s="6">
        <v>14500</v>
      </c>
      <c r="M171" s="6">
        <v>18</v>
      </c>
      <c r="N171" s="6">
        <v>261000</v>
      </c>
      <c r="O171" s="5" t="s">
        <v>437</v>
      </c>
      <c r="P171" s="3" t="s">
        <v>42</v>
      </c>
      <c r="R171" t="str">
        <f t="shared" si="4"/>
        <v>Adults</v>
      </c>
      <c r="S171" s="6">
        <f t="shared" si="5"/>
        <v>8700</v>
      </c>
    </row>
    <row r="172" spans="1:19" x14ac:dyDescent="0.25">
      <c r="A172" t="s">
        <v>438</v>
      </c>
      <c r="B172" s="2" t="s">
        <v>439</v>
      </c>
      <c r="C172" s="3" t="s">
        <v>61</v>
      </c>
      <c r="D172" s="6">
        <v>31</v>
      </c>
      <c r="E172" s="2" t="s">
        <v>134</v>
      </c>
      <c r="F172" s="3" t="s">
        <v>20</v>
      </c>
      <c r="G172" s="3" t="s">
        <v>21</v>
      </c>
      <c r="H172" s="6">
        <v>3</v>
      </c>
      <c r="I172" s="3" t="s">
        <v>56</v>
      </c>
      <c r="J172" s="3">
        <v>49</v>
      </c>
      <c r="K172" s="3" t="s">
        <v>51</v>
      </c>
      <c r="L172" s="6">
        <v>4500</v>
      </c>
      <c r="M172" s="6">
        <v>12</v>
      </c>
      <c r="N172" s="6">
        <v>54000</v>
      </c>
      <c r="O172" s="5" t="s">
        <v>440</v>
      </c>
      <c r="P172" s="3" t="s">
        <v>42</v>
      </c>
      <c r="R172" t="str">
        <f t="shared" si="4"/>
        <v>Young Adults</v>
      </c>
      <c r="S172" s="6">
        <f t="shared" si="5"/>
        <v>1102.0408163265306</v>
      </c>
    </row>
    <row r="173" spans="1:19" x14ac:dyDescent="0.25">
      <c r="A173" t="s">
        <v>438</v>
      </c>
      <c r="B173" s="2" t="s">
        <v>439</v>
      </c>
      <c r="C173" s="3" t="s">
        <v>61</v>
      </c>
      <c r="D173" s="6">
        <v>31</v>
      </c>
      <c r="E173" s="2" t="s">
        <v>134</v>
      </c>
      <c r="F173" s="3" t="s">
        <v>30</v>
      </c>
      <c r="G173" s="3" t="s">
        <v>21</v>
      </c>
      <c r="H173" s="6">
        <v>3</v>
      </c>
      <c r="I173" s="3" t="s">
        <v>56</v>
      </c>
      <c r="J173" s="3">
        <v>49</v>
      </c>
      <c r="K173" s="3" t="s">
        <v>135</v>
      </c>
      <c r="L173" s="6">
        <v>900</v>
      </c>
      <c r="M173" s="6">
        <v>13</v>
      </c>
      <c r="N173" s="6">
        <v>11700</v>
      </c>
      <c r="O173" s="5" t="s">
        <v>441</v>
      </c>
      <c r="P173" s="3" t="s">
        <v>42</v>
      </c>
      <c r="R173" t="str">
        <f t="shared" si="4"/>
        <v>Young Adults</v>
      </c>
      <c r="S173" s="6">
        <f t="shared" si="5"/>
        <v>238.77551020408163</v>
      </c>
    </row>
    <row r="174" spans="1:19" x14ac:dyDescent="0.25">
      <c r="A174" t="s">
        <v>438</v>
      </c>
      <c r="B174" s="2" t="s">
        <v>439</v>
      </c>
      <c r="C174" s="3" t="s">
        <v>61</v>
      </c>
      <c r="D174" s="6">
        <v>31</v>
      </c>
      <c r="E174" s="2" t="s">
        <v>134</v>
      </c>
      <c r="F174" s="3" t="s">
        <v>45</v>
      </c>
      <c r="G174" s="3" t="s">
        <v>21</v>
      </c>
      <c r="H174" s="6">
        <v>3</v>
      </c>
      <c r="I174" s="3" t="s">
        <v>56</v>
      </c>
      <c r="J174" s="3">
        <v>49</v>
      </c>
      <c r="K174" s="3" t="s">
        <v>73</v>
      </c>
      <c r="L174" s="6">
        <v>24000</v>
      </c>
      <c r="M174" s="6">
        <v>13</v>
      </c>
      <c r="N174" s="6">
        <v>312000</v>
      </c>
      <c r="O174" s="5" t="s">
        <v>442</v>
      </c>
      <c r="P174" s="3" t="s">
        <v>42</v>
      </c>
      <c r="R174" t="str">
        <f t="shared" si="4"/>
        <v>Young Adults</v>
      </c>
      <c r="S174" s="6">
        <f t="shared" si="5"/>
        <v>6367.3469387755104</v>
      </c>
    </row>
    <row r="175" spans="1:19" x14ac:dyDescent="0.25">
      <c r="A175" t="s">
        <v>443</v>
      </c>
      <c r="B175" s="2" t="s">
        <v>444</v>
      </c>
      <c r="C175" s="4">
        <v>45658</v>
      </c>
      <c r="D175" s="6">
        <v>63</v>
      </c>
      <c r="E175" s="2" t="s">
        <v>153</v>
      </c>
      <c r="F175" s="3" t="s">
        <v>45</v>
      </c>
      <c r="G175" s="3" t="s">
        <v>21</v>
      </c>
      <c r="H175" s="6">
        <v>3</v>
      </c>
      <c r="I175" s="3" t="s">
        <v>56</v>
      </c>
      <c r="J175" s="3">
        <v>21</v>
      </c>
      <c r="K175" s="3" t="s">
        <v>77</v>
      </c>
      <c r="L175" s="6">
        <v>30000</v>
      </c>
      <c r="M175" s="6">
        <v>16</v>
      </c>
      <c r="N175" s="6">
        <v>480000</v>
      </c>
      <c r="O175" s="5" t="s">
        <v>445</v>
      </c>
      <c r="P175" s="3" t="s">
        <v>42</v>
      </c>
      <c r="R175" t="str">
        <f t="shared" si="4"/>
        <v>Adults</v>
      </c>
      <c r="S175" s="6">
        <f t="shared" si="5"/>
        <v>22857.142857142859</v>
      </c>
    </row>
    <row r="176" spans="1:19" x14ac:dyDescent="0.25">
      <c r="A176" t="s">
        <v>446</v>
      </c>
      <c r="B176" s="2" t="s">
        <v>447</v>
      </c>
      <c r="C176" s="4">
        <v>45658</v>
      </c>
      <c r="D176" s="6">
        <v>76</v>
      </c>
      <c r="E176" s="2" t="s">
        <v>302</v>
      </c>
      <c r="F176" s="3" t="s">
        <v>30</v>
      </c>
      <c r="G176" s="3" t="s">
        <v>21</v>
      </c>
      <c r="H176" s="6">
        <v>1</v>
      </c>
      <c r="I176" s="3" t="s">
        <v>39</v>
      </c>
      <c r="J176" s="3">
        <v>58</v>
      </c>
      <c r="K176" s="3" t="s">
        <v>106</v>
      </c>
      <c r="L176" s="6">
        <v>1000</v>
      </c>
      <c r="M176" s="6">
        <v>8</v>
      </c>
      <c r="N176" s="6">
        <v>8000</v>
      </c>
      <c r="O176" s="5" t="s">
        <v>448</v>
      </c>
      <c r="P176" s="3" t="s">
        <v>25</v>
      </c>
      <c r="Q176" s="3" t="s">
        <v>34</v>
      </c>
      <c r="R176" t="str">
        <f t="shared" si="4"/>
        <v>Seniors</v>
      </c>
      <c r="S176" s="6">
        <f t="shared" si="5"/>
        <v>137.93103448275863</v>
      </c>
    </row>
    <row r="177" spans="1:19" x14ac:dyDescent="0.25">
      <c r="A177" t="s">
        <v>449</v>
      </c>
      <c r="B177" s="2" t="s">
        <v>450</v>
      </c>
      <c r="C177" s="3" t="s">
        <v>61</v>
      </c>
      <c r="D177" s="6">
        <v>31</v>
      </c>
      <c r="E177" s="2" t="s">
        <v>55</v>
      </c>
      <c r="F177" s="3" t="s">
        <v>45</v>
      </c>
      <c r="G177" s="3" t="s">
        <v>21</v>
      </c>
      <c r="H177" s="6">
        <v>1</v>
      </c>
      <c r="I177" s="3" t="s">
        <v>39</v>
      </c>
      <c r="J177" s="3">
        <v>27</v>
      </c>
      <c r="K177" s="3" t="s">
        <v>40</v>
      </c>
      <c r="L177" s="6">
        <v>20000</v>
      </c>
      <c r="M177" s="6">
        <v>1</v>
      </c>
      <c r="N177" s="6">
        <v>20000</v>
      </c>
      <c r="O177" s="5" t="s">
        <v>451</v>
      </c>
      <c r="P177" s="3" t="s">
        <v>25</v>
      </c>
      <c r="Q177" s="3" t="s">
        <v>247</v>
      </c>
      <c r="R177" t="str">
        <f t="shared" si="4"/>
        <v>Young Adults</v>
      </c>
      <c r="S177" s="6">
        <f t="shared" si="5"/>
        <v>740.74074074074076</v>
      </c>
    </row>
    <row r="178" spans="1:19" x14ac:dyDescent="0.25">
      <c r="A178" t="s">
        <v>449</v>
      </c>
      <c r="B178" s="2" t="s">
        <v>450</v>
      </c>
      <c r="C178" s="3" t="s">
        <v>61</v>
      </c>
      <c r="D178" s="6">
        <v>31</v>
      </c>
      <c r="E178" s="2" t="s">
        <v>55</v>
      </c>
      <c r="F178" s="3" t="s">
        <v>38</v>
      </c>
      <c r="G178" s="3" t="s">
        <v>21</v>
      </c>
      <c r="H178" s="6">
        <v>1</v>
      </c>
      <c r="I178" s="3" t="s">
        <v>39</v>
      </c>
      <c r="J178" s="3">
        <v>27</v>
      </c>
      <c r="K178" s="3" t="s">
        <v>155</v>
      </c>
      <c r="L178" s="6">
        <v>25000</v>
      </c>
      <c r="M178" s="6">
        <v>14</v>
      </c>
      <c r="N178" s="6">
        <v>350000</v>
      </c>
      <c r="O178" s="5" t="s">
        <v>452</v>
      </c>
      <c r="P178" s="3" t="s">
        <v>25</v>
      </c>
      <c r="Q178" s="3" t="s">
        <v>247</v>
      </c>
      <c r="R178" t="str">
        <f t="shared" si="4"/>
        <v>Young Adults</v>
      </c>
      <c r="S178" s="6">
        <f t="shared" si="5"/>
        <v>12962.962962962964</v>
      </c>
    </row>
    <row r="179" spans="1:19" x14ac:dyDescent="0.25">
      <c r="A179" t="s">
        <v>449</v>
      </c>
      <c r="B179" s="2" t="s">
        <v>450</v>
      </c>
      <c r="C179" s="3" t="s">
        <v>61</v>
      </c>
      <c r="D179" s="6">
        <v>31</v>
      </c>
      <c r="E179" s="2" t="s">
        <v>55</v>
      </c>
      <c r="F179" s="3" t="s">
        <v>30</v>
      </c>
      <c r="G179" s="3" t="s">
        <v>21</v>
      </c>
      <c r="H179" s="6">
        <v>1</v>
      </c>
      <c r="I179" s="3" t="s">
        <v>39</v>
      </c>
      <c r="J179" s="3">
        <v>27</v>
      </c>
      <c r="K179" s="3" t="s">
        <v>242</v>
      </c>
      <c r="L179" s="6">
        <v>600</v>
      </c>
      <c r="M179" s="6">
        <v>3</v>
      </c>
      <c r="N179" s="6">
        <v>1800</v>
      </c>
      <c r="O179" s="5" t="s">
        <v>453</v>
      </c>
      <c r="P179" s="3" t="s">
        <v>25</v>
      </c>
      <c r="Q179" s="3" t="s">
        <v>247</v>
      </c>
      <c r="R179" t="str">
        <f t="shared" si="4"/>
        <v>Young Adults</v>
      </c>
      <c r="S179" s="6">
        <f t="shared" si="5"/>
        <v>66.666666666666671</v>
      </c>
    </row>
    <row r="180" spans="1:19" x14ac:dyDescent="0.25">
      <c r="A180" t="s">
        <v>454</v>
      </c>
      <c r="B180" s="2" t="s">
        <v>455</v>
      </c>
      <c r="C180" s="3" t="s">
        <v>61</v>
      </c>
      <c r="D180" s="6">
        <v>62</v>
      </c>
      <c r="E180" s="2" t="s">
        <v>209</v>
      </c>
      <c r="F180" s="3" t="s">
        <v>38</v>
      </c>
      <c r="G180" s="3" t="s">
        <v>21</v>
      </c>
      <c r="H180" s="6">
        <v>1</v>
      </c>
      <c r="I180" s="3" t="s">
        <v>39</v>
      </c>
      <c r="J180" s="3">
        <v>25</v>
      </c>
      <c r="K180" s="3" t="s">
        <v>46</v>
      </c>
      <c r="L180" s="6">
        <v>9000</v>
      </c>
      <c r="M180" s="6">
        <v>3</v>
      </c>
      <c r="N180" s="6">
        <v>27000</v>
      </c>
      <c r="O180" s="5" t="s">
        <v>456</v>
      </c>
      <c r="P180" s="3" t="s">
        <v>42</v>
      </c>
      <c r="R180" t="str">
        <f t="shared" si="4"/>
        <v>Adults</v>
      </c>
      <c r="S180" s="6">
        <f t="shared" si="5"/>
        <v>1080</v>
      </c>
    </row>
    <row r="181" spans="1:19" x14ac:dyDescent="0.25">
      <c r="A181" t="s">
        <v>454</v>
      </c>
      <c r="B181" s="2" t="s">
        <v>455</v>
      </c>
      <c r="C181" s="3" t="s">
        <v>61</v>
      </c>
      <c r="D181" s="6">
        <v>62</v>
      </c>
      <c r="E181" s="2" t="s">
        <v>209</v>
      </c>
      <c r="F181" s="3" t="s">
        <v>30</v>
      </c>
      <c r="G181" s="3" t="s">
        <v>21</v>
      </c>
      <c r="H181" s="6">
        <v>1</v>
      </c>
      <c r="I181" s="3" t="s">
        <v>39</v>
      </c>
      <c r="J181" s="3">
        <v>25</v>
      </c>
      <c r="K181" s="3" t="s">
        <v>64</v>
      </c>
      <c r="L181" s="6">
        <v>3500</v>
      </c>
      <c r="M181" s="6">
        <v>4</v>
      </c>
      <c r="N181" s="6">
        <v>14000</v>
      </c>
      <c r="O181" s="5" t="s">
        <v>457</v>
      </c>
      <c r="P181" s="3" t="s">
        <v>42</v>
      </c>
      <c r="R181" t="str">
        <f t="shared" si="4"/>
        <v>Adults</v>
      </c>
      <c r="S181" s="6">
        <f t="shared" si="5"/>
        <v>560</v>
      </c>
    </row>
    <row r="182" spans="1:19" x14ac:dyDescent="0.25">
      <c r="A182" t="s">
        <v>458</v>
      </c>
      <c r="B182" s="2" t="s">
        <v>459</v>
      </c>
      <c r="C182" s="4">
        <v>45717</v>
      </c>
      <c r="D182" s="6">
        <v>33</v>
      </c>
      <c r="E182" s="2" t="s">
        <v>178</v>
      </c>
      <c r="F182" s="3" t="s">
        <v>30</v>
      </c>
      <c r="G182" s="3" t="s">
        <v>31</v>
      </c>
      <c r="H182" s="6">
        <v>2</v>
      </c>
      <c r="I182" s="3" t="s">
        <v>22</v>
      </c>
      <c r="J182" s="3">
        <v>35</v>
      </c>
      <c r="K182" s="3" t="s">
        <v>242</v>
      </c>
      <c r="L182" s="6">
        <v>600</v>
      </c>
      <c r="M182" s="6">
        <v>3</v>
      </c>
      <c r="N182" s="6">
        <v>1800</v>
      </c>
      <c r="O182" s="5" t="s">
        <v>460</v>
      </c>
      <c r="P182" s="3" t="s">
        <v>42</v>
      </c>
      <c r="R182" t="str">
        <f t="shared" si="4"/>
        <v>Young Adults</v>
      </c>
      <c r="S182" s="6">
        <f t="shared" si="5"/>
        <v>51.428571428571431</v>
      </c>
    </row>
    <row r="183" spans="1:19" x14ac:dyDescent="0.25">
      <c r="A183" t="s">
        <v>458</v>
      </c>
      <c r="B183" s="2" t="s">
        <v>459</v>
      </c>
      <c r="C183" s="4">
        <v>45717</v>
      </c>
      <c r="D183" s="6">
        <v>33</v>
      </c>
      <c r="E183" s="2" t="s">
        <v>178</v>
      </c>
      <c r="F183" s="3" t="s">
        <v>38</v>
      </c>
      <c r="G183" s="3" t="s">
        <v>31</v>
      </c>
      <c r="H183" s="6">
        <v>2</v>
      </c>
      <c r="I183" s="3" t="s">
        <v>22</v>
      </c>
      <c r="J183" s="3">
        <v>35</v>
      </c>
      <c r="K183" s="3" t="s">
        <v>66</v>
      </c>
      <c r="L183" s="6">
        <v>150000</v>
      </c>
      <c r="M183" s="6">
        <v>7</v>
      </c>
      <c r="N183" s="6">
        <v>1050000</v>
      </c>
      <c r="O183" s="5" t="s">
        <v>461</v>
      </c>
      <c r="P183" s="3" t="s">
        <v>42</v>
      </c>
      <c r="R183" t="str">
        <f t="shared" si="4"/>
        <v>Young Adults</v>
      </c>
      <c r="S183" s="6">
        <f t="shared" si="5"/>
        <v>30000</v>
      </c>
    </row>
    <row r="184" spans="1:19" x14ac:dyDescent="0.25">
      <c r="A184" t="s">
        <v>458</v>
      </c>
      <c r="B184" s="2" t="s">
        <v>459</v>
      </c>
      <c r="C184" s="4">
        <v>45717</v>
      </c>
      <c r="D184" s="6">
        <v>33</v>
      </c>
      <c r="E184" s="2" t="s">
        <v>178</v>
      </c>
      <c r="F184" s="3" t="s">
        <v>20</v>
      </c>
      <c r="G184" s="3" t="s">
        <v>31</v>
      </c>
      <c r="H184" s="6">
        <v>2</v>
      </c>
      <c r="I184" s="3" t="s">
        <v>22</v>
      </c>
      <c r="J184" s="3">
        <v>35</v>
      </c>
      <c r="K184" s="3" t="s">
        <v>68</v>
      </c>
      <c r="L184" s="6">
        <v>16000</v>
      </c>
      <c r="M184" s="6">
        <v>2</v>
      </c>
      <c r="N184" s="6">
        <v>32000</v>
      </c>
      <c r="O184" s="5" t="s">
        <v>462</v>
      </c>
      <c r="P184" s="3" t="s">
        <v>42</v>
      </c>
      <c r="R184" t="str">
        <f t="shared" si="4"/>
        <v>Young Adults</v>
      </c>
      <c r="S184" s="6">
        <f t="shared" si="5"/>
        <v>914.28571428571433</v>
      </c>
    </row>
    <row r="185" spans="1:19" x14ac:dyDescent="0.25">
      <c r="A185" t="s">
        <v>463</v>
      </c>
      <c r="B185" s="2" t="s">
        <v>464</v>
      </c>
      <c r="C185" s="3" t="s">
        <v>61</v>
      </c>
      <c r="D185" s="6">
        <v>55</v>
      </c>
      <c r="E185" s="2" t="s">
        <v>287</v>
      </c>
      <c r="F185" s="3" t="s">
        <v>38</v>
      </c>
      <c r="G185" s="3" t="s">
        <v>31</v>
      </c>
      <c r="H185" s="6">
        <v>3</v>
      </c>
      <c r="I185" s="3" t="s">
        <v>56</v>
      </c>
      <c r="J185" s="3">
        <v>53</v>
      </c>
      <c r="K185" s="3" t="s">
        <v>155</v>
      </c>
      <c r="L185" s="6">
        <v>25000</v>
      </c>
      <c r="M185" s="6">
        <v>2</v>
      </c>
      <c r="N185" s="6">
        <v>50000</v>
      </c>
      <c r="O185" s="5" t="s">
        <v>465</v>
      </c>
      <c r="P185" s="3" t="s">
        <v>25</v>
      </c>
      <c r="Q185" s="3" t="s">
        <v>466</v>
      </c>
      <c r="R185" t="str">
        <f t="shared" si="4"/>
        <v>Adults</v>
      </c>
      <c r="S185" s="6">
        <f t="shared" si="5"/>
        <v>943.39622641509436</v>
      </c>
    </row>
    <row r="186" spans="1:19" x14ac:dyDescent="0.25">
      <c r="A186" t="s">
        <v>467</v>
      </c>
      <c r="B186" s="2" t="s">
        <v>468</v>
      </c>
      <c r="C186" s="3" t="s">
        <v>61</v>
      </c>
      <c r="D186" s="6">
        <v>50</v>
      </c>
      <c r="E186" s="2" t="s">
        <v>262</v>
      </c>
      <c r="F186" s="3" t="s">
        <v>38</v>
      </c>
      <c r="G186" s="3" t="s">
        <v>31</v>
      </c>
      <c r="H186" s="6">
        <v>4</v>
      </c>
      <c r="I186" s="3" t="s">
        <v>154</v>
      </c>
      <c r="J186" s="3">
        <v>28</v>
      </c>
      <c r="K186" s="3" t="s">
        <v>66</v>
      </c>
      <c r="L186" s="6">
        <v>150000</v>
      </c>
      <c r="M186" s="6">
        <v>12</v>
      </c>
      <c r="N186" s="6">
        <v>1800000</v>
      </c>
      <c r="O186" s="5" t="s">
        <v>469</v>
      </c>
      <c r="P186" s="3" t="s">
        <v>42</v>
      </c>
      <c r="R186" t="str">
        <f t="shared" si="4"/>
        <v>Adults</v>
      </c>
      <c r="S186" s="6">
        <f t="shared" si="5"/>
        <v>64285.714285714283</v>
      </c>
    </row>
    <row r="187" spans="1:19" x14ac:dyDescent="0.25">
      <c r="A187" t="s">
        <v>467</v>
      </c>
      <c r="B187" s="2" t="s">
        <v>468</v>
      </c>
      <c r="C187" s="3" t="s">
        <v>61</v>
      </c>
      <c r="D187" s="6">
        <v>50</v>
      </c>
      <c r="E187" s="2" t="s">
        <v>262</v>
      </c>
      <c r="F187" s="3" t="s">
        <v>45</v>
      </c>
      <c r="G187" s="3" t="s">
        <v>31</v>
      </c>
      <c r="H187" s="6">
        <v>4</v>
      </c>
      <c r="I187" s="3" t="s">
        <v>154</v>
      </c>
      <c r="J187" s="3">
        <v>28</v>
      </c>
      <c r="K187" s="3" t="s">
        <v>73</v>
      </c>
      <c r="L187" s="6">
        <v>24000</v>
      </c>
      <c r="M187" s="6">
        <v>3</v>
      </c>
      <c r="N187" s="6">
        <v>72000</v>
      </c>
      <c r="O187" s="5" t="s">
        <v>470</v>
      </c>
      <c r="P187" s="3" t="s">
        <v>42</v>
      </c>
      <c r="R187" t="str">
        <f t="shared" si="4"/>
        <v>Adults</v>
      </c>
      <c r="S187" s="6">
        <f t="shared" si="5"/>
        <v>2571.4285714285716</v>
      </c>
    </row>
    <row r="188" spans="1:19" x14ac:dyDescent="0.25">
      <c r="A188" t="s">
        <v>471</v>
      </c>
      <c r="B188" s="2" t="s">
        <v>472</v>
      </c>
      <c r="C188" s="4">
        <v>45717</v>
      </c>
      <c r="D188" s="6">
        <v>26</v>
      </c>
      <c r="E188" s="2" t="s">
        <v>19</v>
      </c>
      <c r="F188" s="3" t="s">
        <v>38</v>
      </c>
      <c r="G188" s="3" t="s">
        <v>21</v>
      </c>
      <c r="H188" s="6">
        <v>3</v>
      </c>
      <c r="I188" s="3" t="s">
        <v>56</v>
      </c>
      <c r="J188" s="3">
        <v>35</v>
      </c>
      <c r="K188" s="3" t="s">
        <v>141</v>
      </c>
      <c r="L188" s="6">
        <v>75000</v>
      </c>
      <c r="M188" s="6">
        <v>15</v>
      </c>
      <c r="N188" s="6">
        <v>1125000</v>
      </c>
      <c r="O188" s="5" t="s">
        <v>473</v>
      </c>
      <c r="P188" s="3" t="s">
        <v>25</v>
      </c>
      <c r="Q188" s="3" t="s">
        <v>129</v>
      </c>
      <c r="R188" t="str">
        <f t="shared" si="4"/>
        <v>Young Adults</v>
      </c>
      <c r="S188" s="6">
        <f t="shared" si="5"/>
        <v>32142.857142857141</v>
      </c>
    </row>
    <row r="189" spans="1:19" x14ac:dyDescent="0.25">
      <c r="A189" t="s">
        <v>471</v>
      </c>
      <c r="B189" s="2" t="s">
        <v>472</v>
      </c>
      <c r="C189" s="4">
        <v>45717</v>
      </c>
      <c r="D189" s="6">
        <v>26</v>
      </c>
      <c r="E189" s="2" t="s">
        <v>19</v>
      </c>
      <c r="F189" s="3" t="s">
        <v>20</v>
      </c>
      <c r="G189" s="3" t="s">
        <v>21</v>
      </c>
      <c r="H189" s="6">
        <v>3</v>
      </c>
      <c r="I189" s="3" t="s">
        <v>56</v>
      </c>
      <c r="J189" s="3">
        <v>35</v>
      </c>
      <c r="K189" s="3" t="s">
        <v>57</v>
      </c>
      <c r="L189" s="6">
        <v>9000</v>
      </c>
      <c r="M189" s="6">
        <v>12</v>
      </c>
      <c r="N189" s="6">
        <v>108000</v>
      </c>
      <c r="O189" s="5" t="s">
        <v>474</v>
      </c>
      <c r="P189" s="3" t="s">
        <v>25</v>
      </c>
      <c r="Q189" s="3" t="s">
        <v>129</v>
      </c>
      <c r="R189" t="str">
        <f t="shared" si="4"/>
        <v>Young Adults</v>
      </c>
      <c r="S189" s="6">
        <f t="shared" si="5"/>
        <v>3085.7142857142858</v>
      </c>
    </row>
    <row r="190" spans="1:19" x14ac:dyDescent="0.25">
      <c r="A190" t="s">
        <v>471</v>
      </c>
      <c r="B190" s="2" t="s">
        <v>472</v>
      </c>
      <c r="C190" s="4">
        <v>45717</v>
      </c>
      <c r="D190" s="6">
        <v>26</v>
      </c>
      <c r="E190" s="2" t="s">
        <v>19</v>
      </c>
      <c r="F190" s="3" t="s">
        <v>30</v>
      </c>
      <c r="G190" s="3" t="s">
        <v>21</v>
      </c>
      <c r="H190" s="6">
        <v>3</v>
      </c>
      <c r="I190" s="3" t="s">
        <v>56</v>
      </c>
      <c r="J190" s="3">
        <v>35</v>
      </c>
      <c r="K190" s="3" t="s">
        <v>112</v>
      </c>
      <c r="L190" s="6">
        <v>7500</v>
      </c>
      <c r="M190" s="6">
        <v>2</v>
      </c>
      <c r="N190" s="6">
        <v>15000</v>
      </c>
      <c r="O190" s="5" t="s">
        <v>475</v>
      </c>
      <c r="P190" s="3" t="s">
        <v>25</v>
      </c>
      <c r="Q190" s="3" t="s">
        <v>129</v>
      </c>
      <c r="R190" t="str">
        <f t="shared" si="4"/>
        <v>Young Adults</v>
      </c>
      <c r="S190" s="6">
        <f t="shared" si="5"/>
        <v>428.57142857142856</v>
      </c>
    </row>
    <row r="191" spans="1:19" x14ac:dyDescent="0.25">
      <c r="A191" t="s">
        <v>476</v>
      </c>
      <c r="B191" s="2" t="s">
        <v>477</v>
      </c>
      <c r="C191" s="3" t="s">
        <v>61</v>
      </c>
      <c r="D191" s="6">
        <v>67</v>
      </c>
      <c r="E191" s="2" t="s">
        <v>50</v>
      </c>
      <c r="F191" s="3" t="s">
        <v>45</v>
      </c>
      <c r="G191" s="3" t="s">
        <v>21</v>
      </c>
      <c r="H191" s="6">
        <v>5</v>
      </c>
      <c r="I191" s="3" t="s">
        <v>63</v>
      </c>
      <c r="J191" s="3">
        <v>2</v>
      </c>
      <c r="K191" s="3" t="s">
        <v>46</v>
      </c>
      <c r="L191" s="6">
        <v>9000</v>
      </c>
      <c r="M191" s="6">
        <v>12</v>
      </c>
      <c r="N191" s="6">
        <v>108000</v>
      </c>
      <c r="O191" s="5" t="s">
        <v>478</v>
      </c>
      <c r="P191" s="3" t="s">
        <v>42</v>
      </c>
      <c r="R191" t="str">
        <f t="shared" si="4"/>
        <v>Seniors</v>
      </c>
      <c r="S191" s="6">
        <f t="shared" si="5"/>
        <v>54000</v>
      </c>
    </row>
    <row r="192" spans="1:19" x14ac:dyDescent="0.25">
      <c r="A192" t="s">
        <v>476</v>
      </c>
      <c r="B192" s="2" t="s">
        <v>477</v>
      </c>
      <c r="C192" s="3" t="s">
        <v>61</v>
      </c>
      <c r="D192" s="6">
        <v>67</v>
      </c>
      <c r="E192" s="2" t="s">
        <v>50</v>
      </c>
      <c r="F192" s="3" t="s">
        <v>30</v>
      </c>
      <c r="G192" s="3" t="s">
        <v>21</v>
      </c>
      <c r="H192" s="6">
        <v>5</v>
      </c>
      <c r="I192" s="3" t="s">
        <v>63</v>
      </c>
      <c r="J192" s="3">
        <v>2</v>
      </c>
      <c r="K192" s="3" t="s">
        <v>64</v>
      </c>
      <c r="L192" s="6">
        <v>3500</v>
      </c>
      <c r="M192" s="6">
        <v>19</v>
      </c>
      <c r="N192" s="6">
        <v>66500</v>
      </c>
      <c r="O192" s="5" t="s">
        <v>479</v>
      </c>
      <c r="P192" s="3" t="s">
        <v>42</v>
      </c>
      <c r="R192" t="str">
        <f t="shared" si="4"/>
        <v>Seniors</v>
      </c>
      <c r="S192" s="6">
        <f t="shared" si="5"/>
        <v>33250</v>
      </c>
    </row>
    <row r="193" spans="1:19" x14ac:dyDescent="0.25">
      <c r="A193" t="s">
        <v>480</v>
      </c>
      <c r="B193" s="2" t="s">
        <v>481</v>
      </c>
      <c r="C193" s="3" t="s">
        <v>61</v>
      </c>
      <c r="D193" s="6">
        <v>35</v>
      </c>
      <c r="E193" s="2" t="s">
        <v>302</v>
      </c>
      <c r="F193" s="3" t="s">
        <v>38</v>
      </c>
      <c r="G193" s="3" t="s">
        <v>31</v>
      </c>
      <c r="H193" s="6">
        <v>1</v>
      </c>
      <c r="I193" s="3" t="s">
        <v>39</v>
      </c>
      <c r="J193" s="3">
        <v>24</v>
      </c>
      <c r="K193" s="3" t="s">
        <v>73</v>
      </c>
      <c r="L193" s="6">
        <v>24000</v>
      </c>
      <c r="M193" s="6">
        <v>4</v>
      </c>
      <c r="N193" s="6">
        <v>96000</v>
      </c>
      <c r="O193" s="5" t="s">
        <v>482</v>
      </c>
      <c r="P193" s="3" t="s">
        <v>42</v>
      </c>
      <c r="R193" t="str">
        <f t="shared" si="4"/>
        <v>Young Adults</v>
      </c>
      <c r="S193" s="6">
        <f t="shared" si="5"/>
        <v>4000</v>
      </c>
    </row>
    <row r="194" spans="1:19" x14ac:dyDescent="0.25">
      <c r="A194" t="s">
        <v>480</v>
      </c>
      <c r="B194" s="2" t="s">
        <v>481</v>
      </c>
      <c r="C194" s="3" t="s">
        <v>61</v>
      </c>
      <c r="D194" s="6">
        <v>35</v>
      </c>
      <c r="E194" s="2" t="s">
        <v>302</v>
      </c>
      <c r="F194" s="3" t="s">
        <v>30</v>
      </c>
      <c r="G194" s="3" t="s">
        <v>31</v>
      </c>
      <c r="H194" s="6">
        <v>1</v>
      </c>
      <c r="I194" s="3" t="s">
        <v>39</v>
      </c>
      <c r="J194" s="3">
        <v>24</v>
      </c>
      <c r="K194" s="3" t="s">
        <v>68</v>
      </c>
      <c r="L194" s="6">
        <v>16000</v>
      </c>
      <c r="M194" s="6">
        <v>16</v>
      </c>
      <c r="N194" s="6">
        <v>256000</v>
      </c>
      <c r="O194" s="5" t="s">
        <v>483</v>
      </c>
      <c r="P194" s="3" t="s">
        <v>42</v>
      </c>
      <c r="R194" t="str">
        <f t="shared" si="4"/>
        <v>Young Adults</v>
      </c>
      <c r="S194" s="6">
        <f t="shared" si="5"/>
        <v>10666.666666666666</v>
      </c>
    </row>
    <row r="195" spans="1:19" x14ac:dyDescent="0.25">
      <c r="A195" t="s">
        <v>480</v>
      </c>
      <c r="B195" s="2" t="s">
        <v>481</v>
      </c>
      <c r="C195" s="3" t="s">
        <v>61</v>
      </c>
      <c r="D195" s="6">
        <v>35</v>
      </c>
      <c r="E195" s="2" t="s">
        <v>302</v>
      </c>
      <c r="F195" s="3" t="s">
        <v>30</v>
      </c>
      <c r="G195" s="3" t="s">
        <v>31</v>
      </c>
      <c r="H195" s="6">
        <v>1</v>
      </c>
      <c r="I195" s="3" t="s">
        <v>39</v>
      </c>
      <c r="J195" s="3">
        <v>24</v>
      </c>
      <c r="K195" s="3" t="s">
        <v>292</v>
      </c>
      <c r="L195" s="6">
        <v>6500</v>
      </c>
      <c r="M195" s="6">
        <v>18</v>
      </c>
      <c r="N195" s="6">
        <v>117000</v>
      </c>
      <c r="O195" s="5" t="s">
        <v>484</v>
      </c>
      <c r="P195" s="3" t="s">
        <v>42</v>
      </c>
      <c r="R195" t="str">
        <f t="shared" ref="R195:R258" si="6">IF(D195&lt;=25,"Youth",IF(D195&lt;=35,"Young Adults",IF(D195&lt;=65,"Adults",IF(D195&lt;=80,"Seniors"))))</f>
        <v>Young Adults</v>
      </c>
      <c r="S195" s="6">
        <f t="shared" ref="S195:S258" si="7">N195/J195</f>
        <v>4875</v>
      </c>
    </row>
    <row r="196" spans="1:19" x14ac:dyDescent="0.25">
      <c r="A196" t="s">
        <v>485</v>
      </c>
      <c r="B196" s="2" t="s">
        <v>486</v>
      </c>
      <c r="C196" s="4">
        <v>45717</v>
      </c>
      <c r="D196" s="6">
        <v>49</v>
      </c>
      <c r="E196" s="2" t="s">
        <v>204</v>
      </c>
      <c r="F196" s="3" t="s">
        <v>30</v>
      </c>
      <c r="G196" s="3" t="s">
        <v>31</v>
      </c>
      <c r="H196" s="6">
        <v>4</v>
      </c>
      <c r="I196" s="3" t="s">
        <v>154</v>
      </c>
      <c r="J196" s="3">
        <v>14</v>
      </c>
      <c r="K196" s="3" t="s">
        <v>242</v>
      </c>
      <c r="L196" s="6">
        <v>600</v>
      </c>
      <c r="M196" s="6">
        <v>15</v>
      </c>
      <c r="N196" s="6">
        <v>9000</v>
      </c>
      <c r="O196" s="5" t="s">
        <v>487</v>
      </c>
      <c r="P196" s="3" t="s">
        <v>25</v>
      </c>
      <c r="Q196" s="3" t="s">
        <v>427</v>
      </c>
      <c r="R196" t="str">
        <f t="shared" si="6"/>
        <v>Adults</v>
      </c>
      <c r="S196" s="6">
        <f t="shared" si="7"/>
        <v>642.85714285714289</v>
      </c>
    </row>
    <row r="197" spans="1:19" x14ac:dyDescent="0.25">
      <c r="A197" t="s">
        <v>488</v>
      </c>
      <c r="B197" s="2" t="s">
        <v>489</v>
      </c>
      <c r="C197" s="4">
        <v>45717</v>
      </c>
      <c r="D197" s="6">
        <v>56</v>
      </c>
      <c r="E197" s="2" t="s">
        <v>220</v>
      </c>
      <c r="F197" s="3" t="s">
        <v>20</v>
      </c>
      <c r="G197" s="3" t="s">
        <v>21</v>
      </c>
      <c r="H197" s="6">
        <v>3</v>
      </c>
      <c r="I197" s="3" t="s">
        <v>56</v>
      </c>
      <c r="J197" s="3">
        <v>36</v>
      </c>
      <c r="K197" s="3" t="s">
        <v>68</v>
      </c>
      <c r="L197" s="6">
        <v>16000</v>
      </c>
      <c r="M197" s="6">
        <v>5</v>
      </c>
      <c r="N197" s="6">
        <v>80000</v>
      </c>
      <c r="O197" s="5" t="s">
        <v>490</v>
      </c>
      <c r="P197" s="3" t="s">
        <v>42</v>
      </c>
      <c r="R197" t="str">
        <f t="shared" si="6"/>
        <v>Adults</v>
      </c>
      <c r="S197" s="6">
        <f t="shared" si="7"/>
        <v>2222.2222222222222</v>
      </c>
    </row>
    <row r="198" spans="1:19" x14ac:dyDescent="0.25">
      <c r="A198" t="s">
        <v>488</v>
      </c>
      <c r="B198" s="2" t="s">
        <v>489</v>
      </c>
      <c r="C198" s="4">
        <v>45717</v>
      </c>
      <c r="D198" s="6">
        <v>56</v>
      </c>
      <c r="E198" s="2" t="s">
        <v>220</v>
      </c>
      <c r="F198" s="3" t="s">
        <v>30</v>
      </c>
      <c r="G198" s="3" t="s">
        <v>21</v>
      </c>
      <c r="H198" s="6">
        <v>3</v>
      </c>
      <c r="I198" s="3" t="s">
        <v>56</v>
      </c>
      <c r="J198" s="3">
        <v>36</v>
      </c>
      <c r="K198" s="3" t="s">
        <v>88</v>
      </c>
      <c r="L198" s="6">
        <v>350</v>
      </c>
      <c r="M198" s="6">
        <v>1</v>
      </c>
      <c r="N198" s="6">
        <v>350</v>
      </c>
      <c r="O198" s="5" t="s">
        <v>491</v>
      </c>
      <c r="P198" s="3" t="s">
        <v>42</v>
      </c>
      <c r="R198" t="str">
        <f t="shared" si="6"/>
        <v>Adults</v>
      </c>
      <c r="S198" s="6">
        <f t="shared" si="7"/>
        <v>9.7222222222222214</v>
      </c>
    </row>
    <row r="199" spans="1:19" x14ac:dyDescent="0.25">
      <c r="A199" t="s">
        <v>488</v>
      </c>
      <c r="B199" s="2" t="s">
        <v>489</v>
      </c>
      <c r="C199" s="4">
        <v>45717</v>
      </c>
      <c r="D199" s="6">
        <v>56</v>
      </c>
      <c r="E199" s="2" t="s">
        <v>220</v>
      </c>
      <c r="F199" s="3" t="s">
        <v>45</v>
      </c>
      <c r="G199" s="3" t="s">
        <v>21</v>
      </c>
      <c r="H199" s="6">
        <v>3</v>
      </c>
      <c r="I199" s="3" t="s">
        <v>56</v>
      </c>
      <c r="J199" s="3">
        <v>36</v>
      </c>
      <c r="K199" s="3" t="s">
        <v>77</v>
      </c>
      <c r="L199" s="6">
        <v>30000</v>
      </c>
      <c r="M199" s="6">
        <v>12</v>
      </c>
      <c r="N199" s="6">
        <v>360000</v>
      </c>
      <c r="O199" s="5" t="s">
        <v>492</v>
      </c>
      <c r="P199" s="3" t="s">
        <v>42</v>
      </c>
      <c r="R199" t="str">
        <f t="shared" si="6"/>
        <v>Adults</v>
      </c>
      <c r="S199" s="6">
        <f t="shared" si="7"/>
        <v>10000</v>
      </c>
    </row>
    <row r="200" spans="1:19" x14ac:dyDescent="0.25">
      <c r="A200" t="s">
        <v>493</v>
      </c>
      <c r="B200" s="2" t="s">
        <v>494</v>
      </c>
      <c r="C200" s="3" t="s">
        <v>61</v>
      </c>
      <c r="D200" s="6">
        <v>32</v>
      </c>
      <c r="E200" s="2" t="s">
        <v>495</v>
      </c>
      <c r="F200" s="3" t="s">
        <v>45</v>
      </c>
      <c r="G200" s="3" t="s">
        <v>21</v>
      </c>
      <c r="H200" s="6">
        <v>4</v>
      </c>
      <c r="I200" s="3" t="s">
        <v>154</v>
      </c>
      <c r="J200" s="3">
        <v>20</v>
      </c>
      <c r="K200" s="3" t="s">
        <v>77</v>
      </c>
      <c r="L200" s="6">
        <v>30000</v>
      </c>
      <c r="M200" s="6">
        <v>15</v>
      </c>
      <c r="N200" s="6">
        <v>450000</v>
      </c>
      <c r="O200" s="5" t="s">
        <v>496</v>
      </c>
      <c r="P200" s="3" t="s">
        <v>42</v>
      </c>
      <c r="R200" t="str">
        <f t="shared" si="6"/>
        <v>Young Adults</v>
      </c>
      <c r="S200" s="6">
        <f t="shared" si="7"/>
        <v>22500</v>
      </c>
    </row>
    <row r="201" spans="1:19" x14ac:dyDescent="0.25">
      <c r="A201" t="s">
        <v>493</v>
      </c>
      <c r="B201" s="2" t="s">
        <v>494</v>
      </c>
      <c r="C201" s="3" t="s">
        <v>61</v>
      </c>
      <c r="D201" s="6">
        <v>32</v>
      </c>
      <c r="E201" s="2" t="s">
        <v>495</v>
      </c>
      <c r="F201" s="3" t="s">
        <v>30</v>
      </c>
      <c r="G201" s="3" t="s">
        <v>21</v>
      </c>
      <c r="H201" s="6">
        <v>4</v>
      </c>
      <c r="I201" s="3" t="s">
        <v>154</v>
      </c>
      <c r="J201" s="3">
        <v>20</v>
      </c>
      <c r="K201" s="3" t="s">
        <v>32</v>
      </c>
      <c r="L201" s="6">
        <v>5500</v>
      </c>
      <c r="M201" s="6">
        <v>12</v>
      </c>
      <c r="N201" s="6">
        <v>66000</v>
      </c>
      <c r="O201" s="5" t="s">
        <v>497</v>
      </c>
      <c r="P201" s="3" t="s">
        <v>42</v>
      </c>
      <c r="R201" t="str">
        <f t="shared" si="6"/>
        <v>Young Adults</v>
      </c>
      <c r="S201" s="6">
        <f t="shared" si="7"/>
        <v>3300</v>
      </c>
    </row>
    <row r="202" spans="1:19" x14ac:dyDescent="0.25">
      <c r="A202" t="s">
        <v>498</v>
      </c>
      <c r="B202" s="2" t="s">
        <v>499</v>
      </c>
      <c r="C202" s="4">
        <v>45658</v>
      </c>
      <c r="D202" s="6">
        <v>39</v>
      </c>
      <c r="E202" s="2" t="s">
        <v>200</v>
      </c>
      <c r="F202" s="3" t="s">
        <v>30</v>
      </c>
      <c r="G202" s="3" t="s">
        <v>31</v>
      </c>
      <c r="H202" s="6">
        <v>1</v>
      </c>
      <c r="I202" s="3" t="s">
        <v>39</v>
      </c>
      <c r="J202" s="3">
        <v>33</v>
      </c>
      <c r="K202" s="3" t="s">
        <v>57</v>
      </c>
      <c r="L202" s="6">
        <v>9000</v>
      </c>
      <c r="M202" s="6">
        <v>8</v>
      </c>
      <c r="N202" s="6">
        <v>72000</v>
      </c>
      <c r="O202" s="5" t="s">
        <v>500</v>
      </c>
      <c r="P202" s="3" t="s">
        <v>42</v>
      </c>
      <c r="R202" t="str">
        <f t="shared" si="6"/>
        <v>Adults</v>
      </c>
      <c r="S202" s="6">
        <f t="shared" si="7"/>
        <v>2181.818181818182</v>
      </c>
    </row>
    <row r="203" spans="1:19" x14ac:dyDescent="0.25">
      <c r="A203" t="s">
        <v>498</v>
      </c>
      <c r="B203" s="2" t="s">
        <v>499</v>
      </c>
      <c r="C203" s="4">
        <v>45658</v>
      </c>
      <c r="D203" s="6">
        <v>39</v>
      </c>
      <c r="E203" s="2" t="s">
        <v>200</v>
      </c>
      <c r="F203" s="3" t="s">
        <v>45</v>
      </c>
      <c r="G203" s="3" t="s">
        <v>31</v>
      </c>
      <c r="H203" s="6">
        <v>1</v>
      </c>
      <c r="I203" s="3" t="s">
        <v>39</v>
      </c>
      <c r="J203" s="3">
        <v>33</v>
      </c>
      <c r="K203" s="3" t="s">
        <v>77</v>
      </c>
      <c r="L203" s="6">
        <v>30000</v>
      </c>
      <c r="M203" s="6">
        <v>17</v>
      </c>
      <c r="N203" s="6">
        <v>510000</v>
      </c>
      <c r="O203" s="5" t="s">
        <v>501</v>
      </c>
      <c r="P203" s="3" t="s">
        <v>42</v>
      </c>
      <c r="R203" t="str">
        <f t="shared" si="6"/>
        <v>Adults</v>
      </c>
      <c r="S203" s="6">
        <f t="shared" si="7"/>
        <v>15454.545454545454</v>
      </c>
    </row>
    <row r="204" spans="1:19" x14ac:dyDescent="0.25">
      <c r="A204" t="s">
        <v>502</v>
      </c>
      <c r="B204" s="2" t="s">
        <v>503</v>
      </c>
      <c r="C204" s="4">
        <v>45717</v>
      </c>
      <c r="D204" s="6">
        <v>26</v>
      </c>
      <c r="E204" s="2" t="s">
        <v>204</v>
      </c>
      <c r="F204" s="3" t="s">
        <v>45</v>
      </c>
      <c r="G204" s="3" t="s">
        <v>21</v>
      </c>
      <c r="H204" s="6">
        <v>2</v>
      </c>
      <c r="I204" s="3" t="s">
        <v>22</v>
      </c>
      <c r="J204" s="3">
        <v>41</v>
      </c>
      <c r="K204" s="3" t="s">
        <v>73</v>
      </c>
      <c r="L204" s="6">
        <v>24000</v>
      </c>
      <c r="M204" s="6">
        <v>5</v>
      </c>
      <c r="N204" s="6">
        <v>120000</v>
      </c>
      <c r="O204" s="5" t="s">
        <v>504</v>
      </c>
      <c r="P204" s="3" t="s">
        <v>42</v>
      </c>
      <c r="R204" t="str">
        <f t="shared" si="6"/>
        <v>Young Adults</v>
      </c>
      <c r="S204" s="6">
        <f t="shared" si="7"/>
        <v>2926.8292682926831</v>
      </c>
    </row>
    <row r="205" spans="1:19" x14ac:dyDescent="0.25">
      <c r="A205" t="s">
        <v>502</v>
      </c>
      <c r="B205" s="2" t="s">
        <v>503</v>
      </c>
      <c r="C205" s="4">
        <v>45717</v>
      </c>
      <c r="D205" s="6">
        <v>26</v>
      </c>
      <c r="E205" s="2" t="s">
        <v>204</v>
      </c>
      <c r="F205" s="3" t="s">
        <v>38</v>
      </c>
      <c r="G205" s="3" t="s">
        <v>21</v>
      </c>
      <c r="H205" s="6">
        <v>2</v>
      </c>
      <c r="I205" s="3" t="s">
        <v>22</v>
      </c>
      <c r="J205" s="3">
        <v>41</v>
      </c>
      <c r="K205" s="3" t="s">
        <v>77</v>
      </c>
      <c r="L205" s="6">
        <v>30000</v>
      </c>
      <c r="M205" s="6">
        <v>20</v>
      </c>
      <c r="N205" s="6">
        <v>600000</v>
      </c>
      <c r="O205" s="5" t="s">
        <v>505</v>
      </c>
      <c r="P205" s="3" t="s">
        <v>42</v>
      </c>
      <c r="R205" t="str">
        <f t="shared" si="6"/>
        <v>Young Adults</v>
      </c>
      <c r="S205" s="6">
        <f t="shared" si="7"/>
        <v>14634.146341463415</v>
      </c>
    </row>
    <row r="206" spans="1:19" x14ac:dyDescent="0.25">
      <c r="A206" t="s">
        <v>502</v>
      </c>
      <c r="B206" s="2" t="s">
        <v>503</v>
      </c>
      <c r="C206" s="4">
        <v>45717</v>
      </c>
      <c r="D206" s="6">
        <v>26</v>
      </c>
      <c r="E206" s="2" t="s">
        <v>204</v>
      </c>
      <c r="F206" s="3" t="s">
        <v>30</v>
      </c>
      <c r="G206" s="3" t="s">
        <v>21</v>
      </c>
      <c r="H206" s="6">
        <v>2</v>
      </c>
      <c r="I206" s="3" t="s">
        <v>22</v>
      </c>
      <c r="J206" s="3">
        <v>41</v>
      </c>
      <c r="K206" s="3" t="s">
        <v>64</v>
      </c>
      <c r="L206" s="6">
        <v>3500</v>
      </c>
      <c r="M206" s="6">
        <v>19</v>
      </c>
      <c r="N206" s="6">
        <v>66500</v>
      </c>
      <c r="O206" s="5" t="s">
        <v>506</v>
      </c>
      <c r="P206" s="3" t="s">
        <v>42</v>
      </c>
      <c r="R206" t="str">
        <f t="shared" si="6"/>
        <v>Young Adults</v>
      </c>
      <c r="S206" s="6">
        <f t="shared" si="7"/>
        <v>1621.9512195121952</v>
      </c>
    </row>
    <row r="207" spans="1:19" x14ac:dyDescent="0.25">
      <c r="A207" t="s">
        <v>507</v>
      </c>
      <c r="B207" s="2" t="s">
        <v>508</v>
      </c>
      <c r="C207" s="4">
        <v>45717</v>
      </c>
      <c r="D207" s="6">
        <v>19</v>
      </c>
      <c r="E207" s="2" t="s">
        <v>495</v>
      </c>
      <c r="F207" s="3" t="s">
        <v>20</v>
      </c>
      <c r="G207" s="3" t="s">
        <v>21</v>
      </c>
      <c r="H207" s="6">
        <v>2</v>
      </c>
      <c r="I207" s="3" t="s">
        <v>22</v>
      </c>
      <c r="J207" s="3">
        <v>42</v>
      </c>
      <c r="K207" s="3" t="s">
        <v>51</v>
      </c>
      <c r="L207" s="6">
        <v>4500</v>
      </c>
      <c r="M207" s="6">
        <v>10</v>
      </c>
      <c r="N207" s="6">
        <v>45000</v>
      </c>
      <c r="O207" s="5" t="s">
        <v>509</v>
      </c>
      <c r="P207" s="3" t="s">
        <v>42</v>
      </c>
      <c r="R207" t="str">
        <f t="shared" si="6"/>
        <v>Youth</v>
      </c>
      <c r="S207" s="6">
        <f t="shared" si="7"/>
        <v>1071.4285714285713</v>
      </c>
    </row>
    <row r="208" spans="1:19" x14ac:dyDescent="0.25">
      <c r="A208" t="s">
        <v>510</v>
      </c>
      <c r="B208" s="2" t="s">
        <v>511</v>
      </c>
      <c r="C208" s="4">
        <v>45658</v>
      </c>
      <c r="D208" s="6">
        <v>47</v>
      </c>
      <c r="E208" s="2" t="s">
        <v>104</v>
      </c>
      <c r="F208" s="3" t="s">
        <v>30</v>
      </c>
      <c r="G208" s="3" t="s">
        <v>31</v>
      </c>
      <c r="H208" s="6">
        <v>1</v>
      </c>
      <c r="I208" s="3" t="s">
        <v>39</v>
      </c>
      <c r="J208" s="3">
        <v>30</v>
      </c>
      <c r="K208" s="3" t="s">
        <v>64</v>
      </c>
      <c r="L208" s="6">
        <v>3500</v>
      </c>
      <c r="M208" s="6">
        <v>11</v>
      </c>
      <c r="N208" s="6">
        <v>38500</v>
      </c>
      <c r="O208" s="5" t="s">
        <v>512</v>
      </c>
      <c r="P208" s="3" t="s">
        <v>25</v>
      </c>
      <c r="Q208" s="3" t="s">
        <v>247</v>
      </c>
      <c r="R208" t="str">
        <f t="shared" si="6"/>
        <v>Adults</v>
      </c>
      <c r="S208" s="6">
        <f t="shared" si="7"/>
        <v>1283.3333333333333</v>
      </c>
    </row>
    <row r="209" spans="1:19" x14ac:dyDescent="0.25">
      <c r="A209" t="s">
        <v>510</v>
      </c>
      <c r="B209" s="2" t="s">
        <v>511</v>
      </c>
      <c r="C209" s="4">
        <v>45658</v>
      </c>
      <c r="D209" s="6">
        <v>47</v>
      </c>
      <c r="E209" s="2" t="s">
        <v>104</v>
      </c>
      <c r="F209" s="3" t="s">
        <v>45</v>
      </c>
      <c r="G209" s="3" t="s">
        <v>31</v>
      </c>
      <c r="H209" s="6">
        <v>1</v>
      </c>
      <c r="I209" s="3" t="s">
        <v>39</v>
      </c>
      <c r="J209" s="3">
        <v>30</v>
      </c>
      <c r="K209" s="3" t="s">
        <v>77</v>
      </c>
      <c r="L209" s="6">
        <v>30000</v>
      </c>
      <c r="M209" s="6">
        <v>12</v>
      </c>
      <c r="N209" s="6">
        <v>360000</v>
      </c>
      <c r="O209" s="5" t="s">
        <v>513</v>
      </c>
      <c r="P209" s="3" t="s">
        <v>25</v>
      </c>
      <c r="Q209" s="3" t="s">
        <v>247</v>
      </c>
      <c r="R209" t="str">
        <f t="shared" si="6"/>
        <v>Adults</v>
      </c>
      <c r="S209" s="6">
        <f t="shared" si="7"/>
        <v>12000</v>
      </c>
    </row>
    <row r="210" spans="1:19" x14ac:dyDescent="0.25">
      <c r="A210" t="s">
        <v>514</v>
      </c>
      <c r="B210" s="2" t="s">
        <v>515</v>
      </c>
      <c r="C210" s="3" t="s">
        <v>61</v>
      </c>
      <c r="D210" s="6">
        <v>32</v>
      </c>
      <c r="E210" s="2" t="s">
        <v>50</v>
      </c>
      <c r="F210" s="3" t="s">
        <v>30</v>
      </c>
      <c r="G210" s="3" t="s">
        <v>21</v>
      </c>
      <c r="H210" s="6">
        <v>4</v>
      </c>
      <c r="I210" s="3" t="s">
        <v>154</v>
      </c>
      <c r="J210" s="3">
        <v>21</v>
      </c>
      <c r="K210" s="3" t="s">
        <v>68</v>
      </c>
      <c r="L210" s="6">
        <v>16000</v>
      </c>
      <c r="M210" s="6">
        <v>13</v>
      </c>
      <c r="N210" s="6">
        <v>208000</v>
      </c>
      <c r="O210" s="5" t="s">
        <v>516</v>
      </c>
      <c r="P210" s="3" t="s">
        <v>25</v>
      </c>
      <c r="Q210" s="3" t="s">
        <v>247</v>
      </c>
      <c r="R210" t="str">
        <f t="shared" si="6"/>
        <v>Young Adults</v>
      </c>
      <c r="S210" s="6">
        <f t="shared" si="7"/>
        <v>9904.7619047619046</v>
      </c>
    </row>
    <row r="211" spans="1:19" x14ac:dyDescent="0.25">
      <c r="A211" t="s">
        <v>517</v>
      </c>
      <c r="B211" s="2" t="s">
        <v>518</v>
      </c>
      <c r="C211" s="4">
        <v>45717</v>
      </c>
      <c r="D211" s="6">
        <v>47</v>
      </c>
      <c r="E211" s="2" t="s">
        <v>29</v>
      </c>
      <c r="F211" s="3" t="s">
        <v>30</v>
      </c>
      <c r="G211" s="3" t="s">
        <v>31</v>
      </c>
      <c r="H211" s="6">
        <v>2</v>
      </c>
      <c r="I211" s="3" t="s">
        <v>22</v>
      </c>
      <c r="J211" s="3">
        <v>60</v>
      </c>
      <c r="K211" s="3" t="s">
        <v>43</v>
      </c>
      <c r="L211" s="6">
        <v>500</v>
      </c>
      <c r="M211" s="6">
        <v>3</v>
      </c>
      <c r="N211" s="6">
        <v>1500</v>
      </c>
      <c r="O211" s="5" t="s">
        <v>519</v>
      </c>
      <c r="P211" s="3" t="s">
        <v>42</v>
      </c>
      <c r="R211" t="str">
        <f t="shared" si="6"/>
        <v>Adults</v>
      </c>
      <c r="S211" s="6">
        <f t="shared" si="7"/>
        <v>25</v>
      </c>
    </row>
    <row r="212" spans="1:19" x14ac:dyDescent="0.25">
      <c r="A212" t="s">
        <v>517</v>
      </c>
      <c r="B212" s="2" t="s">
        <v>518</v>
      </c>
      <c r="C212" s="4">
        <v>45717</v>
      </c>
      <c r="D212" s="6">
        <v>47</v>
      </c>
      <c r="E212" s="2" t="s">
        <v>29</v>
      </c>
      <c r="F212" s="3" t="s">
        <v>20</v>
      </c>
      <c r="G212" s="3" t="s">
        <v>31</v>
      </c>
      <c r="H212" s="6">
        <v>2</v>
      </c>
      <c r="I212" s="3" t="s">
        <v>22</v>
      </c>
      <c r="J212" s="3">
        <v>60</v>
      </c>
      <c r="K212" s="3" t="s">
        <v>23</v>
      </c>
      <c r="L212" s="6">
        <v>35000</v>
      </c>
      <c r="M212" s="6">
        <v>8</v>
      </c>
      <c r="N212" s="6">
        <v>280000</v>
      </c>
      <c r="O212" s="5" t="s">
        <v>520</v>
      </c>
      <c r="P212" s="3" t="s">
        <v>42</v>
      </c>
      <c r="R212" t="str">
        <f t="shared" si="6"/>
        <v>Adults</v>
      </c>
      <c r="S212" s="6">
        <f t="shared" si="7"/>
        <v>4666.666666666667</v>
      </c>
    </row>
    <row r="213" spans="1:19" x14ac:dyDescent="0.25">
      <c r="A213" t="s">
        <v>521</v>
      </c>
      <c r="B213" s="2" t="s">
        <v>522</v>
      </c>
      <c r="C213" s="3" t="s">
        <v>61</v>
      </c>
      <c r="D213" s="6">
        <v>61</v>
      </c>
      <c r="E213" s="2" t="s">
        <v>55</v>
      </c>
      <c r="F213" s="3" t="s">
        <v>30</v>
      </c>
      <c r="G213" s="3" t="s">
        <v>21</v>
      </c>
      <c r="H213" s="6">
        <v>5</v>
      </c>
      <c r="I213" s="3" t="s">
        <v>63</v>
      </c>
      <c r="J213" s="3">
        <v>19</v>
      </c>
      <c r="K213" s="3" t="s">
        <v>106</v>
      </c>
      <c r="L213" s="6">
        <v>1000</v>
      </c>
      <c r="M213" s="6">
        <v>9</v>
      </c>
      <c r="N213" s="6">
        <v>9000</v>
      </c>
      <c r="O213" s="5" t="s">
        <v>523</v>
      </c>
      <c r="P213" s="3" t="s">
        <v>42</v>
      </c>
      <c r="R213" t="str">
        <f t="shared" si="6"/>
        <v>Adults</v>
      </c>
      <c r="S213" s="6">
        <f t="shared" si="7"/>
        <v>473.68421052631578</v>
      </c>
    </row>
    <row r="214" spans="1:19" x14ac:dyDescent="0.25">
      <c r="A214" t="s">
        <v>521</v>
      </c>
      <c r="B214" s="2" t="s">
        <v>522</v>
      </c>
      <c r="C214" s="3" t="s">
        <v>61</v>
      </c>
      <c r="D214" s="6">
        <v>61</v>
      </c>
      <c r="E214" s="2" t="s">
        <v>55</v>
      </c>
      <c r="F214" s="3" t="s">
        <v>20</v>
      </c>
      <c r="G214" s="3" t="s">
        <v>21</v>
      </c>
      <c r="H214" s="6">
        <v>5</v>
      </c>
      <c r="I214" s="3" t="s">
        <v>63</v>
      </c>
      <c r="J214" s="3">
        <v>19</v>
      </c>
      <c r="K214" s="3" t="s">
        <v>57</v>
      </c>
      <c r="L214" s="6">
        <v>9000</v>
      </c>
      <c r="M214" s="6">
        <v>12</v>
      </c>
      <c r="N214" s="6">
        <v>108000</v>
      </c>
      <c r="O214" s="5" t="s">
        <v>524</v>
      </c>
      <c r="P214" s="3" t="s">
        <v>42</v>
      </c>
      <c r="R214" t="str">
        <f t="shared" si="6"/>
        <v>Adults</v>
      </c>
      <c r="S214" s="6">
        <f t="shared" si="7"/>
        <v>5684.2105263157891</v>
      </c>
    </row>
    <row r="215" spans="1:19" x14ac:dyDescent="0.25">
      <c r="A215" t="s">
        <v>521</v>
      </c>
      <c r="B215" s="2" t="s">
        <v>522</v>
      </c>
      <c r="C215" s="3" t="s">
        <v>61</v>
      </c>
      <c r="D215" s="6">
        <v>61</v>
      </c>
      <c r="E215" s="2" t="s">
        <v>55</v>
      </c>
      <c r="F215" s="3" t="s">
        <v>45</v>
      </c>
      <c r="G215" s="3" t="s">
        <v>21</v>
      </c>
      <c r="H215" s="6">
        <v>5</v>
      </c>
      <c r="I215" s="3" t="s">
        <v>63</v>
      </c>
      <c r="J215" s="3">
        <v>19</v>
      </c>
      <c r="K215" s="3" t="s">
        <v>46</v>
      </c>
      <c r="L215" s="6">
        <v>9000</v>
      </c>
      <c r="M215" s="6">
        <v>19</v>
      </c>
      <c r="N215" s="6">
        <v>171000</v>
      </c>
      <c r="O215" s="5" t="s">
        <v>525</v>
      </c>
      <c r="P215" s="3" t="s">
        <v>42</v>
      </c>
      <c r="R215" t="str">
        <f t="shared" si="6"/>
        <v>Adults</v>
      </c>
      <c r="S215" s="6">
        <f t="shared" si="7"/>
        <v>9000</v>
      </c>
    </row>
    <row r="216" spans="1:19" x14ac:dyDescent="0.25">
      <c r="A216" t="s">
        <v>526</v>
      </c>
      <c r="B216" s="2" t="s">
        <v>527</v>
      </c>
      <c r="C216" s="3" t="s">
        <v>61</v>
      </c>
      <c r="D216" s="6">
        <v>62</v>
      </c>
      <c r="E216" s="2" t="s">
        <v>134</v>
      </c>
      <c r="F216" s="3" t="s">
        <v>45</v>
      </c>
      <c r="G216" s="3" t="s">
        <v>21</v>
      </c>
      <c r="H216" s="6">
        <v>5</v>
      </c>
      <c r="I216" s="3" t="s">
        <v>63</v>
      </c>
      <c r="J216" s="3">
        <v>25</v>
      </c>
      <c r="K216" s="3" t="s">
        <v>86</v>
      </c>
      <c r="L216" s="6">
        <v>14500</v>
      </c>
      <c r="M216" s="6">
        <v>11</v>
      </c>
      <c r="N216" s="6">
        <v>159500</v>
      </c>
      <c r="O216" s="5" t="s">
        <v>528</v>
      </c>
      <c r="P216" s="3" t="s">
        <v>25</v>
      </c>
      <c r="Q216" s="3" t="s">
        <v>26</v>
      </c>
      <c r="R216" t="str">
        <f t="shared" si="6"/>
        <v>Adults</v>
      </c>
      <c r="S216" s="6">
        <f t="shared" si="7"/>
        <v>6380</v>
      </c>
    </row>
    <row r="217" spans="1:19" x14ac:dyDescent="0.25">
      <c r="A217" t="s">
        <v>526</v>
      </c>
      <c r="B217" s="2" t="s">
        <v>527</v>
      </c>
      <c r="C217" s="3" t="s">
        <v>61</v>
      </c>
      <c r="D217" s="6">
        <v>62</v>
      </c>
      <c r="E217" s="2" t="s">
        <v>134</v>
      </c>
      <c r="F217" s="3" t="s">
        <v>30</v>
      </c>
      <c r="G217" s="3" t="s">
        <v>21</v>
      </c>
      <c r="H217" s="6">
        <v>5</v>
      </c>
      <c r="I217" s="3" t="s">
        <v>63</v>
      </c>
      <c r="J217" s="3">
        <v>25</v>
      </c>
      <c r="K217" s="3" t="s">
        <v>292</v>
      </c>
      <c r="L217" s="6">
        <v>6500</v>
      </c>
      <c r="M217" s="6">
        <v>5</v>
      </c>
      <c r="N217" s="6">
        <v>32500</v>
      </c>
      <c r="O217" s="5" t="s">
        <v>529</v>
      </c>
      <c r="P217" s="3" t="s">
        <v>25</v>
      </c>
      <c r="Q217" s="3" t="s">
        <v>26</v>
      </c>
      <c r="R217" t="str">
        <f t="shared" si="6"/>
        <v>Adults</v>
      </c>
      <c r="S217" s="6">
        <f t="shared" si="7"/>
        <v>1300</v>
      </c>
    </row>
    <row r="218" spans="1:19" x14ac:dyDescent="0.25">
      <c r="A218" t="s">
        <v>526</v>
      </c>
      <c r="B218" s="2" t="s">
        <v>527</v>
      </c>
      <c r="C218" s="3" t="s">
        <v>61</v>
      </c>
      <c r="D218" s="6">
        <v>62</v>
      </c>
      <c r="E218" s="2" t="s">
        <v>134</v>
      </c>
      <c r="F218" s="3" t="s">
        <v>38</v>
      </c>
      <c r="G218" s="3" t="s">
        <v>21</v>
      </c>
      <c r="H218" s="6">
        <v>5</v>
      </c>
      <c r="I218" s="3" t="s">
        <v>63</v>
      </c>
      <c r="J218" s="3">
        <v>25</v>
      </c>
      <c r="K218" s="3" t="s">
        <v>86</v>
      </c>
      <c r="L218" s="6">
        <v>14500</v>
      </c>
      <c r="M218" s="6">
        <v>13</v>
      </c>
      <c r="N218" s="6">
        <v>188500</v>
      </c>
      <c r="O218" s="5" t="s">
        <v>530</v>
      </c>
      <c r="P218" s="3" t="s">
        <v>25</v>
      </c>
      <c r="Q218" s="3" t="s">
        <v>26</v>
      </c>
      <c r="R218" t="str">
        <f t="shared" si="6"/>
        <v>Adults</v>
      </c>
      <c r="S218" s="6">
        <f t="shared" si="7"/>
        <v>7540</v>
      </c>
    </row>
    <row r="219" spans="1:19" x14ac:dyDescent="0.25">
      <c r="A219" t="s">
        <v>531</v>
      </c>
      <c r="B219" s="2" t="s">
        <v>532</v>
      </c>
      <c r="C219" s="4">
        <v>45717</v>
      </c>
      <c r="D219" s="6">
        <v>21</v>
      </c>
      <c r="E219" s="2" t="s">
        <v>178</v>
      </c>
      <c r="F219" s="3" t="s">
        <v>20</v>
      </c>
      <c r="G219" s="3" t="s">
        <v>21</v>
      </c>
      <c r="H219" s="6">
        <v>4</v>
      </c>
      <c r="I219" s="3" t="s">
        <v>154</v>
      </c>
      <c r="J219" s="3">
        <v>9</v>
      </c>
      <c r="K219" s="3" t="s">
        <v>57</v>
      </c>
      <c r="L219" s="6">
        <v>9000</v>
      </c>
      <c r="M219" s="6">
        <v>11</v>
      </c>
      <c r="N219" s="6">
        <v>99000</v>
      </c>
      <c r="O219" s="5" t="s">
        <v>533</v>
      </c>
      <c r="P219" s="3" t="s">
        <v>42</v>
      </c>
      <c r="R219" t="str">
        <f t="shared" si="6"/>
        <v>Youth</v>
      </c>
      <c r="S219" s="6">
        <f t="shared" si="7"/>
        <v>11000</v>
      </c>
    </row>
    <row r="220" spans="1:19" x14ac:dyDescent="0.25">
      <c r="A220" t="s">
        <v>534</v>
      </c>
      <c r="B220" s="2" t="s">
        <v>535</v>
      </c>
      <c r="C220" s="3" t="s">
        <v>61</v>
      </c>
      <c r="D220" s="6">
        <v>66</v>
      </c>
      <c r="E220" s="2" t="s">
        <v>215</v>
      </c>
      <c r="F220" s="3" t="s">
        <v>38</v>
      </c>
      <c r="G220" s="3" t="s">
        <v>31</v>
      </c>
      <c r="H220" s="6">
        <v>5</v>
      </c>
      <c r="I220" s="3" t="s">
        <v>63</v>
      </c>
      <c r="J220" s="3">
        <v>33</v>
      </c>
      <c r="K220" s="3" t="s">
        <v>155</v>
      </c>
      <c r="L220" s="6">
        <v>25000</v>
      </c>
      <c r="M220" s="6">
        <v>14</v>
      </c>
      <c r="N220" s="6">
        <v>350000</v>
      </c>
      <c r="O220" s="5" t="s">
        <v>536</v>
      </c>
      <c r="P220" s="3" t="s">
        <v>25</v>
      </c>
      <c r="Q220" s="3" t="s">
        <v>34</v>
      </c>
      <c r="R220" t="str">
        <f t="shared" si="6"/>
        <v>Seniors</v>
      </c>
      <c r="S220" s="6">
        <f t="shared" si="7"/>
        <v>10606.060606060606</v>
      </c>
    </row>
    <row r="221" spans="1:19" x14ac:dyDescent="0.25">
      <c r="A221" t="s">
        <v>537</v>
      </c>
      <c r="B221" s="2" t="s">
        <v>538</v>
      </c>
      <c r="C221" s="3" t="s">
        <v>61</v>
      </c>
      <c r="D221" s="6">
        <v>19</v>
      </c>
      <c r="E221" s="2" t="s">
        <v>331</v>
      </c>
      <c r="F221" s="3" t="s">
        <v>30</v>
      </c>
      <c r="G221" s="3" t="s">
        <v>31</v>
      </c>
      <c r="H221" s="6">
        <v>1</v>
      </c>
      <c r="I221" s="3" t="s">
        <v>39</v>
      </c>
      <c r="J221" s="3">
        <v>42</v>
      </c>
      <c r="K221" s="3" t="s">
        <v>242</v>
      </c>
      <c r="L221" s="6">
        <v>600</v>
      </c>
      <c r="M221" s="6">
        <v>8</v>
      </c>
      <c r="N221" s="6">
        <v>4800</v>
      </c>
      <c r="O221" s="5" t="s">
        <v>539</v>
      </c>
      <c r="P221" s="3" t="s">
        <v>42</v>
      </c>
      <c r="R221" t="str">
        <f t="shared" si="6"/>
        <v>Youth</v>
      </c>
      <c r="S221" s="6">
        <f t="shared" si="7"/>
        <v>114.28571428571429</v>
      </c>
    </row>
    <row r="222" spans="1:19" x14ac:dyDescent="0.25">
      <c r="A222" t="s">
        <v>540</v>
      </c>
      <c r="B222" s="2" t="s">
        <v>541</v>
      </c>
      <c r="C222" s="4">
        <v>45717</v>
      </c>
      <c r="D222" s="6">
        <v>30</v>
      </c>
      <c r="E222" s="2" t="s">
        <v>164</v>
      </c>
      <c r="F222" s="3" t="s">
        <v>30</v>
      </c>
      <c r="G222" s="3" t="s">
        <v>21</v>
      </c>
      <c r="H222" s="6">
        <v>4</v>
      </c>
      <c r="I222" s="3" t="s">
        <v>154</v>
      </c>
      <c r="J222" s="3">
        <v>29</v>
      </c>
      <c r="K222" s="3" t="s">
        <v>292</v>
      </c>
      <c r="L222" s="6">
        <v>6500</v>
      </c>
      <c r="M222" s="6">
        <v>16</v>
      </c>
      <c r="N222" s="6">
        <v>104000</v>
      </c>
      <c r="O222" s="5" t="s">
        <v>542</v>
      </c>
      <c r="P222" s="3" t="s">
        <v>25</v>
      </c>
      <c r="Q222" s="3" t="s">
        <v>466</v>
      </c>
      <c r="R222" t="str">
        <f t="shared" si="6"/>
        <v>Young Adults</v>
      </c>
      <c r="S222" s="6">
        <f t="shared" si="7"/>
        <v>3586.2068965517242</v>
      </c>
    </row>
    <row r="223" spans="1:19" x14ac:dyDescent="0.25">
      <c r="A223" t="s">
        <v>543</v>
      </c>
      <c r="B223" s="2" t="s">
        <v>544</v>
      </c>
      <c r="C223" s="4">
        <v>45717</v>
      </c>
      <c r="D223" s="6">
        <v>33</v>
      </c>
      <c r="E223" s="2" t="s">
        <v>92</v>
      </c>
      <c r="F223" s="3" t="s">
        <v>20</v>
      </c>
      <c r="G223" s="3" t="s">
        <v>21</v>
      </c>
      <c r="H223" s="6">
        <v>4</v>
      </c>
      <c r="I223" s="3" t="s">
        <v>154</v>
      </c>
      <c r="J223" s="3">
        <v>36</v>
      </c>
      <c r="K223" s="3" t="s">
        <v>57</v>
      </c>
      <c r="L223" s="6">
        <v>9000</v>
      </c>
      <c r="M223" s="6">
        <v>9</v>
      </c>
      <c r="N223" s="6">
        <v>81000</v>
      </c>
      <c r="O223" s="5" t="s">
        <v>545</v>
      </c>
      <c r="P223" s="3" t="s">
        <v>42</v>
      </c>
      <c r="R223" t="str">
        <f t="shared" si="6"/>
        <v>Young Adults</v>
      </c>
      <c r="S223" s="6">
        <f t="shared" si="7"/>
        <v>2250</v>
      </c>
    </row>
    <row r="224" spans="1:19" x14ac:dyDescent="0.25">
      <c r="A224" t="s">
        <v>543</v>
      </c>
      <c r="B224" s="2" t="s">
        <v>544</v>
      </c>
      <c r="C224" s="4">
        <v>45717</v>
      </c>
      <c r="D224" s="6">
        <v>33</v>
      </c>
      <c r="E224" s="2" t="s">
        <v>92</v>
      </c>
      <c r="F224" s="3" t="s">
        <v>30</v>
      </c>
      <c r="G224" s="3" t="s">
        <v>21</v>
      </c>
      <c r="H224" s="6">
        <v>4</v>
      </c>
      <c r="I224" s="3" t="s">
        <v>154</v>
      </c>
      <c r="J224" s="3">
        <v>36</v>
      </c>
      <c r="K224" s="3" t="s">
        <v>32</v>
      </c>
      <c r="L224" s="6">
        <v>5500</v>
      </c>
      <c r="M224" s="6">
        <v>8</v>
      </c>
      <c r="N224" s="6">
        <v>44000</v>
      </c>
      <c r="O224" s="5" t="s">
        <v>546</v>
      </c>
      <c r="P224" s="3" t="s">
        <v>42</v>
      </c>
      <c r="R224" t="str">
        <f t="shared" si="6"/>
        <v>Young Adults</v>
      </c>
      <c r="S224" s="6">
        <f t="shared" si="7"/>
        <v>1222.2222222222222</v>
      </c>
    </row>
    <row r="225" spans="1:19" x14ac:dyDescent="0.25">
      <c r="A225" t="s">
        <v>547</v>
      </c>
      <c r="B225" s="2" t="s">
        <v>548</v>
      </c>
      <c r="C225" s="4">
        <v>45717</v>
      </c>
      <c r="D225" s="6">
        <v>54</v>
      </c>
      <c r="E225" s="2" t="s">
        <v>153</v>
      </c>
      <c r="F225" s="3" t="s">
        <v>38</v>
      </c>
      <c r="G225" s="3" t="s">
        <v>31</v>
      </c>
      <c r="H225" s="6">
        <v>2</v>
      </c>
      <c r="I225" s="3" t="s">
        <v>22</v>
      </c>
      <c r="J225" s="3">
        <v>50</v>
      </c>
      <c r="K225" s="3" t="s">
        <v>155</v>
      </c>
      <c r="L225" s="6">
        <v>25000</v>
      </c>
      <c r="M225" s="6">
        <v>9</v>
      </c>
      <c r="N225" s="6">
        <v>225000</v>
      </c>
      <c r="O225" s="5" t="s">
        <v>549</v>
      </c>
      <c r="P225" s="3" t="s">
        <v>42</v>
      </c>
      <c r="R225" t="str">
        <f t="shared" si="6"/>
        <v>Adults</v>
      </c>
      <c r="S225" s="6">
        <f t="shared" si="7"/>
        <v>4500</v>
      </c>
    </row>
    <row r="226" spans="1:19" x14ac:dyDescent="0.25">
      <c r="A226" t="s">
        <v>547</v>
      </c>
      <c r="B226" s="2" t="s">
        <v>548</v>
      </c>
      <c r="C226" s="4">
        <v>45717</v>
      </c>
      <c r="D226" s="6">
        <v>54</v>
      </c>
      <c r="E226" s="2" t="s">
        <v>153</v>
      </c>
      <c r="F226" s="3" t="s">
        <v>20</v>
      </c>
      <c r="G226" s="3" t="s">
        <v>31</v>
      </c>
      <c r="H226" s="6">
        <v>2</v>
      </c>
      <c r="I226" s="3" t="s">
        <v>22</v>
      </c>
      <c r="J226" s="3">
        <v>50</v>
      </c>
      <c r="K226" s="3" t="s">
        <v>57</v>
      </c>
      <c r="L226" s="6">
        <v>9000</v>
      </c>
      <c r="M226" s="6">
        <v>18</v>
      </c>
      <c r="N226" s="6">
        <v>162000</v>
      </c>
      <c r="O226" s="5" t="s">
        <v>550</v>
      </c>
      <c r="P226" s="3" t="s">
        <v>42</v>
      </c>
      <c r="R226" t="str">
        <f t="shared" si="6"/>
        <v>Adults</v>
      </c>
      <c r="S226" s="6">
        <f t="shared" si="7"/>
        <v>3240</v>
      </c>
    </row>
    <row r="227" spans="1:19" x14ac:dyDescent="0.25">
      <c r="A227" t="s">
        <v>551</v>
      </c>
      <c r="B227" s="2" t="s">
        <v>552</v>
      </c>
      <c r="C227" s="4">
        <v>45658</v>
      </c>
      <c r="D227" s="6">
        <v>66</v>
      </c>
      <c r="E227" s="2" t="s">
        <v>220</v>
      </c>
      <c r="F227" s="3" t="s">
        <v>38</v>
      </c>
      <c r="G227" s="3" t="s">
        <v>21</v>
      </c>
      <c r="H227" s="6">
        <v>3</v>
      </c>
      <c r="I227" s="3" t="s">
        <v>56</v>
      </c>
      <c r="J227" s="3">
        <v>19</v>
      </c>
      <c r="K227" s="3" t="s">
        <v>66</v>
      </c>
      <c r="L227" s="6">
        <v>150000</v>
      </c>
      <c r="M227" s="6">
        <v>16</v>
      </c>
      <c r="N227" s="6">
        <v>2400000</v>
      </c>
      <c r="O227" s="5" t="s">
        <v>553</v>
      </c>
      <c r="P227" s="3" t="s">
        <v>42</v>
      </c>
      <c r="R227" t="str">
        <f t="shared" si="6"/>
        <v>Seniors</v>
      </c>
      <c r="S227" s="6">
        <f t="shared" si="7"/>
        <v>126315.78947368421</v>
      </c>
    </row>
    <row r="228" spans="1:19" x14ac:dyDescent="0.25">
      <c r="A228" t="s">
        <v>554</v>
      </c>
      <c r="B228" s="2" t="s">
        <v>555</v>
      </c>
      <c r="C228" s="4">
        <v>45717</v>
      </c>
      <c r="D228" s="6">
        <v>41</v>
      </c>
      <c r="E228" s="2" t="s">
        <v>110</v>
      </c>
      <c r="F228" s="3" t="s">
        <v>20</v>
      </c>
      <c r="G228" s="3" t="s">
        <v>31</v>
      </c>
      <c r="H228" s="6">
        <v>2</v>
      </c>
      <c r="I228" s="3" t="s">
        <v>22</v>
      </c>
      <c r="J228" s="3">
        <v>60</v>
      </c>
      <c r="K228" s="3" t="s">
        <v>51</v>
      </c>
      <c r="L228" s="6">
        <v>4500</v>
      </c>
      <c r="M228" s="6">
        <v>2</v>
      </c>
      <c r="N228" s="6">
        <v>9000</v>
      </c>
      <c r="O228" s="5" t="s">
        <v>556</v>
      </c>
      <c r="P228" s="3" t="s">
        <v>25</v>
      </c>
      <c r="Q228" s="3" t="s">
        <v>466</v>
      </c>
      <c r="R228" t="str">
        <f t="shared" si="6"/>
        <v>Adults</v>
      </c>
      <c r="S228" s="6">
        <f t="shared" si="7"/>
        <v>150</v>
      </c>
    </row>
    <row r="229" spans="1:19" x14ac:dyDescent="0.25">
      <c r="A229" t="s">
        <v>554</v>
      </c>
      <c r="B229" s="2" t="s">
        <v>555</v>
      </c>
      <c r="C229" s="4">
        <v>45717</v>
      </c>
      <c r="D229" s="6">
        <v>41</v>
      </c>
      <c r="E229" s="2" t="s">
        <v>110</v>
      </c>
      <c r="F229" s="3" t="s">
        <v>45</v>
      </c>
      <c r="G229" s="3" t="s">
        <v>31</v>
      </c>
      <c r="H229" s="6">
        <v>2</v>
      </c>
      <c r="I229" s="3" t="s">
        <v>22</v>
      </c>
      <c r="J229" s="3">
        <v>60</v>
      </c>
      <c r="K229" s="3" t="s">
        <v>46</v>
      </c>
      <c r="L229" s="6">
        <v>9000</v>
      </c>
      <c r="M229" s="6">
        <v>16</v>
      </c>
      <c r="N229" s="6">
        <v>144000</v>
      </c>
      <c r="O229" s="5" t="s">
        <v>557</v>
      </c>
      <c r="P229" s="3" t="s">
        <v>25</v>
      </c>
      <c r="Q229" s="3" t="s">
        <v>466</v>
      </c>
      <c r="R229" t="str">
        <f t="shared" si="6"/>
        <v>Adults</v>
      </c>
      <c r="S229" s="6">
        <f t="shared" si="7"/>
        <v>2400</v>
      </c>
    </row>
    <row r="230" spans="1:19" x14ac:dyDescent="0.25">
      <c r="A230" t="s">
        <v>554</v>
      </c>
      <c r="B230" s="2" t="s">
        <v>555</v>
      </c>
      <c r="C230" s="4">
        <v>45717</v>
      </c>
      <c r="D230" s="6">
        <v>41</v>
      </c>
      <c r="E230" s="2" t="s">
        <v>110</v>
      </c>
      <c r="F230" s="3" t="s">
        <v>38</v>
      </c>
      <c r="G230" s="3" t="s">
        <v>31</v>
      </c>
      <c r="H230" s="6">
        <v>2</v>
      </c>
      <c r="I230" s="3" t="s">
        <v>22</v>
      </c>
      <c r="J230" s="3">
        <v>60</v>
      </c>
      <c r="K230" s="3" t="s">
        <v>40</v>
      </c>
      <c r="L230" s="6">
        <v>20000</v>
      </c>
      <c r="M230" s="6">
        <v>5</v>
      </c>
      <c r="N230" s="6">
        <v>100000</v>
      </c>
      <c r="O230" s="5" t="s">
        <v>558</v>
      </c>
      <c r="P230" s="3" t="s">
        <v>25</v>
      </c>
      <c r="Q230" s="3" t="s">
        <v>466</v>
      </c>
      <c r="R230" t="str">
        <f t="shared" si="6"/>
        <v>Adults</v>
      </c>
      <c r="S230" s="6">
        <f t="shared" si="7"/>
        <v>1666.6666666666667</v>
      </c>
    </row>
    <row r="231" spans="1:19" x14ac:dyDescent="0.25">
      <c r="A231" t="s">
        <v>559</v>
      </c>
      <c r="B231" s="2" t="s">
        <v>560</v>
      </c>
      <c r="C231" s="3" t="s">
        <v>61</v>
      </c>
      <c r="D231" s="6">
        <v>36</v>
      </c>
      <c r="E231" s="2" t="s">
        <v>149</v>
      </c>
      <c r="F231" s="3" t="s">
        <v>45</v>
      </c>
      <c r="G231" s="3" t="s">
        <v>31</v>
      </c>
      <c r="H231" s="6">
        <v>3</v>
      </c>
      <c r="I231" s="3" t="s">
        <v>56</v>
      </c>
      <c r="J231" s="3">
        <v>31</v>
      </c>
      <c r="K231" s="3" t="s">
        <v>73</v>
      </c>
      <c r="L231" s="6">
        <v>24000</v>
      </c>
      <c r="M231" s="6">
        <v>2</v>
      </c>
      <c r="N231" s="6">
        <v>48000</v>
      </c>
      <c r="O231" s="5" t="s">
        <v>561</v>
      </c>
      <c r="P231" s="3" t="s">
        <v>42</v>
      </c>
      <c r="R231" t="str">
        <f t="shared" si="6"/>
        <v>Adults</v>
      </c>
      <c r="S231" s="6">
        <f t="shared" si="7"/>
        <v>1548.3870967741937</v>
      </c>
    </row>
    <row r="232" spans="1:19" x14ac:dyDescent="0.25">
      <c r="A232" t="s">
        <v>559</v>
      </c>
      <c r="B232" s="2" t="s">
        <v>560</v>
      </c>
      <c r="C232" s="3" t="s">
        <v>61</v>
      </c>
      <c r="D232" s="6">
        <v>36</v>
      </c>
      <c r="E232" s="2" t="s">
        <v>149</v>
      </c>
      <c r="F232" s="3" t="s">
        <v>30</v>
      </c>
      <c r="G232" s="3" t="s">
        <v>31</v>
      </c>
      <c r="H232" s="6">
        <v>3</v>
      </c>
      <c r="I232" s="3" t="s">
        <v>56</v>
      </c>
      <c r="J232" s="3">
        <v>31</v>
      </c>
      <c r="K232" s="3" t="s">
        <v>242</v>
      </c>
      <c r="L232" s="6">
        <v>600</v>
      </c>
      <c r="M232" s="6">
        <v>6</v>
      </c>
      <c r="N232" s="6">
        <v>3600</v>
      </c>
      <c r="O232" s="5" t="s">
        <v>562</v>
      </c>
      <c r="P232" s="3" t="s">
        <v>42</v>
      </c>
      <c r="R232" t="str">
        <f t="shared" si="6"/>
        <v>Adults</v>
      </c>
      <c r="S232" s="6">
        <f t="shared" si="7"/>
        <v>116.12903225806451</v>
      </c>
    </row>
    <row r="233" spans="1:19" x14ac:dyDescent="0.25">
      <c r="A233" t="s">
        <v>559</v>
      </c>
      <c r="B233" s="2" t="s">
        <v>560</v>
      </c>
      <c r="C233" s="3" t="s">
        <v>61</v>
      </c>
      <c r="D233" s="6">
        <v>36</v>
      </c>
      <c r="E233" s="2" t="s">
        <v>149</v>
      </c>
      <c r="F233" s="3" t="s">
        <v>38</v>
      </c>
      <c r="G233" s="3" t="s">
        <v>31</v>
      </c>
      <c r="H233" s="6">
        <v>3</v>
      </c>
      <c r="I233" s="3" t="s">
        <v>56</v>
      </c>
      <c r="J233" s="3">
        <v>31</v>
      </c>
      <c r="K233" s="3" t="s">
        <v>46</v>
      </c>
      <c r="L233" s="6">
        <v>9000</v>
      </c>
      <c r="M233" s="6">
        <v>13</v>
      </c>
      <c r="N233" s="6">
        <v>117000</v>
      </c>
      <c r="O233" s="5" t="s">
        <v>563</v>
      </c>
      <c r="P233" s="3" t="s">
        <v>42</v>
      </c>
      <c r="R233" t="str">
        <f t="shared" si="6"/>
        <v>Adults</v>
      </c>
      <c r="S233" s="6">
        <f t="shared" si="7"/>
        <v>3774.1935483870966</v>
      </c>
    </row>
    <row r="234" spans="1:19" x14ac:dyDescent="0.25">
      <c r="A234" t="s">
        <v>564</v>
      </c>
      <c r="B234" s="2" t="s">
        <v>565</v>
      </c>
      <c r="C234" s="4">
        <v>45717</v>
      </c>
      <c r="D234" s="6">
        <v>39</v>
      </c>
      <c r="E234" s="2" t="s">
        <v>134</v>
      </c>
      <c r="F234" s="3" t="s">
        <v>38</v>
      </c>
      <c r="G234" s="3" t="s">
        <v>21</v>
      </c>
      <c r="H234" s="6">
        <v>5</v>
      </c>
      <c r="I234" s="3" t="s">
        <v>63</v>
      </c>
      <c r="J234" s="3">
        <v>1</v>
      </c>
      <c r="K234" s="3" t="s">
        <v>66</v>
      </c>
      <c r="L234" s="6">
        <v>150000</v>
      </c>
      <c r="M234" s="6">
        <v>5</v>
      </c>
      <c r="N234" s="6">
        <v>750000</v>
      </c>
      <c r="O234" s="5" t="s">
        <v>566</v>
      </c>
      <c r="P234" s="3" t="s">
        <v>42</v>
      </c>
      <c r="R234" t="str">
        <f t="shared" si="6"/>
        <v>Adults</v>
      </c>
      <c r="S234" s="6">
        <f t="shared" si="7"/>
        <v>750000</v>
      </c>
    </row>
    <row r="235" spans="1:19" x14ac:dyDescent="0.25">
      <c r="A235" t="s">
        <v>564</v>
      </c>
      <c r="B235" s="2" t="s">
        <v>565</v>
      </c>
      <c r="C235" s="4">
        <v>45717</v>
      </c>
      <c r="D235" s="6">
        <v>39</v>
      </c>
      <c r="E235" s="2" t="s">
        <v>134</v>
      </c>
      <c r="F235" s="3" t="s">
        <v>20</v>
      </c>
      <c r="G235" s="3" t="s">
        <v>21</v>
      </c>
      <c r="H235" s="6">
        <v>5</v>
      </c>
      <c r="I235" s="3" t="s">
        <v>63</v>
      </c>
      <c r="J235" s="3">
        <v>1</v>
      </c>
      <c r="K235" s="3" t="s">
        <v>23</v>
      </c>
      <c r="L235" s="6">
        <v>35000</v>
      </c>
      <c r="M235" s="6">
        <v>4</v>
      </c>
      <c r="N235" s="6">
        <v>140000</v>
      </c>
      <c r="O235" s="5" t="s">
        <v>567</v>
      </c>
      <c r="P235" s="3" t="s">
        <v>42</v>
      </c>
      <c r="R235" t="str">
        <f t="shared" si="6"/>
        <v>Adults</v>
      </c>
      <c r="S235" s="6">
        <f t="shared" si="7"/>
        <v>140000</v>
      </c>
    </row>
    <row r="236" spans="1:19" x14ac:dyDescent="0.25">
      <c r="A236" t="s">
        <v>568</v>
      </c>
      <c r="B236" s="2" t="s">
        <v>569</v>
      </c>
      <c r="C236" s="3" t="s">
        <v>61</v>
      </c>
      <c r="D236" s="6">
        <v>36</v>
      </c>
      <c r="E236" s="2" t="s">
        <v>37</v>
      </c>
      <c r="F236" s="3" t="s">
        <v>20</v>
      </c>
      <c r="G236" s="3" t="s">
        <v>31</v>
      </c>
      <c r="H236" s="6">
        <v>1</v>
      </c>
      <c r="I236" s="3" t="s">
        <v>39</v>
      </c>
      <c r="J236" s="3">
        <v>46</v>
      </c>
      <c r="K236" s="3" t="s">
        <v>23</v>
      </c>
      <c r="L236" s="6">
        <v>35000</v>
      </c>
      <c r="M236" s="6">
        <v>17</v>
      </c>
      <c r="N236" s="6">
        <v>595000</v>
      </c>
      <c r="O236" s="5" t="s">
        <v>570</v>
      </c>
      <c r="P236" s="3" t="s">
        <v>42</v>
      </c>
      <c r="R236" t="str">
        <f t="shared" si="6"/>
        <v>Adults</v>
      </c>
      <c r="S236" s="6">
        <f t="shared" si="7"/>
        <v>12934.782608695652</v>
      </c>
    </row>
    <row r="237" spans="1:19" x14ac:dyDescent="0.25">
      <c r="A237" t="s">
        <v>568</v>
      </c>
      <c r="B237" s="2" t="s">
        <v>569</v>
      </c>
      <c r="C237" s="3" t="s">
        <v>61</v>
      </c>
      <c r="D237" s="6">
        <v>36</v>
      </c>
      <c r="E237" s="2" t="s">
        <v>37</v>
      </c>
      <c r="F237" s="3" t="s">
        <v>45</v>
      </c>
      <c r="G237" s="3" t="s">
        <v>31</v>
      </c>
      <c r="H237" s="6">
        <v>1</v>
      </c>
      <c r="I237" s="3" t="s">
        <v>39</v>
      </c>
      <c r="J237" s="3">
        <v>46</v>
      </c>
      <c r="K237" s="3" t="s">
        <v>77</v>
      </c>
      <c r="L237" s="6">
        <v>30000</v>
      </c>
      <c r="M237" s="6">
        <v>4</v>
      </c>
      <c r="N237" s="6">
        <v>120000</v>
      </c>
      <c r="O237" s="5" t="s">
        <v>571</v>
      </c>
      <c r="P237" s="3" t="s">
        <v>42</v>
      </c>
      <c r="R237" t="str">
        <f t="shared" si="6"/>
        <v>Adults</v>
      </c>
      <c r="S237" s="6">
        <f t="shared" si="7"/>
        <v>2608.695652173913</v>
      </c>
    </row>
    <row r="238" spans="1:19" x14ac:dyDescent="0.25">
      <c r="A238" t="s">
        <v>572</v>
      </c>
      <c r="B238" s="2" t="s">
        <v>573</v>
      </c>
      <c r="C238" s="3" t="s">
        <v>61</v>
      </c>
      <c r="D238" s="6">
        <v>33</v>
      </c>
      <c r="E238" s="2" t="s">
        <v>331</v>
      </c>
      <c r="F238" s="3" t="s">
        <v>38</v>
      </c>
      <c r="G238" s="3" t="s">
        <v>31</v>
      </c>
      <c r="H238" s="6">
        <v>1</v>
      </c>
      <c r="I238" s="3" t="s">
        <v>39</v>
      </c>
      <c r="J238" s="3">
        <v>60</v>
      </c>
      <c r="K238" s="3" t="s">
        <v>73</v>
      </c>
      <c r="L238" s="6">
        <v>24000</v>
      </c>
      <c r="M238" s="6">
        <v>19</v>
      </c>
      <c r="N238" s="6">
        <v>456000</v>
      </c>
      <c r="O238" s="5" t="s">
        <v>574</v>
      </c>
      <c r="P238" s="3" t="s">
        <v>25</v>
      </c>
      <c r="Q238" s="3" t="s">
        <v>427</v>
      </c>
      <c r="R238" t="str">
        <f t="shared" si="6"/>
        <v>Young Adults</v>
      </c>
      <c r="S238" s="6">
        <f t="shared" si="7"/>
        <v>7600</v>
      </c>
    </row>
    <row r="239" spans="1:19" x14ac:dyDescent="0.25">
      <c r="A239" t="s">
        <v>572</v>
      </c>
      <c r="B239" s="2" t="s">
        <v>573</v>
      </c>
      <c r="C239" s="3" t="s">
        <v>61</v>
      </c>
      <c r="D239" s="6">
        <v>33</v>
      </c>
      <c r="E239" s="2" t="s">
        <v>331</v>
      </c>
      <c r="F239" s="3" t="s">
        <v>20</v>
      </c>
      <c r="G239" s="3" t="s">
        <v>31</v>
      </c>
      <c r="H239" s="6">
        <v>1</v>
      </c>
      <c r="I239" s="3" t="s">
        <v>39</v>
      </c>
      <c r="J239" s="3">
        <v>60</v>
      </c>
      <c r="K239" s="3" t="s">
        <v>68</v>
      </c>
      <c r="L239" s="6">
        <v>16000</v>
      </c>
      <c r="M239" s="6">
        <v>12</v>
      </c>
      <c r="N239" s="6">
        <v>192000</v>
      </c>
      <c r="O239" s="5" t="s">
        <v>575</v>
      </c>
      <c r="P239" s="3" t="s">
        <v>25</v>
      </c>
      <c r="Q239" s="3" t="s">
        <v>427</v>
      </c>
      <c r="R239" t="str">
        <f t="shared" si="6"/>
        <v>Young Adults</v>
      </c>
      <c r="S239" s="6">
        <f t="shared" si="7"/>
        <v>3200</v>
      </c>
    </row>
    <row r="240" spans="1:19" x14ac:dyDescent="0.25">
      <c r="A240" t="s">
        <v>576</v>
      </c>
      <c r="B240" s="2" t="s">
        <v>577</v>
      </c>
      <c r="C240" s="3" t="s">
        <v>61</v>
      </c>
      <c r="D240" s="6">
        <v>23</v>
      </c>
      <c r="E240" s="2" t="s">
        <v>262</v>
      </c>
      <c r="F240" s="3" t="s">
        <v>38</v>
      </c>
      <c r="G240" s="3" t="s">
        <v>31</v>
      </c>
      <c r="H240" s="6">
        <v>4</v>
      </c>
      <c r="I240" s="3" t="s">
        <v>154</v>
      </c>
      <c r="J240" s="3">
        <v>20</v>
      </c>
      <c r="K240" s="3" t="s">
        <v>73</v>
      </c>
      <c r="L240" s="6">
        <v>24000</v>
      </c>
      <c r="M240" s="6">
        <v>8</v>
      </c>
      <c r="N240" s="6">
        <v>192000</v>
      </c>
      <c r="O240" s="5" t="s">
        <v>377</v>
      </c>
      <c r="P240" s="3" t="s">
        <v>42</v>
      </c>
      <c r="R240" t="str">
        <f t="shared" si="6"/>
        <v>Youth</v>
      </c>
      <c r="S240" s="6">
        <f t="shared" si="7"/>
        <v>9600</v>
      </c>
    </row>
    <row r="241" spans="1:19" x14ac:dyDescent="0.25">
      <c r="A241" t="s">
        <v>576</v>
      </c>
      <c r="B241" s="2" t="s">
        <v>577</v>
      </c>
      <c r="C241" s="3" t="s">
        <v>61</v>
      </c>
      <c r="D241" s="6">
        <v>23</v>
      </c>
      <c r="E241" s="2" t="s">
        <v>262</v>
      </c>
      <c r="F241" s="3" t="s">
        <v>30</v>
      </c>
      <c r="G241" s="3" t="s">
        <v>31</v>
      </c>
      <c r="H241" s="6">
        <v>4</v>
      </c>
      <c r="I241" s="3" t="s">
        <v>154</v>
      </c>
      <c r="J241" s="3">
        <v>20</v>
      </c>
      <c r="K241" s="3" t="s">
        <v>88</v>
      </c>
      <c r="L241" s="6">
        <v>350</v>
      </c>
      <c r="M241" s="6">
        <v>16</v>
      </c>
      <c r="N241" s="6">
        <v>5600</v>
      </c>
      <c r="O241" s="5" t="s">
        <v>578</v>
      </c>
      <c r="P241" s="3" t="s">
        <v>42</v>
      </c>
      <c r="R241" t="str">
        <f t="shared" si="6"/>
        <v>Youth</v>
      </c>
      <c r="S241" s="6">
        <f t="shared" si="7"/>
        <v>280</v>
      </c>
    </row>
    <row r="242" spans="1:19" x14ac:dyDescent="0.25">
      <c r="A242" t="s">
        <v>576</v>
      </c>
      <c r="B242" s="2" t="s">
        <v>577</v>
      </c>
      <c r="C242" s="3" t="s">
        <v>61</v>
      </c>
      <c r="D242" s="6">
        <v>23</v>
      </c>
      <c r="E242" s="2" t="s">
        <v>262</v>
      </c>
      <c r="F242" s="3" t="s">
        <v>45</v>
      </c>
      <c r="G242" s="3" t="s">
        <v>31</v>
      </c>
      <c r="H242" s="6">
        <v>4</v>
      </c>
      <c r="I242" s="3" t="s">
        <v>154</v>
      </c>
      <c r="J242" s="3">
        <v>20</v>
      </c>
      <c r="K242" s="3" t="s">
        <v>40</v>
      </c>
      <c r="L242" s="6">
        <v>20000</v>
      </c>
      <c r="M242" s="6">
        <v>20</v>
      </c>
      <c r="N242" s="6">
        <v>400000</v>
      </c>
      <c r="O242" s="5" t="s">
        <v>579</v>
      </c>
      <c r="P242" s="3" t="s">
        <v>42</v>
      </c>
      <c r="R242" t="str">
        <f t="shared" si="6"/>
        <v>Youth</v>
      </c>
      <c r="S242" s="6">
        <f t="shared" si="7"/>
        <v>20000</v>
      </c>
    </row>
    <row r="243" spans="1:19" x14ac:dyDescent="0.25">
      <c r="A243" t="s">
        <v>580</v>
      </c>
      <c r="B243" s="2" t="s">
        <v>581</v>
      </c>
      <c r="C243" s="3" t="s">
        <v>61</v>
      </c>
      <c r="D243" s="6">
        <v>69</v>
      </c>
      <c r="E243" s="2" t="s">
        <v>331</v>
      </c>
      <c r="F243" s="3" t="s">
        <v>30</v>
      </c>
      <c r="G243" s="3" t="s">
        <v>21</v>
      </c>
      <c r="H243" s="6">
        <v>5</v>
      </c>
      <c r="I243" s="3" t="s">
        <v>63</v>
      </c>
      <c r="J243" s="3">
        <v>49</v>
      </c>
      <c r="K243" s="3" t="s">
        <v>292</v>
      </c>
      <c r="L243" s="6">
        <v>6500</v>
      </c>
      <c r="M243" s="6">
        <v>3</v>
      </c>
      <c r="N243" s="6">
        <v>19500</v>
      </c>
      <c r="O243" s="5" t="s">
        <v>582</v>
      </c>
      <c r="P243" s="3" t="s">
        <v>42</v>
      </c>
      <c r="R243" t="str">
        <f t="shared" si="6"/>
        <v>Seniors</v>
      </c>
      <c r="S243" s="6">
        <f t="shared" si="7"/>
        <v>397.9591836734694</v>
      </c>
    </row>
    <row r="244" spans="1:19" x14ac:dyDescent="0.25">
      <c r="A244" t="s">
        <v>583</v>
      </c>
      <c r="B244" s="2" t="s">
        <v>584</v>
      </c>
      <c r="C244" s="3" t="s">
        <v>61</v>
      </c>
      <c r="D244" s="6">
        <v>23</v>
      </c>
      <c r="E244" s="2" t="s">
        <v>287</v>
      </c>
      <c r="F244" s="3" t="s">
        <v>30</v>
      </c>
      <c r="G244" s="3" t="s">
        <v>21</v>
      </c>
      <c r="H244" s="6">
        <v>2</v>
      </c>
      <c r="I244" s="3" t="s">
        <v>22</v>
      </c>
      <c r="J244" s="3">
        <v>37</v>
      </c>
      <c r="K244" s="3" t="s">
        <v>32</v>
      </c>
      <c r="L244" s="6">
        <v>5500</v>
      </c>
      <c r="M244" s="6">
        <v>17</v>
      </c>
      <c r="N244" s="6">
        <v>93500</v>
      </c>
      <c r="O244" s="5" t="s">
        <v>67</v>
      </c>
      <c r="P244" s="3" t="s">
        <v>42</v>
      </c>
      <c r="R244" t="str">
        <f t="shared" si="6"/>
        <v>Youth</v>
      </c>
      <c r="S244" s="6">
        <f t="shared" si="7"/>
        <v>2527.0270270270271</v>
      </c>
    </row>
    <row r="245" spans="1:19" x14ac:dyDescent="0.25">
      <c r="A245" t="s">
        <v>583</v>
      </c>
      <c r="B245" s="2" t="s">
        <v>584</v>
      </c>
      <c r="C245" s="3" t="s">
        <v>61</v>
      </c>
      <c r="D245" s="6">
        <v>23</v>
      </c>
      <c r="E245" s="2" t="s">
        <v>287</v>
      </c>
      <c r="F245" s="3" t="s">
        <v>45</v>
      </c>
      <c r="G245" s="3" t="s">
        <v>21</v>
      </c>
      <c r="H245" s="6">
        <v>2</v>
      </c>
      <c r="I245" s="3" t="s">
        <v>22</v>
      </c>
      <c r="J245" s="3">
        <v>37</v>
      </c>
      <c r="K245" s="3" t="s">
        <v>86</v>
      </c>
      <c r="L245" s="6">
        <v>14500</v>
      </c>
      <c r="M245" s="6">
        <v>15</v>
      </c>
      <c r="N245" s="6">
        <v>217500</v>
      </c>
      <c r="O245" s="5" t="s">
        <v>585</v>
      </c>
      <c r="P245" s="3" t="s">
        <v>42</v>
      </c>
      <c r="R245" t="str">
        <f t="shared" si="6"/>
        <v>Youth</v>
      </c>
      <c r="S245" s="6">
        <f t="shared" si="7"/>
        <v>5878.3783783783783</v>
      </c>
    </row>
    <row r="246" spans="1:19" x14ac:dyDescent="0.25">
      <c r="A246" t="s">
        <v>583</v>
      </c>
      <c r="B246" s="2" t="s">
        <v>584</v>
      </c>
      <c r="C246" s="3" t="s">
        <v>61</v>
      </c>
      <c r="D246" s="6">
        <v>23</v>
      </c>
      <c r="E246" s="2" t="s">
        <v>287</v>
      </c>
      <c r="F246" s="3" t="s">
        <v>38</v>
      </c>
      <c r="G246" s="3" t="s">
        <v>21</v>
      </c>
      <c r="H246" s="6">
        <v>2</v>
      </c>
      <c r="I246" s="3" t="s">
        <v>22</v>
      </c>
      <c r="J246" s="3">
        <v>37</v>
      </c>
      <c r="K246" s="3" t="s">
        <v>77</v>
      </c>
      <c r="L246" s="6">
        <v>30000</v>
      </c>
      <c r="M246" s="6">
        <v>15</v>
      </c>
      <c r="N246" s="6">
        <v>450000</v>
      </c>
      <c r="O246" s="5" t="s">
        <v>358</v>
      </c>
      <c r="P246" s="3" t="s">
        <v>42</v>
      </c>
      <c r="R246" t="str">
        <f t="shared" si="6"/>
        <v>Youth</v>
      </c>
      <c r="S246" s="6">
        <f t="shared" si="7"/>
        <v>12162.162162162162</v>
      </c>
    </row>
    <row r="247" spans="1:19" x14ac:dyDescent="0.25">
      <c r="A247" t="s">
        <v>586</v>
      </c>
      <c r="B247" s="2" t="s">
        <v>587</v>
      </c>
      <c r="C247" s="4">
        <v>45717</v>
      </c>
      <c r="D247" s="6">
        <v>75</v>
      </c>
      <c r="E247" s="2" t="s">
        <v>215</v>
      </c>
      <c r="F247" s="3" t="s">
        <v>45</v>
      </c>
      <c r="G247" s="3" t="s">
        <v>21</v>
      </c>
      <c r="H247" s="6">
        <v>1</v>
      </c>
      <c r="I247" s="3" t="s">
        <v>39</v>
      </c>
      <c r="J247" s="3">
        <v>26</v>
      </c>
      <c r="K247" s="3" t="s">
        <v>77</v>
      </c>
      <c r="L247" s="6">
        <v>30000</v>
      </c>
      <c r="M247" s="6">
        <v>18</v>
      </c>
      <c r="N247" s="6">
        <v>540000</v>
      </c>
      <c r="O247" s="5" t="s">
        <v>588</v>
      </c>
      <c r="P247" s="3" t="s">
        <v>42</v>
      </c>
      <c r="R247" t="str">
        <f t="shared" si="6"/>
        <v>Seniors</v>
      </c>
      <c r="S247" s="6">
        <f t="shared" si="7"/>
        <v>20769.23076923077</v>
      </c>
    </row>
    <row r="248" spans="1:19" x14ac:dyDescent="0.25">
      <c r="A248" t="s">
        <v>586</v>
      </c>
      <c r="B248" s="2" t="s">
        <v>587</v>
      </c>
      <c r="C248" s="4">
        <v>45717</v>
      </c>
      <c r="D248" s="6">
        <v>75</v>
      </c>
      <c r="E248" s="2" t="s">
        <v>215</v>
      </c>
      <c r="F248" s="3" t="s">
        <v>30</v>
      </c>
      <c r="G248" s="3" t="s">
        <v>21</v>
      </c>
      <c r="H248" s="6">
        <v>1</v>
      </c>
      <c r="I248" s="3" t="s">
        <v>39</v>
      </c>
      <c r="J248" s="3">
        <v>26</v>
      </c>
      <c r="K248" s="3" t="s">
        <v>135</v>
      </c>
      <c r="L248" s="6">
        <v>900</v>
      </c>
      <c r="M248" s="6">
        <v>3</v>
      </c>
      <c r="N248" s="6">
        <v>2700</v>
      </c>
      <c r="O248" s="5" t="s">
        <v>589</v>
      </c>
      <c r="P248" s="3" t="s">
        <v>42</v>
      </c>
      <c r="R248" t="str">
        <f t="shared" si="6"/>
        <v>Seniors</v>
      </c>
      <c r="S248" s="6">
        <f t="shared" si="7"/>
        <v>103.84615384615384</v>
      </c>
    </row>
    <row r="249" spans="1:19" x14ac:dyDescent="0.25">
      <c r="A249" t="s">
        <v>586</v>
      </c>
      <c r="B249" s="2" t="s">
        <v>587</v>
      </c>
      <c r="C249" s="4">
        <v>45717</v>
      </c>
      <c r="D249" s="6">
        <v>75</v>
      </c>
      <c r="E249" s="2" t="s">
        <v>215</v>
      </c>
      <c r="F249" s="3" t="s">
        <v>30</v>
      </c>
      <c r="G249" s="3" t="s">
        <v>21</v>
      </c>
      <c r="H249" s="6">
        <v>1</v>
      </c>
      <c r="I249" s="3" t="s">
        <v>39</v>
      </c>
      <c r="J249" s="3">
        <v>26</v>
      </c>
      <c r="K249" s="3" t="s">
        <v>23</v>
      </c>
      <c r="L249" s="6">
        <v>35000</v>
      </c>
      <c r="M249" s="6">
        <v>14</v>
      </c>
      <c r="N249" s="6">
        <v>490000</v>
      </c>
      <c r="O249" s="5" t="s">
        <v>590</v>
      </c>
      <c r="P249" s="3" t="s">
        <v>42</v>
      </c>
      <c r="R249" t="str">
        <f t="shared" si="6"/>
        <v>Seniors</v>
      </c>
      <c r="S249" s="6">
        <f t="shared" si="7"/>
        <v>18846.153846153848</v>
      </c>
    </row>
    <row r="250" spans="1:19" x14ac:dyDescent="0.25">
      <c r="A250" t="s">
        <v>591</v>
      </c>
      <c r="B250" s="2" t="s">
        <v>592</v>
      </c>
      <c r="C250" s="3" t="s">
        <v>61</v>
      </c>
      <c r="D250" s="6">
        <v>33</v>
      </c>
      <c r="E250" s="2" t="s">
        <v>149</v>
      </c>
      <c r="F250" s="3" t="s">
        <v>30</v>
      </c>
      <c r="G250" s="3" t="s">
        <v>31</v>
      </c>
      <c r="H250" s="6">
        <v>4</v>
      </c>
      <c r="I250" s="3" t="s">
        <v>154</v>
      </c>
      <c r="J250" s="3">
        <v>58</v>
      </c>
      <c r="K250" s="3" t="s">
        <v>292</v>
      </c>
      <c r="L250" s="6">
        <v>6500</v>
      </c>
      <c r="M250" s="6">
        <v>12</v>
      </c>
      <c r="N250" s="6">
        <v>78000</v>
      </c>
      <c r="O250" s="5" t="s">
        <v>593</v>
      </c>
      <c r="P250" s="3" t="s">
        <v>42</v>
      </c>
      <c r="R250" t="str">
        <f t="shared" si="6"/>
        <v>Young Adults</v>
      </c>
      <c r="S250" s="6">
        <f t="shared" si="7"/>
        <v>1344.8275862068965</v>
      </c>
    </row>
    <row r="251" spans="1:19" x14ac:dyDescent="0.25">
      <c r="A251" t="s">
        <v>591</v>
      </c>
      <c r="B251" s="2" t="s">
        <v>592</v>
      </c>
      <c r="C251" s="3" t="s">
        <v>61</v>
      </c>
      <c r="D251" s="6">
        <v>33</v>
      </c>
      <c r="E251" s="2" t="s">
        <v>149</v>
      </c>
      <c r="F251" s="3" t="s">
        <v>45</v>
      </c>
      <c r="G251" s="3" t="s">
        <v>31</v>
      </c>
      <c r="H251" s="6">
        <v>4</v>
      </c>
      <c r="I251" s="3" t="s">
        <v>154</v>
      </c>
      <c r="J251" s="3">
        <v>58</v>
      </c>
      <c r="K251" s="3" t="s">
        <v>46</v>
      </c>
      <c r="L251" s="6">
        <v>9000</v>
      </c>
      <c r="M251" s="6">
        <v>18</v>
      </c>
      <c r="N251" s="6">
        <v>162000</v>
      </c>
      <c r="O251" s="5" t="s">
        <v>594</v>
      </c>
      <c r="P251" s="3" t="s">
        <v>42</v>
      </c>
      <c r="R251" t="str">
        <f t="shared" si="6"/>
        <v>Young Adults</v>
      </c>
      <c r="S251" s="6">
        <f t="shared" si="7"/>
        <v>2793.1034482758619</v>
      </c>
    </row>
    <row r="252" spans="1:19" x14ac:dyDescent="0.25">
      <c r="A252" t="s">
        <v>595</v>
      </c>
      <c r="B252" s="2" t="s">
        <v>596</v>
      </c>
      <c r="C252" s="4">
        <v>45658</v>
      </c>
      <c r="D252" s="6">
        <v>32</v>
      </c>
      <c r="E252" s="2" t="s">
        <v>153</v>
      </c>
      <c r="F252" s="3" t="s">
        <v>30</v>
      </c>
      <c r="G252" s="3" t="s">
        <v>21</v>
      </c>
      <c r="H252" s="6">
        <v>3</v>
      </c>
      <c r="I252" s="3" t="s">
        <v>56</v>
      </c>
      <c r="J252" s="3">
        <v>49</v>
      </c>
      <c r="K252" s="3" t="s">
        <v>88</v>
      </c>
      <c r="L252" s="6">
        <v>350</v>
      </c>
      <c r="M252" s="6">
        <v>12</v>
      </c>
      <c r="N252" s="6">
        <v>4200</v>
      </c>
      <c r="O252" s="5" t="s">
        <v>597</v>
      </c>
      <c r="P252" s="3" t="s">
        <v>42</v>
      </c>
      <c r="R252" t="str">
        <f t="shared" si="6"/>
        <v>Young Adults</v>
      </c>
      <c r="S252" s="6">
        <f t="shared" si="7"/>
        <v>85.714285714285708</v>
      </c>
    </row>
    <row r="253" spans="1:19" x14ac:dyDescent="0.25">
      <c r="A253" t="s">
        <v>595</v>
      </c>
      <c r="B253" s="2" t="s">
        <v>596</v>
      </c>
      <c r="C253" s="4">
        <v>45658</v>
      </c>
      <c r="D253" s="6">
        <v>32</v>
      </c>
      <c r="E253" s="2" t="s">
        <v>153</v>
      </c>
      <c r="F253" s="3" t="s">
        <v>38</v>
      </c>
      <c r="G253" s="3" t="s">
        <v>21</v>
      </c>
      <c r="H253" s="6">
        <v>3</v>
      </c>
      <c r="I253" s="3" t="s">
        <v>56</v>
      </c>
      <c r="J253" s="3">
        <v>49</v>
      </c>
      <c r="K253" s="3" t="s">
        <v>77</v>
      </c>
      <c r="L253" s="6">
        <v>30000</v>
      </c>
      <c r="M253" s="6">
        <v>4</v>
      </c>
      <c r="N253" s="6">
        <v>120000</v>
      </c>
      <c r="O253" s="5" t="s">
        <v>598</v>
      </c>
      <c r="P253" s="3" t="s">
        <v>42</v>
      </c>
      <c r="R253" t="str">
        <f t="shared" si="6"/>
        <v>Young Adults</v>
      </c>
      <c r="S253" s="6">
        <f t="shared" si="7"/>
        <v>2448.9795918367345</v>
      </c>
    </row>
    <row r="254" spans="1:19" x14ac:dyDescent="0.25">
      <c r="A254" t="s">
        <v>595</v>
      </c>
      <c r="B254" s="2" t="s">
        <v>596</v>
      </c>
      <c r="C254" s="4">
        <v>45658</v>
      </c>
      <c r="D254" s="6">
        <v>32</v>
      </c>
      <c r="E254" s="2" t="s">
        <v>153</v>
      </c>
      <c r="F254" s="3" t="s">
        <v>20</v>
      </c>
      <c r="G254" s="3" t="s">
        <v>21</v>
      </c>
      <c r="H254" s="6">
        <v>3</v>
      </c>
      <c r="I254" s="3" t="s">
        <v>56</v>
      </c>
      <c r="J254" s="3">
        <v>49</v>
      </c>
      <c r="K254" s="3" t="s">
        <v>68</v>
      </c>
      <c r="L254" s="6">
        <v>16000</v>
      </c>
      <c r="M254" s="6">
        <v>14</v>
      </c>
      <c r="N254" s="6">
        <v>224000</v>
      </c>
      <c r="O254" s="5" t="s">
        <v>599</v>
      </c>
      <c r="P254" s="3" t="s">
        <v>42</v>
      </c>
      <c r="R254" t="str">
        <f t="shared" si="6"/>
        <v>Young Adults</v>
      </c>
      <c r="S254" s="6">
        <f t="shared" si="7"/>
        <v>4571.4285714285716</v>
      </c>
    </row>
    <row r="255" spans="1:19" x14ac:dyDescent="0.25">
      <c r="A255" t="s">
        <v>600</v>
      </c>
      <c r="B255" s="2" t="s">
        <v>601</v>
      </c>
      <c r="C255" s="4">
        <v>45658</v>
      </c>
      <c r="D255" s="6">
        <v>46</v>
      </c>
      <c r="E255" s="2" t="s">
        <v>99</v>
      </c>
      <c r="F255" s="3" t="s">
        <v>45</v>
      </c>
      <c r="G255" s="3" t="s">
        <v>21</v>
      </c>
      <c r="H255" s="6">
        <v>4</v>
      </c>
      <c r="I255" s="3" t="s">
        <v>154</v>
      </c>
      <c r="J255" s="3">
        <v>7</v>
      </c>
      <c r="K255" s="3" t="s">
        <v>86</v>
      </c>
      <c r="L255" s="6">
        <v>14500</v>
      </c>
      <c r="M255" s="6">
        <v>18</v>
      </c>
      <c r="N255" s="6">
        <v>261000</v>
      </c>
      <c r="O255" s="5" t="s">
        <v>602</v>
      </c>
      <c r="P255" s="3" t="s">
        <v>42</v>
      </c>
      <c r="R255" t="str">
        <f t="shared" si="6"/>
        <v>Adults</v>
      </c>
      <c r="S255" s="6">
        <f t="shared" si="7"/>
        <v>37285.714285714283</v>
      </c>
    </row>
    <row r="256" spans="1:19" x14ac:dyDescent="0.25">
      <c r="A256" t="s">
        <v>600</v>
      </c>
      <c r="B256" s="2" t="s">
        <v>601</v>
      </c>
      <c r="C256" s="4">
        <v>45658</v>
      </c>
      <c r="D256" s="6">
        <v>46</v>
      </c>
      <c r="E256" s="2" t="s">
        <v>99</v>
      </c>
      <c r="F256" s="3" t="s">
        <v>30</v>
      </c>
      <c r="G256" s="3" t="s">
        <v>21</v>
      </c>
      <c r="H256" s="6">
        <v>4</v>
      </c>
      <c r="I256" s="3" t="s">
        <v>154</v>
      </c>
      <c r="J256" s="3">
        <v>7</v>
      </c>
      <c r="K256" s="3" t="s">
        <v>88</v>
      </c>
      <c r="L256" s="6">
        <v>350</v>
      </c>
      <c r="M256" s="6">
        <v>2</v>
      </c>
      <c r="N256" s="6">
        <v>700</v>
      </c>
      <c r="O256" s="7">
        <v>151</v>
      </c>
      <c r="P256" s="3" t="s">
        <v>42</v>
      </c>
      <c r="R256" t="str">
        <f t="shared" si="6"/>
        <v>Adults</v>
      </c>
      <c r="S256" s="6">
        <f t="shared" si="7"/>
        <v>100</v>
      </c>
    </row>
    <row r="257" spans="1:19" x14ac:dyDescent="0.25">
      <c r="A257" t="s">
        <v>600</v>
      </c>
      <c r="B257" s="2" t="s">
        <v>601</v>
      </c>
      <c r="C257" s="4">
        <v>45658</v>
      </c>
      <c r="D257" s="6">
        <v>46</v>
      </c>
      <c r="E257" s="2" t="s">
        <v>99</v>
      </c>
      <c r="F257" s="3" t="s">
        <v>38</v>
      </c>
      <c r="G257" s="3" t="s">
        <v>21</v>
      </c>
      <c r="H257" s="6">
        <v>4</v>
      </c>
      <c r="I257" s="3" t="s">
        <v>154</v>
      </c>
      <c r="J257" s="3">
        <v>7</v>
      </c>
      <c r="K257" s="3" t="s">
        <v>77</v>
      </c>
      <c r="L257" s="6">
        <v>30000</v>
      </c>
      <c r="M257" s="6">
        <v>10</v>
      </c>
      <c r="N257" s="6">
        <v>300000</v>
      </c>
      <c r="O257" s="5" t="s">
        <v>603</v>
      </c>
      <c r="P257" s="3" t="s">
        <v>42</v>
      </c>
      <c r="R257" t="str">
        <f t="shared" si="6"/>
        <v>Adults</v>
      </c>
      <c r="S257" s="6">
        <f t="shared" si="7"/>
        <v>42857.142857142855</v>
      </c>
    </row>
    <row r="258" spans="1:19" x14ac:dyDescent="0.25">
      <c r="A258" t="s">
        <v>604</v>
      </c>
      <c r="B258" s="2" t="s">
        <v>605</v>
      </c>
      <c r="C258" s="3" t="s">
        <v>61</v>
      </c>
      <c r="D258" s="6">
        <v>56</v>
      </c>
      <c r="E258" s="2" t="s">
        <v>416</v>
      </c>
      <c r="F258" s="3" t="s">
        <v>45</v>
      </c>
      <c r="G258" s="3" t="s">
        <v>21</v>
      </c>
      <c r="H258" s="6">
        <v>5</v>
      </c>
      <c r="I258" s="3" t="s">
        <v>63</v>
      </c>
      <c r="J258" s="3">
        <v>20</v>
      </c>
      <c r="K258" s="3" t="s">
        <v>73</v>
      </c>
      <c r="L258" s="6">
        <v>24000</v>
      </c>
      <c r="M258" s="6">
        <v>6</v>
      </c>
      <c r="N258" s="6">
        <v>144000</v>
      </c>
      <c r="O258" s="7">
        <v>176</v>
      </c>
      <c r="P258" s="3" t="s">
        <v>25</v>
      </c>
      <c r="Q258" s="3" t="s">
        <v>129</v>
      </c>
      <c r="R258" t="str">
        <f t="shared" si="6"/>
        <v>Adults</v>
      </c>
      <c r="S258" s="6">
        <f t="shared" si="7"/>
        <v>7200</v>
      </c>
    </row>
    <row r="259" spans="1:19" x14ac:dyDescent="0.25">
      <c r="A259" t="s">
        <v>604</v>
      </c>
      <c r="B259" s="2" t="s">
        <v>605</v>
      </c>
      <c r="C259" s="3" t="s">
        <v>61</v>
      </c>
      <c r="D259" s="6">
        <v>56</v>
      </c>
      <c r="E259" s="2" t="s">
        <v>416</v>
      </c>
      <c r="F259" s="3" t="s">
        <v>38</v>
      </c>
      <c r="G259" s="3" t="s">
        <v>21</v>
      </c>
      <c r="H259" s="6">
        <v>5</v>
      </c>
      <c r="I259" s="3" t="s">
        <v>63</v>
      </c>
      <c r="J259" s="3">
        <v>20</v>
      </c>
      <c r="K259" s="3" t="s">
        <v>141</v>
      </c>
      <c r="L259" s="6">
        <v>75000</v>
      </c>
      <c r="M259" s="6">
        <v>2</v>
      </c>
      <c r="N259" s="6">
        <v>150000</v>
      </c>
      <c r="O259" s="5" t="s">
        <v>606</v>
      </c>
      <c r="P259" s="3" t="s">
        <v>25</v>
      </c>
      <c r="Q259" s="3" t="s">
        <v>129</v>
      </c>
      <c r="R259" t="str">
        <f t="shared" ref="R259:R322" si="8">IF(D259&lt;=25,"Youth",IF(D259&lt;=35,"Young Adults",IF(D259&lt;=65,"Adults",IF(D259&lt;=80,"Seniors"))))</f>
        <v>Adults</v>
      </c>
      <c r="S259" s="6">
        <f t="shared" ref="S259:S322" si="9">N259/J259</f>
        <v>7500</v>
      </c>
    </row>
    <row r="260" spans="1:19" x14ac:dyDescent="0.25">
      <c r="A260" t="s">
        <v>607</v>
      </c>
      <c r="B260" s="2" t="s">
        <v>608</v>
      </c>
      <c r="C260" s="3" t="s">
        <v>61</v>
      </c>
      <c r="D260" s="6">
        <v>64</v>
      </c>
      <c r="E260" s="2" t="s">
        <v>92</v>
      </c>
      <c r="F260" s="3" t="s">
        <v>30</v>
      </c>
      <c r="G260" s="3" t="s">
        <v>31</v>
      </c>
      <c r="H260" s="6">
        <v>4</v>
      </c>
      <c r="I260" s="3" t="s">
        <v>154</v>
      </c>
      <c r="J260" s="3">
        <v>45</v>
      </c>
      <c r="K260" s="3" t="s">
        <v>88</v>
      </c>
      <c r="L260" s="6">
        <v>350</v>
      </c>
      <c r="M260" s="6">
        <v>10</v>
      </c>
      <c r="N260" s="6">
        <v>3500</v>
      </c>
      <c r="O260" s="5" t="s">
        <v>609</v>
      </c>
      <c r="P260" s="3" t="s">
        <v>25</v>
      </c>
      <c r="Q260" s="3" t="s">
        <v>247</v>
      </c>
      <c r="R260" t="str">
        <f t="shared" si="8"/>
        <v>Adults</v>
      </c>
      <c r="S260" s="6">
        <f t="shared" si="9"/>
        <v>77.777777777777771</v>
      </c>
    </row>
    <row r="261" spans="1:19" x14ac:dyDescent="0.25">
      <c r="A261" t="s">
        <v>610</v>
      </c>
      <c r="B261" s="2" t="s">
        <v>611</v>
      </c>
      <c r="C261" s="3" t="s">
        <v>61</v>
      </c>
      <c r="D261" s="6">
        <v>75</v>
      </c>
      <c r="E261" s="2" t="s">
        <v>55</v>
      </c>
      <c r="F261" s="3" t="s">
        <v>45</v>
      </c>
      <c r="G261" s="3" t="s">
        <v>31</v>
      </c>
      <c r="H261" s="6">
        <v>4</v>
      </c>
      <c r="I261" s="3" t="s">
        <v>154</v>
      </c>
      <c r="J261" s="3">
        <v>27</v>
      </c>
      <c r="K261" s="3" t="s">
        <v>77</v>
      </c>
      <c r="L261" s="6">
        <v>30000</v>
      </c>
      <c r="M261" s="6">
        <v>7</v>
      </c>
      <c r="N261" s="6">
        <v>210000</v>
      </c>
      <c r="O261" s="5" t="s">
        <v>612</v>
      </c>
      <c r="P261" s="3" t="s">
        <v>25</v>
      </c>
      <c r="Q261" s="3" t="s">
        <v>427</v>
      </c>
      <c r="R261" t="str">
        <f t="shared" si="8"/>
        <v>Seniors</v>
      </c>
      <c r="S261" s="6">
        <f t="shared" si="9"/>
        <v>7777.7777777777774</v>
      </c>
    </row>
    <row r="262" spans="1:19" x14ac:dyDescent="0.25">
      <c r="A262" t="s">
        <v>610</v>
      </c>
      <c r="B262" s="2" t="s">
        <v>611</v>
      </c>
      <c r="C262" s="3" t="s">
        <v>61</v>
      </c>
      <c r="D262" s="6">
        <v>75</v>
      </c>
      <c r="E262" s="2" t="s">
        <v>55</v>
      </c>
      <c r="F262" s="3" t="s">
        <v>20</v>
      </c>
      <c r="G262" s="3" t="s">
        <v>31</v>
      </c>
      <c r="H262" s="6">
        <v>4</v>
      </c>
      <c r="I262" s="3" t="s">
        <v>154</v>
      </c>
      <c r="J262" s="3">
        <v>27</v>
      </c>
      <c r="K262" s="3" t="s">
        <v>68</v>
      </c>
      <c r="L262" s="6">
        <v>16000</v>
      </c>
      <c r="M262" s="6">
        <v>20</v>
      </c>
      <c r="N262" s="6">
        <v>320000</v>
      </c>
      <c r="O262" s="5" t="s">
        <v>613</v>
      </c>
      <c r="P262" s="3" t="s">
        <v>25</v>
      </c>
      <c r="Q262" s="3" t="s">
        <v>427</v>
      </c>
      <c r="R262" t="str">
        <f t="shared" si="8"/>
        <v>Seniors</v>
      </c>
      <c r="S262" s="6">
        <f t="shared" si="9"/>
        <v>11851.851851851852</v>
      </c>
    </row>
    <row r="263" spans="1:19" x14ac:dyDescent="0.25">
      <c r="A263" t="s">
        <v>614</v>
      </c>
      <c r="B263" s="2" t="s">
        <v>615</v>
      </c>
      <c r="C263" s="3" t="s">
        <v>61</v>
      </c>
      <c r="D263" s="6">
        <v>25</v>
      </c>
      <c r="E263" s="2" t="s">
        <v>164</v>
      </c>
      <c r="F263" s="3" t="s">
        <v>30</v>
      </c>
      <c r="G263" s="3" t="s">
        <v>21</v>
      </c>
      <c r="H263" s="6">
        <v>3</v>
      </c>
      <c r="I263" s="3" t="s">
        <v>56</v>
      </c>
      <c r="J263" s="3">
        <v>31</v>
      </c>
      <c r="K263" s="3" t="s">
        <v>51</v>
      </c>
      <c r="L263" s="6">
        <v>4500</v>
      </c>
      <c r="M263" s="6">
        <v>4</v>
      </c>
      <c r="N263" s="6">
        <v>18000</v>
      </c>
      <c r="O263" s="5" t="s">
        <v>616</v>
      </c>
      <c r="P263" s="3" t="s">
        <v>42</v>
      </c>
      <c r="R263" t="str">
        <f t="shared" si="8"/>
        <v>Youth</v>
      </c>
      <c r="S263" s="6">
        <f t="shared" si="9"/>
        <v>580.64516129032256</v>
      </c>
    </row>
    <row r="264" spans="1:19" x14ac:dyDescent="0.25">
      <c r="A264" t="s">
        <v>617</v>
      </c>
      <c r="B264" s="2" t="s">
        <v>618</v>
      </c>
      <c r="C264" s="3" t="s">
        <v>61</v>
      </c>
      <c r="D264" s="6">
        <v>47</v>
      </c>
      <c r="E264" s="2" t="s">
        <v>99</v>
      </c>
      <c r="F264" s="3" t="s">
        <v>30</v>
      </c>
      <c r="G264" s="3" t="s">
        <v>31</v>
      </c>
      <c r="H264" s="6">
        <v>5</v>
      </c>
      <c r="I264" s="3" t="s">
        <v>63</v>
      </c>
      <c r="J264" s="3">
        <v>59</v>
      </c>
      <c r="K264" s="3" t="s">
        <v>292</v>
      </c>
      <c r="L264" s="6">
        <v>6500</v>
      </c>
      <c r="M264" s="6">
        <v>10</v>
      </c>
      <c r="N264" s="6">
        <v>65000</v>
      </c>
      <c r="O264" s="5" t="s">
        <v>619</v>
      </c>
      <c r="P264" s="3" t="s">
        <v>42</v>
      </c>
      <c r="R264" t="str">
        <f t="shared" si="8"/>
        <v>Adults</v>
      </c>
      <c r="S264" s="6">
        <f t="shared" si="9"/>
        <v>1101.6949152542372</v>
      </c>
    </row>
    <row r="265" spans="1:19" x14ac:dyDescent="0.25">
      <c r="A265" t="s">
        <v>617</v>
      </c>
      <c r="B265" s="2" t="s">
        <v>618</v>
      </c>
      <c r="C265" s="3" t="s">
        <v>61</v>
      </c>
      <c r="D265" s="6">
        <v>47</v>
      </c>
      <c r="E265" s="2" t="s">
        <v>99</v>
      </c>
      <c r="F265" s="3" t="s">
        <v>20</v>
      </c>
      <c r="G265" s="3" t="s">
        <v>31</v>
      </c>
      <c r="H265" s="6">
        <v>5</v>
      </c>
      <c r="I265" s="3" t="s">
        <v>63</v>
      </c>
      <c r="J265" s="3">
        <v>59</v>
      </c>
      <c r="K265" s="3" t="s">
        <v>57</v>
      </c>
      <c r="L265" s="6">
        <v>9000</v>
      </c>
      <c r="M265" s="6">
        <v>16</v>
      </c>
      <c r="N265" s="6">
        <v>144000</v>
      </c>
      <c r="O265" s="5" t="s">
        <v>620</v>
      </c>
      <c r="P265" s="3" t="s">
        <v>42</v>
      </c>
      <c r="R265" t="str">
        <f t="shared" si="8"/>
        <v>Adults</v>
      </c>
      <c r="S265" s="6">
        <f t="shared" si="9"/>
        <v>2440.6779661016949</v>
      </c>
    </row>
    <row r="266" spans="1:19" x14ac:dyDescent="0.25">
      <c r="A266" t="s">
        <v>621</v>
      </c>
      <c r="B266" s="2" t="s">
        <v>622</v>
      </c>
      <c r="C266" s="3" t="s">
        <v>61</v>
      </c>
      <c r="D266" s="6">
        <v>28</v>
      </c>
      <c r="E266" s="2" t="s">
        <v>331</v>
      </c>
      <c r="F266" s="3" t="s">
        <v>20</v>
      </c>
      <c r="G266" s="3" t="s">
        <v>31</v>
      </c>
      <c r="H266" s="6">
        <v>3</v>
      </c>
      <c r="I266" s="3" t="s">
        <v>56</v>
      </c>
      <c r="J266" s="3">
        <v>59</v>
      </c>
      <c r="K266" s="3" t="s">
        <v>51</v>
      </c>
      <c r="L266" s="6">
        <v>4500</v>
      </c>
      <c r="M266" s="6">
        <v>18</v>
      </c>
      <c r="N266" s="6">
        <v>81000</v>
      </c>
      <c r="O266" s="5" t="s">
        <v>623</v>
      </c>
      <c r="P266" s="3" t="s">
        <v>42</v>
      </c>
      <c r="R266" t="str">
        <f t="shared" si="8"/>
        <v>Young Adults</v>
      </c>
      <c r="S266" s="6">
        <f t="shared" si="9"/>
        <v>1372.8813559322034</v>
      </c>
    </row>
    <row r="267" spans="1:19" x14ac:dyDescent="0.25">
      <c r="A267" t="s">
        <v>624</v>
      </c>
      <c r="B267" s="2" t="s">
        <v>625</v>
      </c>
      <c r="C267" s="3" t="s">
        <v>61</v>
      </c>
      <c r="D267" s="6">
        <v>53</v>
      </c>
      <c r="E267" s="2" t="s">
        <v>62</v>
      </c>
      <c r="F267" s="3" t="s">
        <v>30</v>
      </c>
      <c r="G267" s="3" t="s">
        <v>21</v>
      </c>
      <c r="H267" s="6">
        <v>4</v>
      </c>
      <c r="I267" s="3" t="s">
        <v>154</v>
      </c>
      <c r="J267" s="3">
        <v>22</v>
      </c>
      <c r="K267" s="3" t="s">
        <v>292</v>
      </c>
      <c r="L267" s="6">
        <v>6500</v>
      </c>
      <c r="M267" s="6">
        <v>11</v>
      </c>
      <c r="N267" s="6">
        <v>71500</v>
      </c>
      <c r="O267" s="5" t="s">
        <v>626</v>
      </c>
      <c r="P267" s="3" t="s">
        <v>42</v>
      </c>
      <c r="R267" t="str">
        <f t="shared" si="8"/>
        <v>Adults</v>
      </c>
      <c r="S267" s="6">
        <f t="shared" si="9"/>
        <v>3250</v>
      </c>
    </row>
    <row r="268" spans="1:19" x14ac:dyDescent="0.25">
      <c r="A268" t="s">
        <v>627</v>
      </c>
      <c r="B268" s="2" t="s">
        <v>628</v>
      </c>
      <c r="C268" s="4">
        <v>45717</v>
      </c>
      <c r="D268" s="6">
        <v>78</v>
      </c>
      <c r="E268" s="2" t="s">
        <v>116</v>
      </c>
      <c r="F268" s="3" t="s">
        <v>20</v>
      </c>
      <c r="G268" s="3" t="s">
        <v>31</v>
      </c>
      <c r="H268" s="6">
        <v>2</v>
      </c>
      <c r="I268" s="3" t="s">
        <v>22</v>
      </c>
      <c r="J268" s="3">
        <v>11</v>
      </c>
      <c r="K268" s="3" t="s">
        <v>68</v>
      </c>
      <c r="L268" s="6">
        <v>16000</v>
      </c>
      <c r="M268" s="6">
        <v>3</v>
      </c>
      <c r="N268" s="6">
        <v>48000</v>
      </c>
      <c r="O268" s="5" t="s">
        <v>629</v>
      </c>
      <c r="P268" s="3" t="s">
        <v>25</v>
      </c>
      <c r="Q268" s="3" t="s">
        <v>26</v>
      </c>
      <c r="R268" t="str">
        <f t="shared" si="8"/>
        <v>Seniors</v>
      </c>
      <c r="S268" s="6">
        <f t="shared" si="9"/>
        <v>4363.636363636364</v>
      </c>
    </row>
    <row r="269" spans="1:19" x14ac:dyDescent="0.25">
      <c r="A269" t="s">
        <v>627</v>
      </c>
      <c r="B269" s="2" t="s">
        <v>628</v>
      </c>
      <c r="C269" s="4">
        <v>45717</v>
      </c>
      <c r="D269" s="6">
        <v>78</v>
      </c>
      <c r="E269" s="2" t="s">
        <v>116</v>
      </c>
      <c r="F269" s="3" t="s">
        <v>38</v>
      </c>
      <c r="G269" s="3" t="s">
        <v>31</v>
      </c>
      <c r="H269" s="6">
        <v>2</v>
      </c>
      <c r="I269" s="3" t="s">
        <v>22</v>
      </c>
      <c r="J269" s="3">
        <v>11</v>
      </c>
      <c r="K269" s="3" t="s">
        <v>46</v>
      </c>
      <c r="L269" s="6">
        <v>9000</v>
      </c>
      <c r="M269" s="6">
        <v>14</v>
      </c>
      <c r="N269" s="6">
        <v>126000</v>
      </c>
      <c r="O269" s="5" t="s">
        <v>630</v>
      </c>
      <c r="P269" s="3" t="s">
        <v>25</v>
      </c>
      <c r="Q269" s="3" t="s">
        <v>26</v>
      </c>
      <c r="R269" t="str">
        <f t="shared" si="8"/>
        <v>Seniors</v>
      </c>
      <c r="S269" s="6">
        <f t="shared" si="9"/>
        <v>11454.545454545454</v>
      </c>
    </row>
    <row r="270" spans="1:19" x14ac:dyDescent="0.25">
      <c r="A270" t="s">
        <v>631</v>
      </c>
      <c r="B270" s="2" t="s">
        <v>632</v>
      </c>
      <c r="C270" s="3" t="s">
        <v>61</v>
      </c>
      <c r="D270" s="6">
        <v>45</v>
      </c>
      <c r="E270" s="2" t="s">
        <v>209</v>
      </c>
      <c r="F270" s="3" t="s">
        <v>30</v>
      </c>
      <c r="G270" s="3" t="s">
        <v>21</v>
      </c>
      <c r="H270" s="6">
        <v>5</v>
      </c>
      <c r="I270" s="3" t="s">
        <v>63</v>
      </c>
      <c r="J270" s="3">
        <v>1</v>
      </c>
      <c r="K270" s="3" t="s">
        <v>32</v>
      </c>
      <c r="L270" s="6">
        <v>5500</v>
      </c>
      <c r="M270" s="6">
        <v>18</v>
      </c>
      <c r="N270" s="6">
        <v>99000</v>
      </c>
      <c r="O270" s="5" t="s">
        <v>633</v>
      </c>
      <c r="P270" s="3" t="s">
        <v>42</v>
      </c>
      <c r="R270" t="str">
        <f t="shared" si="8"/>
        <v>Adults</v>
      </c>
      <c r="S270" s="6">
        <f t="shared" si="9"/>
        <v>99000</v>
      </c>
    </row>
    <row r="271" spans="1:19" x14ac:dyDescent="0.25">
      <c r="A271" t="s">
        <v>634</v>
      </c>
      <c r="B271" s="2" t="s">
        <v>635</v>
      </c>
      <c r="C271" s="4">
        <v>45717</v>
      </c>
      <c r="D271" s="6">
        <v>17</v>
      </c>
      <c r="E271" s="2" t="s">
        <v>159</v>
      </c>
      <c r="F271" s="3" t="s">
        <v>30</v>
      </c>
      <c r="G271" s="3" t="s">
        <v>31</v>
      </c>
      <c r="H271" s="6">
        <v>1</v>
      </c>
      <c r="I271" s="3" t="s">
        <v>39</v>
      </c>
      <c r="J271" s="3">
        <v>35</v>
      </c>
      <c r="K271" s="3" t="s">
        <v>106</v>
      </c>
      <c r="L271" s="6">
        <v>1000</v>
      </c>
      <c r="M271" s="6">
        <v>8</v>
      </c>
      <c r="N271" s="6">
        <v>8000</v>
      </c>
      <c r="O271" s="5" t="s">
        <v>636</v>
      </c>
      <c r="P271" s="3" t="s">
        <v>42</v>
      </c>
      <c r="R271" t="str">
        <f t="shared" si="8"/>
        <v>Youth</v>
      </c>
      <c r="S271" s="6">
        <f t="shared" si="9"/>
        <v>228.57142857142858</v>
      </c>
    </row>
    <row r="272" spans="1:19" x14ac:dyDescent="0.25">
      <c r="A272" t="s">
        <v>637</v>
      </c>
      <c r="B272" s="2" t="s">
        <v>638</v>
      </c>
      <c r="C272" s="3" t="s">
        <v>61</v>
      </c>
      <c r="D272" s="6">
        <v>48</v>
      </c>
      <c r="E272" s="2" t="s">
        <v>220</v>
      </c>
      <c r="F272" s="3" t="s">
        <v>30</v>
      </c>
      <c r="G272" s="3" t="s">
        <v>31</v>
      </c>
      <c r="H272" s="6">
        <v>1</v>
      </c>
      <c r="I272" s="3" t="s">
        <v>39</v>
      </c>
      <c r="J272" s="3">
        <v>51</v>
      </c>
      <c r="K272" s="3" t="s">
        <v>88</v>
      </c>
      <c r="L272" s="6">
        <v>350</v>
      </c>
      <c r="M272" s="6">
        <v>8</v>
      </c>
      <c r="N272" s="6">
        <v>2800</v>
      </c>
      <c r="O272" s="5" t="s">
        <v>639</v>
      </c>
      <c r="P272" s="3" t="s">
        <v>42</v>
      </c>
      <c r="R272" t="str">
        <f t="shared" si="8"/>
        <v>Adults</v>
      </c>
      <c r="S272" s="6">
        <f t="shared" si="9"/>
        <v>54.901960784313722</v>
      </c>
    </row>
    <row r="273" spans="1:19" x14ac:dyDescent="0.25">
      <c r="A273" t="s">
        <v>637</v>
      </c>
      <c r="B273" s="2" t="s">
        <v>638</v>
      </c>
      <c r="C273" s="3" t="s">
        <v>61</v>
      </c>
      <c r="D273" s="6">
        <v>48</v>
      </c>
      <c r="E273" s="2" t="s">
        <v>220</v>
      </c>
      <c r="F273" s="3" t="s">
        <v>38</v>
      </c>
      <c r="G273" s="3" t="s">
        <v>31</v>
      </c>
      <c r="H273" s="6">
        <v>1</v>
      </c>
      <c r="I273" s="3" t="s">
        <v>39</v>
      </c>
      <c r="J273" s="3">
        <v>51</v>
      </c>
      <c r="K273" s="3" t="s">
        <v>73</v>
      </c>
      <c r="L273" s="6">
        <v>24000</v>
      </c>
      <c r="M273" s="6">
        <v>3</v>
      </c>
      <c r="N273" s="6">
        <v>72000</v>
      </c>
      <c r="O273" s="5" t="s">
        <v>640</v>
      </c>
      <c r="P273" s="3" t="s">
        <v>42</v>
      </c>
      <c r="R273" t="str">
        <f t="shared" si="8"/>
        <v>Adults</v>
      </c>
      <c r="S273" s="6">
        <f t="shared" si="9"/>
        <v>1411.7647058823529</v>
      </c>
    </row>
    <row r="274" spans="1:19" x14ac:dyDescent="0.25">
      <c r="A274" t="s">
        <v>641</v>
      </c>
      <c r="B274" s="2" t="s">
        <v>642</v>
      </c>
      <c r="C274" s="3" t="s">
        <v>61</v>
      </c>
      <c r="D274" s="6">
        <v>27</v>
      </c>
      <c r="E274" s="2" t="s">
        <v>104</v>
      </c>
      <c r="F274" s="3" t="s">
        <v>30</v>
      </c>
      <c r="G274" s="3" t="s">
        <v>31</v>
      </c>
      <c r="H274" s="6">
        <v>1</v>
      </c>
      <c r="I274" s="3" t="s">
        <v>39</v>
      </c>
      <c r="J274" s="3">
        <v>25</v>
      </c>
      <c r="K274" s="3" t="s">
        <v>23</v>
      </c>
      <c r="L274" s="6">
        <v>35000</v>
      </c>
      <c r="M274" s="6">
        <v>11</v>
      </c>
      <c r="N274" s="6">
        <v>385000</v>
      </c>
      <c r="O274" s="5" t="s">
        <v>643</v>
      </c>
      <c r="P274" s="3" t="s">
        <v>42</v>
      </c>
      <c r="R274" t="str">
        <f t="shared" si="8"/>
        <v>Young Adults</v>
      </c>
      <c r="S274" s="6">
        <f t="shared" si="9"/>
        <v>15400</v>
      </c>
    </row>
    <row r="275" spans="1:19" x14ac:dyDescent="0.25">
      <c r="A275" t="s">
        <v>641</v>
      </c>
      <c r="B275" s="2" t="s">
        <v>642</v>
      </c>
      <c r="C275" s="3" t="s">
        <v>61</v>
      </c>
      <c r="D275" s="6">
        <v>27</v>
      </c>
      <c r="E275" s="2" t="s">
        <v>104</v>
      </c>
      <c r="F275" s="3" t="s">
        <v>45</v>
      </c>
      <c r="G275" s="3" t="s">
        <v>31</v>
      </c>
      <c r="H275" s="6">
        <v>1</v>
      </c>
      <c r="I275" s="3" t="s">
        <v>39</v>
      </c>
      <c r="J275" s="3">
        <v>25</v>
      </c>
      <c r="K275" s="3" t="s">
        <v>73</v>
      </c>
      <c r="L275" s="6">
        <v>24000</v>
      </c>
      <c r="M275" s="6">
        <v>4</v>
      </c>
      <c r="N275" s="6">
        <v>96000</v>
      </c>
      <c r="O275" s="5" t="s">
        <v>644</v>
      </c>
      <c r="P275" s="3" t="s">
        <v>42</v>
      </c>
      <c r="R275" t="str">
        <f t="shared" si="8"/>
        <v>Young Adults</v>
      </c>
      <c r="S275" s="6">
        <f t="shared" si="9"/>
        <v>3840</v>
      </c>
    </row>
    <row r="276" spans="1:19" x14ac:dyDescent="0.25">
      <c r="A276" t="s">
        <v>641</v>
      </c>
      <c r="B276" s="2" t="s">
        <v>642</v>
      </c>
      <c r="C276" s="3" t="s">
        <v>61</v>
      </c>
      <c r="D276" s="6">
        <v>27</v>
      </c>
      <c r="E276" s="2" t="s">
        <v>104</v>
      </c>
      <c r="F276" s="3" t="s">
        <v>30</v>
      </c>
      <c r="G276" s="3" t="s">
        <v>31</v>
      </c>
      <c r="H276" s="6">
        <v>1</v>
      </c>
      <c r="I276" s="3" t="s">
        <v>39</v>
      </c>
      <c r="J276" s="3">
        <v>25</v>
      </c>
      <c r="K276" s="3" t="s">
        <v>292</v>
      </c>
      <c r="L276" s="6">
        <v>6500</v>
      </c>
      <c r="M276" s="6">
        <v>8</v>
      </c>
      <c r="N276" s="6">
        <v>52000</v>
      </c>
      <c r="O276" s="5" t="s">
        <v>645</v>
      </c>
      <c r="P276" s="3" t="s">
        <v>42</v>
      </c>
      <c r="R276" t="str">
        <f t="shared" si="8"/>
        <v>Young Adults</v>
      </c>
      <c r="S276" s="6">
        <f t="shared" si="9"/>
        <v>2080</v>
      </c>
    </row>
    <row r="277" spans="1:19" x14ac:dyDescent="0.25">
      <c r="A277" t="s">
        <v>646</v>
      </c>
      <c r="B277" s="2" t="s">
        <v>647</v>
      </c>
      <c r="C277" s="4">
        <v>45658</v>
      </c>
      <c r="D277" s="6">
        <v>76</v>
      </c>
      <c r="E277" s="2" t="s">
        <v>291</v>
      </c>
      <c r="F277" s="3" t="s">
        <v>45</v>
      </c>
      <c r="G277" s="3" t="s">
        <v>21</v>
      </c>
      <c r="H277" s="6">
        <v>3</v>
      </c>
      <c r="I277" s="3" t="s">
        <v>56</v>
      </c>
      <c r="J277" s="3">
        <v>60</v>
      </c>
      <c r="K277" s="3" t="s">
        <v>46</v>
      </c>
      <c r="L277" s="6">
        <v>9000</v>
      </c>
      <c r="M277" s="6">
        <v>19</v>
      </c>
      <c r="N277" s="6">
        <v>171000</v>
      </c>
      <c r="O277" s="5" t="s">
        <v>648</v>
      </c>
      <c r="P277" s="3" t="s">
        <v>42</v>
      </c>
      <c r="R277" t="str">
        <f t="shared" si="8"/>
        <v>Seniors</v>
      </c>
      <c r="S277" s="6">
        <f t="shared" si="9"/>
        <v>2850</v>
      </c>
    </row>
    <row r="278" spans="1:19" x14ac:dyDescent="0.25">
      <c r="A278" t="s">
        <v>646</v>
      </c>
      <c r="B278" s="2" t="s">
        <v>647</v>
      </c>
      <c r="C278" s="4">
        <v>45658</v>
      </c>
      <c r="D278" s="6">
        <v>76</v>
      </c>
      <c r="E278" s="2" t="s">
        <v>291</v>
      </c>
      <c r="F278" s="3" t="s">
        <v>30</v>
      </c>
      <c r="G278" s="3" t="s">
        <v>21</v>
      </c>
      <c r="H278" s="6">
        <v>3</v>
      </c>
      <c r="I278" s="3" t="s">
        <v>56</v>
      </c>
      <c r="J278" s="3">
        <v>60</v>
      </c>
      <c r="K278" s="3" t="s">
        <v>242</v>
      </c>
      <c r="L278" s="6">
        <v>600</v>
      </c>
      <c r="M278" s="6">
        <v>13</v>
      </c>
      <c r="N278" s="6">
        <v>7800</v>
      </c>
      <c r="O278" s="5" t="s">
        <v>649</v>
      </c>
      <c r="P278" s="3" t="s">
        <v>42</v>
      </c>
      <c r="R278" t="str">
        <f t="shared" si="8"/>
        <v>Seniors</v>
      </c>
      <c r="S278" s="6">
        <f t="shared" si="9"/>
        <v>130</v>
      </c>
    </row>
    <row r="279" spans="1:19" x14ac:dyDescent="0.25">
      <c r="A279" t="s">
        <v>646</v>
      </c>
      <c r="B279" s="2" t="s">
        <v>647</v>
      </c>
      <c r="C279" s="4">
        <v>45658</v>
      </c>
      <c r="D279" s="6">
        <v>76</v>
      </c>
      <c r="E279" s="2" t="s">
        <v>291</v>
      </c>
      <c r="F279" s="3" t="s">
        <v>20</v>
      </c>
      <c r="G279" s="3" t="s">
        <v>21</v>
      </c>
      <c r="H279" s="6">
        <v>3</v>
      </c>
      <c r="I279" s="3" t="s">
        <v>56</v>
      </c>
      <c r="J279" s="3">
        <v>60</v>
      </c>
      <c r="K279" s="3" t="s">
        <v>68</v>
      </c>
      <c r="L279" s="6">
        <v>16000</v>
      </c>
      <c r="M279" s="6">
        <v>19</v>
      </c>
      <c r="N279" s="6">
        <v>304000</v>
      </c>
      <c r="O279" s="5" t="s">
        <v>650</v>
      </c>
      <c r="P279" s="3" t="s">
        <v>42</v>
      </c>
      <c r="R279" t="str">
        <f t="shared" si="8"/>
        <v>Seniors</v>
      </c>
      <c r="S279" s="6">
        <f t="shared" si="9"/>
        <v>5066.666666666667</v>
      </c>
    </row>
    <row r="280" spans="1:19" x14ac:dyDescent="0.25">
      <c r="A280" t="s">
        <v>651</v>
      </c>
      <c r="B280" s="2" t="s">
        <v>652</v>
      </c>
      <c r="C280" s="3" t="s">
        <v>61</v>
      </c>
      <c r="D280" s="6">
        <v>65</v>
      </c>
      <c r="E280" s="2" t="s">
        <v>110</v>
      </c>
      <c r="F280" s="3" t="s">
        <v>45</v>
      </c>
      <c r="G280" s="3" t="s">
        <v>31</v>
      </c>
      <c r="H280" s="6">
        <v>1</v>
      </c>
      <c r="I280" s="3" t="s">
        <v>39</v>
      </c>
      <c r="J280" s="3">
        <v>25</v>
      </c>
      <c r="K280" s="3" t="s">
        <v>86</v>
      </c>
      <c r="L280" s="6">
        <v>14500</v>
      </c>
      <c r="M280" s="6">
        <v>3</v>
      </c>
      <c r="N280" s="6">
        <v>43500</v>
      </c>
      <c r="O280" s="5" t="s">
        <v>653</v>
      </c>
      <c r="P280" s="3" t="s">
        <v>42</v>
      </c>
      <c r="R280" t="str">
        <f t="shared" si="8"/>
        <v>Adults</v>
      </c>
      <c r="S280" s="6">
        <f t="shared" si="9"/>
        <v>1740</v>
      </c>
    </row>
    <row r="281" spans="1:19" x14ac:dyDescent="0.25">
      <c r="A281" t="s">
        <v>651</v>
      </c>
      <c r="B281" s="2" t="s">
        <v>652</v>
      </c>
      <c r="C281" s="3" t="s">
        <v>61</v>
      </c>
      <c r="D281" s="6">
        <v>65</v>
      </c>
      <c r="E281" s="2" t="s">
        <v>110</v>
      </c>
      <c r="F281" s="3" t="s">
        <v>30</v>
      </c>
      <c r="G281" s="3" t="s">
        <v>31</v>
      </c>
      <c r="H281" s="6">
        <v>1</v>
      </c>
      <c r="I281" s="3" t="s">
        <v>39</v>
      </c>
      <c r="J281" s="3">
        <v>25</v>
      </c>
      <c r="K281" s="3" t="s">
        <v>64</v>
      </c>
      <c r="L281" s="6">
        <v>3500</v>
      </c>
      <c r="M281" s="6">
        <v>20</v>
      </c>
      <c r="N281" s="6">
        <v>70000</v>
      </c>
      <c r="O281" s="5" t="s">
        <v>654</v>
      </c>
      <c r="P281" s="3" t="s">
        <v>42</v>
      </c>
      <c r="R281" t="str">
        <f t="shared" si="8"/>
        <v>Adults</v>
      </c>
      <c r="S281" s="6">
        <f t="shared" si="9"/>
        <v>2800</v>
      </c>
    </row>
    <row r="282" spans="1:19" x14ac:dyDescent="0.25">
      <c r="A282" t="s">
        <v>655</v>
      </c>
      <c r="B282" s="2" t="s">
        <v>656</v>
      </c>
      <c r="C282" s="3" t="s">
        <v>61</v>
      </c>
      <c r="D282" s="6">
        <v>57</v>
      </c>
      <c r="E282" s="2" t="s">
        <v>159</v>
      </c>
      <c r="F282" s="3" t="s">
        <v>30</v>
      </c>
      <c r="G282" s="3" t="s">
        <v>31</v>
      </c>
      <c r="H282" s="6">
        <v>4</v>
      </c>
      <c r="I282" s="3" t="s">
        <v>154</v>
      </c>
      <c r="J282" s="3">
        <v>51</v>
      </c>
      <c r="K282" s="3" t="s">
        <v>112</v>
      </c>
      <c r="L282" s="6">
        <v>7500</v>
      </c>
      <c r="M282" s="6">
        <v>20</v>
      </c>
      <c r="N282" s="6">
        <v>150000</v>
      </c>
      <c r="O282" s="5" t="s">
        <v>657</v>
      </c>
      <c r="P282" s="3" t="s">
        <v>25</v>
      </c>
      <c r="Q282" s="3" t="s">
        <v>26</v>
      </c>
      <c r="R282" t="str">
        <f t="shared" si="8"/>
        <v>Adults</v>
      </c>
      <c r="S282" s="6">
        <f t="shared" si="9"/>
        <v>2941.1764705882351</v>
      </c>
    </row>
    <row r="283" spans="1:19" x14ac:dyDescent="0.25">
      <c r="A283" t="s">
        <v>655</v>
      </c>
      <c r="B283" s="2" t="s">
        <v>656</v>
      </c>
      <c r="C283" s="3" t="s">
        <v>61</v>
      </c>
      <c r="D283" s="6">
        <v>57</v>
      </c>
      <c r="E283" s="2" t="s">
        <v>159</v>
      </c>
      <c r="F283" s="3" t="s">
        <v>45</v>
      </c>
      <c r="G283" s="3" t="s">
        <v>31</v>
      </c>
      <c r="H283" s="6">
        <v>4</v>
      </c>
      <c r="I283" s="3" t="s">
        <v>154</v>
      </c>
      <c r="J283" s="3">
        <v>51</v>
      </c>
      <c r="K283" s="3" t="s">
        <v>77</v>
      </c>
      <c r="L283" s="6">
        <v>30000</v>
      </c>
      <c r="M283" s="6">
        <v>3</v>
      </c>
      <c r="N283" s="6">
        <v>90000</v>
      </c>
      <c r="O283" s="5" t="s">
        <v>658</v>
      </c>
      <c r="P283" s="3" t="s">
        <v>25</v>
      </c>
      <c r="Q283" s="3" t="s">
        <v>26</v>
      </c>
      <c r="R283" t="str">
        <f t="shared" si="8"/>
        <v>Adults</v>
      </c>
      <c r="S283" s="6">
        <f t="shared" si="9"/>
        <v>1764.7058823529412</v>
      </c>
    </row>
    <row r="284" spans="1:19" x14ac:dyDescent="0.25">
      <c r="A284" t="s">
        <v>659</v>
      </c>
      <c r="B284" s="2" t="s">
        <v>660</v>
      </c>
      <c r="C284" s="3" t="s">
        <v>61</v>
      </c>
      <c r="D284" s="6">
        <v>50</v>
      </c>
      <c r="E284" s="2" t="s">
        <v>62</v>
      </c>
      <c r="F284" s="3" t="s">
        <v>45</v>
      </c>
      <c r="G284" s="3" t="s">
        <v>31</v>
      </c>
      <c r="H284" s="6">
        <v>4</v>
      </c>
      <c r="I284" s="3" t="s">
        <v>154</v>
      </c>
      <c r="J284" s="3">
        <v>46</v>
      </c>
      <c r="K284" s="3" t="s">
        <v>46</v>
      </c>
      <c r="L284" s="6">
        <v>9000</v>
      </c>
      <c r="M284" s="6">
        <v>15</v>
      </c>
      <c r="N284" s="6">
        <v>135000</v>
      </c>
      <c r="O284" s="5" t="s">
        <v>661</v>
      </c>
      <c r="P284" s="3" t="s">
        <v>42</v>
      </c>
      <c r="R284" t="str">
        <f t="shared" si="8"/>
        <v>Adults</v>
      </c>
      <c r="S284" s="6">
        <f t="shared" si="9"/>
        <v>2934.782608695652</v>
      </c>
    </row>
    <row r="285" spans="1:19" x14ac:dyDescent="0.25">
      <c r="A285" t="s">
        <v>662</v>
      </c>
      <c r="B285" s="2" t="s">
        <v>663</v>
      </c>
      <c r="C285" s="3" t="s">
        <v>61</v>
      </c>
      <c r="D285" s="6">
        <v>50</v>
      </c>
      <c r="E285" s="2" t="s">
        <v>127</v>
      </c>
      <c r="F285" s="3" t="s">
        <v>30</v>
      </c>
      <c r="G285" s="3" t="s">
        <v>21</v>
      </c>
      <c r="H285" s="6">
        <v>4</v>
      </c>
      <c r="I285" s="3" t="s">
        <v>154</v>
      </c>
      <c r="J285" s="3">
        <v>6</v>
      </c>
      <c r="K285" s="3" t="s">
        <v>106</v>
      </c>
      <c r="L285" s="6">
        <v>1000</v>
      </c>
      <c r="M285" s="6">
        <v>3</v>
      </c>
      <c r="N285" s="6">
        <v>3000</v>
      </c>
      <c r="O285" s="5" t="s">
        <v>664</v>
      </c>
      <c r="P285" s="3" t="s">
        <v>42</v>
      </c>
      <c r="R285" t="str">
        <f t="shared" si="8"/>
        <v>Adults</v>
      </c>
      <c r="S285" s="6">
        <f t="shared" si="9"/>
        <v>500</v>
      </c>
    </row>
    <row r="286" spans="1:19" x14ac:dyDescent="0.25">
      <c r="A286" t="s">
        <v>662</v>
      </c>
      <c r="B286" s="2" t="s">
        <v>663</v>
      </c>
      <c r="C286" s="3" t="s">
        <v>61</v>
      </c>
      <c r="D286" s="6">
        <v>50</v>
      </c>
      <c r="E286" s="2" t="s">
        <v>127</v>
      </c>
      <c r="F286" s="3" t="s">
        <v>45</v>
      </c>
      <c r="G286" s="3" t="s">
        <v>21</v>
      </c>
      <c r="H286" s="6">
        <v>4</v>
      </c>
      <c r="I286" s="3" t="s">
        <v>154</v>
      </c>
      <c r="J286" s="3">
        <v>6</v>
      </c>
      <c r="K286" s="3" t="s">
        <v>73</v>
      </c>
      <c r="L286" s="6">
        <v>24000</v>
      </c>
      <c r="M286" s="6">
        <v>11</v>
      </c>
      <c r="N286" s="6">
        <v>264000</v>
      </c>
      <c r="O286" s="5" t="s">
        <v>665</v>
      </c>
      <c r="P286" s="3" t="s">
        <v>42</v>
      </c>
      <c r="R286" t="str">
        <f t="shared" si="8"/>
        <v>Adults</v>
      </c>
      <c r="S286" s="6">
        <f t="shared" si="9"/>
        <v>44000</v>
      </c>
    </row>
    <row r="287" spans="1:19" x14ac:dyDescent="0.25">
      <c r="A287" t="s">
        <v>662</v>
      </c>
      <c r="B287" s="2" t="s">
        <v>663</v>
      </c>
      <c r="C287" s="3" t="s">
        <v>61</v>
      </c>
      <c r="D287" s="6">
        <v>50</v>
      </c>
      <c r="E287" s="2" t="s">
        <v>127</v>
      </c>
      <c r="F287" s="3" t="s">
        <v>38</v>
      </c>
      <c r="G287" s="3" t="s">
        <v>21</v>
      </c>
      <c r="H287" s="6">
        <v>4</v>
      </c>
      <c r="I287" s="3" t="s">
        <v>154</v>
      </c>
      <c r="J287" s="3">
        <v>6</v>
      </c>
      <c r="K287" s="3" t="s">
        <v>141</v>
      </c>
      <c r="L287" s="6">
        <v>75000</v>
      </c>
      <c r="M287" s="6">
        <v>14</v>
      </c>
      <c r="N287" s="6">
        <v>1050000</v>
      </c>
      <c r="O287" s="5" t="s">
        <v>666</v>
      </c>
      <c r="P287" s="3" t="s">
        <v>42</v>
      </c>
      <c r="R287" t="str">
        <f t="shared" si="8"/>
        <v>Adults</v>
      </c>
      <c r="S287" s="6">
        <f t="shared" si="9"/>
        <v>175000</v>
      </c>
    </row>
    <row r="288" spans="1:19" x14ac:dyDescent="0.25">
      <c r="A288" t="s">
        <v>667</v>
      </c>
      <c r="B288" s="2" t="s">
        <v>668</v>
      </c>
      <c r="C288" s="3" t="s">
        <v>61</v>
      </c>
      <c r="D288" s="6">
        <v>26</v>
      </c>
      <c r="E288" s="2" t="s">
        <v>84</v>
      </c>
      <c r="F288" s="3" t="s">
        <v>30</v>
      </c>
      <c r="G288" s="3" t="s">
        <v>21</v>
      </c>
      <c r="H288" s="6">
        <v>2</v>
      </c>
      <c r="I288" s="3" t="s">
        <v>22</v>
      </c>
      <c r="J288" s="3">
        <v>44</v>
      </c>
      <c r="K288" s="3" t="s">
        <v>106</v>
      </c>
      <c r="L288" s="6">
        <v>1000</v>
      </c>
      <c r="M288" s="6">
        <v>9</v>
      </c>
      <c r="N288" s="6">
        <v>9000</v>
      </c>
      <c r="O288" s="5" t="s">
        <v>669</v>
      </c>
      <c r="P288" s="3" t="s">
        <v>25</v>
      </c>
      <c r="Q288" s="3" t="s">
        <v>129</v>
      </c>
      <c r="R288" t="str">
        <f t="shared" si="8"/>
        <v>Young Adults</v>
      </c>
      <c r="S288" s="6">
        <f t="shared" si="9"/>
        <v>204.54545454545453</v>
      </c>
    </row>
    <row r="289" spans="1:19" x14ac:dyDescent="0.25">
      <c r="A289" t="s">
        <v>667</v>
      </c>
      <c r="B289" s="2" t="s">
        <v>668</v>
      </c>
      <c r="C289" s="3" t="s">
        <v>61</v>
      </c>
      <c r="D289" s="6">
        <v>26</v>
      </c>
      <c r="E289" s="2" t="s">
        <v>84</v>
      </c>
      <c r="F289" s="3" t="s">
        <v>45</v>
      </c>
      <c r="G289" s="3" t="s">
        <v>21</v>
      </c>
      <c r="H289" s="6">
        <v>2</v>
      </c>
      <c r="I289" s="3" t="s">
        <v>22</v>
      </c>
      <c r="J289" s="3">
        <v>44</v>
      </c>
      <c r="K289" s="3" t="s">
        <v>86</v>
      </c>
      <c r="L289" s="6">
        <v>14500</v>
      </c>
      <c r="M289" s="6">
        <v>3</v>
      </c>
      <c r="N289" s="6">
        <v>43500</v>
      </c>
      <c r="O289" s="5" t="s">
        <v>670</v>
      </c>
      <c r="P289" s="3" t="s">
        <v>25</v>
      </c>
      <c r="Q289" s="3" t="s">
        <v>129</v>
      </c>
      <c r="R289" t="str">
        <f t="shared" si="8"/>
        <v>Young Adults</v>
      </c>
      <c r="S289" s="6">
        <f t="shared" si="9"/>
        <v>988.63636363636363</v>
      </c>
    </row>
    <row r="290" spans="1:19" x14ac:dyDescent="0.25">
      <c r="A290" t="s">
        <v>671</v>
      </c>
      <c r="B290" s="2" t="s">
        <v>672</v>
      </c>
      <c r="C290" s="3" t="s">
        <v>61</v>
      </c>
      <c r="D290" s="6">
        <v>48</v>
      </c>
      <c r="E290" s="2" t="s">
        <v>84</v>
      </c>
      <c r="F290" s="3" t="s">
        <v>30</v>
      </c>
      <c r="G290" s="3" t="s">
        <v>31</v>
      </c>
      <c r="H290" s="6">
        <v>4</v>
      </c>
      <c r="I290" s="3" t="s">
        <v>154</v>
      </c>
      <c r="J290" s="3">
        <v>39</v>
      </c>
      <c r="K290" s="3" t="s">
        <v>64</v>
      </c>
      <c r="L290" s="6">
        <v>3500</v>
      </c>
      <c r="M290" s="6">
        <v>13</v>
      </c>
      <c r="N290" s="6">
        <v>45500</v>
      </c>
      <c r="O290" s="5" t="s">
        <v>673</v>
      </c>
      <c r="P290" s="3" t="s">
        <v>25</v>
      </c>
      <c r="Q290" s="3" t="s">
        <v>129</v>
      </c>
      <c r="R290" t="str">
        <f t="shared" si="8"/>
        <v>Adults</v>
      </c>
      <c r="S290" s="6">
        <f t="shared" si="9"/>
        <v>1166.6666666666667</v>
      </c>
    </row>
    <row r="291" spans="1:19" x14ac:dyDescent="0.25">
      <c r="A291" t="s">
        <v>674</v>
      </c>
      <c r="B291" s="2" t="s">
        <v>675</v>
      </c>
      <c r="C291" s="3" t="s">
        <v>61</v>
      </c>
      <c r="D291" s="6">
        <v>72</v>
      </c>
      <c r="E291" s="2" t="s">
        <v>228</v>
      </c>
      <c r="F291" s="3" t="s">
        <v>20</v>
      </c>
      <c r="G291" s="3" t="s">
        <v>31</v>
      </c>
      <c r="H291" s="6">
        <v>3</v>
      </c>
      <c r="I291" s="3" t="s">
        <v>56</v>
      </c>
      <c r="J291" s="3">
        <v>53</v>
      </c>
      <c r="K291" s="3" t="s">
        <v>51</v>
      </c>
      <c r="L291" s="6">
        <v>4500</v>
      </c>
      <c r="M291" s="6">
        <v>11</v>
      </c>
      <c r="N291" s="6">
        <v>49500</v>
      </c>
      <c r="O291" s="5" t="s">
        <v>676</v>
      </c>
      <c r="P291" s="3" t="s">
        <v>42</v>
      </c>
      <c r="R291" t="str">
        <f t="shared" si="8"/>
        <v>Seniors</v>
      </c>
      <c r="S291" s="6">
        <f t="shared" si="9"/>
        <v>933.96226415094338</v>
      </c>
    </row>
    <row r="292" spans="1:19" x14ac:dyDescent="0.25">
      <c r="A292" t="s">
        <v>674</v>
      </c>
      <c r="B292" s="2" t="s">
        <v>675</v>
      </c>
      <c r="C292" s="3" t="s">
        <v>61</v>
      </c>
      <c r="D292" s="6">
        <v>72</v>
      </c>
      <c r="E292" s="2" t="s">
        <v>228</v>
      </c>
      <c r="F292" s="3" t="s">
        <v>30</v>
      </c>
      <c r="G292" s="3" t="s">
        <v>31</v>
      </c>
      <c r="H292" s="6">
        <v>3</v>
      </c>
      <c r="I292" s="3" t="s">
        <v>56</v>
      </c>
      <c r="J292" s="3">
        <v>53</v>
      </c>
      <c r="K292" s="3" t="s">
        <v>43</v>
      </c>
      <c r="L292" s="6">
        <v>500</v>
      </c>
      <c r="M292" s="6">
        <v>16</v>
      </c>
      <c r="N292" s="6">
        <v>8000</v>
      </c>
      <c r="O292" s="5" t="s">
        <v>677</v>
      </c>
      <c r="P292" s="3" t="s">
        <v>42</v>
      </c>
      <c r="R292" t="str">
        <f t="shared" si="8"/>
        <v>Seniors</v>
      </c>
      <c r="S292" s="6">
        <f t="shared" si="9"/>
        <v>150.9433962264151</v>
      </c>
    </row>
    <row r="293" spans="1:19" x14ac:dyDescent="0.25">
      <c r="A293" t="s">
        <v>674</v>
      </c>
      <c r="B293" s="2" t="s">
        <v>675</v>
      </c>
      <c r="C293" s="3" t="s">
        <v>61</v>
      </c>
      <c r="D293" s="6">
        <v>72</v>
      </c>
      <c r="E293" s="2" t="s">
        <v>228</v>
      </c>
      <c r="F293" s="3" t="s">
        <v>38</v>
      </c>
      <c r="G293" s="3" t="s">
        <v>31</v>
      </c>
      <c r="H293" s="6">
        <v>3</v>
      </c>
      <c r="I293" s="3" t="s">
        <v>56</v>
      </c>
      <c r="J293" s="3">
        <v>53</v>
      </c>
      <c r="K293" s="3" t="s">
        <v>86</v>
      </c>
      <c r="L293" s="6">
        <v>14500</v>
      </c>
      <c r="M293" s="6">
        <v>9</v>
      </c>
      <c r="N293" s="6">
        <v>130500</v>
      </c>
      <c r="O293" s="5" t="s">
        <v>678</v>
      </c>
      <c r="P293" s="3" t="s">
        <v>42</v>
      </c>
      <c r="R293" t="str">
        <f t="shared" si="8"/>
        <v>Seniors</v>
      </c>
      <c r="S293" s="6">
        <f t="shared" si="9"/>
        <v>2462.2641509433961</v>
      </c>
    </row>
    <row r="294" spans="1:19" x14ac:dyDescent="0.25">
      <c r="A294" t="s">
        <v>679</v>
      </c>
      <c r="B294" s="2" t="s">
        <v>680</v>
      </c>
      <c r="C294" s="3" t="s">
        <v>61</v>
      </c>
      <c r="D294" s="6">
        <v>62</v>
      </c>
      <c r="E294" s="2" t="s">
        <v>262</v>
      </c>
      <c r="F294" s="3" t="s">
        <v>20</v>
      </c>
      <c r="G294" s="3" t="s">
        <v>21</v>
      </c>
      <c r="H294" s="6">
        <v>5</v>
      </c>
      <c r="I294" s="3" t="s">
        <v>63</v>
      </c>
      <c r="J294" s="3">
        <v>38</v>
      </c>
      <c r="K294" s="3" t="s">
        <v>57</v>
      </c>
      <c r="L294" s="6">
        <v>9000</v>
      </c>
      <c r="M294" s="6">
        <v>3</v>
      </c>
      <c r="N294" s="6">
        <v>27000</v>
      </c>
      <c r="O294" s="5" t="s">
        <v>681</v>
      </c>
      <c r="P294" s="3" t="s">
        <v>25</v>
      </c>
      <c r="Q294" s="3" t="s">
        <v>466</v>
      </c>
      <c r="R294" t="str">
        <f t="shared" si="8"/>
        <v>Adults</v>
      </c>
      <c r="S294" s="6">
        <f t="shared" si="9"/>
        <v>710.52631578947364</v>
      </c>
    </row>
    <row r="295" spans="1:19" x14ac:dyDescent="0.25">
      <c r="A295" t="s">
        <v>679</v>
      </c>
      <c r="B295" s="2" t="s">
        <v>680</v>
      </c>
      <c r="C295" s="3" t="s">
        <v>61</v>
      </c>
      <c r="D295" s="6">
        <v>62</v>
      </c>
      <c r="E295" s="2" t="s">
        <v>262</v>
      </c>
      <c r="F295" s="3" t="s">
        <v>30</v>
      </c>
      <c r="G295" s="3" t="s">
        <v>21</v>
      </c>
      <c r="H295" s="6">
        <v>5</v>
      </c>
      <c r="I295" s="3" t="s">
        <v>63</v>
      </c>
      <c r="J295" s="3">
        <v>38</v>
      </c>
      <c r="K295" s="3" t="s">
        <v>112</v>
      </c>
      <c r="L295" s="6">
        <v>7500</v>
      </c>
      <c r="M295" s="6">
        <v>5</v>
      </c>
      <c r="N295" s="6">
        <v>37500</v>
      </c>
      <c r="O295" s="5" t="s">
        <v>682</v>
      </c>
      <c r="P295" s="3" t="s">
        <v>25</v>
      </c>
      <c r="Q295" s="3" t="s">
        <v>466</v>
      </c>
      <c r="R295" t="str">
        <f t="shared" si="8"/>
        <v>Adults</v>
      </c>
      <c r="S295" s="6">
        <f t="shared" si="9"/>
        <v>986.84210526315792</v>
      </c>
    </row>
    <row r="296" spans="1:19" x14ac:dyDescent="0.25">
      <c r="A296" t="s">
        <v>683</v>
      </c>
      <c r="B296" s="2" t="s">
        <v>684</v>
      </c>
      <c r="C296" s="3" t="s">
        <v>61</v>
      </c>
      <c r="D296" s="6">
        <v>46</v>
      </c>
      <c r="E296" s="2" t="s">
        <v>204</v>
      </c>
      <c r="F296" s="3" t="s">
        <v>30</v>
      </c>
      <c r="G296" s="3" t="s">
        <v>21</v>
      </c>
      <c r="H296" s="6">
        <v>4</v>
      </c>
      <c r="I296" s="3" t="s">
        <v>154</v>
      </c>
      <c r="J296" s="3">
        <v>46</v>
      </c>
      <c r="K296" s="3" t="s">
        <v>292</v>
      </c>
      <c r="L296" s="6">
        <v>6500</v>
      </c>
      <c r="M296" s="6">
        <v>14</v>
      </c>
      <c r="N296" s="6">
        <v>91000</v>
      </c>
      <c r="O296" s="5" t="s">
        <v>685</v>
      </c>
      <c r="P296" s="3" t="s">
        <v>25</v>
      </c>
      <c r="Q296" s="3" t="s">
        <v>26</v>
      </c>
      <c r="R296" t="str">
        <f t="shared" si="8"/>
        <v>Adults</v>
      </c>
      <c r="S296" s="6">
        <f t="shared" si="9"/>
        <v>1978.2608695652175</v>
      </c>
    </row>
    <row r="297" spans="1:19" x14ac:dyDescent="0.25">
      <c r="A297" t="s">
        <v>683</v>
      </c>
      <c r="B297" s="2" t="s">
        <v>684</v>
      </c>
      <c r="C297" s="3" t="s">
        <v>61</v>
      </c>
      <c r="D297" s="6">
        <v>46</v>
      </c>
      <c r="E297" s="2" t="s">
        <v>204</v>
      </c>
      <c r="F297" s="3" t="s">
        <v>38</v>
      </c>
      <c r="G297" s="3" t="s">
        <v>21</v>
      </c>
      <c r="H297" s="6">
        <v>4</v>
      </c>
      <c r="I297" s="3" t="s">
        <v>154</v>
      </c>
      <c r="J297" s="3">
        <v>46</v>
      </c>
      <c r="K297" s="3" t="s">
        <v>46</v>
      </c>
      <c r="L297" s="6">
        <v>9000</v>
      </c>
      <c r="M297" s="6">
        <v>12</v>
      </c>
      <c r="N297" s="6">
        <v>108000</v>
      </c>
      <c r="O297" s="5" t="s">
        <v>686</v>
      </c>
      <c r="P297" s="3" t="s">
        <v>25</v>
      </c>
      <c r="Q297" s="3" t="s">
        <v>26</v>
      </c>
      <c r="R297" t="str">
        <f t="shared" si="8"/>
        <v>Adults</v>
      </c>
      <c r="S297" s="6">
        <f t="shared" si="9"/>
        <v>2347.8260869565215</v>
      </c>
    </row>
    <row r="298" spans="1:19" x14ac:dyDescent="0.25">
      <c r="A298" t="s">
        <v>687</v>
      </c>
      <c r="B298" s="2" t="s">
        <v>688</v>
      </c>
      <c r="C298" s="4">
        <v>45717</v>
      </c>
      <c r="D298" s="6">
        <v>26</v>
      </c>
      <c r="E298" s="2" t="s">
        <v>127</v>
      </c>
      <c r="F298" s="3" t="s">
        <v>30</v>
      </c>
      <c r="G298" s="3" t="s">
        <v>21</v>
      </c>
      <c r="H298" s="6">
        <v>2</v>
      </c>
      <c r="I298" s="3" t="s">
        <v>22</v>
      </c>
      <c r="J298" s="3">
        <v>43</v>
      </c>
      <c r="K298" s="3" t="s">
        <v>64</v>
      </c>
      <c r="L298" s="6">
        <v>3500</v>
      </c>
      <c r="M298" s="6">
        <v>14</v>
      </c>
      <c r="N298" s="6">
        <v>49000</v>
      </c>
      <c r="O298" s="5" t="s">
        <v>689</v>
      </c>
      <c r="P298" s="3" t="s">
        <v>42</v>
      </c>
      <c r="R298" t="str">
        <f t="shared" si="8"/>
        <v>Young Adults</v>
      </c>
      <c r="S298" s="6">
        <f t="shared" si="9"/>
        <v>1139.5348837209303</v>
      </c>
    </row>
    <row r="299" spans="1:19" x14ac:dyDescent="0.25">
      <c r="A299" t="s">
        <v>690</v>
      </c>
      <c r="B299" s="2" t="s">
        <v>691</v>
      </c>
      <c r="C299" s="3" t="s">
        <v>61</v>
      </c>
      <c r="D299" s="6">
        <v>17</v>
      </c>
      <c r="E299" s="2" t="s">
        <v>127</v>
      </c>
      <c r="F299" s="3" t="s">
        <v>20</v>
      </c>
      <c r="G299" s="3" t="s">
        <v>31</v>
      </c>
      <c r="H299" s="6">
        <v>4</v>
      </c>
      <c r="I299" s="3" t="s">
        <v>154</v>
      </c>
      <c r="J299" s="3">
        <v>15</v>
      </c>
      <c r="K299" s="3" t="s">
        <v>51</v>
      </c>
      <c r="L299" s="6">
        <v>4500</v>
      </c>
      <c r="M299" s="6">
        <v>10</v>
      </c>
      <c r="N299" s="6">
        <v>45000</v>
      </c>
      <c r="O299" s="5" t="s">
        <v>692</v>
      </c>
      <c r="P299" s="3" t="s">
        <v>42</v>
      </c>
      <c r="R299" t="str">
        <f t="shared" si="8"/>
        <v>Youth</v>
      </c>
      <c r="S299" s="6">
        <f t="shared" si="9"/>
        <v>3000</v>
      </c>
    </row>
    <row r="300" spans="1:19" x14ac:dyDescent="0.25">
      <c r="A300" t="s">
        <v>690</v>
      </c>
      <c r="B300" s="2" t="s">
        <v>691</v>
      </c>
      <c r="C300" s="3" t="s">
        <v>61</v>
      </c>
      <c r="D300" s="6">
        <v>17</v>
      </c>
      <c r="E300" s="2" t="s">
        <v>127</v>
      </c>
      <c r="F300" s="3" t="s">
        <v>30</v>
      </c>
      <c r="G300" s="3" t="s">
        <v>31</v>
      </c>
      <c r="H300" s="6">
        <v>4</v>
      </c>
      <c r="I300" s="3" t="s">
        <v>154</v>
      </c>
      <c r="J300" s="3">
        <v>15</v>
      </c>
      <c r="K300" s="3" t="s">
        <v>32</v>
      </c>
      <c r="L300" s="6">
        <v>5500</v>
      </c>
      <c r="M300" s="6">
        <v>3</v>
      </c>
      <c r="N300" s="6">
        <v>16500</v>
      </c>
      <c r="O300" s="5" t="s">
        <v>693</v>
      </c>
      <c r="P300" s="3" t="s">
        <v>42</v>
      </c>
      <c r="R300" t="str">
        <f t="shared" si="8"/>
        <v>Youth</v>
      </c>
      <c r="S300" s="6">
        <f t="shared" si="9"/>
        <v>1100</v>
      </c>
    </row>
    <row r="301" spans="1:19" x14ac:dyDescent="0.25">
      <c r="A301" t="s">
        <v>694</v>
      </c>
      <c r="B301" s="2" t="s">
        <v>695</v>
      </c>
      <c r="C301" s="3" t="s">
        <v>61</v>
      </c>
      <c r="D301" s="6">
        <v>34</v>
      </c>
      <c r="E301" s="2" t="s">
        <v>220</v>
      </c>
      <c r="F301" s="3" t="s">
        <v>30</v>
      </c>
      <c r="G301" s="3" t="s">
        <v>31</v>
      </c>
      <c r="H301" s="6">
        <v>2</v>
      </c>
      <c r="I301" s="3" t="s">
        <v>22</v>
      </c>
      <c r="J301" s="3">
        <v>22</v>
      </c>
      <c r="K301" s="3" t="s">
        <v>32</v>
      </c>
      <c r="L301" s="6">
        <v>5500</v>
      </c>
      <c r="M301" s="6">
        <v>15</v>
      </c>
      <c r="N301" s="6">
        <v>82500</v>
      </c>
      <c r="O301" s="5" t="s">
        <v>696</v>
      </c>
      <c r="P301" s="3" t="s">
        <v>42</v>
      </c>
      <c r="R301" t="str">
        <f t="shared" si="8"/>
        <v>Young Adults</v>
      </c>
      <c r="S301" s="6">
        <f t="shared" si="9"/>
        <v>3750</v>
      </c>
    </row>
    <row r="302" spans="1:19" x14ac:dyDescent="0.25">
      <c r="A302" t="s">
        <v>694</v>
      </c>
      <c r="B302" s="2" t="s">
        <v>695</v>
      </c>
      <c r="C302" s="3" t="s">
        <v>61</v>
      </c>
      <c r="D302" s="6">
        <v>34</v>
      </c>
      <c r="E302" s="2" t="s">
        <v>220</v>
      </c>
      <c r="F302" s="3" t="s">
        <v>45</v>
      </c>
      <c r="G302" s="3" t="s">
        <v>31</v>
      </c>
      <c r="H302" s="6">
        <v>2</v>
      </c>
      <c r="I302" s="3" t="s">
        <v>22</v>
      </c>
      <c r="J302" s="3">
        <v>22</v>
      </c>
      <c r="K302" s="3" t="s">
        <v>77</v>
      </c>
      <c r="L302" s="6">
        <v>30000</v>
      </c>
      <c r="M302" s="6">
        <v>2</v>
      </c>
      <c r="N302" s="6">
        <v>60000</v>
      </c>
      <c r="O302" s="5" t="s">
        <v>697</v>
      </c>
      <c r="P302" s="3" t="s">
        <v>42</v>
      </c>
      <c r="R302" t="str">
        <f t="shared" si="8"/>
        <v>Young Adults</v>
      </c>
      <c r="S302" s="6">
        <f t="shared" si="9"/>
        <v>2727.2727272727275</v>
      </c>
    </row>
    <row r="303" spans="1:19" x14ac:dyDescent="0.25">
      <c r="A303" t="s">
        <v>698</v>
      </c>
      <c r="B303" s="2" t="s">
        <v>699</v>
      </c>
      <c r="C303" s="3" t="s">
        <v>61</v>
      </c>
      <c r="D303" s="6">
        <v>18</v>
      </c>
      <c r="E303" s="2" t="s">
        <v>228</v>
      </c>
      <c r="F303" s="3" t="s">
        <v>20</v>
      </c>
      <c r="G303" s="3" t="s">
        <v>21</v>
      </c>
      <c r="H303" s="6">
        <v>2</v>
      </c>
      <c r="I303" s="3" t="s">
        <v>22</v>
      </c>
      <c r="J303" s="3">
        <v>44</v>
      </c>
      <c r="K303" s="3" t="s">
        <v>51</v>
      </c>
      <c r="L303" s="6">
        <v>4500</v>
      </c>
      <c r="M303" s="6">
        <v>13</v>
      </c>
      <c r="N303" s="6">
        <v>58500</v>
      </c>
      <c r="O303" s="5" t="s">
        <v>700</v>
      </c>
      <c r="P303" s="3" t="s">
        <v>42</v>
      </c>
      <c r="R303" t="str">
        <f t="shared" si="8"/>
        <v>Youth</v>
      </c>
      <c r="S303" s="6">
        <f t="shared" si="9"/>
        <v>1329.5454545454545</v>
      </c>
    </row>
    <row r="304" spans="1:19" x14ac:dyDescent="0.25">
      <c r="A304" t="s">
        <v>698</v>
      </c>
      <c r="B304" s="2" t="s">
        <v>699</v>
      </c>
      <c r="C304" s="3" t="s">
        <v>61</v>
      </c>
      <c r="D304" s="6">
        <v>18</v>
      </c>
      <c r="E304" s="2" t="s">
        <v>228</v>
      </c>
      <c r="F304" s="3" t="s">
        <v>30</v>
      </c>
      <c r="G304" s="3" t="s">
        <v>21</v>
      </c>
      <c r="H304" s="6">
        <v>2</v>
      </c>
      <c r="I304" s="3" t="s">
        <v>22</v>
      </c>
      <c r="J304" s="3">
        <v>44</v>
      </c>
      <c r="K304" s="3" t="s">
        <v>242</v>
      </c>
      <c r="L304" s="6">
        <v>600</v>
      </c>
      <c r="M304" s="6">
        <v>14</v>
      </c>
      <c r="N304" s="6">
        <v>8400</v>
      </c>
      <c r="O304" s="5" t="s">
        <v>701</v>
      </c>
      <c r="P304" s="3" t="s">
        <v>42</v>
      </c>
      <c r="R304" t="str">
        <f t="shared" si="8"/>
        <v>Youth</v>
      </c>
      <c r="S304" s="6">
        <f t="shared" si="9"/>
        <v>190.90909090909091</v>
      </c>
    </row>
    <row r="305" spans="1:19" x14ac:dyDescent="0.25">
      <c r="A305" t="s">
        <v>702</v>
      </c>
      <c r="B305" s="2" t="s">
        <v>703</v>
      </c>
      <c r="C305" s="4">
        <v>45717</v>
      </c>
      <c r="D305" s="6">
        <v>29</v>
      </c>
      <c r="E305" s="2" t="s">
        <v>110</v>
      </c>
      <c r="F305" s="3" t="s">
        <v>30</v>
      </c>
      <c r="G305" s="3" t="s">
        <v>21</v>
      </c>
      <c r="H305" s="6">
        <v>2</v>
      </c>
      <c r="I305" s="3" t="s">
        <v>22</v>
      </c>
      <c r="J305" s="3">
        <v>24</v>
      </c>
      <c r="K305" s="3" t="s">
        <v>64</v>
      </c>
      <c r="L305" s="6">
        <v>3500</v>
      </c>
      <c r="M305" s="6">
        <v>20</v>
      </c>
      <c r="N305" s="6">
        <v>70000</v>
      </c>
      <c r="O305" s="5" t="s">
        <v>704</v>
      </c>
      <c r="P305" s="3" t="s">
        <v>42</v>
      </c>
      <c r="R305" t="str">
        <f t="shared" si="8"/>
        <v>Young Adults</v>
      </c>
      <c r="S305" s="6">
        <f t="shared" si="9"/>
        <v>2916.6666666666665</v>
      </c>
    </row>
    <row r="306" spans="1:19" x14ac:dyDescent="0.25">
      <c r="A306" t="s">
        <v>702</v>
      </c>
      <c r="B306" s="2" t="s">
        <v>703</v>
      </c>
      <c r="C306" s="4">
        <v>45717</v>
      </c>
      <c r="D306" s="6">
        <v>29</v>
      </c>
      <c r="E306" s="2" t="s">
        <v>110</v>
      </c>
      <c r="F306" s="3" t="s">
        <v>38</v>
      </c>
      <c r="G306" s="3" t="s">
        <v>21</v>
      </c>
      <c r="H306" s="6">
        <v>2</v>
      </c>
      <c r="I306" s="3" t="s">
        <v>22</v>
      </c>
      <c r="J306" s="3">
        <v>24</v>
      </c>
      <c r="K306" s="3" t="s">
        <v>141</v>
      </c>
      <c r="L306" s="6">
        <v>75000</v>
      </c>
      <c r="M306" s="6">
        <v>12</v>
      </c>
      <c r="N306" s="6">
        <v>900000</v>
      </c>
      <c r="O306" s="5" t="s">
        <v>705</v>
      </c>
      <c r="P306" s="3" t="s">
        <v>42</v>
      </c>
      <c r="R306" t="str">
        <f t="shared" si="8"/>
        <v>Young Adults</v>
      </c>
      <c r="S306" s="6">
        <f t="shared" si="9"/>
        <v>37500</v>
      </c>
    </row>
    <row r="307" spans="1:19" x14ac:dyDescent="0.25">
      <c r="A307" t="s">
        <v>706</v>
      </c>
      <c r="B307" s="2" t="s">
        <v>707</v>
      </c>
      <c r="C307" s="4">
        <v>45658</v>
      </c>
      <c r="D307" s="6">
        <v>74</v>
      </c>
      <c r="E307" s="2" t="s">
        <v>183</v>
      </c>
      <c r="F307" s="3" t="s">
        <v>38</v>
      </c>
      <c r="G307" s="3" t="s">
        <v>31</v>
      </c>
      <c r="H307" s="6">
        <v>2</v>
      </c>
      <c r="I307" s="3" t="s">
        <v>22</v>
      </c>
      <c r="J307" s="3">
        <v>59</v>
      </c>
      <c r="K307" s="3" t="s">
        <v>40</v>
      </c>
      <c r="L307" s="6">
        <v>20000</v>
      </c>
      <c r="M307" s="6">
        <v>5</v>
      </c>
      <c r="N307" s="6">
        <v>100000</v>
      </c>
      <c r="O307" s="5" t="s">
        <v>708</v>
      </c>
      <c r="P307" s="3" t="s">
        <v>42</v>
      </c>
      <c r="R307" t="str">
        <f t="shared" si="8"/>
        <v>Seniors</v>
      </c>
      <c r="S307" s="6">
        <f t="shared" si="9"/>
        <v>1694.9152542372881</v>
      </c>
    </row>
    <row r="308" spans="1:19" x14ac:dyDescent="0.25">
      <c r="A308" t="s">
        <v>709</v>
      </c>
      <c r="B308" s="2" t="s">
        <v>710</v>
      </c>
      <c r="C308" s="3" t="s">
        <v>61</v>
      </c>
      <c r="D308" s="6">
        <v>65</v>
      </c>
      <c r="E308" s="2" t="s">
        <v>149</v>
      </c>
      <c r="F308" s="3" t="s">
        <v>20</v>
      </c>
      <c r="G308" s="3" t="s">
        <v>21</v>
      </c>
      <c r="H308" s="6">
        <v>4</v>
      </c>
      <c r="I308" s="3" t="s">
        <v>154</v>
      </c>
      <c r="J308" s="3">
        <v>37</v>
      </c>
      <c r="K308" s="3" t="s">
        <v>23</v>
      </c>
      <c r="L308" s="6">
        <v>35000</v>
      </c>
      <c r="M308" s="6">
        <v>6</v>
      </c>
      <c r="N308" s="6">
        <v>210000</v>
      </c>
      <c r="O308" s="5" t="s">
        <v>711</v>
      </c>
      <c r="P308" s="3" t="s">
        <v>25</v>
      </c>
      <c r="Q308" s="3" t="s">
        <v>466</v>
      </c>
      <c r="R308" t="str">
        <f t="shared" si="8"/>
        <v>Adults</v>
      </c>
      <c r="S308" s="6">
        <f t="shared" si="9"/>
        <v>5675.6756756756758</v>
      </c>
    </row>
    <row r="309" spans="1:19" x14ac:dyDescent="0.25">
      <c r="A309" t="s">
        <v>709</v>
      </c>
      <c r="B309" s="2" t="s">
        <v>710</v>
      </c>
      <c r="C309" s="3" t="s">
        <v>61</v>
      </c>
      <c r="D309" s="6">
        <v>65</v>
      </c>
      <c r="E309" s="2" t="s">
        <v>149</v>
      </c>
      <c r="F309" s="3" t="s">
        <v>38</v>
      </c>
      <c r="G309" s="3" t="s">
        <v>21</v>
      </c>
      <c r="H309" s="6">
        <v>4</v>
      </c>
      <c r="I309" s="3" t="s">
        <v>154</v>
      </c>
      <c r="J309" s="3">
        <v>37</v>
      </c>
      <c r="K309" s="3" t="s">
        <v>155</v>
      </c>
      <c r="L309" s="6">
        <v>25000</v>
      </c>
      <c r="M309" s="6">
        <v>20</v>
      </c>
      <c r="N309" s="6">
        <v>500000</v>
      </c>
      <c r="O309" s="5" t="s">
        <v>712</v>
      </c>
      <c r="P309" s="3" t="s">
        <v>25</v>
      </c>
      <c r="Q309" s="3" t="s">
        <v>466</v>
      </c>
      <c r="R309" t="str">
        <f t="shared" si="8"/>
        <v>Adults</v>
      </c>
      <c r="S309" s="6">
        <f t="shared" si="9"/>
        <v>13513.513513513513</v>
      </c>
    </row>
    <row r="310" spans="1:19" x14ac:dyDescent="0.25">
      <c r="A310" t="s">
        <v>709</v>
      </c>
      <c r="B310" s="2" t="s">
        <v>710</v>
      </c>
      <c r="C310" s="3" t="s">
        <v>61</v>
      </c>
      <c r="D310" s="6">
        <v>65</v>
      </c>
      <c r="E310" s="2" t="s">
        <v>149</v>
      </c>
      <c r="F310" s="3" t="s">
        <v>45</v>
      </c>
      <c r="G310" s="3" t="s">
        <v>21</v>
      </c>
      <c r="H310" s="6">
        <v>4</v>
      </c>
      <c r="I310" s="3" t="s">
        <v>154</v>
      </c>
      <c r="J310" s="3">
        <v>37</v>
      </c>
      <c r="K310" s="3" t="s">
        <v>46</v>
      </c>
      <c r="L310" s="6">
        <v>9000</v>
      </c>
      <c r="M310" s="6">
        <v>1</v>
      </c>
      <c r="N310" s="6">
        <v>9000</v>
      </c>
      <c r="O310" s="5" t="s">
        <v>713</v>
      </c>
      <c r="P310" s="3" t="s">
        <v>25</v>
      </c>
      <c r="Q310" s="3" t="s">
        <v>466</v>
      </c>
      <c r="R310" t="str">
        <f t="shared" si="8"/>
        <v>Adults</v>
      </c>
      <c r="S310" s="6">
        <f t="shared" si="9"/>
        <v>243.24324324324326</v>
      </c>
    </row>
    <row r="311" spans="1:19" x14ac:dyDescent="0.25">
      <c r="A311" t="s">
        <v>714</v>
      </c>
      <c r="B311" s="2" t="s">
        <v>715</v>
      </c>
      <c r="C311" s="3" t="s">
        <v>61</v>
      </c>
      <c r="D311" s="6">
        <v>33</v>
      </c>
      <c r="E311" s="2" t="s">
        <v>164</v>
      </c>
      <c r="F311" s="3" t="s">
        <v>30</v>
      </c>
      <c r="G311" s="3" t="s">
        <v>31</v>
      </c>
      <c r="H311" s="6">
        <v>4</v>
      </c>
      <c r="I311" s="3" t="s">
        <v>154</v>
      </c>
      <c r="J311" s="3">
        <v>36</v>
      </c>
      <c r="K311" s="3" t="s">
        <v>242</v>
      </c>
      <c r="L311" s="6">
        <v>600</v>
      </c>
      <c r="M311" s="6">
        <v>1</v>
      </c>
      <c r="N311" s="6">
        <v>600</v>
      </c>
      <c r="O311" s="5" t="s">
        <v>716</v>
      </c>
      <c r="P311" s="3" t="s">
        <v>42</v>
      </c>
      <c r="R311" t="str">
        <f t="shared" si="8"/>
        <v>Young Adults</v>
      </c>
      <c r="S311" s="6">
        <f t="shared" si="9"/>
        <v>16.666666666666668</v>
      </c>
    </row>
    <row r="312" spans="1:19" x14ac:dyDescent="0.25">
      <c r="A312" t="s">
        <v>714</v>
      </c>
      <c r="B312" s="2" t="s">
        <v>715</v>
      </c>
      <c r="C312" s="3" t="s">
        <v>61</v>
      </c>
      <c r="D312" s="6">
        <v>33</v>
      </c>
      <c r="E312" s="2" t="s">
        <v>164</v>
      </c>
      <c r="F312" s="3" t="s">
        <v>20</v>
      </c>
      <c r="G312" s="3" t="s">
        <v>31</v>
      </c>
      <c r="H312" s="6">
        <v>4</v>
      </c>
      <c r="I312" s="3" t="s">
        <v>154</v>
      </c>
      <c r="J312" s="3">
        <v>36</v>
      </c>
      <c r="K312" s="3" t="s">
        <v>51</v>
      </c>
      <c r="L312" s="6">
        <v>4500</v>
      </c>
      <c r="M312" s="6">
        <v>9</v>
      </c>
      <c r="N312" s="6">
        <v>40500</v>
      </c>
      <c r="O312" s="5" t="s">
        <v>717</v>
      </c>
      <c r="P312" s="3" t="s">
        <v>42</v>
      </c>
      <c r="R312" t="str">
        <f t="shared" si="8"/>
        <v>Young Adults</v>
      </c>
      <c r="S312" s="6">
        <f t="shared" si="9"/>
        <v>1125</v>
      </c>
    </row>
    <row r="313" spans="1:19" x14ac:dyDescent="0.25">
      <c r="A313" t="s">
        <v>718</v>
      </c>
      <c r="B313" s="2" t="s">
        <v>719</v>
      </c>
      <c r="C313" s="3" t="s">
        <v>61</v>
      </c>
      <c r="D313" s="6">
        <v>52</v>
      </c>
      <c r="E313" s="2" t="s">
        <v>29</v>
      </c>
      <c r="F313" s="3" t="s">
        <v>45</v>
      </c>
      <c r="G313" s="3" t="s">
        <v>31</v>
      </c>
      <c r="H313" s="6">
        <v>5</v>
      </c>
      <c r="I313" s="3" t="s">
        <v>63</v>
      </c>
      <c r="J313" s="3">
        <v>37</v>
      </c>
      <c r="K313" s="3" t="s">
        <v>73</v>
      </c>
      <c r="L313" s="6">
        <v>24000</v>
      </c>
      <c r="M313" s="6">
        <v>2</v>
      </c>
      <c r="N313" s="6">
        <v>48000</v>
      </c>
      <c r="O313" s="5" t="s">
        <v>720</v>
      </c>
      <c r="P313" s="3" t="s">
        <v>42</v>
      </c>
      <c r="R313" t="str">
        <f t="shared" si="8"/>
        <v>Adults</v>
      </c>
      <c r="S313" s="6">
        <f t="shared" si="9"/>
        <v>1297.2972972972973</v>
      </c>
    </row>
    <row r="314" spans="1:19" x14ac:dyDescent="0.25">
      <c r="A314" t="s">
        <v>718</v>
      </c>
      <c r="B314" s="2" t="s">
        <v>719</v>
      </c>
      <c r="C314" s="3" t="s">
        <v>61</v>
      </c>
      <c r="D314" s="6">
        <v>52</v>
      </c>
      <c r="E314" s="2" t="s">
        <v>29</v>
      </c>
      <c r="F314" s="3" t="s">
        <v>20</v>
      </c>
      <c r="G314" s="3" t="s">
        <v>31</v>
      </c>
      <c r="H314" s="6">
        <v>5</v>
      </c>
      <c r="I314" s="3" t="s">
        <v>63</v>
      </c>
      <c r="J314" s="3">
        <v>37</v>
      </c>
      <c r="K314" s="3" t="s">
        <v>23</v>
      </c>
      <c r="L314" s="6">
        <v>35000</v>
      </c>
      <c r="M314" s="6">
        <v>14</v>
      </c>
      <c r="N314" s="6">
        <v>490000</v>
      </c>
      <c r="O314" s="5" t="s">
        <v>721</v>
      </c>
      <c r="P314" s="3" t="s">
        <v>42</v>
      </c>
      <c r="R314" t="str">
        <f t="shared" si="8"/>
        <v>Adults</v>
      </c>
      <c r="S314" s="6">
        <f t="shared" si="9"/>
        <v>13243.243243243243</v>
      </c>
    </row>
    <row r="315" spans="1:19" x14ac:dyDescent="0.25">
      <c r="A315" t="s">
        <v>718</v>
      </c>
      <c r="B315" s="2" t="s">
        <v>719</v>
      </c>
      <c r="C315" s="3" t="s">
        <v>61</v>
      </c>
      <c r="D315" s="6">
        <v>52</v>
      </c>
      <c r="E315" s="2" t="s">
        <v>29</v>
      </c>
      <c r="F315" s="3" t="s">
        <v>38</v>
      </c>
      <c r="G315" s="3" t="s">
        <v>31</v>
      </c>
      <c r="H315" s="6">
        <v>5</v>
      </c>
      <c r="I315" s="3" t="s">
        <v>63</v>
      </c>
      <c r="J315" s="3">
        <v>37</v>
      </c>
      <c r="K315" s="3" t="s">
        <v>40</v>
      </c>
      <c r="L315" s="6">
        <v>20000</v>
      </c>
      <c r="M315" s="6">
        <v>8</v>
      </c>
      <c r="N315" s="6">
        <v>160000</v>
      </c>
      <c r="O315" s="5" t="s">
        <v>722</v>
      </c>
      <c r="P315" s="3" t="s">
        <v>42</v>
      </c>
      <c r="R315" t="str">
        <f t="shared" si="8"/>
        <v>Adults</v>
      </c>
      <c r="S315" s="6">
        <f t="shared" si="9"/>
        <v>4324.3243243243242</v>
      </c>
    </row>
    <row r="316" spans="1:19" x14ac:dyDescent="0.25">
      <c r="A316" t="s">
        <v>723</v>
      </c>
      <c r="B316" s="2" t="s">
        <v>724</v>
      </c>
      <c r="C316" s="4">
        <v>45658</v>
      </c>
      <c r="D316" s="6">
        <v>20</v>
      </c>
      <c r="E316" s="2" t="s">
        <v>302</v>
      </c>
      <c r="F316" s="3" t="s">
        <v>30</v>
      </c>
      <c r="G316" s="3" t="s">
        <v>31</v>
      </c>
      <c r="H316" s="6">
        <v>4</v>
      </c>
      <c r="I316" s="3" t="s">
        <v>154</v>
      </c>
      <c r="J316" s="3">
        <v>23</v>
      </c>
      <c r="K316" s="3" t="s">
        <v>51</v>
      </c>
      <c r="L316" s="6">
        <v>4500</v>
      </c>
      <c r="M316" s="6">
        <v>19</v>
      </c>
      <c r="N316" s="6">
        <v>85500</v>
      </c>
      <c r="O316" s="5" t="s">
        <v>725</v>
      </c>
      <c r="P316" s="3" t="s">
        <v>42</v>
      </c>
      <c r="R316" t="str">
        <f t="shared" si="8"/>
        <v>Youth</v>
      </c>
      <c r="S316" s="6">
        <f t="shared" si="9"/>
        <v>3717.391304347826</v>
      </c>
    </row>
    <row r="317" spans="1:19" x14ac:dyDescent="0.25">
      <c r="A317" t="s">
        <v>726</v>
      </c>
      <c r="B317" s="2" t="s">
        <v>727</v>
      </c>
      <c r="C317" s="3" t="s">
        <v>61</v>
      </c>
      <c r="D317" s="6">
        <v>70</v>
      </c>
      <c r="E317" s="2" t="s">
        <v>29</v>
      </c>
      <c r="F317" s="3" t="s">
        <v>38</v>
      </c>
      <c r="G317" s="3" t="s">
        <v>21</v>
      </c>
      <c r="H317" s="6">
        <v>2</v>
      </c>
      <c r="I317" s="3" t="s">
        <v>22</v>
      </c>
      <c r="J317" s="3">
        <v>51</v>
      </c>
      <c r="K317" s="3" t="s">
        <v>77</v>
      </c>
      <c r="L317" s="6">
        <v>30000</v>
      </c>
      <c r="M317" s="6">
        <v>10</v>
      </c>
      <c r="N317" s="6">
        <v>300000</v>
      </c>
      <c r="O317" s="5" t="s">
        <v>728</v>
      </c>
      <c r="P317" s="3" t="s">
        <v>42</v>
      </c>
      <c r="R317" t="str">
        <f t="shared" si="8"/>
        <v>Seniors</v>
      </c>
      <c r="S317" s="6">
        <f t="shared" si="9"/>
        <v>5882.3529411764703</v>
      </c>
    </row>
    <row r="318" spans="1:19" x14ac:dyDescent="0.25">
      <c r="A318" t="s">
        <v>726</v>
      </c>
      <c r="B318" s="2" t="s">
        <v>727</v>
      </c>
      <c r="C318" s="3" t="s">
        <v>61</v>
      </c>
      <c r="D318" s="6">
        <v>70</v>
      </c>
      <c r="E318" s="2" t="s">
        <v>29</v>
      </c>
      <c r="F318" s="3" t="s">
        <v>30</v>
      </c>
      <c r="G318" s="3" t="s">
        <v>21</v>
      </c>
      <c r="H318" s="6">
        <v>2</v>
      </c>
      <c r="I318" s="3" t="s">
        <v>22</v>
      </c>
      <c r="J318" s="3">
        <v>51</v>
      </c>
      <c r="K318" s="3" t="s">
        <v>43</v>
      </c>
      <c r="L318" s="6">
        <v>500</v>
      </c>
      <c r="M318" s="6">
        <v>17</v>
      </c>
      <c r="N318" s="6">
        <v>8500</v>
      </c>
      <c r="O318" s="5" t="s">
        <v>729</v>
      </c>
      <c r="P318" s="3" t="s">
        <v>42</v>
      </c>
      <c r="R318" t="str">
        <f t="shared" si="8"/>
        <v>Seniors</v>
      </c>
      <c r="S318" s="6">
        <f t="shared" si="9"/>
        <v>166.66666666666666</v>
      </c>
    </row>
    <row r="319" spans="1:19" x14ac:dyDescent="0.25">
      <c r="A319" t="s">
        <v>726</v>
      </c>
      <c r="B319" s="2" t="s">
        <v>727</v>
      </c>
      <c r="C319" s="3" t="s">
        <v>61</v>
      </c>
      <c r="D319" s="6">
        <v>70</v>
      </c>
      <c r="E319" s="2" t="s">
        <v>29</v>
      </c>
      <c r="F319" s="3" t="s">
        <v>20</v>
      </c>
      <c r="G319" s="3" t="s">
        <v>21</v>
      </c>
      <c r="H319" s="6">
        <v>2</v>
      </c>
      <c r="I319" s="3" t="s">
        <v>22</v>
      </c>
      <c r="J319" s="3">
        <v>51</v>
      </c>
      <c r="K319" s="3" t="s">
        <v>68</v>
      </c>
      <c r="L319" s="6">
        <v>16000</v>
      </c>
      <c r="M319" s="6">
        <v>14</v>
      </c>
      <c r="N319" s="6">
        <v>224000</v>
      </c>
      <c r="O319" s="5" t="s">
        <v>730</v>
      </c>
      <c r="P319" s="3" t="s">
        <v>42</v>
      </c>
      <c r="R319" t="str">
        <f t="shared" si="8"/>
        <v>Seniors</v>
      </c>
      <c r="S319" s="6">
        <f t="shared" si="9"/>
        <v>4392.1568627450979</v>
      </c>
    </row>
    <row r="320" spans="1:19" x14ac:dyDescent="0.25">
      <c r="A320" t="s">
        <v>731</v>
      </c>
      <c r="B320" s="2" t="s">
        <v>732</v>
      </c>
      <c r="C320" s="3" t="s">
        <v>61</v>
      </c>
      <c r="D320" s="6">
        <v>51</v>
      </c>
      <c r="E320" s="2" t="s">
        <v>200</v>
      </c>
      <c r="F320" s="3" t="s">
        <v>30</v>
      </c>
      <c r="G320" s="3" t="s">
        <v>21</v>
      </c>
      <c r="H320" s="6">
        <v>3</v>
      </c>
      <c r="I320" s="3" t="s">
        <v>56</v>
      </c>
      <c r="J320" s="3">
        <v>16</v>
      </c>
      <c r="K320" s="3" t="s">
        <v>43</v>
      </c>
      <c r="L320" s="6">
        <v>500</v>
      </c>
      <c r="M320" s="6">
        <v>13</v>
      </c>
      <c r="N320" s="6">
        <v>6500</v>
      </c>
      <c r="O320" s="5" t="s">
        <v>733</v>
      </c>
      <c r="P320" s="3" t="s">
        <v>42</v>
      </c>
      <c r="R320" t="str">
        <f t="shared" si="8"/>
        <v>Adults</v>
      </c>
      <c r="S320" s="6">
        <f t="shared" si="9"/>
        <v>406.25</v>
      </c>
    </row>
    <row r="321" spans="1:19" x14ac:dyDescent="0.25">
      <c r="A321" t="s">
        <v>731</v>
      </c>
      <c r="B321" s="2" t="s">
        <v>732</v>
      </c>
      <c r="C321" s="3" t="s">
        <v>61</v>
      </c>
      <c r="D321" s="6">
        <v>51</v>
      </c>
      <c r="E321" s="2" t="s">
        <v>200</v>
      </c>
      <c r="F321" s="3" t="s">
        <v>20</v>
      </c>
      <c r="G321" s="3" t="s">
        <v>21</v>
      </c>
      <c r="H321" s="6">
        <v>3</v>
      </c>
      <c r="I321" s="3" t="s">
        <v>56</v>
      </c>
      <c r="J321" s="3">
        <v>16</v>
      </c>
      <c r="K321" s="3" t="s">
        <v>23</v>
      </c>
      <c r="L321" s="6">
        <v>35000</v>
      </c>
      <c r="M321" s="6">
        <v>3</v>
      </c>
      <c r="N321" s="6">
        <v>105000</v>
      </c>
      <c r="O321" s="5" t="s">
        <v>734</v>
      </c>
      <c r="P321" s="3" t="s">
        <v>42</v>
      </c>
      <c r="R321" t="str">
        <f t="shared" si="8"/>
        <v>Adults</v>
      </c>
      <c r="S321" s="6">
        <f t="shared" si="9"/>
        <v>6562.5</v>
      </c>
    </row>
    <row r="322" spans="1:19" x14ac:dyDescent="0.25">
      <c r="A322" t="s">
        <v>731</v>
      </c>
      <c r="B322" s="2" t="s">
        <v>732</v>
      </c>
      <c r="C322" s="3" t="s">
        <v>61</v>
      </c>
      <c r="D322" s="6">
        <v>51</v>
      </c>
      <c r="E322" s="2" t="s">
        <v>200</v>
      </c>
      <c r="F322" s="3" t="s">
        <v>45</v>
      </c>
      <c r="G322" s="3" t="s">
        <v>21</v>
      </c>
      <c r="H322" s="6">
        <v>3</v>
      </c>
      <c r="I322" s="3" t="s">
        <v>56</v>
      </c>
      <c r="J322" s="3">
        <v>16</v>
      </c>
      <c r="K322" s="3" t="s">
        <v>86</v>
      </c>
      <c r="L322" s="6">
        <v>14500</v>
      </c>
      <c r="M322" s="6">
        <v>9</v>
      </c>
      <c r="N322" s="6">
        <v>130500</v>
      </c>
      <c r="O322" s="5" t="s">
        <v>735</v>
      </c>
      <c r="P322" s="3" t="s">
        <v>42</v>
      </c>
      <c r="R322" t="str">
        <f t="shared" si="8"/>
        <v>Adults</v>
      </c>
      <c r="S322" s="6">
        <f t="shared" si="9"/>
        <v>8156.25</v>
      </c>
    </row>
    <row r="323" spans="1:19" x14ac:dyDescent="0.25">
      <c r="A323" t="s">
        <v>736</v>
      </c>
      <c r="B323" s="2" t="s">
        <v>737</v>
      </c>
      <c r="C323" s="4">
        <v>45658</v>
      </c>
      <c r="D323" s="6">
        <v>74</v>
      </c>
      <c r="E323" s="2" t="s">
        <v>116</v>
      </c>
      <c r="F323" s="3" t="s">
        <v>38</v>
      </c>
      <c r="G323" s="3" t="s">
        <v>31</v>
      </c>
      <c r="H323" s="6">
        <v>1</v>
      </c>
      <c r="I323" s="3" t="s">
        <v>39</v>
      </c>
      <c r="J323" s="3">
        <v>38</v>
      </c>
      <c r="K323" s="3" t="s">
        <v>141</v>
      </c>
      <c r="L323" s="6">
        <v>75000</v>
      </c>
      <c r="M323" s="6">
        <v>14</v>
      </c>
      <c r="N323" s="6">
        <v>1050000</v>
      </c>
      <c r="O323" s="5" t="s">
        <v>738</v>
      </c>
      <c r="P323" s="3" t="s">
        <v>42</v>
      </c>
      <c r="R323" t="str">
        <f t="shared" ref="R323:R386" si="10">IF(D323&lt;=25,"Youth",IF(D323&lt;=35,"Young Adults",IF(D323&lt;=65,"Adults",IF(D323&lt;=80,"Seniors"))))</f>
        <v>Seniors</v>
      </c>
      <c r="S323" s="6">
        <f t="shared" ref="S323:S386" si="11">N323/J323</f>
        <v>27631.57894736842</v>
      </c>
    </row>
    <row r="324" spans="1:19" x14ac:dyDescent="0.25">
      <c r="A324" t="s">
        <v>736</v>
      </c>
      <c r="B324" s="2" t="s">
        <v>737</v>
      </c>
      <c r="C324" s="4">
        <v>45658</v>
      </c>
      <c r="D324" s="6">
        <v>74</v>
      </c>
      <c r="E324" s="2" t="s">
        <v>116</v>
      </c>
      <c r="F324" s="3" t="s">
        <v>45</v>
      </c>
      <c r="G324" s="3" t="s">
        <v>31</v>
      </c>
      <c r="H324" s="6">
        <v>1</v>
      </c>
      <c r="I324" s="3" t="s">
        <v>39</v>
      </c>
      <c r="J324" s="3">
        <v>38</v>
      </c>
      <c r="K324" s="3" t="s">
        <v>40</v>
      </c>
      <c r="L324" s="6">
        <v>20000</v>
      </c>
      <c r="M324" s="6">
        <v>11</v>
      </c>
      <c r="N324" s="6">
        <v>220000</v>
      </c>
      <c r="O324" s="5" t="s">
        <v>739</v>
      </c>
      <c r="P324" s="3" t="s">
        <v>42</v>
      </c>
      <c r="R324" t="str">
        <f t="shared" si="10"/>
        <v>Seniors</v>
      </c>
      <c r="S324" s="6">
        <f t="shared" si="11"/>
        <v>5789.4736842105267</v>
      </c>
    </row>
    <row r="325" spans="1:19" x14ac:dyDescent="0.25">
      <c r="A325" t="s">
        <v>740</v>
      </c>
      <c r="B325" s="2" t="s">
        <v>741</v>
      </c>
      <c r="C325" s="4">
        <v>45717</v>
      </c>
      <c r="D325" s="6">
        <v>59</v>
      </c>
      <c r="E325" s="2" t="s">
        <v>200</v>
      </c>
      <c r="F325" s="3" t="s">
        <v>45</v>
      </c>
      <c r="G325" s="3" t="s">
        <v>31</v>
      </c>
      <c r="H325" s="6">
        <v>1</v>
      </c>
      <c r="I325" s="3" t="s">
        <v>39</v>
      </c>
      <c r="J325" s="3">
        <v>51</v>
      </c>
      <c r="K325" s="3" t="s">
        <v>40</v>
      </c>
      <c r="L325" s="6">
        <v>20000</v>
      </c>
      <c r="M325" s="6">
        <v>1</v>
      </c>
      <c r="N325" s="6">
        <v>20000</v>
      </c>
      <c r="O325" s="5" t="s">
        <v>742</v>
      </c>
      <c r="P325" s="3" t="s">
        <v>25</v>
      </c>
      <c r="Q325" s="3" t="s">
        <v>466</v>
      </c>
      <c r="R325" t="str">
        <f t="shared" si="10"/>
        <v>Adults</v>
      </c>
      <c r="S325" s="6">
        <f t="shared" si="11"/>
        <v>392.15686274509807</v>
      </c>
    </row>
    <row r="326" spans="1:19" x14ac:dyDescent="0.25">
      <c r="A326" t="s">
        <v>740</v>
      </c>
      <c r="B326" s="2" t="s">
        <v>741</v>
      </c>
      <c r="C326" s="4">
        <v>45717</v>
      </c>
      <c r="D326" s="6">
        <v>59</v>
      </c>
      <c r="E326" s="2" t="s">
        <v>200</v>
      </c>
      <c r="F326" s="3" t="s">
        <v>30</v>
      </c>
      <c r="G326" s="3" t="s">
        <v>31</v>
      </c>
      <c r="H326" s="6">
        <v>1</v>
      </c>
      <c r="I326" s="3" t="s">
        <v>39</v>
      </c>
      <c r="J326" s="3">
        <v>51</v>
      </c>
      <c r="K326" s="3" t="s">
        <v>112</v>
      </c>
      <c r="L326" s="6">
        <v>7500</v>
      </c>
      <c r="M326" s="6">
        <v>5</v>
      </c>
      <c r="N326" s="6">
        <v>37500</v>
      </c>
      <c r="O326" s="5" t="s">
        <v>743</v>
      </c>
      <c r="P326" s="3" t="s">
        <v>25</v>
      </c>
      <c r="Q326" s="3" t="s">
        <v>466</v>
      </c>
      <c r="R326" t="str">
        <f t="shared" si="10"/>
        <v>Adults</v>
      </c>
      <c r="S326" s="6">
        <f t="shared" si="11"/>
        <v>735.29411764705878</v>
      </c>
    </row>
    <row r="327" spans="1:19" x14ac:dyDescent="0.25">
      <c r="A327" t="s">
        <v>744</v>
      </c>
      <c r="B327" s="2" t="s">
        <v>745</v>
      </c>
      <c r="C327" s="4">
        <v>45717</v>
      </c>
      <c r="D327" s="6">
        <v>36</v>
      </c>
      <c r="E327" s="2" t="s">
        <v>291</v>
      </c>
      <c r="F327" s="3" t="s">
        <v>20</v>
      </c>
      <c r="G327" s="3" t="s">
        <v>21</v>
      </c>
      <c r="H327" s="6">
        <v>3</v>
      </c>
      <c r="I327" s="3" t="s">
        <v>56</v>
      </c>
      <c r="J327" s="3">
        <v>42</v>
      </c>
      <c r="K327" s="3" t="s">
        <v>57</v>
      </c>
      <c r="L327" s="6">
        <v>9000</v>
      </c>
      <c r="M327" s="6">
        <v>8</v>
      </c>
      <c r="N327" s="6">
        <v>72000</v>
      </c>
      <c r="O327" s="5" t="s">
        <v>746</v>
      </c>
      <c r="P327" s="3" t="s">
        <v>25</v>
      </c>
      <c r="Q327" s="3" t="s">
        <v>466</v>
      </c>
      <c r="R327" t="str">
        <f t="shared" si="10"/>
        <v>Adults</v>
      </c>
      <c r="S327" s="6">
        <f t="shared" si="11"/>
        <v>1714.2857142857142</v>
      </c>
    </row>
    <row r="328" spans="1:19" x14ac:dyDescent="0.25">
      <c r="A328" t="s">
        <v>744</v>
      </c>
      <c r="B328" s="2" t="s">
        <v>745</v>
      </c>
      <c r="C328" s="4">
        <v>45717</v>
      </c>
      <c r="D328" s="6">
        <v>36</v>
      </c>
      <c r="E328" s="2" t="s">
        <v>291</v>
      </c>
      <c r="F328" s="3" t="s">
        <v>45</v>
      </c>
      <c r="G328" s="3" t="s">
        <v>21</v>
      </c>
      <c r="H328" s="6">
        <v>3</v>
      </c>
      <c r="I328" s="3" t="s">
        <v>56</v>
      </c>
      <c r="J328" s="3">
        <v>42</v>
      </c>
      <c r="K328" s="3" t="s">
        <v>86</v>
      </c>
      <c r="L328" s="6">
        <v>14500</v>
      </c>
      <c r="M328" s="6">
        <v>4</v>
      </c>
      <c r="N328" s="6">
        <v>58000</v>
      </c>
      <c r="O328" s="5" t="s">
        <v>747</v>
      </c>
      <c r="P328" s="3" t="s">
        <v>25</v>
      </c>
      <c r="Q328" s="3" t="s">
        <v>466</v>
      </c>
      <c r="R328" t="str">
        <f t="shared" si="10"/>
        <v>Adults</v>
      </c>
      <c r="S328" s="6">
        <f t="shared" si="11"/>
        <v>1380.952380952381</v>
      </c>
    </row>
    <row r="329" spans="1:19" x14ac:dyDescent="0.25">
      <c r="A329" t="s">
        <v>744</v>
      </c>
      <c r="B329" s="2" t="s">
        <v>745</v>
      </c>
      <c r="C329" s="4">
        <v>45717</v>
      </c>
      <c r="D329" s="6">
        <v>36</v>
      </c>
      <c r="E329" s="2" t="s">
        <v>291</v>
      </c>
      <c r="F329" s="3" t="s">
        <v>30</v>
      </c>
      <c r="G329" s="3" t="s">
        <v>21</v>
      </c>
      <c r="H329" s="6">
        <v>3</v>
      </c>
      <c r="I329" s="3" t="s">
        <v>56</v>
      </c>
      <c r="J329" s="3">
        <v>42</v>
      </c>
      <c r="K329" s="3" t="s">
        <v>135</v>
      </c>
      <c r="L329" s="6">
        <v>900</v>
      </c>
      <c r="M329" s="6">
        <v>3</v>
      </c>
      <c r="N329" s="6">
        <v>2700</v>
      </c>
      <c r="O329" s="5" t="s">
        <v>748</v>
      </c>
      <c r="P329" s="3" t="s">
        <v>25</v>
      </c>
      <c r="Q329" s="3" t="s">
        <v>466</v>
      </c>
      <c r="R329" t="str">
        <f t="shared" si="10"/>
        <v>Adults</v>
      </c>
      <c r="S329" s="6">
        <f t="shared" si="11"/>
        <v>64.285714285714292</v>
      </c>
    </row>
    <row r="330" spans="1:19" x14ac:dyDescent="0.25">
      <c r="A330" t="s">
        <v>749</v>
      </c>
      <c r="B330" s="2" t="s">
        <v>750</v>
      </c>
      <c r="C330" s="4">
        <v>45658</v>
      </c>
      <c r="D330" s="6">
        <v>44</v>
      </c>
      <c r="E330" s="2" t="s">
        <v>92</v>
      </c>
      <c r="F330" s="3" t="s">
        <v>20</v>
      </c>
      <c r="G330" s="3" t="s">
        <v>31</v>
      </c>
      <c r="H330" s="6">
        <v>3</v>
      </c>
      <c r="I330" s="3" t="s">
        <v>56</v>
      </c>
      <c r="J330" s="3">
        <v>1</v>
      </c>
      <c r="K330" s="3" t="s">
        <v>68</v>
      </c>
      <c r="L330" s="6">
        <v>16000</v>
      </c>
      <c r="M330" s="6">
        <v>3</v>
      </c>
      <c r="N330" s="6">
        <v>48000</v>
      </c>
      <c r="O330" s="5" t="s">
        <v>751</v>
      </c>
      <c r="P330" s="3" t="s">
        <v>42</v>
      </c>
      <c r="R330" t="str">
        <f t="shared" si="10"/>
        <v>Adults</v>
      </c>
      <c r="S330" s="6">
        <f t="shared" si="11"/>
        <v>48000</v>
      </c>
    </row>
    <row r="331" spans="1:19" x14ac:dyDescent="0.25">
      <c r="A331" t="s">
        <v>749</v>
      </c>
      <c r="B331" s="2" t="s">
        <v>750</v>
      </c>
      <c r="C331" s="4">
        <v>45658</v>
      </c>
      <c r="D331" s="6">
        <v>44</v>
      </c>
      <c r="E331" s="2" t="s">
        <v>92</v>
      </c>
      <c r="F331" s="3" t="s">
        <v>30</v>
      </c>
      <c r="G331" s="3" t="s">
        <v>31</v>
      </c>
      <c r="H331" s="6">
        <v>3</v>
      </c>
      <c r="I331" s="3" t="s">
        <v>56</v>
      </c>
      <c r="J331" s="3">
        <v>1</v>
      </c>
      <c r="K331" s="3" t="s">
        <v>106</v>
      </c>
      <c r="L331" s="6">
        <v>1000</v>
      </c>
      <c r="M331" s="6">
        <v>12</v>
      </c>
      <c r="N331" s="6">
        <v>12000</v>
      </c>
      <c r="O331" s="5" t="s">
        <v>752</v>
      </c>
      <c r="P331" s="3" t="s">
        <v>42</v>
      </c>
      <c r="R331" t="str">
        <f t="shared" si="10"/>
        <v>Adults</v>
      </c>
      <c r="S331" s="6">
        <f t="shared" si="11"/>
        <v>12000</v>
      </c>
    </row>
    <row r="332" spans="1:19" x14ac:dyDescent="0.25">
      <c r="A332" t="s">
        <v>753</v>
      </c>
      <c r="B332" s="2" t="s">
        <v>754</v>
      </c>
      <c r="C332" s="3" t="s">
        <v>61</v>
      </c>
      <c r="D332" s="6">
        <v>33</v>
      </c>
      <c r="E332" s="2" t="s">
        <v>72</v>
      </c>
      <c r="F332" s="3" t="s">
        <v>20</v>
      </c>
      <c r="G332" s="3" t="s">
        <v>21</v>
      </c>
      <c r="H332" s="6">
        <v>1</v>
      </c>
      <c r="I332" s="3" t="s">
        <v>39</v>
      </c>
      <c r="J332" s="3">
        <v>42</v>
      </c>
      <c r="K332" s="3" t="s">
        <v>23</v>
      </c>
      <c r="L332" s="6">
        <v>35000</v>
      </c>
      <c r="M332" s="6">
        <v>7</v>
      </c>
      <c r="N332" s="6">
        <v>245000</v>
      </c>
      <c r="O332" s="5" t="s">
        <v>755</v>
      </c>
      <c r="P332" s="3" t="s">
        <v>42</v>
      </c>
      <c r="R332" t="str">
        <f t="shared" si="10"/>
        <v>Young Adults</v>
      </c>
      <c r="S332" s="6">
        <f t="shared" si="11"/>
        <v>5833.333333333333</v>
      </c>
    </row>
    <row r="333" spans="1:19" x14ac:dyDescent="0.25">
      <c r="A333" t="s">
        <v>756</v>
      </c>
      <c r="B333" s="2" t="s">
        <v>757</v>
      </c>
      <c r="C333" s="4">
        <v>45658</v>
      </c>
      <c r="D333" s="6">
        <v>68</v>
      </c>
      <c r="E333" s="2" t="s">
        <v>302</v>
      </c>
      <c r="F333" s="3" t="s">
        <v>30</v>
      </c>
      <c r="G333" s="3" t="s">
        <v>21</v>
      </c>
      <c r="H333" s="6">
        <v>2</v>
      </c>
      <c r="I333" s="3" t="s">
        <v>22</v>
      </c>
      <c r="J333" s="3">
        <v>6</v>
      </c>
      <c r="K333" s="3" t="s">
        <v>64</v>
      </c>
      <c r="L333" s="6">
        <v>3500</v>
      </c>
      <c r="M333" s="6">
        <v>8</v>
      </c>
      <c r="N333" s="6">
        <v>28000</v>
      </c>
      <c r="O333" s="5" t="s">
        <v>758</v>
      </c>
      <c r="P333" s="3" t="s">
        <v>42</v>
      </c>
      <c r="R333" t="str">
        <f t="shared" si="10"/>
        <v>Seniors</v>
      </c>
      <c r="S333" s="6">
        <f t="shared" si="11"/>
        <v>4666.666666666667</v>
      </c>
    </row>
    <row r="334" spans="1:19" x14ac:dyDescent="0.25">
      <c r="A334" t="s">
        <v>756</v>
      </c>
      <c r="B334" s="2" t="s">
        <v>757</v>
      </c>
      <c r="C334" s="4">
        <v>45658</v>
      </c>
      <c r="D334" s="6">
        <v>68</v>
      </c>
      <c r="E334" s="2" t="s">
        <v>302</v>
      </c>
      <c r="F334" s="3" t="s">
        <v>20</v>
      </c>
      <c r="G334" s="3" t="s">
        <v>21</v>
      </c>
      <c r="H334" s="6">
        <v>2</v>
      </c>
      <c r="I334" s="3" t="s">
        <v>22</v>
      </c>
      <c r="J334" s="3">
        <v>6</v>
      </c>
      <c r="K334" s="3" t="s">
        <v>57</v>
      </c>
      <c r="L334" s="6">
        <v>9000</v>
      </c>
      <c r="M334" s="6">
        <v>8</v>
      </c>
      <c r="N334" s="6">
        <v>72000</v>
      </c>
      <c r="O334" s="5" t="s">
        <v>759</v>
      </c>
      <c r="P334" s="3" t="s">
        <v>42</v>
      </c>
      <c r="R334" t="str">
        <f t="shared" si="10"/>
        <v>Seniors</v>
      </c>
      <c r="S334" s="6">
        <f t="shared" si="11"/>
        <v>12000</v>
      </c>
    </row>
    <row r="335" spans="1:19" x14ac:dyDescent="0.25">
      <c r="A335" t="s">
        <v>756</v>
      </c>
      <c r="B335" s="2" t="s">
        <v>757</v>
      </c>
      <c r="C335" s="4">
        <v>45658</v>
      </c>
      <c r="D335" s="6">
        <v>68</v>
      </c>
      <c r="E335" s="2" t="s">
        <v>302</v>
      </c>
      <c r="F335" s="3" t="s">
        <v>38</v>
      </c>
      <c r="G335" s="3" t="s">
        <v>21</v>
      </c>
      <c r="H335" s="6">
        <v>2</v>
      </c>
      <c r="I335" s="3" t="s">
        <v>22</v>
      </c>
      <c r="J335" s="3">
        <v>6</v>
      </c>
      <c r="K335" s="3" t="s">
        <v>73</v>
      </c>
      <c r="L335" s="6">
        <v>24000</v>
      </c>
      <c r="M335" s="6">
        <v>1</v>
      </c>
      <c r="N335" s="6">
        <v>24000</v>
      </c>
      <c r="O335" s="5" t="s">
        <v>760</v>
      </c>
      <c r="P335" s="3" t="s">
        <v>42</v>
      </c>
      <c r="R335" t="str">
        <f t="shared" si="10"/>
        <v>Seniors</v>
      </c>
      <c r="S335" s="6">
        <f t="shared" si="11"/>
        <v>4000</v>
      </c>
    </row>
    <row r="336" spans="1:19" x14ac:dyDescent="0.25">
      <c r="A336" t="s">
        <v>761</v>
      </c>
      <c r="B336" s="2" t="s">
        <v>762</v>
      </c>
      <c r="C336" s="3" t="s">
        <v>61</v>
      </c>
      <c r="D336" s="6">
        <v>42</v>
      </c>
      <c r="E336" s="2" t="s">
        <v>92</v>
      </c>
      <c r="F336" s="3" t="s">
        <v>30</v>
      </c>
      <c r="G336" s="3" t="s">
        <v>21</v>
      </c>
      <c r="H336" s="6">
        <v>3</v>
      </c>
      <c r="I336" s="3" t="s">
        <v>56</v>
      </c>
      <c r="J336" s="3">
        <v>48</v>
      </c>
      <c r="K336" s="3" t="s">
        <v>112</v>
      </c>
      <c r="L336" s="6">
        <v>7500</v>
      </c>
      <c r="M336" s="6">
        <v>16</v>
      </c>
      <c r="N336" s="6">
        <v>120000</v>
      </c>
      <c r="O336" s="5" t="s">
        <v>763</v>
      </c>
      <c r="P336" s="3" t="s">
        <v>42</v>
      </c>
      <c r="R336" t="str">
        <f t="shared" si="10"/>
        <v>Adults</v>
      </c>
      <c r="S336" s="6">
        <f t="shared" si="11"/>
        <v>2500</v>
      </c>
    </row>
    <row r="337" spans="1:19" x14ac:dyDescent="0.25">
      <c r="A337" t="s">
        <v>764</v>
      </c>
      <c r="B337" s="2" t="s">
        <v>765</v>
      </c>
      <c r="C337" s="3" t="s">
        <v>61</v>
      </c>
      <c r="D337" s="6">
        <v>17</v>
      </c>
      <c r="E337" s="2" t="s">
        <v>50</v>
      </c>
      <c r="F337" s="3" t="s">
        <v>20</v>
      </c>
      <c r="G337" s="3" t="s">
        <v>31</v>
      </c>
      <c r="H337" s="6">
        <v>5</v>
      </c>
      <c r="I337" s="3" t="s">
        <v>63</v>
      </c>
      <c r="J337" s="3">
        <v>9</v>
      </c>
      <c r="K337" s="3" t="s">
        <v>51</v>
      </c>
      <c r="L337" s="6">
        <v>4500</v>
      </c>
      <c r="M337" s="6">
        <v>1</v>
      </c>
      <c r="N337" s="6">
        <v>4500</v>
      </c>
      <c r="O337" s="5" t="s">
        <v>766</v>
      </c>
      <c r="P337" s="3" t="s">
        <v>42</v>
      </c>
      <c r="R337" t="str">
        <f t="shared" si="10"/>
        <v>Youth</v>
      </c>
      <c r="S337" s="6">
        <f t="shared" si="11"/>
        <v>500</v>
      </c>
    </row>
    <row r="338" spans="1:19" x14ac:dyDescent="0.25">
      <c r="A338" t="s">
        <v>764</v>
      </c>
      <c r="B338" s="2" t="s">
        <v>765</v>
      </c>
      <c r="C338" s="3" t="s">
        <v>61</v>
      </c>
      <c r="D338" s="6">
        <v>17</v>
      </c>
      <c r="E338" s="2" t="s">
        <v>50</v>
      </c>
      <c r="F338" s="3" t="s">
        <v>30</v>
      </c>
      <c r="G338" s="3" t="s">
        <v>31</v>
      </c>
      <c r="H338" s="6">
        <v>5</v>
      </c>
      <c r="I338" s="3" t="s">
        <v>63</v>
      </c>
      <c r="J338" s="3">
        <v>9</v>
      </c>
      <c r="K338" s="3" t="s">
        <v>43</v>
      </c>
      <c r="L338" s="6">
        <v>500</v>
      </c>
      <c r="M338" s="6">
        <v>2</v>
      </c>
      <c r="N338" s="6">
        <v>1000</v>
      </c>
      <c r="O338" s="5" t="s">
        <v>767</v>
      </c>
      <c r="P338" s="3" t="s">
        <v>42</v>
      </c>
      <c r="R338" t="str">
        <f t="shared" si="10"/>
        <v>Youth</v>
      </c>
      <c r="S338" s="6">
        <f t="shared" si="11"/>
        <v>111.11111111111111</v>
      </c>
    </row>
    <row r="339" spans="1:19" x14ac:dyDescent="0.25">
      <c r="A339" t="s">
        <v>768</v>
      </c>
      <c r="B339" s="2" t="s">
        <v>769</v>
      </c>
      <c r="C339" s="3" t="s">
        <v>61</v>
      </c>
      <c r="D339" s="6">
        <v>80</v>
      </c>
      <c r="E339" s="2" t="s">
        <v>134</v>
      </c>
      <c r="F339" s="3" t="s">
        <v>30</v>
      </c>
      <c r="G339" s="3" t="s">
        <v>31</v>
      </c>
      <c r="H339" s="6">
        <v>1</v>
      </c>
      <c r="I339" s="3" t="s">
        <v>39</v>
      </c>
      <c r="J339" s="3">
        <v>28</v>
      </c>
      <c r="K339" s="3" t="s">
        <v>57</v>
      </c>
      <c r="L339" s="6">
        <v>9000</v>
      </c>
      <c r="M339" s="6">
        <v>7</v>
      </c>
      <c r="N339" s="6">
        <v>63000</v>
      </c>
      <c r="O339" s="5" t="s">
        <v>770</v>
      </c>
      <c r="P339" s="3" t="s">
        <v>42</v>
      </c>
      <c r="R339" t="str">
        <f t="shared" si="10"/>
        <v>Seniors</v>
      </c>
      <c r="S339" s="6">
        <f t="shared" si="11"/>
        <v>2250</v>
      </c>
    </row>
    <row r="340" spans="1:19" x14ac:dyDescent="0.25">
      <c r="A340" t="s">
        <v>768</v>
      </c>
      <c r="B340" s="2" t="s">
        <v>769</v>
      </c>
      <c r="C340" s="3" t="s">
        <v>61</v>
      </c>
      <c r="D340" s="6">
        <v>80</v>
      </c>
      <c r="E340" s="2" t="s">
        <v>134</v>
      </c>
      <c r="F340" s="3" t="s">
        <v>30</v>
      </c>
      <c r="G340" s="3" t="s">
        <v>31</v>
      </c>
      <c r="H340" s="6">
        <v>1</v>
      </c>
      <c r="I340" s="3" t="s">
        <v>39</v>
      </c>
      <c r="J340" s="3">
        <v>28</v>
      </c>
      <c r="K340" s="3" t="s">
        <v>242</v>
      </c>
      <c r="L340" s="6">
        <v>600</v>
      </c>
      <c r="M340" s="6">
        <v>13</v>
      </c>
      <c r="N340" s="6">
        <v>7800</v>
      </c>
      <c r="O340" s="5" t="s">
        <v>771</v>
      </c>
      <c r="P340" s="3" t="s">
        <v>42</v>
      </c>
      <c r="R340" t="str">
        <f t="shared" si="10"/>
        <v>Seniors</v>
      </c>
      <c r="S340" s="6">
        <f t="shared" si="11"/>
        <v>278.57142857142856</v>
      </c>
    </row>
    <row r="341" spans="1:19" x14ac:dyDescent="0.25">
      <c r="A341" t="s">
        <v>768</v>
      </c>
      <c r="B341" s="2" t="s">
        <v>769</v>
      </c>
      <c r="C341" s="3" t="s">
        <v>61</v>
      </c>
      <c r="D341" s="6">
        <v>80</v>
      </c>
      <c r="E341" s="2" t="s">
        <v>134</v>
      </c>
      <c r="F341" s="3" t="s">
        <v>45</v>
      </c>
      <c r="G341" s="3" t="s">
        <v>31</v>
      </c>
      <c r="H341" s="6">
        <v>1</v>
      </c>
      <c r="I341" s="3" t="s">
        <v>39</v>
      </c>
      <c r="J341" s="3">
        <v>28</v>
      </c>
      <c r="K341" s="3" t="s">
        <v>73</v>
      </c>
      <c r="L341" s="6">
        <v>24000</v>
      </c>
      <c r="M341" s="6">
        <v>3</v>
      </c>
      <c r="N341" s="6">
        <v>72000</v>
      </c>
      <c r="O341" s="5" t="s">
        <v>772</v>
      </c>
      <c r="P341" s="3" t="s">
        <v>42</v>
      </c>
      <c r="R341" t="str">
        <f t="shared" si="10"/>
        <v>Seniors</v>
      </c>
      <c r="S341" s="6">
        <f t="shared" si="11"/>
        <v>2571.4285714285716</v>
      </c>
    </row>
    <row r="342" spans="1:19" x14ac:dyDescent="0.25">
      <c r="A342" t="s">
        <v>773</v>
      </c>
      <c r="B342" s="2" t="s">
        <v>774</v>
      </c>
      <c r="C342" s="4">
        <v>45658</v>
      </c>
      <c r="D342" s="6">
        <v>71</v>
      </c>
      <c r="E342" s="2" t="s">
        <v>84</v>
      </c>
      <c r="F342" s="3" t="s">
        <v>45</v>
      </c>
      <c r="G342" s="3" t="s">
        <v>21</v>
      </c>
      <c r="H342" s="6">
        <v>4</v>
      </c>
      <c r="I342" s="3" t="s">
        <v>154</v>
      </c>
      <c r="J342" s="3">
        <v>16</v>
      </c>
      <c r="K342" s="3" t="s">
        <v>46</v>
      </c>
      <c r="L342" s="6">
        <v>9000</v>
      </c>
      <c r="M342" s="6">
        <v>5</v>
      </c>
      <c r="N342" s="6">
        <v>45000</v>
      </c>
      <c r="O342" s="5" t="s">
        <v>775</v>
      </c>
      <c r="P342" s="3" t="s">
        <v>25</v>
      </c>
      <c r="Q342" s="3" t="s">
        <v>26</v>
      </c>
      <c r="R342" t="str">
        <f t="shared" si="10"/>
        <v>Seniors</v>
      </c>
      <c r="S342" s="6">
        <f t="shared" si="11"/>
        <v>2812.5</v>
      </c>
    </row>
    <row r="343" spans="1:19" x14ac:dyDescent="0.25">
      <c r="A343" t="s">
        <v>773</v>
      </c>
      <c r="B343" s="2" t="s">
        <v>774</v>
      </c>
      <c r="C343" s="4">
        <v>45658</v>
      </c>
      <c r="D343" s="6">
        <v>71</v>
      </c>
      <c r="E343" s="2" t="s">
        <v>84</v>
      </c>
      <c r="F343" s="3" t="s">
        <v>20</v>
      </c>
      <c r="G343" s="3" t="s">
        <v>21</v>
      </c>
      <c r="H343" s="6">
        <v>4</v>
      </c>
      <c r="I343" s="3" t="s">
        <v>154</v>
      </c>
      <c r="J343" s="3">
        <v>16</v>
      </c>
      <c r="K343" s="3" t="s">
        <v>68</v>
      </c>
      <c r="L343" s="6">
        <v>16000</v>
      </c>
      <c r="M343" s="6">
        <v>12</v>
      </c>
      <c r="N343" s="6">
        <v>192000</v>
      </c>
      <c r="O343" s="5" t="s">
        <v>776</v>
      </c>
      <c r="P343" s="3" t="s">
        <v>25</v>
      </c>
      <c r="Q343" s="3" t="s">
        <v>26</v>
      </c>
      <c r="R343" t="str">
        <f t="shared" si="10"/>
        <v>Seniors</v>
      </c>
      <c r="S343" s="6">
        <f t="shared" si="11"/>
        <v>12000</v>
      </c>
    </row>
    <row r="344" spans="1:19" x14ac:dyDescent="0.25">
      <c r="A344" t="s">
        <v>773</v>
      </c>
      <c r="B344" s="2" t="s">
        <v>774</v>
      </c>
      <c r="C344" s="4">
        <v>45658</v>
      </c>
      <c r="D344" s="6">
        <v>71</v>
      </c>
      <c r="E344" s="2" t="s">
        <v>84</v>
      </c>
      <c r="F344" s="3" t="s">
        <v>30</v>
      </c>
      <c r="G344" s="3" t="s">
        <v>21</v>
      </c>
      <c r="H344" s="6">
        <v>4</v>
      </c>
      <c r="I344" s="3" t="s">
        <v>154</v>
      </c>
      <c r="J344" s="3">
        <v>16</v>
      </c>
      <c r="K344" s="3" t="s">
        <v>292</v>
      </c>
      <c r="L344" s="6">
        <v>6500</v>
      </c>
      <c r="M344" s="6">
        <v>9</v>
      </c>
      <c r="N344" s="6">
        <v>58500</v>
      </c>
      <c r="O344" s="5" t="s">
        <v>777</v>
      </c>
      <c r="P344" s="3" t="s">
        <v>25</v>
      </c>
      <c r="Q344" s="3" t="s">
        <v>26</v>
      </c>
      <c r="R344" t="str">
        <f t="shared" si="10"/>
        <v>Seniors</v>
      </c>
      <c r="S344" s="6">
        <f t="shared" si="11"/>
        <v>3656.25</v>
      </c>
    </row>
    <row r="345" spans="1:19" x14ac:dyDescent="0.25">
      <c r="A345" t="s">
        <v>778</v>
      </c>
      <c r="B345" s="2" t="s">
        <v>779</v>
      </c>
      <c r="C345" s="4">
        <v>45658</v>
      </c>
      <c r="D345" s="6">
        <v>63</v>
      </c>
      <c r="E345" s="2" t="s">
        <v>200</v>
      </c>
      <c r="F345" s="3" t="s">
        <v>38</v>
      </c>
      <c r="G345" s="3" t="s">
        <v>31</v>
      </c>
      <c r="H345" s="6">
        <v>1</v>
      </c>
      <c r="I345" s="3" t="s">
        <v>39</v>
      </c>
      <c r="J345" s="3">
        <v>47</v>
      </c>
      <c r="K345" s="3" t="s">
        <v>40</v>
      </c>
      <c r="L345" s="6">
        <v>20000</v>
      </c>
      <c r="M345" s="6">
        <v>19</v>
      </c>
      <c r="N345" s="6">
        <v>380000</v>
      </c>
      <c r="O345" s="5" t="s">
        <v>780</v>
      </c>
      <c r="P345" s="3" t="s">
        <v>42</v>
      </c>
      <c r="R345" t="str">
        <f t="shared" si="10"/>
        <v>Adults</v>
      </c>
      <c r="S345" s="6">
        <f t="shared" si="11"/>
        <v>8085.1063829787236</v>
      </c>
    </row>
    <row r="346" spans="1:19" x14ac:dyDescent="0.25">
      <c r="A346" t="s">
        <v>778</v>
      </c>
      <c r="B346" s="2" t="s">
        <v>779</v>
      </c>
      <c r="C346" s="4">
        <v>45658</v>
      </c>
      <c r="D346" s="6">
        <v>63</v>
      </c>
      <c r="E346" s="2" t="s">
        <v>200</v>
      </c>
      <c r="F346" s="3" t="s">
        <v>30</v>
      </c>
      <c r="G346" s="3" t="s">
        <v>31</v>
      </c>
      <c r="H346" s="6">
        <v>1</v>
      </c>
      <c r="I346" s="3" t="s">
        <v>39</v>
      </c>
      <c r="J346" s="3">
        <v>47</v>
      </c>
      <c r="K346" s="3" t="s">
        <v>106</v>
      </c>
      <c r="L346" s="6">
        <v>1000</v>
      </c>
      <c r="M346" s="6">
        <v>17</v>
      </c>
      <c r="N346" s="6">
        <v>17000</v>
      </c>
      <c r="O346" s="5" t="s">
        <v>781</v>
      </c>
      <c r="P346" s="3" t="s">
        <v>42</v>
      </c>
      <c r="R346" t="str">
        <f t="shared" si="10"/>
        <v>Adults</v>
      </c>
      <c r="S346" s="6">
        <f t="shared" si="11"/>
        <v>361.70212765957444</v>
      </c>
    </row>
    <row r="347" spans="1:19" x14ac:dyDescent="0.25">
      <c r="A347" t="s">
        <v>782</v>
      </c>
      <c r="B347" s="2" t="s">
        <v>783</v>
      </c>
      <c r="C347" s="3" t="s">
        <v>61</v>
      </c>
      <c r="D347" s="6">
        <v>23</v>
      </c>
      <c r="E347" s="2" t="s">
        <v>116</v>
      </c>
      <c r="F347" s="3" t="s">
        <v>45</v>
      </c>
      <c r="G347" s="3" t="s">
        <v>21</v>
      </c>
      <c r="H347" s="6">
        <v>3</v>
      </c>
      <c r="I347" s="3" t="s">
        <v>56</v>
      </c>
      <c r="J347" s="3">
        <v>24</v>
      </c>
      <c r="K347" s="3" t="s">
        <v>46</v>
      </c>
      <c r="L347" s="6">
        <v>9000</v>
      </c>
      <c r="M347" s="6">
        <v>1</v>
      </c>
      <c r="N347" s="6">
        <v>9000</v>
      </c>
      <c r="O347" s="5" t="s">
        <v>784</v>
      </c>
      <c r="P347" s="3" t="s">
        <v>42</v>
      </c>
      <c r="R347" t="str">
        <f t="shared" si="10"/>
        <v>Youth</v>
      </c>
      <c r="S347" s="6">
        <f t="shared" si="11"/>
        <v>375</v>
      </c>
    </row>
    <row r="348" spans="1:19" x14ac:dyDescent="0.25">
      <c r="A348" t="s">
        <v>782</v>
      </c>
      <c r="B348" s="2" t="s">
        <v>783</v>
      </c>
      <c r="C348" s="3" t="s">
        <v>61</v>
      </c>
      <c r="D348" s="6">
        <v>23</v>
      </c>
      <c r="E348" s="2" t="s">
        <v>116</v>
      </c>
      <c r="F348" s="3" t="s">
        <v>30</v>
      </c>
      <c r="G348" s="3" t="s">
        <v>21</v>
      </c>
      <c r="H348" s="6">
        <v>3</v>
      </c>
      <c r="I348" s="3" t="s">
        <v>56</v>
      </c>
      <c r="J348" s="3">
        <v>24</v>
      </c>
      <c r="K348" s="3" t="s">
        <v>88</v>
      </c>
      <c r="L348" s="6">
        <v>350</v>
      </c>
      <c r="M348" s="6">
        <v>12</v>
      </c>
      <c r="N348" s="6">
        <v>4200</v>
      </c>
      <c r="O348" s="5" t="s">
        <v>785</v>
      </c>
      <c r="P348" s="3" t="s">
        <v>42</v>
      </c>
      <c r="R348" t="str">
        <f t="shared" si="10"/>
        <v>Youth</v>
      </c>
      <c r="S348" s="6">
        <f t="shared" si="11"/>
        <v>175</v>
      </c>
    </row>
    <row r="349" spans="1:19" x14ac:dyDescent="0.25">
      <c r="A349" t="s">
        <v>782</v>
      </c>
      <c r="B349" s="2" t="s">
        <v>783</v>
      </c>
      <c r="C349" s="3" t="s">
        <v>61</v>
      </c>
      <c r="D349" s="6">
        <v>23</v>
      </c>
      <c r="E349" s="2" t="s">
        <v>116</v>
      </c>
      <c r="F349" s="3" t="s">
        <v>38</v>
      </c>
      <c r="G349" s="3" t="s">
        <v>21</v>
      </c>
      <c r="H349" s="6">
        <v>3</v>
      </c>
      <c r="I349" s="3" t="s">
        <v>56</v>
      </c>
      <c r="J349" s="3">
        <v>24</v>
      </c>
      <c r="K349" s="3" t="s">
        <v>141</v>
      </c>
      <c r="L349" s="6">
        <v>75000</v>
      </c>
      <c r="M349" s="6">
        <v>6</v>
      </c>
      <c r="N349" s="6">
        <v>450000</v>
      </c>
      <c r="O349" s="5" t="s">
        <v>786</v>
      </c>
      <c r="P349" s="3" t="s">
        <v>42</v>
      </c>
      <c r="R349" t="str">
        <f t="shared" si="10"/>
        <v>Youth</v>
      </c>
      <c r="S349" s="6">
        <f t="shared" si="11"/>
        <v>18750</v>
      </c>
    </row>
    <row r="350" spans="1:19" x14ac:dyDescent="0.25">
      <c r="A350" t="s">
        <v>787</v>
      </c>
      <c r="B350" s="2" t="s">
        <v>788</v>
      </c>
      <c r="C350" s="3" t="s">
        <v>61</v>
      </c>
      <c r="D350" s="6">
        <v>69</v>
      </c>
      <c r="E350" s="2" t="s">
        <v>153</v>
      </c>
      <c r="F350" s="3" t="s">
        <v>38</v>
      </c>
      <c r="G350" s="3" t="s">
        <v>31</v>
      </c>
      <c r="H350" s="6">
        <v>3</v>
      </c>
      <c r="I350" s="3" t="s">
        <v>56</v>
      </c>
      <c r="J350" s="3">
        <v>16</v>
      </c>
      <c r="K350" s="3" t="s">
        <v>77</v>
      </c>
      <c r="L350" s="6">
        <v>30000</v>
      </c>
      <c r="M350" s="6">
        <v>17</v>
      </c>
      <c r="N350" s="6">
        <v>510000</v>
      </c>
      <c r="O350" s="5" t="s">
        <v>789</v>
      </c>
      <c r="P350" s="3" t="s">
        <v>25</v>
      </c>
      <c r="Q350" s="3" t="s">
        <v>94</v>
      </c>
      <c r="R350" t="str">
        <f t="shared" si="10"/>
        <v>Seniors</v>
      </c>
      <c r="S350" s="6">
        <f t="shared" si="11"/>
        <v>31875</v>
      </c>
    </row>
    <row r="351" spans="1:19" x14ac:dyDescent="0.25">
      <c r="A351" t="s">
        <v>787</v>
      </c>
      <c r="B351" s="2" t="s">
        <v>788</v>
      </c>
      <c r="C351" s="3" t="s">
        <v>61</v>
      </c>
      <c r="D351" s="6">
        <v>69</v>
      </c>
      <c r="E351" s="2" t="s">
        <v>153</v>
      </c>
      <c r="F351" s="3" t="s">
        <v>45</v>
      </c>
      <c r="G351" s="3" t="s">
        <v>31</v>
      </c>
      <c r="H351" s="6">
        <v>3</v>
      </c>
      <c r="I351" s="3" t="s">
        <v>56</v>
      </c>
      <c r="J351" s="3">
        <v>16</v>
      </c>
      <c r="K351" s="3" t="s">
        <v>46</v>
      </c>
      <c r="L351" s="6">
        <v>9000</v>
      </c>
      <c r="M351" s="6">
        <v>3</v>
      </c>
      <c r="N351" s="6">
        <v>27000</v>
      </c>
      <c r="O351" s="5" t="s">
        <v>790</v>
      </c>
      <c r="P351" s="3" t="s">
        <v>25</v>
      </c>
      <c r="Q351" s="3" t="s">
        <v>94</v>
      </c>
      <c r="R351" t="str">
        <f t="shared" si="10"/>
        <v>Seniors</v>
      </c>
      <c r="S351" s="6">
        <f t="shared" si="11"/>
        <v>1687.5</v>
      </c>
    </row>
    <row r="352" spans="1:19" x14ac:dyDescent="0.25">
      <c r="A352" t="s">
        <v>787</v>
      </c>
      <c r="B352" s="2" t="s">
        <v>788</v>
      </c>
      <c r="C352" s="3" t="s">
        <v>61</v>
      </c>
      <c r="D352" s="6">
        <v>69</v>
      </c>
      <c r="E352" s="2" t="s">
        <v>153</v>
      </c>
      <c r="F352" s="3" t="s">
        <v>30</v>
      </c>
      <c r="G352" s="3" t="s">
        <v>31</v>
      </c>
      <c r="H352" s="6">
        <v>3</v>
      </c>
      <c r="I352" s="3" t="s">
        <v>56</v>
      </c>
      <c r="J352" s="3">
        <v>16</v>
      </c>
      <c r="K352" s="3" t="s">
        <v>32</v>
      </c>
      <c r="L352" s="6">
        <v>5500</v>
      </c>
      <c r="M352" s="6">
        <v>10</v>
      </c>
      <c r="N352" s="6">
        <v>55000</v>
      </c>
      <c r="O352" s="5" t="s">
        <v>791</v>
      </c>
      <c r="P352" s="3" t="s">
        <v>25</v>
      </c>
      <c r="Q352" s="3" t="s">
        <v>94</v>
      </c>
      <c r="R352" t="str">
        <f t="shared" si="10"/>
        <v>Seniors</v>
      </c>
      <c r="S352" s="6">
        <f t="shared" si="11"/>
        <v>3437.5</v>
      </c>
    </row>
    <row r="353" spans="1:19" x14ac:dyDescent="0.25">
      <c r="A353" t="s">
        <v>792</v>
      </c>
      <c r="B353" s="2" t="s">
        <v>793</v>
      </c>
      <c r="C353" s="3" t="s">
        <v>61</v>
      </c>
      <c r="D353" s="6">
        <v>27</v>
      </c>
      <c r="E353" s="2" t="s">
        <v>37</v>
      </c>
      <c r="F353" s="3" t="s">
        <v>30</v>
      </c>
      <c r="G353" s="3" t="s">
        <v>21</v>
      </c>
      <c r="H353" s="6">
        <v>3</v>
      </c>
      <c r="I353" s="3" t="s">
        <v>56</v>
      </c>
      <c r="J353" s="3">
        <v>24</v>
      </c>
      <c r="K353" s="3" t="s">
        <v>57</v>
      </c>
      <c r="L353" s="6">
        <v>9000</v>
      </c>
      <c r="M353" s="6">
        <v>16</v>
      </c>
      <c r="N353" s="6">
        <v>144000</v>
      </c>
      <c r="O353" s="5" t="s">
        <v>794</v>
      </c>
      <c r="P353" s="3" t="s">
        <v>42</v>
      </c>
      <c r="R353" t="str">
        <f t="shared" si="10"/>
        <v>Young Adults</v>
      </c>
      <c r="S353" s="6">
        <f t="shared" si="11"/>
        <v>6000</v>
      </c>
    </row>
    <row r="354" spans="1:19" x14ac:dyDescent="0.25">
      <c r="A354" t="s">
        <v>792</v>
      </c>
      <c r="B354" s="2" t="s">
        <v>793</v>
      </c>
      <c r="C354" s="3" t="s">
        <v>61</v>
      </c>
      <c r="D354" s="6">
        <v>27</v>
      </c>
      <c r="E354" s="2" t="s">
        <v>37</v>
      </c>
      <c r="F354" s="3" t="s">
        <v>30</v>
      </c>
      <c r="G354" s="3" t="s">
        <v>21</v>
      </c>
      <c r="H354" s="6">
        <v>3</v>
      </c>
      <c r="I354" s="3" t="s">
        <v>56</v>
      </c>
      <c r="J354" s="3">
        <v>24</v>
      </c>
      <c r="K354" s="3" t="s">
        <v>88</v>
      </c>
      <c r="L354" s="6">
        <v>350</v>
      </c>
      <c r="M354" s="6">
        <v>18</v>
      </c>
      <c r="N354" s="6">
        <v>6300</v>
      </c>
      <c r="O354" s="5" t="s">
        <v>795</v>
      </c>
      <c r="P354" s="3" t="s">
        <v>42</v>
      </c>
      <c r="R354" t="str">
        <f t="shared" si="10"/>
        <v>Young Adults</v>
      </c>
      <c r="S354" s="6">
        <f t="shared" si="11"/>
        <v>262.5</v>
      </c>
    </row>
    <row r="355" spans="1:19" x14ac:dyDescent="0.25">
      <c r="A355" t="s">
        <v>796</v>
      </c>
      <c r="B355" s="2" t="s">
        <v>797</v>
      </c>
      <c r="C355" s="3" t="s">
        <v>61</v>
      </c>
      <c r="D355" s="6">
        <v>35</v>
      </c>
      <c r="E355" s="2" t="s">
        <v>798</v>
      </c>
      <c r="F355" s="3" t="s">
        <v>45</v>
      </c>
      <c r="G355" s="3" t="s">
        <v>31</v>
      </c>
      <c r="H355" s="6">
        <v>5</v>
      </c>
      <c r="I355" s="3" t="s">
        <v>63</v>
      </c>
      <c r="J355" s="3">
        <v>2</v>
      </c>
      <c r="K355" s="3" t="s">
        <v>86</v>
      </c>
      <c r="L355" s="6">
        <v>14500</v>
      </c>
      <c r="M355" s="6">
        <v>10</v>
      </c>
      <c r="N355" s="6">
        <v>145000</v>
      </c>
      <c r="O355" s="5" t="s">
        <v>799</v>
      </c>
      <c r="P355" s="3" t="s">
        <v>42</v>
      </c>
      <c r="R355" t="str">
        <f t="shared" si="10"/>
        <v>Young Adults</v>
      </c>
      <c r="S355" s="6">
        <f t="shared" si="11"/>
        <v>72500</v>
      </c>
    </row>
    <row r="356" spans="1:19" x14ac:dyDescent="0.25">
      <c r="A356" t="s">
        <v>796</v>
      </c>
      <c r="B356" s="2" t="s">
        <v>797</v>
      </c>
      <c r="C356" s="3" t="s">
        <v>61</v>
      </c>
      <c r="D356" s="6">
        <v>35</v>
      </c>
      <c r="E356" s="2" t="s">
        <v>798</v>
      </c>
      <c r="F356" s="3" t="s">
        <v>20</v>
      </c>
      <c r="G356" s="3" t="s">
        <v>31</v>
      </c>
      <c r="H356" s="6">
        <v>5</v>
      </c>
      <c r="I356" s="3" t="s">
        <v>63</v>
      </c>
      <c r="J356" s="3">
        <v>2</v>
      </c>
      <c r="K356" s="3" t="s">
        <v>68</v>
      </c>
      <c r="L356" s="6">
        <v>16000</v>
      </c>
      <c r="M356" s="6">
        <v>8</v>
      </c>
      <c r="N356" s="6">
        <v>128000</v>
      </c>
      <c r="O356" s="5" t="s">
        <v>800</v>
      </c>
      <c r="P356" s="3" t="s">
        <v>42</v>
      </c>
      <c r="R356" t="str">
        <f t="shared" si="10"/>
        <v>Young Adults</v>
      </c>
      <c r="S356" s="6">
        <f t="shared" si="11"/>
        <v>64000</v>
      </c>
    </row>
    <row r="357" spans="1:19" x14ac:dyDescent="0.25">
      <c r="A357" t="s">
        <v>796</v>
      </c>
      <c r="B357" s="2" t="s">
        <v>797</v>
      </c>
      <c r="C357" s="3" t="s">
        <v>61</v>
      </c>
      <c r="D357" s="6">
        <v>35</v>
      </c>
      <c r="E357" s="2" t="s">
        <v>798</v>
      </c>
      <c r="F357" s="3" t="s">
        <v>30</v>
      </c>
      <c r="G357" s="3" t="s">
        <v>31</v>
      </c>
      <c r="H357" s="6">
        <v>5</v>
      </c>
      <c r="I357" s="3" t="s">
        <v>63</v>
      </c>
      <c r="J357" s="3">
        <v>2</v>
      </c>
      <c r="K357" s="3" t="s">
        <v>112</v>
      </c>
      <c r="L357" s="6">
        <v>7500</v>
      </c>
      <c r="M357" s="6">
        <v>2</v>
      </c>
      <c r="N357" s="6">
        <v>15000</v>
      </c>
      <c r="O357" s="5" t="s">
        <v>801</v>
      </c>
      <c r="P357" s="3" t="s">
        <v>42</v>
      </c>
      <c r="R357" t="str">
        <f t="shared" si="10"/>
        <v>Young Adults</v>
      </c>
      <c r="S357" s="6">
        <f t="shared" si="11"/>
        <v>7500</v>
      </c>
    </row>
    <row r="358" spans="1:19" x14ac:dyDescent="0.25">
      <c r="A358" t="s">
        <v>802</v>
      </c>
      <c r="B358" s="2" t="s">
        <v>803</v>
      </c>
      <c r="C358" s="3" t="s">
        <v>61</v>
      </c>
      <c r="D358" s="6">
        <v>51</v>
      </c>
      <c r="E358" s="2" t="s">
        <v>495</v>
      </c>
      <c r="F358" s="3" t="s">
        <v>30</v>
      </c>
      <c r="G358" s="3" t="s">
        <v>21</v>
      </c>
      <c r="H358" s="6">
        <v>5</v>
      </c>
      <c r="I358" s="3" t="s">
        <v>63</v>
      </c>
      <c r="J358" s="3">
        <v>59</v>
      </c>
      <c r="K358" s="3" t="s">
        <v>106</v>
      </c>
      <c r="L358" s="6">
        <v>1000</v>
      </c>
      <c r="M358" s="6">
        <v>17</v>
      </c>
      <c r="N358" s="6">
        <v>17000</v>
      </c>
      <c r="O358" s="5" t="s">
        <v>804</v>
      </c>
      <c r="P358" s="3" t="s">
        <v>42</v>
      </c>
      <c r="R358" t="str">
        <f t="shared" si="10"/>
        <v>Adults</v>
      </c>
      <c r="S358" s="6">
        <f t="shared" si="11"/>
        <v>288.13559322033899</v>
      </c>
    </row>
    <row r="359" spans="1:19" x14ac:dyDescent="0.25">
      <c r="A359" t="s">
        <v>802</v>
      </c>
      <c r="B359" s="2" t="s">
        <v>803</v>
      </c>
      <c r="C359" s="3" t="s">
        <v>61</v>
      </c>
      <c r="D359" s="6">
        <v>51</v>
      </c>
      <c r="E359" s="2" t="s">
        <v>495</v>
      </c>
      <c r="F359" s="3" t="s">
        <v>38</v>
      </c>
      <c r="G359" s="3" t="s">
        <v>21</v>
      </c>
      <c r="H359" s="6">
        <v>5</v>
      </c>
      <c r="I359" s="3" t="s">
        <v>63</v>
      </c>
      <c r="J359" s="3">
        <v>59</v>
      </c>
      <c r="K359" s="3" t="s">
        <v>77</v>
      </c>
      <c r="L359" s="6">
        <v>30000</v>
      </c>
      <c r="M359" s="6">
        <v>13</v>
      </c>
      <c r="N359" s="6">
        <v>390000</v>
      </c>
      <c r="O359" s="5" t="s">
        <v>805</v>
      </c>
      <c r="P359" s="3" t="s">
        <v>42</v>
      </c>
      <c r="R359" t="str">
        <f t="shared" si="10"/>
        <v>Adults</v>
      </c>
      <c r="S359" s="6">
        <f t="shared" si="11"/>
        <v>6610.1694915254238</v>
      </c>
    </row>
    <row r="360" spans="1:19" x14ac:dyDescent="0.25">
      <c r="A360" t="s">
        <v>806</v>
      </c>
      <c r="B360" s="2" t="s">
        <v>339</v>
      </c>
      <c r="C360" s="4">
        <v>45717</v>
      </c>
      <c r="D360" s="6">
        <v>23</v>
      </c>
      <c r="E360" s="2" t="s">
        <v>19</v>
      </c>
      <c r="F360" s="3" t="s">
        <v>38</v>
      </c>
      <c r="G360" s="3" t="s">
        <v>21</v>
      </c>
      <c r="H360" s="6">
        <v>3</v>
      </c>
      <c r="I360" s="3" t="s">
        <v>56</v>
      </c>
      <c r="J360" s="3">
        <v>16</v>
      </c>
      <c r="K360" s="3" t="s">
        <v>66</v>
      </c>
      <c r="L360" s="6">
        <v>150000</v>
      </c>
      <c r="M360" s="6">
        <v>3</v>
      </c>
      <c r="N360" s="6">
        <v>450000</v>
      </c>
      <c r="O360" s="5" t="s">
        <v>807</v>
      </c>
      <c r="P360" s="3" t="s">
        <v>42</v>
      </c>
      <c r="R360" t="str">
        <f t="shared" si="10"/>
        <v>Youth</v>
      </c>
      <c r="S360" s="6">
        <f t="shared" si="11"/>
        <v>28125</v>
      </c>
    </row>
    <row r="361" spans="1:19" x14ac:dyDescent="0.25">
      <c r="A361" t="s">
        <v>806</v>
      </c>
      <c r="B361" s="2" t="s">
        <v>339</v>
      </c>
      <c r="C361" s="4">
        <v>45717</v>
      </c>
      <c r="D361" s="6">
        <v>23</v>
      </c>
      <c r="E361" s="2" t="s">
        <v>19</v>
      </c>
      <c r="F361" s="3" t="s">
        <v>20</v>
      </c>
      <c r="G361" s="3" t="s">
        <v>21</v>
      </c>
      <c r="H361" s="6">
        <v>3</v>
      </c>
      <c r="I361" s="3" t="s">
        <v>56</v>
      </c>
      <c r="J361" s="3">
        <v>16</v>
      </c>
      <c r="K361" s="3" t="s">
        <v>51</v>
      </c>
      <c r="L361" s="6">
        <v>4500</v>
      </c>
      <c r="M361" s="6">
        <v>19</v>
      </c>
      <c r="N361" s="6">
        <v>85500</v>
      </c>
      <c r="O361" s="5" t="s">
        <v>808</v>
      </c>
      <c r="P361" s="3" t="s">
        <v>42</v>
      </c>
      <c r="R361" t="str">
        <f t="shared" si="10"/>
        <v>Youth</v>
      </c>
      <c r="S361" s="6">
        <f t="shared" si="11"/>
        <v>5343.75</v>
      </c>
    </row>
    <row r="362" spans="1:19" x14ac:dyDescent="0.25">
      <c r="A362" t="s">
        <v>809</v>
      </c>
      <c r="B362" s="2" t="s">
        <v>810</v>
      </c>
      <c r="C362" s="3" t="s">
        <v>61</v>
      </c>
      <c r="D362" s="6">
        <v>35</v>
      </c>
      <c r="E362" s="2" t="s">
        <v>127</v>
      </c>
      <c r="F362" s="3" t="s">
        <v>38</v>
      </c>
      <c r="G362" s="3" t="s">
        <v>21</v>
      </c>
      <c r="H362" s="6">
        <v>3</v>
      </c>
      <c r="I362" s="3" t="s">
        <v>56</v>
      </c>
      <c r="J362" s="3">
        <v>29</v>
      </c>
      <c r="K362" s="3" t="s">
        <v>73</v>
      </c>
      <c r="L362" s="6">
        <v>24000</v>
      </c>
      <c r="M362" s="6">
        <v>4</v>
      </c>
      <c r="N362" s="6">
        <v>96000</v>
      </c>
      <c r="O362" s="5" t="s">
        <v>811</v>
      </c>
      <c r="P362" s="3" t="s">
        <v>42</v>
      </c>
      <c r="R362" t="str">
        <f t="shared" si="10"/>
        <v>Young Adults</v>
      </c>
      <c r="S362" s="6">
        <f t="shared" si="11"/>
        <v>3310.344827586207</v>
      </c>
    </row>
    <row r="363" spans="1:19" x14ac:dyDescent="0.25">
      <c r="A363" t="s">
        <v>809</v>
      </c>
      <c r="B363" s="2" t="s">
        <v>810</v>
      </c>
      <c r="C363" s="3" t="s">
        <v>61</v>
      </c>
      <c r="D363" s="6">
        <v>35</v>
      </c>
      <c r="E363" s="2" t="s">
        <v>127</v>
      </c>
      <c r="F363" s="3" t="s">
        <v>45</v>
      </c>
      <c r="G363" s="3" t="s">
        <v>21</v>
      </c>
      <c r="H363" s="6">
        <v>3</v>
      </c>
      <c r="I363" s="3" t="s">
        <v>56</v>
      </c>
      <c r="J363" s="3">
        <v>29</v>
      </c>
      <c r="K363" s="3" t="s">
        <v>46</v>
      </c>
      <c r="L363" s="6">
        <v>9000</v>
      </c>
      <c r="M363" s="6">
        <v>10</v>
      </c>
      <c r="N363" s="6">
        <v>90000</v>
      </c>
      <c r="O363" s="5" t="s">
        <v>812</v>
      </c>
      <c r="P363" s="3" t="s">
        <v>42</v>
      </c>
      <c r="R363" t="str">
        <f t="shared" si="10"/>
        <v>Young Adults</v>
      </c>
      <c r="S363" s="6">
        <f t="shared" si="11"/>
        <v>3103.4482758620688</v>
      </c>
    </row>
    <row r="364" spans="1:19" x14ac:dyDescent="0.25">
      <c r="A364" t="s">
        <v>809</v>
      </c>
      <c r="B364" s="2" t="s">
        <v>810</v>
      </c>
      <c r="C364" s="3" t="s">
        <v>61</v>
      </c>
      <c r="D364" s="6">
        <v>35</v>
      </c>
      <c r="E364" s="2" t="s">
        <v>127</v>
      </c>
      <c r="F364" s="3" t="s">
        <v>30</v>
      </c>
      <c r="G364" s="3" t="s">
        <v>21</v>
      </c>
      <c r="H364" s="6">
        <v>3</v>
      </c>
      <c r="I364" s="3" t="s">
        <v>56</v>
      </c>
      <c r="J364" s="3">
        <v>29</v>
      </c>
      <c r="K364" s="3" t="s">
        <v>68</v>
      </c>
      <c r="L364" s="6">
        <v>16000</v>
      </c>
      <c r="M364" s="6">
        <v>11</v>
      </c>
      <c r="N364" s="6">
        <v>176000</v>
      </c>
      <c r="O364" s="5" t="s">
        <v>813</v>
      </c>
      <c r="P364" s="3" t="s">
        <v>42</v>
      </c>
      <c r="R364" t="str">
        <f t="shared" si="10"/>
        <v>Young Adults</v>
      </c>
      <c r="S364" s="6">
        <f t="shared" si="11"/>
        <v>6068.9655172413795</v>
      </c>
    </row>
    <row r="365" spans="1:19" x14ac:dyDescent="0.25">
      <c r="A365" t="s">
        <v>814</v>
      </c>
      <c r="B365" s="2" t="s">
        <v>815</v>
      </c>
      <c r="C365" s="4">
        <v>45658</v>
      </c>
      <c r="D365" s="6">
        <v>27</v>
      </c>
      <c r="E365" s="2" t="s">
        <v>84</v>
      </c>
      <c r="F365" s="3" t="s">
        <v>30</v>
      </c>
      <c r="G365" s="3" t="s">
        <v>31</v>
      </c>
      <c r="H365" s="6">
        <v>3</v>
      </c>
      <c r="I365" s="3" t="s">
        <v>56</v>
      </c>
      <c r="J365" s="3">
        <v>26</v>
      </c>
      <c r="K365" s="3" t="s">
        <v>32</v>
      </c>
      <c r="L365" s="6">
        <v>5500</v>
      </c>
      <c r="M365" s="6">
        <v>18</v>
      </c>
      <c r="N365" s="6">
        <v>99000</v>
      </c>
      <c r="O365" s="5" t="s">
        <v>816</v>
      </c>
      <c r="P365" s="3" t="s">
        <v>25</v>
      </c>
      <c r="Q365" s="3" t="s">
        <v>427</v>
      </c>
      <c r="R365" t="str">
        <f t="shared" si="10"/>
        <v>Young Adults</v>
      </c>
      <c r="S365" s="6">
        <f t="shared" si="11"/>
        <v>3807.6923076923076</v>
      </c>
    </row>
    <row r="366" spans="1:19" x14ac:dyDescent="0.25">
      <c r="A366" t="s">
        <v>817</v>
      </c>
      <c r="B366" s="2" t="s">
        <v>818</v>
      </c>
      <c r="C366" s="3" t="s">
        <v>61</v>
      </c>
      <c r="D366" s="6">
        <v>28</v>
      </c>
      <c r="E366" s="2" t="s">
        <v>37</v>
      </c>
      <c r="F366" s="3" t="s">
        <v>20</v>
      </c>
      <c r="G366" s="3" t="s">
        <v>21</v>
      </c>
      <c r="H366" s="6">
        <v>1</v>
      </c>
      <c r="I366" s="3" t="s">
        <v>39</v>
      </c>
      <c r="J366" s="3">
        <v>52</v>
      </c>
      <c r="K366" s="3" t="s">
        <v>51</v>
      </c>
      <c r="L366" s="6">
        <v>4500</v>
      </c>
      <c r="M366" s="6">
        <v>12</v>
      </c>
      <c r="N366" s="6">
        <v>54000</v>
      </c>
      <c r="O366" s="5" t="s">
        <v>819</v>
      </c>
      <c r="P366" s="3" t="s">
        <v>25</v>
      </c>
      <c r="Q366" s="3" t="s">
        <v>34</v>
      </c>
      <c r="R366" t="str">
        <f t="shared" si="10"/>
        <v>Young Adults</v>
      </c>
      <c r="S366" s="6">
        <f t="shared" si="11"/>
        <v>1038.4615384615386</v>
      </c>
    </row>
    <row r="367" spans="1:19" x14ac:dyDescent="0.25">
      <c r="A367" t="s">
        <v>820</v>
      </c>
      <c r="B367" s="2" t="s">
        <v>821</v>
      </c>
      <c r="C367" s="3" t="s">
        <v>61</v>
      </c>
      <c r="D367" s="6">
        <v>49</v>
      </c>
      <c r="E367" s="2" t="s">
        <v>209</v>
      </c>
      <c r="F367" s="3" t="s">
        <v>38</v>
      </c>
      <c r="G367" s="3" t="s">
        <v>21</v>
      </c>
      <c r="H367" s="6">
        <v>4</v>
      </c>
      <c r="I367" s="3" t="s">
        <v>154</v>
      </c>
      <c r="J367" s="3">
        <v>5</v>
      </c>
      <c r="K367" s="3" t="s">
        <v>40</v>
      </c>
      <c r="L367" s="6">
        <v>20000</v>
      </c>
      <c r="M367" s="6">
        <v>15</v>
      </c>
      <c r="N367" s="6">
        <v>300000</v>
      </c>
      <c r="O367" s="5" t="s">
        <v>822</v>
      </c>
      <c r="P367" s="3" t="s">
        <v>42</v>
      </c>
      <c r="R367" t="str">
        <f t="shared" si="10"/>
        <v>Adults</v>
      </c>
      <c r="S367" s="6">
        <f t="shared" si="11"/>
        <v>60000</v>
      </c>
    </row>
    <row r="368" spans="1:19" x14ac:dyDescent="0.25">
      <c r="A368" t="s">
        <v>823</v>
      </c>
      <c r="B368" s="2" t="s">
        <v>824</v>
      </c>
      <c r="C368" s="4">
        <v>45658</v>
      </c>
      <c r="D368" s="6">
        <v>37</v>
      </c>
      <c r="E368" s="2" t="s">
        <v>19</v>
      </c>
      <c r="F368" s="3" t="s">
        <v>38</v>
      </c>
      <c r="G368" s="3" t="s">
        <v>31</v>
      </c>
      <c r="H368" s="6">
        <v>4</v>
      </c>
      <c r="I368" s="3" t="s">
        <v>154</v>
      </c>
      <c r="J368" s="3">
        <v>32</v>
      </c>
      <c r="K368" s="3" t="s">
        <v>86</v>
      </c>
      <c r="L368" s="6">
        <v>14500</v>
      </c>
      <c r="M368" s="6">
        <v>9</v>
      </c>
      <c r="N368" s="6">
        <v>130500</v>
      </c>
      <c r="O368" s="5" t="s">
        <v>825</v>
      </c>
      <c r="P368" s="3" t="s">
        <v>42</v>
      </c>
      <c r="R368" t="str">
        <f t="shared" si="10"/>
        <v>Adults</v>
      </c>
      <c r="S368" s="6">
        <f t="shared" si="11"/>
        <v>4078.125</v>
      </c>
    </row>
    <row r="369" spans="1:19" x14ac:dyDescent="0.25">
      <c r="A369" t="s">
        <v>826</v>
      </c>
      <c r="B369" s="2" t="s">
        <v>827</v>
      </c>
      <c r="C369" s="3" t="s">
        <v>61</v>
      </c>
      <c r="D369" s="6">
        <v>73</v>
      </c>
      <c r="E369" s="2" t="s">
        <v>62</v>
      </c>
      <c r="F369" s="3" t="s">
        <v>30</v>
      </c>
      <c r="G369" s="3" t="s">
        <v>21</v>
      </c>
      <c r="H369" s="6">
        <v>3</v>
      </c>
      <c r="I369" s="3" t="s">
        <v>56</v>
      </c>
      <c r="J369" s="3">
        <v>40</v>
      </c>
      <c r="K369" s="3" t="s">
        <v>43</v>
      </c>
      <c r="L369" s="6">
        <v>500</v>
      </c>
      <c r="M369" s="6">
        <v>14</v>
      </c>
      <c r="N369" s="6">
        <v>7000</v>
      </c>
      <c r="O369" s="5" t="s">
        <v>828</v>
      </c>
      <c r="P369" s="3" t="s">
        <v>42</v>
      </c>
      <c r="R369" t="str">
        <f t="shared" si="10"/>
        <v>Seniors</v>
      </c>
      <c r="S369" s="6">
        <f t="shared" si="11"/>
        <v>175</v>
      </c>
    </row>
    <row r="370" spans="1:19" x14ac:dyDescent="0.25">
      <c r="A370" t="s">
        <v>826</v>
      </c>
      <c r="B370" s="2" t="s">
        <v>827</v>
      </c>
      <c r="C370" s="3" t="s">
        <v>61</v>
      </c>
      <c r="D370" s="6">
        <v>73</v>
      </c>
      <c r="E370" s="2" t="s">
        <v>62</v>
      </c>
      <c r="F370" s="3" t="s">
        <v>45</v>
      </c>
      <c r="G370" s="3" t="s">
        <v>21</v>
      </c>
      <c r="H370" s="6">
        <v>3</v>
      </c>
      <c r="I370" s="3" t="s">
        <v>56</v>
      </c>
      <c r="J370" s="3">
        <v>40</v>
      </c>
      <c r="K370" s="3" t="s">
        <v>40</v>
      </c>
      <c r="L370" s="6">
        <v>20000</v>
      </c>
      <c r="M370" s="6">
        <v>17</v>
      </c>
      <c r="N370" s="6">
        <v>340000</v>
      </c>
      <c r="O370" s="5" t="s">
        <v>829</v>
      </c>
      <c r="P370" s="3" t="s">
        <v>42</v>
      </c>
      <c r="R370" t="str">
        <f t="shared" si="10"/>
        <v>Seniors</v>
      </c>
      <c r="S370" s="6">
        <f t="shared" si="11"/>
        <v>8500</v>
      </c>
    </row>
    <row r="371" spans="1:19" x14ac:dyDescent="0.25">
      <c r="A371" t="s">
        <v>826</v>
      </c>
      <c r="B371" s="2" t="s">
        <v>827</v>
      </c>
      <c r="C371" s="3" t="s">
        <v>61</v>
      </c>
      <c r="D371" s="6">
        <v>73</v>
      </c>
      <c r="E371" s="2" t="s">
        <v>62</v>
      </c>
      <c r="F371" s="3" t="s">
        <v>38</v>
      </c>
      <c r="G371" s="3" t="s">
        <v>21</v>
      </c>
      <c r="H371" s="6">
        <v>3</v>
      </c>
      <c r="I371" s="3" t="s">
        <v>56</v>
      </c>
      <c r="J371" s="3">
        <v>40</v>
      </c>
      <c r="K371" s="3" t="s">
        <v>86</v>
      </c>
      <c r="L371" s="6">
        <v>14500</v>
      </c>
      <c r="M371" s="6">
        <v>18</v>
      </c>
      <c r="N371" s="6">
        <v>261000</v>
      </c>
      <c r="O371" s="5" t="s">
        <v>830</v>
      </c>
      <c r="P371" s="3" t="s">
        <v>42</v>
      </c>
      <c r="R371" t="str">
        <f t="shared" si="10"/>
        <v>Seniors</v>
      </c>
      <c r="S371" s="6">
        <f t="shared" si="11"/>
        <v>6525</v>
      </c>
    </row>
    <row r="372" spans="1:19" x14ac:dyDescent="0.25">
      <c r="A372" t="s">
        <v>831</v>
      </c>
      <c r="B372" s="2" t="s">
        <v>832</v>
      </c>
      <c r="C372" s="3" t="s">
        <v>61</v>
      </c>
      <c r="D372" s="6">
        <v>64</v>
      </c>
      <c r="E372" s="2" t="s">
        <v>220</v>
      </c>
      <c r="F372" s="3" t="s">
        <v>38</v>
      </c>
      <c r="G372" s="3" t="s">
        <v>31</v>
      </c>
      <c r="H372" s="6">
        <v>3</v>
      </c>
      <c r="I372" s="3" t="s">
        <v>56</v>
      </c>
      <c r="J372" s="3">
        <v>35</v>
      </c>
      <c r="K372" s="3" t="s">
        <v>77</v>
      </c>
      <c r="L372" s="6">
        <v>30000</v>
      </c>
      <c r="M372" s="6">
        <v>20</v>
      </c>
      <c r="N372" s="6">
        <v>600000</v>
      </c>
      <c r="O372" s="5" t="s">
        <v>833</v>
      </c>
      <c r="P372" s="3" t="s">
        <v>42</v>
      </c>
      <c r="R372" t="str">
        <f t="shared" si="10"/>
        <v>Adults</v>
      </c>
      <c r="S372" s="6">
        <f t="shared" si="11"/>
        <v>17142.857142857141</v>
      </c>
    </row>
    <row r="373" spans="1:19" x14ac:dyDescent="0.25">
      <c r="A373" t="s">
        <v>831</v>
      </c>
      <c r="B373" s="2" t="s">
        <v>832</v>
      </c>
      <c r="C373" s="3" t="s">
        <v>61</v>
      </c>
      <c r="D373" s="6">
        <v>64</v>
      </c>
      <c r="E373" s="2" t="s">
        <v>220</v>
      </c>
      <c r="F373" s="3" t="s">
        <v>20</v>
      </c>
      <c r="G373" s="3" t="s">
        <v>31</v>
      </c>
      <c r="H373" s="6">
        <v>3</v>
      </c>
      <c r="I373" s="3" t="s">
        <v>56</v>
      </c>
      <c r="J373" s="3">
        <v>35</v>
      </c>
      <c r="K373" s="3" t="s">
        <v>51</v>
      </c>
      <c r="L373" s="6">
        <v>4500</v>
      </c>
      <c r="M373" s="6">
        <v>9</v>
      </c>
      <c r="N373" s="6">
        <v>40500</v>
      </c>
      <c r="O373" s="5" t="s">
        <v>834</v>
      </c>
      <c r="P373" s="3" t="s">
        <v>42</v>
      </c>
      <c r="R373" t="str">
        <f t="shared" si="10"/>
        <v>Adults</v>
      </c>
      <c r="S373" s="6">
        <f t="shared" si="11"/>
        <v>1157.1428571428571</v>
      </c>
    </row>
    <row r="374" spans="1:19" x14ac:dyDescent="0.25">
      <c r="A374" t="s">
        <v>831</v>
      </c>
      <c r="B374" s="2" t="s">
        <v>832</v>
      </c>
      <c r="C374" s="3" t="s">
        <v>61</v>
      </c>
      <c r="D374" s="6">
        <v>64</v>
      </c>
      <c r="E374" s="2" t="s">
        <v>220</v>
      </c>
      <c r="F374" s="3" t="s">
        <v>30</v>
      </c>
      <c r="G374" s="3" t="s">
        <v>31</v>
      </c>
      <c r="H374" s="6">
        <v>3</v>
      </c>
      <c r="I374" s="3" t="s">
        <v>56</v>
      </c>
      <c r="J374" s="3">
        <v>35</v>
      </c>
      <c r="K374" s="3" t="s">
        <v>135</v>
      </c>
      <c r="L374" s="6">
        <v>900</v>
      </c>
      <c r="M374" s="6">
        <v>16</v>
      </c>
      <c r="N374" s="6">
        <v>14400</v>
      </c>
      <c r="O374" s="5" t="s">
        <v>585</v>
      </c>
      <c r="P374" s="3" t="s">
        <v>42</v>
      </c>
      <c r="R374" t="str">
        <f t="shared" si="10"/>
        <v>Adults</v>
      </c>
      <c r="S374" s="6">
        <f t="shared" si="11"/>
        <v>411.42857142857144</v>
      </c>
    </row>
    <row r="375" spans="1:19" x14ac:dyDescent="0.25">
      <c r="A375" t="s">
        <v>835</v>
      </c>
      <c r="B375" s="2" t="s">
        <v>836</v>
      </c>
      <c r="C375" s="3" t="s">
        <v>61</v>
      </c>
      <c r="D375" s="6">
        <v>61</v>
      </c>
      <c r="E375" s="2" t="s">
        <v>153</v>
      </c>
      <c r="F375" s="3" t="s">
        <v>45</v>
      </c>
      <c r="G375" s="3" t="s">
        <v>21</v>
      </c>
      <c r="H375" s="6">
        <v>2</v>
      </c>
      <c r="I375" s="3" t="s">
        <v>22</v>
      </c>
      <c r="J375" s="3">
        <v>7</v>
      </c>
      <c r="K375" s="3" t="s">
        <v>77</v>
      </c>
      <c r="L375" s="6">
        <v>30000</v>
      </c>
      <c r="M375" s="6">
        <v>6</v>
      </c>
      <c r="N375" s="6">
        <v>180000</v>
      </c>
      <c r="O375" s="5" t="s">
        <v>837</v>
      </c>
      <c r="P375" s="3" t="s">
        <v>25</v>
      </c>
      <c r="Q375" s="3" t="s">
        <v>34</v>
      </c>
      <c r="R375" t="str">
        <f t="shared" si="10"/>
        <v>Adults</v>
      </c>
      <c r="S375" s="6">
        <f t="shared" si="11"/>
        <v>25714.285714285714</v>
      </c>
    </row>
    <row r="376" spans="1:19" x14ac:dyDescent="0.25">
      <c r="A376" t="s">
        <v>835</v>
      </c>
      <c r="B376" s="2" t="s">
        <v>836</v>
      </c>
      <c r="C376" s="3" t="s">
        <v>61</v>
      </c>
      <c r="D376" s="6">
        <v>61</v>
      </c>
      <c r="E376" s="2" t="s">
        <v>153</v>
      </c>
      <c r="F376" s="3" t="s">
        <v>30</v>
      </c>
      <c r="G376" s="3" t="s">
        <v>21</v>
      </c>
      <c r="H376" s="6">
        <v>2</v>
      </c>
      <c r="I376" s="3" t="s">
        <v>22</v>
      </c>
      <c r="J376" s="3">
        <v>7</v>
      </c>
      <c r="K376" s="3" t="s">
        <v>242</v>
      </c>
      <c r="L376" s="6">
        <v>600</v>
      </c>
      <c r="M376" s="6">
        <v>11</v>
      </c>
      <c r="N376" s="6">
        <v>6600</v>
      </c>
      <c r="O376" s="5" t="s">
        <v>838</v>
      </c>
      <c r="P376" s="3" t="s">
        <v>25</v>
      </c>
      <c r="Q376" s="3" t="s">
        <v>34</v>
      </c>
      <c r="R376" t="str">
        <f t="shared" si="10"/>
        <v>Adults</v>
      </c>
      <c r="S376" s="6">
        <f t="shared" si="11"/>
        <v>942.85714285714289</v>
      </c>
    </row>
    <row r="377" spans="1:19" x14ac:dyDescent="0.25">
      <c r="A377" t="s">
        <v>835</v>
      </c>
      <c r="B377" s="2" t="s">
        <v>836</v>
      </c>
      <c r="C377" s="3" t="s">
        <v>61</v>
      </c>
      <c r="D377" s="6">
        <v>61</v>
      </c>
      <c r="E377" s="2" t="s">
        <v>153</v>
      </c>
      <c r="F377" s="3" t="s">
        <v>20</v>
      </c>
      <c r="G377" s="3" t="s">
        <v>21</v>
      </c>
      <c r="H377" s="6">
        <v>2</v>
      </c>
      <c r="I377" s="3" t="s">
        <v>22</v>
      </c>
      <c r="J377" s="3">
        <v>7</v>
      </c>
      <c r="K377" s="3" t="s">
        <v>57</v>
      </c>
      <c r="L377" s="6">
        <v>9000</v>
      </c>
      <c r="M377" s="6">
        <v>1</v>
      </c>
      <c r="N377" s="6">
        <v>9000</v>
      </c>
      <c r="O377" s="5" t="s">
        <v>839</v>
      </c>
      <c r="P377" s="3" t="s">
        <v>25</v>
      </c>
      <c r="Q377" s="3" t="s">
        <v>34</v>
      </c>
      <c r="R377" t="str">
        <f t="shared" si="10"/>
        <v>Adults</v>
      </c>
      <c r="S377" s="6">
        <f t="shared" si="11"/>
        <v>1285.7142857142858</v>
      </c>
    </row>
    <row r="378" spans="1:19" x14ac:dyDescent="0.25">
      <c r="A378" t="s">
        <v>840</v>
      </c>
      <c r="B378" s="2" t="s">
        <v>841</v>
      </c>
      <c r="C378" s="4">
        <v>45717</v>
      </c>
      <c r="D378" s="6">
        <v>34</v>
      </c>
      <c r="E378" s="2" t="s">
        <v>164</v>
      </c>
      <c r="F378" s="3" t="s">
        <v>45</v>
      </c>
      <c r="G378" s="3" t="s">
        <v>31</v>
      </c>
      <c r="H378" s="6">
        <v>2</v>
      </c>
      <c r="I378" s="3" t="s">
        <v>22</v>
      </c>
      <c r="J378" s="3">
        <v>35</v>
      </c>
      <c r="K378" s="3" t="s">
        <v>40</v>
      </c>
      <c r="L378" s="6">
        <v>20000</v>
      </c>
      <c r="M378" s="6">
        <v>1</v>
      </c>
      <c r="N378" s="6">
        <v>20000</v>
      </c>
      <c r="O378" s="5" t="s">
        <v>842</v>
      </c>
      <c r="P378" s="3" t="s">
        <v>42</v>
      </c>
      <c r="R378" t="str">
        <f t="shared" si="10"/>
        <v>Young Adults</v>
      </c>
      <c r="S378" s="6">
        <f t="shared" si="11"/>
        <v>571.42857142857144</v>
      </c>
    </row>
    <row r="379" spans="1:19" x14ac:dyDescent="0.25">
      <c r="A379" t="s">
        <v>843</v>
      </c>
      <c r="B379" s="2" t="s">
        <v>844</v>
      </c>
      <c r="C379" s="3" t="s">
        <v>61</v>
      </c>
      <c r="D379" s="6">
        <v>77</v>
      </c>
      <c r="E379" s="2" t="s">
        <v>798</v>
      </c>
      <c r="F379" s="3" t="s">
        <v>38</v>
      </c>
      <c r="G379" s="3" t="s">
        <v>31</v>
      </c>
      <c r="H379" s="6">
        <v>2</v>
      </c>
      <c r="I379" s="3" t="s">
        <v>22</v>
      </c>
      <c r="J379" s="3">
        <v>59</v>
      </c>
      <c r="K379" s="3" t="s">
        <v>46</v>
      </c>
      <c r="L379" s="6">
        <v>9000</v>
      </c>
      <c r="M379" s="6">
        <v>19</v>
      </c>
      <c r="N379" s="6">
        <v>171000</v>
      </c>
      <c r="O379" s="5" t="s">
        <v>845</v>
      </c>
      <c r="P379" s="3" t="s">
        <v>42</v>
      </c>
      <c r="R379" t="str">
        <f t="shared" si="10"/>
        <v>Seniors</v>
      </c>
      <c r="S379" s="6">
        <f t="shared" si="11"/>
        <v>2898.3050847457625</v>
      </c>
    </row>
    <row r="380" spans="1:19" x14ac:dyDescent="0.25">
      <c r="A380" t="s">
        <v>846</v>
      </c>
      <c r="B380" s="2" t="s">
        <v>847</v>
      </c>
      <c r="C380" s="4">
        <v>45717</v>
      </c>
      <c r="D380" s="6">
        <v>30</v>
      </c>
      <c r="E380" s="2" t="s">
        <v>92</v>
      </c>
      <c r="F380" s="3" t="s">
        <v>38</v>
      </c>
      <c r="G380" s="3" t="s">
        <v>31</v>
      </c>
      <c r="H380" s="6">
        <v>4</v>
      </c>
      <c r="I380" s="3" t="s">
        <v>154</v>
      </c>
      <c r="J380" s="3">
        <v>5</v>
      </c>
      <c r="K380" s="3" t="s">
        <v>77</v>
      </c>
      <c r="L380" s="6">
        <v>30000</v>
      </c>
      <c r="M380" s="6">
        <v>14</v>
      </c>
      <c r="N380" s="6">
        <v>420000</v>
      </c>
      <c r="O380" s="5" t="s">
        <v>848</v>
      </c>
      <c r="P380" s="3" t="s">
        <v>42</v>
      </c>
      <c r="R380" t="str">
        <f t="shared" si="10"/>
        <v>Young Adults</v>
      </c>
      <c r="S380" s="6">
        <f t="shared" si="11"/>
        <v>84000</v>
      </c>
    </row>
    <row r="381" spans="1:19" x14ac:dyDescent="0.25">
      <c r="A381" t="s">
        <v>846</v>
      </c>
      <c r="B381" s="2" t="s">
        <v>847</v>
      </c>
      <c r="C381" s="4">
        <v>45717</v>
      </c>
      <c r="D381" s="6">
        <v>30</v>
      </c>
      <c r="E381" s="2" t="s">
        <v>92</v>
      </c>
      <c r="F381" s="3" t="s">
        <v>20</v>
      </c>
      <c r="G381" s="3" t="s">
        <v>31</v>
      </c>
      <c r="H381" s="6">
        <v>4</v>
      </c>
      <c r="I381" s="3" t="s">
        <v>154</v>
      </c>
      <c r="J381" s="3">
        <v>5</v>
      </c>
      <c r="K381" s="3" t="s">
        <v>23</v>
      </c>
      <c r="L381" s="6">
        <v>35000</v>
      </c>
      <c r="M381" s="6">
        <v>6</v>
      </c>
      <c r="N381" s="6">
        <v>210000</v>
      </c>
      <c r="O381" s="5" t="s">
        <v>849</v>
      </c>
      <c r="P381" s="3" t="s">
        <v>42</v>
      </c>
      <c r="R381" t="str">
        <f t="shared" si="10"/>
        <v>Young Adults</v>
      </c>
      <c r="S381" s="6">
        <f t="shared" si="11"/>
        <v>42000</v>
      </c>
    </row>
    <row r="382" spans="1:19" x14ac:dyDescent="0.25">
      <c r="A382" t="s">
        <v>850</v>
      </c>
      <c r="B382" s="2" t="s">
        <v>851</v>
      </c>
      <c r="C382" s="4">
        <v>45717</v>
      </c>
      <c r="D382" s="6">
        <v>44</v>
      </c>
      <c r="E382" s="2" t="s">
        <v>183</v>
      </c>
      <c r="F382" s="3" t="s">
        <v>30</v>
      </c>
      <c r="G382" s="3" t="s">
        <v>31</v>
      </c>
      <c r="H382" s="6">
        <v>2</v>
      </c>
      <c r="I382" s="3" t="s">
        <v>22</v>
      </c>
      <c r="J382" s="3">
        <v>20</v>
      </c>
      <c r="K382" s="3" t="s">
        <v>242</v>
      </c>
      <c r="L382" s="6">
        <v>600</v>
      </c>
      <c r="M382" s="6">
        <v>20</v>
      </c>
      <c r="N382" s="6">
        <v>12000</v>
      </c>
      <c r="O382" s="5" t="s">
        <v>852</v>
      </c>
      <c r="P382" s="3" t="s">
        <v>25</v>
      </c>
      <c r="Q382" s="3" t="s">
        <v>94</v>
      </c>
      <c r="R382" t="str">
        <f t="shared" si="10"/>
        <v>Adults</v>
      </c>
      <c r="S382" s="6">
        <f t="shared" si="11"/>
        <v>600</v>
      </c>
    </row>
    <row r="383" spans="1:19" x14ac:dyDescent="0.25">
      <c r="A383" t="s">
        <v>850</v>
      </c>
      <c r="B383" s="2" t="s">
        <v>851</v>
      </c>
      <c r="C383" s="4">
        <v>45717</v>
      </c>
      <c r="D383" s="6">
        <v>44</v>
      </c>
      <c r="E383" s="2" t="s">
        <v>183</v>
      </c>
      <c r="F383" s="3" t="s">
        <v>38</v>
      </c>
      <c r="G383" s="3" t="s">
        <v>31</v>
      </c>
      <c r="H383" s="6">
        <v>2</v>
      </c>
      <c r="I383" s="3" t="s">
        <v>22</v>
      </c>
      <c r="J383" s="3">
        <v>20</v>
      </c>
      <c r="K383" s="3" t="s">
        <v>86</v>
      </c>
      <c r="L383" s="6">
        <v>14500</v>
      </c>
      <c r="M383" s="6">
        <v>4</v>
      </c>
      <c r="N383" s="6">
        <v>58000</v>
      </c>
      <c r="O383" s="5" t="s">
        <v>853</v>
      </c>
      <c r="P383" s="3" t="s">
        <v>25</v>
      </c>
      <c r="Q383" s="3" t="s">
        <v>94</v>
      </c>
      <c r="R383" t="str">
        <f t="shared" si="10"/>
        <v>Adults</v>
      </c>
      <c r="S383" s="6">
        <f t="shared" si="11"/>
        <v>2900</v>
      </c>
    </row>
    <row r="384" spans="1:19" x14ac:dyDescent="0.25">
      <c r="A384" t="s">
        <v>850</v>
      </c>
      <c r="B384" s="2" t="s">
        <v>851</v>
      </c>
      <c r="C384" s="4">
        <v>45717</v>
      </c>
      <c r="D384" s="6">
        <v>44</v>
      </c>
      <c r="E384" s="2" t="s">
        <v>183</v>
      </c>
      <c r="F384" s="3" t="s">
        <v>45</v>
      </c>
      <c r="G384" s="3" t="s">
        <v>31</v>
      </c>
      <c r="H384" s="6">
        <v>2</v>
      </c>
      <c r="I384" s="3" t="s">
        <v>22</v>
      </c>
      <c r="J384" s="3">
        <v>20</v>
      </c>
      <c r="K384" s="3" t="s">
        <v>86</v>
      </c>
      <c r="L384" s="6">
        <v>14500</v>
      </c>
      <c r="M384" s="6">
        <v>3</v>
      </c>
      <c r="N384" s="6">
        <v>43500</v>
      </c>
      <c r="O384" s="5" t="s">
        <v>854</v>
      </c>
      <c r="P384" s="3" t="s">
        <v>25</v>
      </c>
      <c r="Q384" s="3" t="s">
        <v>94</v>
      </c>
      <c r="R384" t="str">
        <f t="shared" si="10"/>
        <v>Adults</v>
      </c>
      <c r="S384" s="6">
        <f t="shared" si="11"/>
        <v>2175</v>
      </c>
    </row>
    <row r="385" spans="1:19" x14ac:dyDescent="0.25">
      <c r="A385" t="s">
        <v>855</v>
      </c>
      <c r="B385" s="2" t="s">
        <v>856</v>
      </c>
      <c r="C385" s="4">
        <v>45658</v>
      </c>
      <c r="D385" s="6">
        <v>60</v>
      </c>
      <c r="E385" s="2" t="s">
        <v>416</v>
      </c>
      <c r="F385" s="3" t="s">
        <v>20</v>
      </c>
      <c r="G385" s="3" t="s">
        <v>21</v>
      </c>
      <c r="H385" s="6">
        <v>3</v>
      </c>
      <c r="I385" s="3" t="s">
        <v>56</v>
      </c>
      <c r="J385" s="3">
        <v>41</v>
      </c>
      <c r="K385" s="3" t="s">
        <v>68</v>
      </c>
      <c r="L385" s="6">
        <v>16000</v>
      </c>
      <c r="M385" s="6">
        <v>4</v>
      </c>
      <c r="N385" s="6">
        <v>64000</v>
      </c>
      <c r="O385" s="5" t="s">
        <v>857</v>
      </c>
      <c r="P385" s="3" t="s">
        <v>42</v>
      </c>
      <c r="R385" t="str">
        <f t="shared" si="10"/>
        <v>Adults</v>
      </c>
      <c r="S385" s="6">
        <f t="shared" si="11"/>
        <v>1560.9756097560976</v>
      </c>
    </row>
    <row r="386" spans="1:19" x14ac:dyDescent="0.25">
      <c r="A386" t="s">
        <v>855</v>
      </c>
      <c r="B386" s="2" t="s">
        <v>856</v>
      </c>
      <c r="C386" s="4">
        <v>45658</v>
      </c>
      <c r="D386" s="6">
        <v>60</v>
      </c>
      <c r="E386" s="2" t="s">
        <v>416</v>
      </c>
      <c r="F386" s="3" t="s">
        <v>45</v>
      </c>
      <c r="G386" s="3" t="s">
        <v>21</v>
      </c>
      <c r="H386" s="6">
        <v>3</v>
      </c>
      <c r="I386" s="3" t="s">
        <v>56</v>
      </c>
      <c r="J386" s="3">
        <v>41</v>
      </c>
      <c r="K386" s="3" t="s">
        <v>46</v>
      </c>
      <c r="L386" s="6">
        <v>9000</v>
      </c>
      <c r="M386" s="6">
        <v>15</v>
      </c>
      <c r="N386" s="6">
        <v>135000</v>
      </c>
      <c r="O386" s="5" t="s">
        <v>858</v>
      </c>
      <c r="P386" s="3" t="s">
        <v>42</v>
      </c>
      <c r="R386" t="str">
        <f t="shared" si="10"/>
        <v>Adults</v>
      </c>
      <c r="S386" s="6">
        <f t="shared" si="11"/>
        <v>3292.6829268292681</v>
      </c>
    </row>
    <row r="387" spans="1:19" x14ac:dyDescent="0.25">
      <c r="A387" t="s">
        <v>859</v>
      </c>
      <c r="B387" s="2" t="s">
        <v>860</v>
      </c>
      <c r="C387" s="3" t="s">
        <v>61</v>
      </c>
      <c r="D387" s="6">
        <v>37</v>
      </c>
      <c r="E387" s="2" t="s">
        <v>149</v>
      </c>
      <c r="F387" s="3" t="s">
        <v>30</v>
      </c>
      <c r="G387" s="3" t="s">
        <v>31</v>
      </c>
      <c r="H387" s="6">
        <v>3</v>
      </c>
      <c r="I387" s="3" t="s">
        <v>56</v>
      </c>
      <c r="J387" s="3">
        <v>57</v>
      </c>
      <c r="K387" s="3" t="s">
        <v>88</v>
      </c>
      <c r="L387" s="6">
        <v>350</v>
      </c>
      <c r="M387" s="6">
        <v>3</v>
      </c>
      <c r="N387" s="6">
        <v>1050</v>
      </c>
      <c r="O387" s="5" t="s">
        <v>861</v>
      </c>
      <c r="P387" s="3" t="s">
        <v>42</v>
      </c>
      <c r="R387" t="str">
        <f t="shared" ref="R387:R450" si="12">IF(D387&lt;=25,"Youth",IF(D387&lt;=35,"Young Adults",IF(D387&lt;=65,"Adults",IF(D387&lt;=80,"Seniors"))))</f>
        <v>Adults</v>
      </c>
      <c r="S387" s="6">
        <f t="shared" ref="S387:S450" si="13">N387/J387</f>
        <v>18.421052631578949</v>
      </c>
    </row>
    <row r="388" spans="1:19" x14ac:dyDescent="0.25">
      <c r="A388" t="s">
        <v>862</v>
      </c>
      <c r="B388" s="2" t="s">
        <v>863</v>
      </c>
      <c r="C388" s="4">
        <v>45658</v>
      </c>
      <c r="D388" s="6">
        <v>53</v>
      </c>
      <c r="E388" s="2" t="s">
        <v>159</v>
      </c>
      <c r="F388" s="3" t="s">
        <v>20</v>
      </c>
      <c r="G388" s="3" t="s">
        <v>31</v>
      </c>
      <c r="H388" s="6">
        <v>1</v>
      </c>
      <c r="I388" s="3" t="s">
        <v>39</v>
      </c>
      <c r="J388" s="3">
        <v>17</v>
      </c>
      <c r="K388" s="3" t="s">
        <v>68</v>
      </c>
      <c r="L388" s="6">
        <v>16000</v>
      </c>
      <c r="M388" s="6">
        <v>3</v>
      </c>
      <c r="N388" s="6">
        <v>48000</v>
      </c>
      <c r="O388" s="5" t="s">
        <v>864</v>
      </c>
      <c r="P388" s="3" t="s">
        <v>42</v>
      </c>
      <c r="R388" t="str">
        <f t="shared" si="12"/>
        <v>Adults</v>
      </c>
      <c r="S388" s="6">
        <f t="shared" si="13"/>
        <v>2823.5294117647059</v>
      </c>
    </row>
    <row r="389" spans="1:19" x14ac:dyDescent="0.25">
      <c r="A389" t="s">
        <v>862</v>
      </c>
      <c r="B389" s="2" t="s">
        <v>863</v>
      </c>
      <c r="C389" s="4">
        <v>45658</v>
      </c>
      <c r="D389" s="6">
        <v>53</v>
      </c>
      <c r="E389" s="2" t="s">
        <v>159</v>
      </c>
      <c r="F389" s="3" t="s">
        <v>38</v>
      </c>
      <c r="G389" s="3" t="s">
        <v>31</v>
      </c>
      <c r="H389" s="6">
        <v>1</v>
      </c>
      <c r="I389" s="3" t="s">
        <v>39</v>
      </c>
      <c r="J389" s="3">
        <v>17</v>
      </c>
      <c r="K389" s="3" t="s">
        <v>155</v>
      </c>
      <c r="L389" s="6">
        <v>25000</v>
      </c>
      <c r="M389" s="6">
        <v>20</v>
      </c>
      <c r="N389" s="6">
        <v>500000</v>
      </c>
      <c r="O389" s="5" t="s">
        <v>865</v>
      </c>
      <c r="P389" s="3" t="s">
        <v>42</v>
      </c>
      <c r="R389" t="str">
        <f t="shared" si="12"/>
        <v>Adults</v>
      </c>
      <c r="S389" s="6">
        <f t="shared" si="13"/>
        <v>29411.764705882353</v>
      </c>
    </row>
    <row r="390" spans="1:19" x14ac:dyDescent="0.25">
      <c r="A390" t="s">
        <v>866</v>
      </c>
      <c r="B390" s="2" t="s">
        <v>867</v>
      </c>
      <c r="C390" s="3" t="s">
        <v>61</v>
      </c>
      <c r="D390" s="6">
        <v>19</v>
      </c>
      <c r="E390" s="2" t="s">
        <v>19</v>
      </c>
      <c r="F390" s="3" t="s">
        <v>20</v>
      </c>
      <c r="G390" s="3" t="s">
        <v>21</v>
      </c>
      <c r="H390" s="6">
        <v>2</v>
      </c>
      <c r="I390" s="3" t="s">
        <v>22</v>
      </c>
      <c r="J390" s="3">
        <v>39</v>
      </c>
      <c r="K390" s="3" t="s">
        <v>51</v>
      </c>
      <c r="L390" s="6">
        <v>4500</v>
      </c>
      <c r="M390" s="6">
        <v>18</v>
      </c>
      <c r="N390" s="6">
        <v>81000</v>
      </c>
      <c r="O390" s="5" t="s">
        <v>217</v>
      </c>
      <c r="P390" s="3" t="s">
        <v>25</v>
      </c>
      <c r="Q390" s="3" t="s">
        <v>129</v>
      </c>
      <c r="R390" t="str">
        <f t="shared" si="12"/>
        <v>Youth</v>
      </c>
      <c r="S390" s="6">
        <f t="shared" si="13"/>
        <v>2076.9230769230771</v>
      </c>
    </row>
    <row r="391" spans="1:19" x14ac:dyDescent="0.25">
      <c r="A391" t="s">
        <v>868</v>
      </c>
      <c r="B391" s="2" t="s">
        <v>869</v>
      </c>
      <c r="C391" s="4">
        <v>45658</v>
      </c>
      <c r="D391" s="6">
        <v>52</v>
      </c>
      <c r="E391" s="2" t="s">
        <v>215</v>
      </c>
      <c r="F391" s="3" t="s">
        <v>20</v>
      </c>
      <c r="G391" s="3" t="s">
        <v>21</v>
      </c>
      <c r="H391" s="6">
        <v>4</v>
      </c>
      <c r="I391" s="3" t="s">
        <v>154</v>
      </c>
      <c r="J391" s="3">
        <v>7</v>
      </c>
      <c r="K391" s="3" t="s">
        <v>57</v>
      </c>
      <c r="L391" s="6">
        <v>9000</v>
      </c>
      <c r="M391" s="6">
        <v>3</v>
      </c>
      <c r="N391" s="6">
        <v>27000</v>
      </c>
      <c r="O391" s="5" t="s">
        <v>870</v>
      </c>
      <c r="P391" s="3" t="s">
        <v>42</v>
      </c>
      <c r="R391" t="str">
        <f t="shared" si="12"/>
        <v>Adults</v>
      </c>
      <c r="S391" s="6">
        <f t="shared" si="13"/>
        <v>3857.1428571428573</v>
      </c>
    </row>
    <row r="392" spans="1:19" x14ac:dyDescent="0.25">
      <c r="A392" t="s">
        <v>868</v>
      </c>
      <c r="B392" s="2" t="s">
        <v>869</v>
      </c>
      <c r="C392" s="4">
        <v>45658</v>
      </c>
      <c r="D392" s="6">
        <v>52</v>
      </c>
      <c r="E392" s="2" t="s">
        <v>215</v>
      </c>
      <c r="F392" s="3" t="s">
        <v>45</v>
      </c>
      <c r="G392" s="3" t="s">
        <v>21</v>
      </c>
      <c r="H392" s="6">
        <v>4</v>
      </c>
      <c r="I392" s="3" t="s">
        <v>154</v>
      </c>
      <c r="J392" s="3">
        <v>7</v>
      </c>
      <c r="K392" s="3" t="s">
        <v>77</v>
      </c>
      <c r="L392" s="6">
        <v>30000</v>
      </c>
      <c r="M392" s="6">
        <v>20</v>
      </c>
      <c r="N392" s="6">
        <v>600000</v>
      </c>
      <c r="O392" s="5" t="s">
        <v>871</v>
      </c>
      <c r="P392" s="3" t="s">
        <v>42</v>
      </c>
      <c r="R392" t="str">
        <f t="shared" si="12"/>
        <v>Adults</v>
      </c>
      <c r="S392" s="6">
        <f t="shared" si="13"/>
        <v>85714.28571428571</v>
      </c>
    </row>
    <row r="393" spans="1:19" x14ac:dyDescent="0.25">
      <c r="A393" t="s">
        <v>872</v>
      </c>
      <c r="B393" s="2" t="s">
        <v>873</v>
      </c>
      <c r="C393" s="3" t="s">
        <v>61</v>
      </c>
      <c r="D393" s="6">
        <v>41</v>
      </c>
      <c r="E393" s="2" t="s">
        <v>127</v>
      </c>
      <c r="F393" s="3" t="s">
        <v>45</v>
      </c>
      <c r="G393" s="3" t="s">
        <v>21</v>
      </c>
      <c r="H393" s="6">
        <v>3</v>
      </c>
      <c r="I393" s="3" t="s">
        <v>56</v>
      </c>
      <c r="J393" s="3">
        <v>14</v>
      </c>
      <c r="K393" s="3" t="s">
        <v>86</v>
      </c>
      <c r="L393" s="6">
        <v>14500</v>
      </c>
      <c r="M393" s="6">
        <v>9</v>
      </c>
      <c r="N393" s="6">
        <v>130500</v>
      </c>
      <c r="O393" s="5" t="s">
        <v>874</v>
      </c>
      <c r="P393" s="3" t="s">
        <v>42</v>
      </c>
      <c r="R393" t="str">
        <f t="shared" si="12"/>
        <v>Adults</v>
      </c>
      <c r="S393" s="6">
        <f t="shared" si="13"/>
        <v>9321.4285714285706</v>
      </c>
    </row>
    <row r="394" spans="1:19" x14ac:dyDescent="0.25">
      <c r="A394" t="s">
        <v>872</v>
      </c>
      <c r="B394" s="2" t="s">
        <v>873</v>
      </c>
      <c r="C394" s="3" t="s">
        <v>61</v>
      </c>
      <c r="D394" s="6">
        <v>41</v>
      </c>
      <c r="E394" s="2" t="s">
        <v>127</v>
      </c>
      <c r="F394" s="3" t="s">
        <v>20</v>
      </c>
      <c r="G394" s="3" t="s">
        <v>21</v>
      </c>
      <c r="H394" s="6">
        <v>3</v>
      </c>
      <c r="I394" s="3" t="s">
        <v>56</v>
      </c>
      <c r="J394" s="3">
        <v>14</v>
      </c>
      <c r="K394" s="3" t="s">
        <v>68</v>
      </c>
      <c r="L394" s="6">
        <v>16000</v>
      </c>
      <c r="M394" s="6">
        <v>13</v>
      </c>
      <c r="N394" s="6">
        <v>208000</v>
      </c>
      <c r="O394" s="5" t="s">
        <v>875</v>
      </c>
      <c r="P394" s="3" t="s">
        <v>42</v>
      </c>
      <c r="R394" t="str">
        <f t="shared" si="12"/>
        <v>Adults</v>
      </c>
      <c r="S394" s="6">
        <f t="shared" si="13"/>
        <v>14857.142857142857</v>
      </c>
    </row>
    <row r="395" spans="1:19" x14ac:dyDescent="0.25">
      <c r="A395" t="s">
        <v>876</v>
      </c>
      <c r="B395" s="2" t="s">
        <v>877</v>
      </c>
      <c r="C395" s="3" t="s">
        <v>61</v>
      </c>
      <c r="D395" s="6">
        <v>63</v>
      </c>
      <c r="E395" s="2" t="s">
        <v>72</v>
      </c>
      <c r="F395" s="3" t="s">
        <v>20</v>
      </c>
      <c r="G395" s="3" t="s">
        <v>31</v>
      </c>
      <c r="H395" s="6">
        <v>1</v>
      </c>
      <c r="I395" s="3" t="s">
        <v>39</v>
      </c>
      <c r="J395" s="3">
        <v>12</v>
      </c>
      <c r="K395" s="3" t="s">
        <v>68</v>
      </c>
      <c r="L395" s="6">
        <v>16000</v>
      </c>
      <c r="M395" s="6">
        <v>4</v>
      </c>
      <c r="N395" s="6">
        <v>64000</v>
      </c>
      <c r="O395" s="5" t="s">
        <v>878</v>
      </c>
      <c r="P395" s="3" t="s">
        <v>25</v>
      </c>
      <c r="Q395" s="3" t="s">
        <v>247</v>
      </c>
      <c r="R395" t="str">
        <f t="shared" si="12"/>
        <v>Adults</v>
      </c>
      <c r="S395" s="6">
        <f t="shared" si="13"/>
        <v>5333.333333333333</v>
      </c>
    </row>
    <row r="396" spans="1:19" x14ac:dyDescent="0.25">
      <c r="A396" t="s">
        <v>876</v>
      </c>
      <c r="B396" s="2" t="s">
        <v>877</v>
      </c>
      <c r="C396" s="3" t="s">
        <v>61</v>
      </c>
      <c r="D396" s="6">
        <v>63</v>
      </c>
      <c r="E396" s="2" t="s">
        <v>72</v>
      </c>
      <c r="F396" s="3" t="s">
        <v>30</v>
      </c>
      <c r="G396" s="3" t="s">
        <v>31</v>
      </c>
      <c r="H396" s="6">
        <v>1</v>
      </c>
      <c r="I396" s="3" t="s">
        <v>39</v>
      </c>
      <c r="J396" s="3">
        <v>12</v>
      </c>
      <c r="K396" s="3" t="s">
        <v>106</v>
      </c>
      <c r="L396" s="6">
        <v>1000</v>
      </c>
      <c r="M396" s="6">
        <v>18</v>
      </c>
      <c r="N396" s="6">
        <v>18000</v>
      </c>
      <c r="O396" s="5" t="s">
        <v>879</v>
      </c>
      <c r="P396" s="3" t="s">
        <v>25</v>
      </c>
      <c r="Q396" s="3" t="s">
        <v>247</v>
      </c>
      <c r="R396" t="str">
        <f t="shared" si="12"/>
        <v>Adults</v>
      </c>
      <c r="S396" s="6">
        <f t="shared" si="13"/>
        <v>1500</v>
      </c>
    </row>
    <row r="397" spans="1:19" x14ac:dyDescent="0.25">
      <c r="A397" t="s">
        <v>880</v>
      </c>
      <c r="B397" s="2" t="s">
        <v>881</v>
      </c>
      <c r="C397" s="3" t="s">
        <v>61</v>
      </c>
      <c r="D397" s="6">
        <v>45</v>
      </c>
      <c r="E397" s="2" t="s">
        <v>55</v>
      </c>
      <c r="F397" s="3" t="s">
        <v>20</v>
      </c>
      <c r="G397" s="3" t="s">
        <v>31</v>
      </c>
      <c r="H397" s="6">
        <v>5</v>
      </c>
      <c r="I397" s="3" t="s">
        <v>63</v>
      </c>
      <c r="J397" s="3">
        <v>53</v>
      </c>
      <c r="K397" s="3" t="s">
        <v>57</v>
      </c>
      <c r="L397" s="6">
        <v>9000</v>
      </c>
      <c r="M397" s="6">
        <v>2</v>
      </c>
      <c r="N397" s="6">
        <v>18000</v>
      </c>
      <c r="O397" s="5" t="s">
        <v>882</v>
      </c>
      <c r="P397" s="3" t="s">
        <v>42</v>
      </c>
      <c r="R397" t="str">
        <f t="shared" si="12"/>
        <v>Adults</v>
      </c>
      <c r="S397" s="6">
        <f t="shared" si="13"/>
        <v>339.62264150943395</v>
      </c>
    </row>
    <row r="398" spans="1:19" x14ac:dyDescent="0.25">
      <c r="A398" t="s">
        <v>880</v>
      </c>
      <c r="B398" s="2" t="s">
        <v>881</v>
      </c>
      <c r="C398" s="3" t="s">
        <v>61</v>
      </c>
      <c r="D398" s="6">
        <v>45</v>
      </c>
      <c r="E398" s="2" t="s">
        <v>55</v>
      </c>
      <c r="F398" s="3" t="s">
        <v>30</v>
      </c>
      <c r="G398" s="3" t="s">
        <v>31</v>
      </c>
      <c r="H398" s="6">
        <v>5</v>
      </c>
      <c r="I398" s="3" t="s">
        <v>63</v>
      </c>
      <c r="J398" s="3">
        <v>53</v>
      </c>
      <c r="K398" s="3" t="s">
        <v>292</v>
      </c>
      <c r="L398" s="6">
        <v>6500</v>
      </c>
      <c r="M398" s="6">
        <v>17</v>
      </c>
      <c r="N398" s="6">
        <v>110500</v>
      </c>
      <c r="O398" s="5" t="s">
        <v>883</v>
      </c>
      <c r="P398" s="3" t="s">
        <v>42</v>
      </c>
      <c r="R398" t="str">
        <f t="shared" si="12"/>
        <v>Adults</v>
      </c>
      <c r="S398" s="6">
        <f t="shared" si="13"/>
        <v>2084.9056603773583</v>
      </c>
    </row>
    <row r="399" spans="1:19" x14ac:dyDescent="0.25">
      <c r="A399" t="s">
        <v>884</v>
      </c>
      <c r="B399" s="2" t="s">
        <v>885</v>
      </c>
      <c r="C399" s="3" t="s">
        <v>61</v>
      </c>
      <c r="D399" s="6">
        <v>31</v>
      </c>
      <c r="E399" s="2" t="s">
        <v>302</v>
      </c>
      <c r="F399" s="3" t="s">
        <v>30</v>
      </c>
      <c r="G399" s="3" t="s">
        <v>21</v>
      </c>
      <c r="H399" s="6">
        <v>2</v>
      </c>
      <c r="I399" s="3" t="s">
        <v>22</v>
      </c>
      <c r="J399" s="3">
        <v>11</v>
      </c>
      <c r="K399" s="3" t="s">
        <v>88</v>
      </c>
      <c r="L399" s="6">
        <v>350</v>
      </c>
      <c r="M399" s="6">
        <v>5</v>
      </c>
      <c r="N399" s="6">
        <v>1750</v>
      </c>
      <c r="O399" s="5" t="s">
        <v>886</v>
      </c>
      <c r="P399" s="3" t="s">
        <v>25</v>
      </c>
      <c r="Q399" s="3" t="s">
        <v>247</v>
      </c>
      <c r="R399" t="str">
        <f t="shared" si="12"/>
        <v>Young Adults</v>
      </c>
      <c r="S399" s="6">
        <f t="shared" si="13"/>
        <v>159.09090909090909</v>
      </c>
    </row>
    <row r="400" spans="1:19" x14ac:dyDescent="0.25">
      <c r="A400" t="s">
        <v>887</v>
      </c>
      <c r="B400" s="2" t="s">
        <v>888</v>
      </c>
      <c r="C400" s="3" t="s">
        <v>61</v>
      </c>
      <c r="D400" s="6">
        <v>56</v>
      </c>
      <c r="E400" s="2" t="s">
        <v>209</v>
      </c>
      <c r="F400" s="3" t="s">
        <v>30</v>
      </c>
      <c r="G400" s="3" t="s">
        <v>21</v>
      </c>
      <c r="H400" s="6">
        <v>5</v>
      </c>
      <c r="I400" s="3" t="s">
        <v>63</v>
      </c>
      <c r="J400" s="3">
        <v>25</v>
      </c>
      <c r="K400" s="3" t="s">
        <v>292</v>
      </c>
      <c r="L400" s="6">
        <v>6500</v>
      </c>
      <c r="M400" s="6">
        <v>4</v>
      </c>
      <c r="N400" s="6">
        <v>26000</v>
      </c>
      <c r="O400" s="5" t="s">
        <v>889</v>
      </c>
      <c r="P400" s="3" t="s">
        <v>42</v>
      </c>
      <c r="R400" t="str">
        <f t="shared" si="12"/>
        <v>Adults</v>
      </c>
      <c r="S400" s="6">
        <f t="shared" si="13"/>
        <v>1040</v>
      </c>
    </row>
    <row r="401" spans="1:19" x14ac:dyDescent="0.25">
      <c r="A401" t="s">
        <v>887</v>
      </c>
      <c r="B401" s="2" t="s">
        <v>888</v>
      </c>
      <c r="C401" s="3" t="s">
        <v>61</v>
      </c>
      <c r="D401" s="6">
        <v>56</v>
      </c>
      <c r="E401" s="2" t="s">
        <v>209</v>
      </c>
      <c r="F401" s="3" t="s">
        <v>45</v>
      </c>
      <c r="G401" s="3" t="s">
        <v>21</v>
      </c>
      <c r="H401" s="6">
        <v>5</v>
      </c>
      <c r="I401" s="3" t="s">
        <v>63</v>
      </c>
      <c r="J401" s="3">
        <v>25</v>
      </c>
      <c r="K401" s="3" t="s">
        <v>86</v>
      </c>
      <c r="L401" s="6">
        <v>14500</v>
      </c>
      <c r="M401" s="6">
        <v>19</v>
      </c>
      <c r="N401" s="6">
        <v>275500</v>
      </c>
      <c r="O401" s="5" t="s">
        <v>890</v>
      </c>
      <c r="P401" s="3" t="s">
        <v>42</v>
      </c>
      <c r="R401" t="str">
        <f t="shared" si="12"/>
        <v>Adults</v>
      </c>
      <c r="S401" s="6">
        <f t="shared" si="13"/>
        <v>11020</v>
      </c>
    </row>
    <row r="402" spans="1:19" x14ac:dyDescent="0.25">
      <c r="A402" t="s">
        <v>891</v>
      </c>
      <c r="B402" s="2" t="s">
        <v>892</v>
      </c>
      <c r="C402" s="4">
        <v>45717</v>
      </c>
      <c r="D402" s="6">
        <v>29</v>
      </c>
      <c r="E402" s="2" t="s">
        <v>127</v>
      </c>
      <c r="F402" s="3" t="s">
        <v>30</v>
      </c>
      <c r="G402" s="3" t="s">
        <v>31</v>
      </c>
      <c r="H402" s="6">
        <v>4</v>
      </c>
      <c r="I402" s="3" t="s">
        <v>154</v>
      </c>
      <c r="J402" s="3">
        <v>56</v>
      </c>
      <c r="K402" s="3" t="s">
        <v>242</v>
      </c>
      <c r="L402" s="6">
        <v>600</v>
      </c>
      <c r="M402" s="6">
        <v>5</v>
      </c>
      <c r="N402" s="6">
        <v>3000</v>
      </c>
      <c r="O402" s="5" t="s">
        <v>893</v>
      </c>
      <c r="P402" s="3" t="s">
        <v>25</v>
      </c>
      <c r="Q402" s="3" t="s">
        <v>466</v>
      </c>
      <c r="R402" t="str">
        <f t="shared" si="12"/>
        <v>Young Adults</v>
      </c>
      <c r="S402" s="6">
        <f t="shared" si="13"/>
        <v>53.571428571428569</v>
      </c>
    </row>
    <row r="403" spans="1:19" x14ac:dyDescent="0.25">
      <c r="A403" t="s">
        <v>891</v>
      </c>
      <c r="B403" s="2" t="s">
        <v>892</v>
      </c>
      <c r="C403" s="4">
        <v>45717</v>
      </c>
      <c r="D403" s="6">
        <v>29</v>
      </c>
      <c r="E403" s="2" t="s">
        <v>127</v>
      </c>
      <c r="F403" s="3" t="s">
        <v>45</v>
      </c>
      <c r="G403" s="3" t="s">
        <v>31</v>
      </c>
      <c r="H403" s="6">
        <v>4</v>
      </c>
      <c r="I403" s="3" t="s">
        <v>154</v>
      </c>
      <c r="J403" s="3">
        <v>56</v>
      </c>
      <c r="K403" s="3" t="s">
        <v>73</v>
      </c>
      <c r="L403" s="6">
        <v>24000</v>
      </c>
      <c r="M403" s="6">
        <v>13</v>
      </c>
      <c r="N403" s="6">
        <v>312000</v>
      </c>
      <c r="O403" s="5" t="s">
        <v>894</v>
      </c>
      <c r="P403" s="3" t="s">
        <v>25</v>
      </c>
      <c r="Q403" s="3" t="s">
        <v>466</v>
      </c>
      <c r="R403" t="str">
        <f t="shared" si="12"/>
        <v>Young Adults</v>
      </c>
      <c r="S403" s="6">
        <f t="shared" si="13"/>
        <v>5571.4285714285716</v>
      </c>
    </row>
    <row r="404" spans="1:19" x14ac:dyDescent="0.25">
      <c r="A404" t="s">
        <v>895</v>
      </c>
      <c r="B404" s="2" t="s">
        <v>896</v>
      </c>
      <c r="C404" s="3" t="s">
        <v>61</v>
      </c>
      <c r="D404" s="6">
        <v>66</v>
      </c>
      <c r="E404" s="2" t="s">
        <v>228</v>
      </c>
      <c r="F404" s="3" t="s">
        <v>38</v>
      </c>
      <c r="G404" s="3" t="s">
        <v>21</v>
      </c>
      <c r="H404" s="6">
        <v>3</v>
      </c>
      <c r="I404" s="3" t="s">
        <v>56</v>
      </c>
      <c r="J404" s="3">
        <v>4</v>
      </c>
      <c r="K404" s="3" t="s">
        <v>73</v>
      </c>
      <c r="L404" s="6">
        <v>24000</v>
      </c>
      <c r="M404" s="6">
        <v>16</v>
      </c>
      <c r="N404" s="6">
        <v>384000</v>
      </c>
      <c r="O404" s="5" t="s">
        <v>897</v>
      </c>
      <c r="P404" s="3" t="s">
        <v>42</v>
      </c>
      <c r="R404" t="str">
        <f t="shared" si="12"/>
        <v>Seniors</v>
      </c>
      <c r="S404" s="6">
        <f t="shared" si="13"/>
        <v>96000</v>
      </c>
    </row>
    <row r="405" spans="1:19" x14ac:dyDescent="0.25">
      <c r="A405" t="s">
        <v>898</v>
      </c>
      <c r="B405" s="2" t="s">
        <v>899</v>
      </c>
      <c r="C405" s="3" t="s">
        <v>61</v>
      </c>
      <c r="D405" s="6">
        <v>45</v>
      </c>
      <c r="E405" s="2" t="s">
        <v>200</v>
      </c>
      <c r="F405" s="3" t="s">
        <v>45</v>
      </c>
      <c r="G405" s="3" t="s">
        <v>31</v>
      </c>
      <c r="H405" s="6">
        <v>3</v>
      </c>
      <c r="I405" s="3" t="s">
        <v>56</v>
      </c>
      <c r="J405" s="3">
        <v>48</v>
      </c>
      <c r="K405" s="3" t="s">
        <v>40</v>
      </c>
      <c r="L405" s="6">
        <v>20000</v>
      </c>
      <c r="M405" s="6">
        <v>14</v>
      </c>
      <c r="N405" s="6">
        <v>280000</v>
      </c>
      <c r="O405" s="5" t="s">
        <v>900</v>
      </c>
      <c r="P405" s="3" t="s">
        <v>25</v>
      </c>
      <c r="Q405" s="3" t="s">
        <v>247</v>
      </c>
      <c r="R405" t="str">
        <f t="shared" si="12"/>
        <v>Adults</v>
      </c>
      <c r="S405" s="6">
        <f t="shared" si="13"/>
        <v>5833.333333333333</v>
      </c>
    </row>
    <row r="406" spans="1:19" x14ac:dyDescent="0.25">
      <c r="A406" t="s">
        <v>898</v>
      </c>
      <c r="B406" s="2" t="s">
        <v>899</v>
      </c>
      <c r="C406" s="3" t="s">
        <v>61</v>
      </c>
      <c r="D406" s="6">
        <v>45</v>
      </c>
      <c r="E406" s="2" t="s">
        <v>200</v>
      </c>
      <c r="F406" s="3" t="s">
        <v>30</v>
      </c>
      <c r="G406" s="3" t="s">
        <v>31</v>
      </c>
      <c r="H406" s="6">
        <v>3</v>
      </c>
      <c r="I406" s="3" t="s">
        <v>56</v>
      </c>
      <c r="J406" s="3">
        <v>48</v>
      </c>
      <c r="K406" s="3" t="s">
        <v>32</v>
      </c>
      <c r="L406" s="6">
        <v>5500</v>
      </c>
      <c r="M406" s="6">
        <v>12</v>
      </c>
      <c r="N406" s="6">
        <v>66000</v>
      </c>
      <c r="O406" s="5" t="s">
        <v>901</v>
      </c>
      <c r="P406" s="3" t="s">
        <v>25</v>
      </c>
      <c r="Q406" s="3" t="s">
        <v>247</v>
      </c>
      <c r="R406" t="str">
        <f t="shared" si="12"/>
        <v>Adults</v>
      </c>
      <c r="S406" s="6">
        <f t="shared" si="13"/>
        <v>1375</v>
      </c>
    </row>
    <row r="407" spans="1:19" x14ac:dyDescent="0.25">
      <c r="A407" t="s">
        <v>898</v>
      </c>
      <c r="B407" s="2" t="s">
        <v>899</v>
      </c>
      <c r="C407" s="3" t="s">
        <v>61</v>
      </c>
      <c r="D407" s="6">
        <v>45</v>
      </c>
      <c r="E407" s="2" t="s">
        <v>200</v>
      </c>
      <c r="F407" s="3" t="s">
        <v>20</v>
      </c>
      <c r="G407" s="3" t="s">
        <v>31</v>
      </c>
      <c r="H407" s="6">
        <v>3</v>
      </c>
      <c r="I407" s="3" t="s">
        <v>56</v>
      </c>
      <c r="J407" s="3">
        <v>48</v>
      </c>
      <c r="K407" s="3" t="s">
        <v>68</v>
      </c>
      <c r="L407" s="6">
        <v>16000</v>
      </c>
      <c r="M407" s="6">
        <v>6</v>
      </c>
      <c r="N407" s="6">
        <v>96000</v>
      </c>
      <c r="O407" s="5" t="s">
        <v>902</v>
      </c>
      <c r="P407" s="3" t="s">
        <v>25</v>
      </c>
      <c r="Q407" s="3" t="s">
        <v>247</v>
      </c>
      <c r="R407" t="str">
        <f t="shared" si="12"/>
        <v>Adults</v>
      </c>
      <c r="S407" s="6">
        <f t="shared" si="13"/>
        <v>2000</v>
      </c>
    </row>
    <row r="408" spans="1:19" x14ac:dyDescent="0.25">
      <c r="A408" t="s">
        <v>903</v>
      </c>
      <c r="B408" s="2" t="s">
        <v>904</v>
      </c>
      <c r="C408" s="4">
        <v>45658</v>
      </c>
      <c r="D408" s="6">
        <v>55</v>
      </c>
      <c r="E408" s="2" t="s">
        <v>287</v>
      </c>
      <c r="F408" s="3" t="s">
        <v>45</v>
      </c>
      <c r="G408" s="3" t="s">
        <v>31</v>
      </c>
      <c r="H408" s="6">
        <v>2</v>
      </c>
      <c r="I408" s="3" t="s">
        <v>22</v>
      </c>
      <c r="J408" s="3">
        <v>9</v>
      </c>
      <c r="K408" s="3" t="s">
        <v>40</v>
      </c>
      <c r="L408" s="6">
        <v>20000</v>
      </c>
      <c r="M408" s="6">
        <v>2</v>
      </c>
      <c r="N408" s="6">
        <v>40000</v>
      </c>
      <c r="O408" s="5" t="s">
        <v>905</v>
      </c>
      <c r="P408" s="3" t="s">
        <v>25</v>
      </c>
      <c r="Q408" s="3" t="s">
        <v>34</v>
      </c>
      <c r="R408" t="str">
        <f t="shared" si="12"/>
        <v>Adults</v>
      </c>
      <c r="S408" s="6">
        <f t="shared" si="13"/>
        <v>4444.4444444444443</v>
      </c>
    </row>
    <row r="409" spans="1:19" x14ac:dyDescent="0.25">
      <c r="A409" t="s">
        <v>906</v>
      </c>
      <c r="B409" s="2" t="s">
        <v>907</v>
      </c>
      <c r="C409" s="3" t="s">
        <v>61</v>
      </c>
      <c r="D409" s="6">
        <v>41</v>
      </c>
      <c r="E409" s="2" t="s">
        <v>291</v>
      </c>
      <c r="F409" s="3" t="s">
        <v>45</v>
      </c>
      <c r="G409" s="3" t="s">
        <v>31</v>
      </c>
      <c r="H409" s="6">
        <v>5</v>
      </c>
      <c r="I409" s="3" t="s">
        <v>63</v>
      </c>
      <c r="J409" s="3">
        <v>53</v>
      </c>
      <c r="K409" s="3" t="s">
        <v>40</v>
      </c>
      <c r="L409" s="6">
        <v>20000</v>
      </c>
      <c r="M409" s="6">
        <v>20</v>
      </c>
      <c r="N409" s="6">
        <v>400000</v>
      </c>
      <c r="O409" s="5" t="s">
        <v>908</v>
      </c>
      <c r="P409" s="3" t="s">
        <v>42</v>
      </c>
      <c r="R409" t="str">
        <f t="shared" si="12"/>
        <v>Adults</v>
      </c>
      <c r="S409" s="6">
        <f t="shared" si="13"/>
        <v>7547.1698113207549</v>
      </c>
    </row>
    <row r="410" spans="1:19" x14ac:dyDescent="0.25">
      <c r="A410" t="s">
        <v>909</v>
      </c>
      <c r="B410" s="2" t="s">
        <v>910</v>
      </c>
      <c r="C410" s="3" t="s">
        <v>61</v>
      </c>
      <c r="D410" s="6">
        <v>38</v>
      </c>
      <c r="E410" s="2" t="s">
        <v>331</v>
      </c>
      <c r="F410" s="3" t="s">
        <v>45</v>
      </c>
      <c r="G410" s="3" t="s">
        <v>31</v>
      </c>
      <c r="H410" s="6">
        <v>3</v>
      </c>
      <c r="I410" s="3" t="s">
        <v>56</v>
      </c>
      <c r="J410" s="3">
        <v>23</v>
      </c>
      <c r="K410" s="3" t="s">
        <v>86</v>
      </c>
      <c r="L410" s="6">
        <v>14500</v>
      </c>
      <c r="M410" s="6">
        <v>19</v>
      </c>
      <c r="N410" s="6">
        <v>275500</v>
      </c>
      <c r="O410" s="5" t="s">
        <v>911</v>
      </c>
      <c r="P410" s="3" t="s">
        <v>42</v>
      </c>
      <c r="R410" t="str">
        <f t="shared" si="12"/>
        <v>Adults</v>
      </c>
      <c r="S410" s="6">
        <f t="shared" si="13"/>
        <v>11978.260869565218</v>
      </c>
    </row>
    <row r="411" spans="1:19" x14ac:dyDescent="0.25">
      <c r="A411" t="s">
        <v>909</v>
      </c>
      <c r="B411" s="2" t="s">
        <v>910</v>
      </c>
      <c r="C411" s="3" t="s">
        <v>61</v>
      </c>
      <c r="D411" s="6">
        <v>38</v>
      </c>
      <c r="E411" s="2" t="s">
        <v>331</v>
      </c>
      <c r="F411" s="3" t="s">
        <v>30</v>
      </c>
      <c r="G411" s="3" t="s">
        <v>31</v>
      </c>
      <c r="H411" s="6">
        <v>3</v>
      </c>
      <c r="I411" s="3" t="s">
        <v>56</v>
      </c>
      <c r="J411" s="3">
        <v>23</v>
      </c>
      <c r="K411" s="3" t="s">
        <v>51</v>
      </c>
      <c r="L411" s="6">
        <v>4500</v>
      </c>
      <c r="M411" s="6">
        <v>8</v>
      </c>
      <c r="N411" s="6">
        <v>36000</v>
      </c>
      <c r="O411" s="5" t="s">
        <v>912</v>
      </c>
      <c r="P411" s="3" t="s">
        <v>42</v>
      </c>
      <c r="R411" t="str">
        <f t="shared" si="12"/>
        <v>Adults</v>
      </c>
      <c r="S411" s="6">
        <f t="shared" si="13"/>
        <v>1565.2173913043478</v>
      </c>
    </row>
    <row r="412" spans="1:19" x14ac:dyDescent="0.25">
      <c r="A412" t="s">
        <v>909</v>
      </c>
      <c r="B412" s="2" t="s">
        <v>910</v>
      </c>
      <c r="C412" s="3" t="s">
        <v>61</v>
      </c>
      <c r="D412" s="6">
        <v>38</v>
      </c>
      <c r="E412" s="2" t="s">
        <v>331</v>
      </c>
      <c r="F412" s="3" t="s">
        <v>30</v>
      </c>
      <c r="G412" s="3" t="s">
        <v>31</v>
      </c>
      <c r="H412" s="6">
        <v>3</v>
      </c>
      <c r="I412" s="3" t="s">
        <v>56</v>
      </c>
      <c r="J412" s="3">
        <v>23</v>
      </c>
      <c r="K412" s="3" t="s">
        <v>88</v>
      </c>
      <c r="L412" s="6">
        <v>350</v>
      </c>
      <c r="M412" s="6">
        <v>14</v>
      </c>
      <c r="N412" s="6">
        <v>4900</v>
      </c>
      <c r="O412" s="5" t="s">
        <v>913</v>
      </c>
      <c r="P412" s="3" t="s">
        <v>42</v>
      </c>
      <c r="R412" t="str">
        <f t="shared" si="12"/>
        <v>Adults</v>
      </c>
      <c r="S412" s="6">
        <f t="shared" si="13"/>
        <v>213.04347826086956</v>
      </c>
    </row>
    <row r="413" spans="1:19" x14ac:dyDescent="0.25">
      <c r="A413" t="s">
        <v>914</v>
      </c>
      <c r="B413" s="2" t="s">
        <v>915</v>
      </c>
      <c r="C413" s="3" t="s">
        <v>61</v>
      </c>
      <c r="D413" s="6">
        <v>18</v>
      </c>
      <c r="E413" s="2" t="s">
        <v>798</v>
      </c>
      <c r="F413" s="3" t="s">
        <v>20</v>
      </c>
      <c r="G413" s="3" t="s">
        <v>31</v>
      </c>
      <c r="H413" s="6">
        <v>2</v>
      </c>
      <c r="I413" s="3" t="s">
        <v>22</v>
      </c>
      <c r="J413" s="3">
        <v>59</v>
      </c>
      <c r="K413" s="3" t="s">
        <v>51</v>
      </c>
      <c r="L413" s="6">
        <v>4500</v>
      </c>
      <c r="M413" s="6">
        <v>10</v>
      </c>
      <c r="N413" s="6">
        <v>45000</v>
      </c>
      <c r="O413" s="5" t="s">
        <v>916</v>
      </c>
      <c r="P413" s="3" t="s">
        <v>42</v>
      </c>
      <c r="R413" t="str">
        <f t="shared" si="12"/>
        <v>Youth</v>
      </c>
      <c r="S413" s="6">
        <f t="shared" si="13"/>
        <v>762.71186440677968</v>
      </c>
    </row>
    <row r="414" spans="1:19" x14ac:dyDescent="0.25">
      <c r="A414" t="s">
        <v>917</v>
      </c>
      <c r="B414" s="2" t="s">
        <v>918</v>
      </c>
      <c r="C414" s="4">
        <v>45717</v>
      </c>
      <c r="D414" s="6">
        <v>70</v>
      </c>
      <c r="E414" s="2" t="s">
        <v>72</v>
      </c>
      <c r="F414" s="3" t="s">
        <v>30</v>
      </c>
      <c r="G414" s="3" t="s">
        <v>31</v>
      </c>
      <c r="H414" s="6">
        <v>2</v>
      </c>
      <c r="I414" s="3" t="s">
        <v>22</v>
      </c>
      <c r="J414" s="3">
        <v>30</v>
      </c>
      <c r="K414" s="3" t="s">
        <v>135</v>
      </c>
      <c r="L414" s="6">
        <v>900</v>
      </c>
      <c r="M414" s="6">
        <v>12</v>
      </c>
      <c r="N414" s="6">
        <v>10800</v>
      </c>
      <c r="O414" s="5" t="s">
        <v>919</v>
      </c>
      <c r="P414" s="3" t="s">
        <v>42</v>
      </c>
      <c r="R414" t="str">
        <f t="shared" si="12"/>
        <v>Seniors</v>
      </c>
      <c r="S414" s="6">
        <f t="shared" si="13"/>
        <v>360</v>
      </c>
    </row>
    <row r="415" spans="1:19" x14ac:dyDescent="0.25">
      <c r="A415" t="s">
        <v>917</v>
      </c>
      <c r="B415" s="2" t="s">
        <v>918</v>
      </c>
      <c r="C415" s="4">
        <v>45717</v>
      </c>
      <c r="D415" s="6">
        <v>70</v>
      </c>
      <c r="E415" s="2" t="s">
        <v>72</v>
      </c>
      <c r="F415" s="3" t="s">
        <v>38</v>
      </c>
      <c r="G415" s="3" t="s">
        <v>31</v>
      </c>
      <c r="H415" s="6">
        <v>2</v>
      </c>
      <c r="I415" s="3" t="s">
        <v>22</v>
      </c>
      <c r="J415" s="3">
        <v>30</v>
      </c>
      <c r="K415" s="3" t="s">
        <v>73</v>
      </c>
      <c r="L415" s="6">
        <v>24000</v>
      </c>
      <c r="M415" s="6">
        <v>4</v>
      </c>
      <c r="N415" s="6">
        <v>96000</v>
      </c>
      <c r="O415" s="5" t="s">
        <v>920</v>
      </c>
      <c r="P415" s="3" t="s">
        <v>42</v>
      </c>
      <c r="R415" t="str">
        <f t="shared" si="12"/>
        <v>Seniors</v>
      </c>
      <c r="S415" s="6">
        <f t="shared" si="13"/>
        <v>3200</v>
      </c>
    </row>
    <row r="416" spans="1:19" x14ac:dyDescent="0.25">
      <c r="A416" t="s">
        <v>917</v>
      </c>
      <c r="B416" s="2" t="s">
        <v>918</v>
      </c>
      <c r="C416" s="4">
        <v>45717</v>
      </c>
      <c r="D416" s="6">
        <v>70</v>
      </c>
      <c r="E416" s="2" t="s">
        <v>72</v>
      </c>
      <c r="F416" s="3" t="s">
        <v>45</v>
      </c>
      <c r="G416" s="3" t="s">
        <v>31</v>
      </c>
      <c r="H416" s="6">
        <v>2</v>
      </c>
      <c r="I416" s="3" t="s">
        <v>22</v>
      </c>
      <c r="J416" s="3">
        <v>30</v>
      </c>
      <c r="K416" s="3" t="s">
        <v>86</v>
      </c>
      <c r="L416" s="6">
        <v>14500</v>
      </c>
      <c r="M416" s="6">
        <v>9</v>
      </c>
      <c r="N416" s="6">
        <v>130500</v>
      </c>
      <c r="O416" s="5" t="s">
        <v>921</v>
      </c>
      <c r="P416" s="3" t="s">
        <v>42</v>
      </c>
      <c r="R416" t="str">
        <f t="shared" si="12"/>
        <v>Seniors</v>
      </c>
      <c r="S416" s="6">
        <f t="shared" si="13"/>
        <v>4350</v>
      </c>
    </row>
    <row r="417" spans="1:19" x14ac:dyDescent="0.25">
      <c r="A417" t="s">
        <v>922</v>
      </c>
      <c r="B417" s="2" t="s">
        <v>923</v>
      </c>
      <c r="C417" s="3" t="s">
        <v>61</v>
      </c>
      <c r="D417" s="6">
        <v>51</v>
      </c>
      <c r="E417" s="2" t="s">
        <v>204</v>
      </c>
      <c r="F417" s="3" t="s">
        <v>30</v>
      </c>
      <c r="G417" s="3" t="s">
        <v>31</v>
      </c>
      <c r="H417" s="6">
        <v>5</v>
      </c>
      <c r="I417" s="3" t="s">
        <v>63</v>
      </c>
      <c r="J417" s="3">
        <v>13</v>
      </c>
      <c r="K417" s="3" t="s">
        <v>64</v>
      </c>
      <c r="L417" s="6">
        <v>3500</v>
      </c>
      <c r="M417" s="6">
        <v>1</v>
      </c>
      <c r="N417" s="6">
        <v>3500</v>
      </c>
      <c r="O417" s="5" t="s">
        <v>924</v>
      </c>
      <c r="P417" s="3" t="s">
        <v>42</v>
      </c>
      <c r="R417" t="str">
        <f t="shared" si="12"/>
        <v>Adults</v>
      </c>
      <c r="S417" s="6">
        <f t="shared" si="13"/>
        <v>269.23076923076923</v>
      </c>
    </row>
    <row r="418" spans="1:19" x14ac:dyDescent="0.25">
      <c r="A418" t="s">
        <v>925</v>
      </c>
      <c r="B418" s="2" t="s">
        <v>926</v>
      </c>
      <c r="C418" s="3" t="s">
        <v>61</v>
      </c>
      <c r="D418" s="6">
        <v>53</v>
      </c>
      <c r="E418" s="2" t="s">
        <v>204</v>
      </c>
      <c r="F418" s="3" t="s">
        <v>30</v>
      </c>
      <c r="G418" s="3" t="s">
        <v>31</v>
      </c>
      <c r="H418" s="6">
        <v>1</v>
      </c>
      <c r="I418" s="3" t="s">
        <v>39</v>
      </c>
      <c r="J418" s="3">
        <v>26</v>
      </c>
      <c r="K418" s="3" t="s">
        <v>23</v>
      </c>
      <c r="L418" s="6">
        <v>35000</v>
      </c>
      <c r="M418" s="6">
        <v>12</v>
      </c>
      <c r="N418" s="6">
        <v>420000</v>
      </c>
      <c r="O418" s="5" t="s">
        <v>927</v>
      </c>
      <c r="P418" s="3" t="s">
        <v>42</v>
      </c>
      <c r="R418" t="str">
        <f t="shared" si="12"/>
        <v>Adults</v>
      </c>
      <c r="S418" s="6">
        <f t="shared" si="13"/>
        <v>16153.846153846154</v>
      </c>
    </row>
    <row r="419" spans="1:19" x14ac:dyDescent="0.25">
      <c r="A419" t="s">
        <v>925</v>
      </c>
      <c r="B419" s="2" t="s">
        <v>926</v>
      </c>
      <c r="C419" s="3" t="s">
        <v>61</v>
      </c>
      <c r="D419" s="6">
        <v>53</v>
      </c>
      <c r="E419" s="2" t="s">
        <v>204</v>
      </c>
      <c r="F419" s="3" t="s">
        <v>30</v>
      </c>
      <c r="G419" s="3" t="s">
        <v>31</v>
      </c>
      <c r="H419" s="6">
        <v>1</v>
      </c>
      <c r="I419" s="3" t="s">
        <v>39</v>
      </c>
      <c r="J419" s="3">
        <v>26</v>
      </c>
      <c r="K419" s="3" t="s">
        <v>292</v>
      </c>
      <c r="L419" s="6">
        <v>6500</v>
      </c>
      <c r="M419" s="6">
        <v>6</v>
      </c>
      <c r="N419" s="6">
        <v>39000</v>
      </c>
      <c r="O419" s="5" t="s">
        <v>928</v>
      </c>
      <c r="P419" s="3" t="s">
        <v>42</v>
      </c>
      <c r="R419" t="str">
        <f t="shared" si="12"/>
        <v>Adults</v>
      </c>
      <c r="S419" s="6">
        <f t="shared" si="13"/>
        <v>1500</v>
      </c>
    </row>
    <row r="420" spans="1:19" x14ac:dyDescent="0.25">
      <c r="A420" t="s">
        <v>925</v>
      </c>
      <c r="B420" s="2" t="s">
        <v>926</v>
      </c>
      <c r="C420" s="3" t="s">
        <v>61</v>
      </c>
      <c r="D420" s="6">
        <v>53</v>
      </c>
      <c r="E420" s="2" t="s">
        <v>204</v>
      </c>
      <c r="F420" s="3" t="s">
        <v>45</v>
      </c>
      <c r="G420" s="3" t="s">
        <v>31</v>
      </c>
      <c r="H420" s="6">
        <v>1</v>
      </c>
      <c r="I420" s="3" t="s">
        <v>39</v>
      </c>
      <c r="J420" s="3">
        <v>26</v>
      </c>
      <c r="K420" s="3" t="s">
        <v>73</v>
      </c>
      <c r="L420" s="6">
        <v>24000</v>
      </c>
      <c r="M420" s="6">
        <v>4</v>
      </c>
      <c r="N420" s="6">
        <v>96000</v>
      </c>
      <c r="O420" s="5" t="s">
        <v>929</v>
      </c>
      <c r="P420" s="3" t="s">
        <v>42</v>
      </c>
      <c r="R420" t="str">
        <f t="shared" si="12"/>
        <v>Adults</v>
      </c>
      <c r="S420" s="6">
        <f t="shared" si="13"/>
        <v>3692.3076923076924</v>
      </c>
    </row>
    <row r="421" spans="1:19" x14ac:dyDescent="0.25">
      <c r="A421" t="s">
        <v>930</v>
      </c>
      <c r="B421" s="2" t="s">
        <v>931</v>
      </c>
      <c r="C421" s="4">
        <v>45717</v>
      </c>
      <c r="D421" s="6">
        <v>32</v>
      </c>
      <c r="E421" s="2" t="s">
        <v>204</v>
      </c>
      <c r="F421" s="3" t="s">
        <v>38</v>
      </c>
      <c r="G421" s="3" t="s">
        <v>21</v>
      </c>
      <c r="H421" s="6">
        <v>1</v>
      </c>
      <c r="I421" s="3" t="s">
        <v>39</v>
      </c>
      <c r="J421" s="3">
        <v>44</v>
      </c>
      <c r="K421" s="3" t="s">
        <v>155</v>
      </c>
      <c r="L421" s="6">
        <v>25000</v>
      </c>
      <c r="M421" s="6">
        <v>10</v>
      </c>
      <c r="N421" s="6">
        <v>250000</v>
      </c>
      <c r="O421" s="5" t="s">
        <v>932</v>
      </c>
      <c r="P421" s="3" t="s">
        <v>25</v>
      </c>
      <c r="Q421" s="3" t="s">
        <v>427</v>
      </c>
      <c r="R421" t="str">
        <f t="shared" si="12"/>
        <v>Young Adults</v>
      </c>
      <c r="S421" s="6">
        <f t="shared" si="13"/>
        <v>5681.818181818182</v>
      </c>
    </row>
    <row r="422" spans="1:19" x14ac:dyDescent="0.25">
      <c r="A422" t="s">
        <v>930</v>
      </c>
      <c r="B422" s="2" t="s">
        <v>931</v>
      </c>
      <c r="C422" s="4">
        <v>45717</v>
      </c>
      <c r="D422" s="6">
        <v>32</v>
      </c>
      <c r="E422" s="2" t="s">
        <v>204</v>
      </c>
      <c r="F422" s="3" t="s">
        <v>20</v>
      </c>
      <c r="G422" s="3" t="s">
        <v>21</v>
      </c>
      <c r="H422" s="6">
        <v>1</v>
      </c>
      <c r="I422" s="3" t="s">
        <v>39</v>
      </c>
      <c r="J422" s="3">
        <v>44</v>
      </c>
      <c r="K422" s="3" t="s">
        <v>23</v>
      </c>
      <c r="L422" s="6">
        <v>35000</v>
      </c>
      <c r="M422" s="6">
        <v>16</v>
      </c>
      <c r="N422" s="6">
        <v>560000</v>
      </c>
      <c r="O422" s="5" t="s">
        <v>933</v>
      </c>
      <c r="P422" s="3" t="s">
        <v>25</v>
      </c>
      <c r="Q422" s="3" t="s">
        <v>427</v>
      </c>
      <c r="R422" t="str">
        <f t="shared" si="12"/>
        <v>Young Adults</v>
      </c>
      <c r="S422" s="6">
        <f t="shared" si="13"/>
        <v>12727.272727272728</v>
      </c>
    </row>
    <row r="423" spans="1:19" x14ac:dyDescent="0.25">
      <c r="A423" t="s">
        <v>930</v>
      </c>
      <c r="B423" s="2" t="s">
        <v>931</v>
      </c>
      <c r="C423" s="4">
        <v>45717</v>
      </c>
      <c r="D423" s="6">
        <v>32</v>
      </c>
      <c r="E423" s="2" t="s">
        <v>204</v>
      </c>
      <c r="F423" s="3" t="s">
        <v>30</v>
      </c>
      <c r="G423" s="3" t="s">
        <v>21</v>
      </c>
      <c r="H423" s="6">
        <v>1</v>
      </c>
      <c r="I423" s="3" t="s">
        <v>39</v>
      </c>
      <c r="J423" s="3">
        <v>44</v>
      </c>
      <c r="K423" s="3" t="s">
        <v>135</v>
      </c>
      <c r="L423" s="6">
        <v>900</v>
      </c>
      <c r="M423" s="6">
        <v>19</v>
      </c>
      <c r="N423" s="6">
        <v>17100</v>
      </c>
      <c r="O423" s="5" t="s">
        <v>934</v>
      </c>
      <c r="P423" s="3" t="s">
        <v>25</v>
      </c>
      <c r="Q423" s="3" t="s">
        <v>427</v>
      </c>
      <c r="R423" t="str">
        <f t="shared" si="12"/>
        <v>Young Adults</v>
      </c>
      <c r="S423" s="6">
        <f t="shared" si="13"/>
        <v>388.63636363636363</v>
      </c>
    </row>
    <row r="424" spans="1:19" x14ac:dyDescent="0.25">
      <c r="A424" t="s">
        <v>935</v>
      </c>
      <c r="B424" s="2" t="s">
        <v>936</v>
      </c>
      <c r="C424" s="3" t="s">
        <v>61</v>
      </c>
      <c r="D424" s="6">
        <v>76</v>
      </c>
      <c r="E424" s="2" t="s">
        <v>164</v>
      </c>
      <c r="F424" s="3" t="s">
        <v>20</v>
      </c>
      <c r="G424" s="3" t="s">
        <v>21</v>
      </c>
      <c r="H424" s="6">
        <v>5</v>
      </c>
      <c r="I424" s="3" t="s">
        <v>63</v>
      </c>
      <c r="J424" s="3">
        <v>56</v>
      </c>
      <c r="K424" s="3" t="s">
        <v>51</v>
      </c>
      <c r="L424" s="6">
        <v>4500</v>
      </c>
      <c r="M424" s="6">
        <v>19</v>
      </c>
      <c r="N424" s="6">
        <v>85500</v>
      </c>
      <c r="O424" s="5" t="s">
        <v>937</v>
      </c>
      <c r="P424" s="3" t="s">
        <v>25</v>
      </c>
      <c r="Q424" s="3" t="s">
        <v>94</v>
      </c>
      <c r="R424" t="str">
        <f t="shared" si="12"/>
        <v>Seniors</v>
      </c>
      <c r="S424" s="6">
        <f t="shared" si="13"/>
        <v>1526.7857142857142</v>
      </c>
    </row>
    <row r="425" spans="1:19" x14ac:dyDescent="0.25">
      <c r="A425" t="s">
        <v>938</v>
      </c>
      <c r="B425" s="2" t="s">
        <v>939</v>
      </c>
      <c r="C425" s="4">
        <v>45658</v>
      </c>
      <c r="D425" s="6">
        <v>34</v>
      </c>
      <c r="E425" s="2" t="s">
        <v>416</v>
      </c>
      <c r="F425" s="3" t="s">
        <v>38</v>
      </c>
      <c r="G425" s="3" t="s">
        <v>21</v>
      </c>
      <c r="H425" s="6">
        <v>4</v>
      </c>
      <c r="I425" s="3" t="s">
        <v>154</v>
      </c>
      <c r="J425" s="3">
        <v>50</v>
      </c>
      <c r="K425" s="3" t="s">
        <v>46</v>
      </c>
      <c r="L425" s="6">
        <v>9000</v>
      </c>
      <c r="M425" s="6">
        <v>9</v>
      </c>
      <c r="N425" s="6">
        <v>81000</v>
      </c>
      <c r="O425" s="5" t="s">
        <v>940</v>
      </c>
      <c r="P425" s="3" t="s">
        <v>42</v>
      </c>
      <c r="R425" t="str">
        <f t="shared" si="12"/>
        <v>Young Adults</v>
      </c>
      <c r="S425" s="6">
        <f t="shared" si="13"/>
        <v>1620</v>
      </c>
    </row>
    <row r="426" spans="1:19" x14ac:dyDescent="0.25">
      <c r="A426" t="s">
        <v>941</v>
      </c>
      <c r="B426" s="2" t="s">
        <v>942</v>
      </c>
      <c r="C426" s="4">
        <v>45658</v>
      </c>
      <c r="D426" s="6">
        <v>37</v>
      </c>
      <c r="E426" s="2" t="s">
        <v>29</v>
      </c>
      <c r="F426" s="3" t="s">
        <v>30</v>
      </c>
      <c r="G426" s="3" t="s">
        <v>31</v>
      </c>
      <c r="H426" s="6">
        <v>2</v>
      </c>
      <c r="I426" s="3" t="s">
        <v>22</v>
      </c>
      <c r="J426" s="3">
        <v>51</v>
      </c>
      <c r="K426" s="3" t="s">
        <v>32</v>
      </c>
      <c r="L426" s="6">
        <v>5500</v>
      </c>
      <c r="M426" s="6">
        <v>2</v>
      </c>
      <c r="N426" s="6">
        <v>11000</v>
      </c>
      <c r="O426" s="5" t="s">
        <v>943</v>
      </c>
      <c r="P426" s="3" t="s">
        <v>42</v>
      </c>
      <c r="R426" t="str">
        <f t="shared" si="12"/>
        <v>Adults</v>
      </c>
      <c r="S426" s="6">
        <f t="shared" si="13"/>
        <v>215.68627450980392</v>
      </c>
    </row>
    <row r="427" spans="1:19" x14ac:dyDescent="0.25">
      <c r="A427" t="s">
        <v>941</v>
      </c>
      <c r="B427" s="2" t="s">
        <v>942</v>
      </c>
      <c r="C427" s="4">
        <v>45658</v>
      </c>
      <c r="D427" s="6">
        <v>37</v>
      </c>
      <c r="E427" s="2" t="s">
        <v>29</v>
      </c>
      <c r="F427" s="3" t="s">
        <v>20</v>
      </c>
      <c r="G427" s="3" t="s">
        <v>31</v>
      </c>
      <c r="H427" s="6">
        <v>2</v>
      </c>
      <c r="I427" s="3" t="s">
        <v>22</v>
      </c>
      <c r="J427" s="3">
        <v>51</v>
      </c>
      <c r="K427" s="3" t="s">
        <v>51</v>
      </c>
      <c r="L427" s="6">
        <v>4500</v>
      </c>
      <c r="M427" s="6">
        <v>1</v>
      </c>
      <c r="N427" s="6">
        <v>4500</v>
      </c>
      <c r="O427" s="5" t="s">
        <v>944</v>
      </c>
      <c r="P427" s="3" t="s">
        <v>42</v>
      </c>
      <c r="R427" t="str">
        <f t="shared" si="12"/>
        <v>Adults</v>
      </c>
      <c r="S427" s="6">
        <f t="shared" si="13"/>
        <v>88.235294117647058</v>
      </c>
    </row>
    <row r="428" spans="1:19" x14ac:dyDescent="0.25">
      <c r="A428" t="s">
        <v>941</v>
      </c>
      <c r="B428" s="2" t="s">
        <v>942</v>
      </c>
      <c r="C428" s="4">
        <v>45658</v>
      </c>
      <c r="D428" s="6">
        <v>37</v>
      </c>
      <c r="E428" s="2" t="s">
        <v>29</v>
      </c>
      <c r="F428" s="3" t="s">
        <v>38</v>
      </c>
      <c r="G428" s="3" t="s">
        <v>31</v>
      </c>
      <c r="H428" s="6">
        <v>2</v>
      </c>
      <c r="I428" s="3" t="s">
        <v>22</v>
      </c>
      <c r="J428" s="3">
        <v>51</v>
      </c>
      <c r="K428" s="3" t="s">
        <v>155</v>
      </c>
      <c r="L428" s="6">
        <v>25000</v>
      </c>
      <c r="M428" s="6">
        <v>17</v>
      </c>
      <c r="N428" s="6">
        <v>425000</v>
      </c>
      <c r="O428" s="5" t="s">
        <v>945</v>
      </c>
      <c r="P428" s="3" t="s">
        <v>42</v>
      </c>
      <c r="R428" t="str">
        <f t="shared" si="12"/>
        <v>Adults</v>
      </c>
      <c r="S428" s="6">
        <f t="shared" si="13"/>
        <v>8333.3333333333339</v>
      </c>
    </row>
    <row r="429" spans="1:19" x14ac:dyDescent="0.25">
      <c r="A429" t="s">
        <v>946</v>
      </c>
      <c r="B429" s="2" t="s">
        <v>527</v>
      </c>
      <c r="C429" s="4">
        <v>45717</v>
      </c>
      <c r="D429" s="6">
        <v>18</v>
      </c>
      <c r="E429" s="2" t="s">
        <v>798</v>
      </c>
      <c r="F429" s="3" t="s">
        <v>30</v>
      </c>
      <c r="G429" s="3" t="s">
        <v>21</v>
      </c>
      <c r="H429" s="6">
        <v>3</v>
      </c>
      <c r="I429" s="3" t="s">
        <v>56</v>
      </c>
      <c r="J429" s="3">
        <v>15</v>
      </c>
      <c r="K429" s="3" t="s">
        <v>135</v>
      </c>
      <c r="L429" s="6">
        <v>900</v>
      </c>
      <c r="M429" s="6">
        <v>10</v>
      </c>
      <c r="N429" s="6">
        <v>9000</v>
      </c>
      <c r="O429" s="5" t="s">
        <v>947</v>
      </c>
      <c r="P429" s="3" t="s">
        <v>25</v>
      </c>
      <c r="Q429" s="3" t="s">
        <v>247</v>
      </c>
      <c r="R429" t="str">
        <f t="shared" si="12"/>
        <v>Youth</v>
      </c>
      <c r="S429" s="6">
        <f t="shared" si="13"/>
        <v>600</v>
      </c>
    </row>
    <row r="430" spans="1:19" x14ac:dyDescent="0.25">
      <c r="A430" t="s">
        <v>948</v>
      </c>
      <c r="B430" s="2" t="s">
        <v>949</v>
      </c>
      <c r="C430" s="3" t="s">
        <v>61</v>
      </c>
      <c r="D430" s="6">
        <v>59</v>
      </c>
      <c r="E430" s="2" t="s">
        <v>19</v>
      </c>
      <c r="F430" s="3" t="s">
        <v>30</v>
      </c>
      <c r="G430" s="3" t="s">
        <v>21</v>
      </c>
      <c r="H430" s="6">
        <v>3</v>
      </c>
      <c r="I430" s="3" t="s">
        <v>56</v>
      </c>
      <c r="J430" s="3">
        <v>22</v>
      </c>
      <c r="K430" s="3" t="s">
        <v>135</v>
      </c>
      <c r="L430" s="6">
        <v>900</v>
      </c>
      <c r="M430" s="6">
        <v>5</v>
      </c>
      <c r="N430" s="6">
        <v>4500</v>
      </c>
      <c r="O430" s="5" t="s">
        <v>950</v>
      </c>
      <c r="P430" s="3" t="s">
        <v>42</v>
      </c>
      <c r="R430" t="str">
        <f t="shared" si="12"/>
        <v>Adults</v>
      </c>
      <c r="S430" s="6">
        <f t="shared" si="13"/>
        <v>204.54545454545453</v>
      </c>
    </row>
    <row r="431" spans="1:19" x14ac:dyDescent="0.25">
      <c r="A431" t="s">
        <v>951</v>
      </c>
      <c r="B431" s="2" t="s">
        <v>952</v>
      </c>
      <c r="C431" s="4">
        <v>45717</v>
      </c>
      <c r="D431" s="6">
        <v>18</v>
      </c>
      <c r="E431" s="2" t="s">
        <v>287</v>
      </c>
      <c r="F431" s="3" t="s">
        <v>30</v>
      </c>
      <c r="G431" s="3" t="s">
        <v>21</v>
      </c>
      <c r="H431" s="6">
        <v>1</v>
      </c>
      <c r="I431" s="3" t="s">
        <v>39</v>
      </c>
      <c r="J431" s="3">
        <v>8</v>
      </c>
      <c r="K431" s="3" t="s">
        <v>135</v>
      </c>
      <c r="L431" s="6">
        <v>900</v>
      </c>
      <c r="M431" s="6">
        <v>1</v>
      </c>
      <c r="N431" s="6">
        <v>900</v>
      </c>
      <c r="O431" s="5" t="s">
        <v>386</v>
      </c>
      <c r="P431" s="3" t="s">
        <v>42</v>
      </c>
      <c r="R431" t="str">
        <f t="shared" si="12"/>
        <v>Youth</v>
      </c>
      <c r="S431" s="6">
        <f t="shared" si="13"/>
        <v>112.5</v>
      </c>
    </row>
    <row r="432" spans="1:19" x14ac:dyDescent="0.25">
      <c r="A432" t="s">
        <v>953</v>
      </c>
      <c r="B432" s="2" t="s">
        <v>954</v>
      </c>
      <c r="C432" s="4">
        <v>45658</v>
      </c>
      <c r="D432" s="6">
        <v>30</v>
      </c>
      <c r="E432" s="2" t="s">
        <v>149</v>
      </c>
      <c r="F432" s="3" t="s">
        <v>30</v>
      </c>
      <c r="G432" s="3" t="s">
        <v>31</v>
      </c>
      <c r="H432" s="6">
        <v>5</v>
      </c>
      <c r="I432" s="3" t="s">
        <v>63</v>
      </c>
      <c r="J432" s="3">
        <v>25</v>
      </c>
      <c r="K432" s="3" t="s">
        <v>68</v>
      </c>
      <c r="L432" s="6">
        <v>16000</v>
      </c>
      <c r="M432" s="6">
        <v>4</v>
      </c>
      <c r="N432" s="6">
        <v>64000</v>
      </c>
      <c r="O432" s="5" t="s">
        <v>955</v>
      </c>
      <c r="P432" s="3" t="s">
        <v>25</v>
      </c>
      <c r="Q432" s="3" t="s">
        <v>466</v>
      </c>
      <c r="R432" t="str">
        <f t="shared" si="12"/>
        <v>Young Adults</v>
      </c>
      <c r="S432" s="6">
        <f t="shared" si="13"/>
        <v>2560</v>
      </c>
    </row>
    <row r="433" spans="1:19" x14ac:dyDescent="0.25">
      <c r="A433" t="s">
        <v>956</v>
      </c>
      <c r="B433" s="2" t="s">
        <v>957</v>
      </c>
      <c r="C433" s="4">
        <v>45658</v>
      </c>
      <c r="D433" s="6">
        <v>50</v>
      </c>
      <c r="E433" s="2" t="s">
        <v>200</v>
      </c>
      <c r="F433" s="3" t="s">
        <v>38</v>
      </c>
      <c r="G433" s="3" t="s">
        <v>31</v>
      </c>
      <c r="H433" s="6">
        <v>5</v>
      </c>
      <c r="I433" s="3" t="s">
        <v>63</v>
      </c>
      <c r="J433" s="3">
        <v>54</v>
      </c>
      <c r="K433" s="3" t="s">
        <v>40</v>
      </c>
      <c r="L433" s="6">
        <v>20000</v>
      </c>
      <c r="M433" s="6">
        <v>16</v>
      </c>
      <c r="N433" s="6">
        <v>320000</v>
      </c>
      <c r="O433" s="5" t="s">
        <v>958</v>
      </c>
      <c r="P433" s="3" t="s">
        <v>42</v>
      </c>
      <c r="R433" t="str">
        <f t="shared" si="12"/>
        <v>Adults</v>
      </c>
      <c r="S433" s="6">
        <f t="shared" si="13"/>
        <v>5925.9259259259261</v>
      </c>
    </row>
    <row r="434" spans="1:19" x14ac:dyDescent="0.25">
      <c r="A434" t="s">
        <v>959</v>
      </c>
      <c r="B434" s="2" t="s">
        <v>960</v>
      </c>
      <c r="C434" s="3" t="s">
        <v>61</v>
      </c>
      <c r="D434" s="6">
        <v>41</v>
      </c>
      <c r="E434" s="2" t="s">
        <v>204</v>
      </c>
      <c r="F434" s="3" t="s">
        <v>30</v>
      </c>
      <c r="G434" s="3" t="s">
        <v>21</v>
      </c>
      <c r="H434" s="6">
        <v>3</v>
      </c>
      <c r="I434" s="3" t="s">
        <v>56</v>
      </c>
      <c r="J434" s="3">
        <v>23</v>
      </c>
      <c r="K434" s="3" t="s">
        <v>23</v>
      </c>
      <c r="L434" s="6">
        <v>35000</v>
      </c>
      <c r="M434" s="6">
        <v>1</v>
      </c>
      <c r="N434" s="6">
        <v>35000</v>
      </c>
      <c r="O434" s="5" t="s">
        <v>961</v>
      </c>
      <c r="P434" s="3" t="s">
        <v>25</v>
      </c>
      <c r="Q434" s="3" t="s">
        <v>26</v>
      </c>
      <c r="R434" t="str">
        <f t="shared" si="12"/>
        <v>Adults</v>
      </c>
      <c r="S434" s="6">
        <f t="shared" si="13"/>
        <v>1521.7391304347825</v>
      </c>
    </row>
    <row r="435" spans="1:19" x14ac:dyDescent="0.25">
      <c r="A435" t="s">
        <v>959</v>
      </c>
      <c r="B435" s="2" t="s">
        <v>960</v>
      </c>
      <c r="C435" s="3" t="s">
        <v>61</v>
      </c>
      <c r="D435" s="6">
        <v>41</v>
      </c>
      <c r="E435" s="2" t="s">
        <v>204</v>
      </c>
      <c r="F435" s="3" t="s">
        <v>38</v>
      </c>
      <c r="G435" s="3" t="s">
        <v>21</v>
      </c>
      <c r="H435" s="6">
        <v>3</v>
      </c>
      <c r="I435" s="3" t="s">
        <v>56</v>
      </c>
      <c r="J435" s="3">
        <v>23</v>
      </c>
      <c r="K435" s="3" t="s">
        <v>46</v>
      </c>
      <c r="L435" s="6">
        <v>9000</v>
      </c>
      <c r="M435" s="6">
        <v>4</v>
      </c>
      <c r="N435" s="6">
        <v>36000</v>
      </c>
      <c r="O435" s="5" t="s">
        <v>962</v>
      </c>
      <c r="P435" s="3" t="s">
        <v>25</v>
      </c>
      <c r="Q435" s="3" t="s">
        <v>26</v>
      </c>
      <c r="R435" t="str">
        <f t="shared" si="12"/>
        <v>Adults</v>
      </c>
      <c r="S435" s="6">
        <f t="shared" si="13"/>
        <v>1565.2173913043478</v>
      </c>
    </row>
    <row r="436" spans="1:19" x14ac:dyDescent="0.25">
      <c r="A436" t="s">
        <v>963</v>
      </c>
      <c r="B436" s="2" t="s">
        <v>964</v>
      </c>
      <c r="C436" s="4">
        <v>45658</v>
      </c>
      <c r="D436" s="6">
        <v>35</v>
      </c>
      <c r="E436" s="2" t="s">
        <v>495</v>
      </c>
      <c r="F436" s="3" t="s">
        <v>38</v>
      </c>
      <c r="G436" s="3" t="s">
        <v>21</v>
      </c>
      <c r="H436" s="6">
        <v>3</v>
      </c>
      <c r="I436" s="3" t="s">
        <v>56</v>
      </c>
      <c r="J436" s="3">
        <v>47</v>
      </c>
      <c r="K436" s="3" t="s">
        <v>66</v>
      </c>
      <c r="L436" s="6">
        <v>150000</v>
      </c>
      <c r="M436" s="6">
        <v>6</v>
      </c>
      <c r="N436" s="6">
        <v>900000</v>
      </c>
      <c r="O436" s="5" t="s">
        <v>965</v>
      </c>
      <c r="P436" s="3" t="s">
        <v>42</v>
      </c>
      <c r="R436" t="str">
        <f t="shared" si="12"/>
        <v>Young Adults</v>
      </c>
      <c r="S436" s="6">
        <f t="shared" si="13"/>
        <v>19148.936170212764</v>
      </c>
    </row>
    <row r="437" spans="1:19" x14ac:dyDescent="0.25">
      <c r="A437" t="s">
        <v>963</v>
      </c>
      <c r="B437" s="2" t="s">
        <v>964</v>
      </c>
      <c r="C437" s="4">
        <v>45658</v>
      </c>
      <c r="D437" s="6">
        <v>35</v>
      </c>
      <c r="E437" s="2" t="s">
        <v>495</v>
      </c>
      <c r="F437" s="3" t="s">
        <v>20</v>
      </c>
      <c r="G437" s="3" t="s">
        <v>21</v>
      </c>
      <c r="H437" s="6">
        <v>3</v>
      </c>
      <c r="I437" s="3" t="s">
        <v>56</v>
      </c>
      <c r="J437" s="3">
        <v>47</v>
      </c>
      <c r="K437" s="3" t="s">
        <v>68</v>
      </c>
      <c r="L437" s="6">
        <v>16000</v>
      </c>
      <c r="M437" s="6">
        <v>12</v>
      </c>
      <c r="N437" s="6">
        <v>192000</v>
      </c>
      <c r="O437" s="5" t="s">
        <v>966</v>
      </c>
      <c r="P437" s="3" t="s">
        <v>42</v>
      </c>
      <c r="R437" t="str">
        <f t="shared" si="12"/>
        <v>Young Adults</v>
      </c>
      <c r="S437" s="6">
        <f t="shared" si="13"/>
        <v>4085.1063829787236</v>
      </c>
    </row>
    <row r="438" spans="1:19" x14ac:dyDescent="0.25">
      <c r="A438" t="s">
        <v>967</v>
      </c>
      <c r="B438" s="2" t="s">
        <v>968</v>
      </c>
      <c r="C438" s="4">
        <v>45658</v>
      </c>
      <c r="D438" s="6">
        <v>70</v>
      </c>
      <c r="E438" s="2" t="s">
        <v>262</v>
      </c>
      <c r="F438" s="3" t="s">
        <v>20</v>
      </c>
      <c r="G438" s="3" t="s">
        <v>21</v>
      </c>
      <c r="H438" s="6">
        <v>1</v>
      </c>
      <c r="I438" s="3" t="s">
        <v>39</v>
      </c>
      <c r="J438" s="3">
        <v>55</v>
      </c>
      <c r="K438" s="3" t="s">
        <v>23</v>
      </c>
      <c r="L438" s="6">
        <v>35000</v>
      </c>
      <c r="M438" s="6">
        <v>9</v>
      </c>
      <c r="N438" s="6">
        <v>315000</v>
      </c>
      <c r="O438" s="5" t="s">
        <v>969</v>
      </c>
      <c r="P438" s="3" t="s">
        <v>42</v>
      </c>
      <c r="R438" t="str">
        <f t="shared" si="12"/>
        <v>Seniors</v>
      </c>
      <c r="S438" s="6">
        <f t="shared" si="13"/>
        <v>5727.272727272727</v>
      </c>
    </row>
    <row r="439" spans="1:19" x14ac:dyDescent="0.25">
      <c r="A439" t="s">
        <v>967</v>
      </c>
      <c r="B439" s="2" t="s">
        <v>968</v>
      </c>
      <c r="C439" s="4">
        <v>45658</v>
      </c>
      <c r="D439" s="6">
        <v>70</v>
      </c>
      <c r="E439" s="2" t="s">
        <v>262</v>
      </c>
      <c r="F439" s="3" t="s">
        <v>30</v>
      </c>
      <c r="G439" s="3" t="s">
        <v>21</v>
      </c>
      <c r="H439" s="6">
        <v>1</v>
      </c>
      <c r="I439" s="3" t="s">
        <v>39</v>
      </c>
      <c r="J439" s="3">
        <v>55</v>
      </c>
      <c r="K439" s="3" t="s">
        <v>106</v>
      </c>
      <c r="L439" s="6">
        <v>1000</v>
      </c>
      <c r="M439" s="6">
        <v>11</v>
      </c>
      <c r="N439" s="6">
        <v>11000</v>
      </c>
      <c r="O439" s="5" t="s">
        <v>970</v>
      </c>
      <c r="P439" s="3" t="s">
        <v>42</v>
      </c>
      <c r="R439" t="str">
        <f t="shared" si="12"/>
        <v>Seniors</v>
      </c>
      <c r="S439" s="6">
        <f t="shared" si="13"/>
        <v>200</v>
      </c>
    </row>
    <row r="440" spans="1:19" x14ac:dyDescent="0.25">
      <c r="A440" t="s">
        <v>967</v>
      </c>
      <c r="B440" s="2" t="s">
        <v>968</v>
      </c>
      <c r="C440" s="4">
        <v>45658</v>
      </c>
      <c r="D440" s="6">
        <v>70</v>
      </c>
      <c r="E440" s="2" t="s">
        <v>262</v>
      </c>
      <c r="F440" s="3" t="s">
        <v>38</v>
      </c>
      <c r="G440" s="3" t="s">
        <v>21</v>
      </c>
      <c r="H440" s="6">
        <v>1</v>
      </c>
      <c r="I440" s="3" t="s">
        <v>39</v>
      </c>
      <c r="J440" s="3">
        <v>55</v>
      </c>
      <c r="K440" s="3" t="s">
        <v>77</v>
      </c>
      <c r="L440" s="6">
        <v>30000</v>
      </c>
      <c r="M440" s="6">
        <v>13</v>
      </c>
      <c r="N440" s="6">
        <v>390000</v>
      </c>
      <c r="O440" s="5" t="s">
        <v>971</v>
      </c>
      <c r="P440" s="3" t="s">
        <v>42</v>
      </c>
      <c r="R440" t="str">
        <f t="shared" si="12"/>
        <v>Seniors</v>
      </c>
      <c r="S440" s="6">
        <f t="shared" si="13"/>
        <v>7090.909090909091</v>
      </c>
    </row>
    <row r="441" spans="1:19" x14ac:dyDescent="0.25">
      <c r="A441" t="s">
        <v>972</v>
      </c>
      <c r="B441" s="2" t="s">
        <v>973</v>
      </c>
      <c r="C441" s="3" t="s">
        <v>61</v>
      </c>
      <c r="D441" s="6">
        <v>50</v>
      </c>
      <c r="E441" s="2" t="s">
        <v>72</v>
      </c>
      <c r="F441" s="3" t="s">
        <v>45</v>
      </c>
      <c r="G441" s="3" t="s">
        <v>31</v>
      </c>
      <c r="H441" s="6">
        <v>2</v>
      </c>
      <c r="I441" s="3" t="s">
        <v>22</v>
      </c>
      <c r="J441" s="3">
        <v>52</v>
      </c>
      <c r="K441" s="3" t="s">
        <v>86</v>
      </c>
      <c r="L441" s="6">
        <v>14500</v>
      </c>
      <c r="M441" s="6">
        <v>16</v>
      </c>
      <c r="N441" s="6">
        <v>232000</v>
      </c>
      <c r="O441" s="5" t="s">
        <v>974</v>
      </c>
      <c r="P441" s="3" t="s">
        <v>25</v>
      </c>
      <c r="Q441" s="3" t="s">
        <v>466</v>
      </c>
      <c r="R441" t="str">
        <f t="shared" si="12"/>
        <v>Adults</v>
      </c>
      <c r="S441" s="6">
        <f t="shared" si="13"/>
        <v>4461.5384615384619</v>
      </c>
    </row>
    <row r="442" spans="1:19" x14ac:dyDescent="0.25">
      <c r="A442" t="s">
        <v>972</v>
      </c>
      <c r="B442" s="2" t="s">
        <v>973</v>
      </c>
      <c r="C442" s="3" t="s">
        <v>61</v>
      </c>
      <c r="D442" s="6">
        <v>50</v>
      </c>
      <c r="E442" s="2" t="s">
        <v>72</v>
      </c>
      <c r="F442" s="3" t="s">
        <v>30</v>
      </c>
      <c r="G442" s="3" t="s">
        <v>31</v>
      </c>
      <c r="H442" s="6">
        <v>2</v>
      </c>
      <c r="I442" s="3" t="s">
        <v>22</v>
      </c>
      <c r="J442" s="3">
        <v>52</v>
      </c>
      <c r="K442" s="3" t="s">
        <v>32</v>
      </c>
      <c r="L442" s="6">
        <v>5500</v>
      </c>
      <c r="M442" s="6">
        <v>13</v>
      </c>
      <c r="N442" s="6">
        <v>71500</v>
      </c>
      <c r="O442" s="5" t="s">
        <v>975</v>
      </c>
      <c r="P442" s="3" t="s">
        <v>25</v>
      </c>
      <c r="Q442" s="3" t="s">
        <v>466</v>
      </c>
      <c r="R442" t="str">
        <f t="shared" si="12"/>
        <v>Adults</v>
      </c>
      <c r="S442" s="6">
        <f t="shared" si="13"/>
        <v>1375</v>
      </c>
    </row>
    <row r="443" spans="1:19" x14ac:dyDescent="0.25">
      <c r="A443" t="s">
        <v>972</v>
      </c>
      <c r="B443" s="2" t="s">
        <v>973</v>
      </c>
      <c r="C443" s="3" t="s">
        <v>61</v>
      </c>
      <c r="D443" s="6">
        <v>50</v>
      </c>
      <c r="E443" s="2" t="s">
        <v>72</v>
      </c>
      <c r="F443" s="3" t="s">
        <v>38</v>
      </c>
      <c r="G443" s="3" t="s">
        <v>31</v>
      </c>
      <c r="H443" s="6">
        <v>2</v>
      </c>
      <c r="I443" s="3" t="s">
        <v>22</v>
      </c>
      <c r="J443" s="3">
        <v>52</v>
      </c>
      <c r="K443" s="3" t="s">
        <v>155</v>
      </c>
      <c r="L443" s="6">
        <v>25000</v>
      </c>
      <c r="M443" s="6">
        <v>5</v>
      </c>
      <c r="N443" s="6">
        <v>125000</v>
      </c>
      <c r="O443" s="5" t="s">
        <v>976</v>
      </c>
      <c r="P443" s="3" t="s">
        <v>25</v>
      </c>
      <c r="Q443" s="3" t="s">
        <v>466</v>
      </c>
      <c r="R443" t="str">
        <f t="shared" si="12"/>
        <v>Adults</v>
      </c>
      <c r="S443" s="6">
        <f t="shared" si="13"/>
        <v>2403.8461538461538</v>
      </c>
    </row>
    <row r="444" spans="1:19" x14ac:dyDescent="0.25">
      <c r="A444" t="s">
        <v>977</v>
      </c>
      <c r="B444" s="2" t="s">
        <v>978</v>
      </c>
      <c r="C444" s="4">
        <v>45658</v>
      </c>
      <c r="D444" s="6">
        <v>78</v>
      </c>
      <c r="E444" s="2" t="s">
        <v>262</v>
      </c>
      <c r="F444" s="3" t="s">
        <v>30</v>
      </c>
      <c r="G444" s="3" t="s">
        <v>31</v>
      </c>
      <c r="H444" s="6">
        <v>1</v>
      </c>
      <c r="I444" s="3" t="s">
        <v>39</v>
      </c>
      <c r="J444" s="3">
        <v>29</v>
      </c>
      <c r="K444" s="3" t="s">
        <v>57</v>
      </c>
      <c r="L444" s="6">
        <v>9000</v>
      </c>
      <c r="M444" s="6">
        <v>20</v>
      </c>
      <c r="N444" s="6">
        <v>180000</v>
      </c>
      <c r="O444" s="5" t="s">
        <v>979</v>
      </c>
      <c r="P444" s="3" t="s">
        <v>25</v>
      </c>
      <c r="Q444" s="3" t="s">
        <v>129</v>
      </c>
      <c r="R444" t="str">
        <f t="shared" si="12"/>
        <v>Seniors</v>
      </c>
      <c r="S444" s="6">
        <f t="shared" si="13"/>
        <v>6206.8965517241377</v>
      </c>
    </row>
    <row r="445" spans="1:19" x14ac:dyDescent="0.25">
      <c r="A445" t="s">
        <v>980</v>
      </c>
      <c r="B445" s="2" t="s">
        <v>981</v>
      </c>
      <c r="C445" s="3" t="s">
        <v>61</v>
      </c>
      <c r="D445" s="6">
        <v>71</v>
      </c>
      <c r="E445" s="2" t="s">
        <v>84</v>
      </c>
      <c r="F445" s="3" t="s">
        <v>45</v>
      </c>
      <c r="G445" s="3" t="s">
        <v>31</v>
      </c>
      <c r="H445" s="6">
        <v>2</v>
      </c>
      <c r="I445" s="3" t="s">
        <v>22</v>
      </c>
      <c r="J445" s="3">
        <v>23</v>
      </c>
      <c r="K445" s="3" t="s">
        <v>73</v>
      </c>
      <c r="L445" s="6">
        <v>24000</v>
      </c>
      <c r="M445" s="6">
        <v>16</v>
      </c>
      <c r="N445" s="6">
        <v>384000</v>
      </c>
      <c r="O445" s="5" t="s">
        <v>982</v>
      </c>
      <c r="P445" s="3" t="s">
        <v>42</v>
      </c>
      <c r="R445" t="str">
        <f t="shared" si="12"/>
        <v>Seniors</v>
      </c>
      <c r="S445" s="6">
        <f t="shared" si="13"/>
        <v>16695.652173913044</v>
      </c>
    </row>
    <row r="446" spans="1:19" x14ac:dyDescent="0.25">
      <c r="A446" t="s">
        <v>980</v>
      </c>
      <c r="B446" s="2" t="s">
        <v>981</v>
      </c>
      <c r="C446" s="3" t="s">
        <v>61</v>
      </c>
      <c r="D446" s="6">
        <v>71</v>
      </c>
      <c r="E446" s="2" t="s">
        <v>84</v>
      </c>
      <c r="F446" s="3" t="s">
        <v>30</v>
      </c>
      <c r="G446" s="3" t="s">
        <v>31</v>
      </c>
      <c r="H446" s="6">
        <v>2</v>
      </c>
      <c r="I446" s="3" t="s">
        <v>22</v>
      </c>
      <c r="J446" s="3">
        <v>23</v>
      </c>
      <c r="K446" s="3" t="s">
        <v>242</v>
      </c>
      <c r="L446" s="6">
        <v>600</v>
      </c>
      <c r="M446" s="6">
        <v>16</v>
      </c>
      <c r="N446" s="6">
        <v>9600</v>
      </c>
      <c r="O446" s="5" t="s">
        <v>983</v>
      </c>
      <c r="P446" s="3" t="s">
        <v>42</v>
      </c>
      <c r="R446" t="str">
        <f t="shared" si="12"/>
        <v>Seniors</v>
      </c>
      <c r="S446" s="6">
        <f t="shared" si="13"/>
        <v>417.39130434782606</v>
      </c>
    </row>
    <row r="447" spans="1:19" x14ac:dyDescent="0.25">
      <c r="A447" t="s">
        <v>980</v>
      </c>
      <c r="B447" s="2" t="s">
        <v>981</v>
      </c>
      <c r="C447" s="3" t="s">
        <v>61</v>
      </c>
      <c r="D447" s="6">
        <v>71</v>
      </c>
      <c r="E447" s="2" t="s">
        <v>84</v>
      </c>
      <c r="F447" s="3" t="s">
        <v>38</v>
      </c>
      <c r="G447" s="3" t="s">
        <v>31</v>
      </c>
      <c r="H447" s="6">
        <v>2</v>
      </c>
      <c r="I447" s="3" t="s">
        <v>22</v>
      </c>
      <c r="J447" s="3">
        <v>23</v>
      </c>
      <c r="K447" s="3" t="s">
        <v>155</v>
      </c>
      <c r="L447" s="6">
        <v>25000</v>
      </c>
      <c r="M447" s="6">
        <v>9</v>
      </c>
      <c r="N447" s="6">
        <v>225000</v>
      </c>
      <c r="O447" s="5" t="s">
        <v>984</v>
      </c>
      <c r="P447" s="3" t="s">
        <v>42</v>
      </c>
      <c r="R447" t="str">
        <f t="shared" si="12"/>
        <v>Seniors</v>
      </c>
      <c r="S447" s="6">
        <f t="shared" si="13"/>
        <v>9782.608695652174</v>
      </c>
    </row>
    <row r="448" spans="1:19" x14ac:dyDescent="0.25">
      <c r="A448" t="s">
        <v>985</v>
      </c>
      <c r="B448" s="2" t="s">
        <v>986</v>
      </c>
      <c r="C448" s="3" t="s">
        <v>61</v>
      </c>
      <c r="D448" s="6">
        <v>80</v>
      </c>
      <c r="E448" s="2" t="s">
        <v>153</v>
      </c>
      <c r="F448" s="3" t="s">
        <v>30</v>
      </c>
      <c r="G448" s="3" t="s">
        <v>31</v>
      </c>
      <c r="H448" s="6">
        <v>1</v>
      </c>
      <c r="I448" s="3" t="s">
        <v>39</v>
      </c>
      <c r="J448" s="3">
        <v>26</v>
      </c>
      <c r="K448" s="3" t="s">
        <v>32</v>
      </c>
      <c r="L448" s="6">
        <v>5500</v>
      </c>
      <c r="M448" s="6">
        <v>16</v>
      </c>
      <c r="N448" s="6">
        <v>88000</v>
      </c>
      <c r="O448" s="5" t="s">
        <v>987</v>
      </c>
      <c r="P448" s="3" t="s">
        <v>42</v>
      </c>
      <c r="R448" t="str">
        <f t="shared" si="12"/>
        <v>Seniors</v>
      </c>
      <c r="S448" s="6">
        <f t="shared" si="13"/>
        <v>3384.6153846153848</v>
      </c>
    </row>
    <row r="449" spans="1:19" x14ac:dyDescent="0.25">
      <c r="A449" t="s">
        <v>985</v>
      </c>
      <c r="B449" s="2" t="s">
        <v>986</v>
      </c>
      <c r="C449" s="3" t="s">
        <v>61</v>
      </c>
      <c r="D449" s="6">
        <v>80</v>
      </c>
      <c r="E449" s="2" t="s">
        <v>153</v>
      </c>
      <c r="F449" s="3" t="s">
        <v>45</v>
      </c>
      <c r="G449" s="3" t="s">
        <v>31</v>
      </c>
      <c r="H449" s="6">
        <v>1</v>
      </c>
      <c r="I449" s="3" t="s">
        <v>39</v>
      </c>
      <c r="J449" s="3">
        <v>26</v>
      </c>
      <c r="K449" s="3" t="s">
        <v>46</v>
      </c>
      <c r="L449" s="6">
        <v>9000</v>
      </c>
      <c r="M449" s="6">
        <v>14</v>
      </c>
      <c r="N449" s="6">
        <v>126000</v>
      </c>
      <c r="O449" s="5" t="s">
        <v>988</v>
      </c>
      <c r="P449" s="3" t="s">
        <v>42</v>
      </c>
      <c r="R449" t="str">
        <f t="shared" si="12"/>
        <v>Seniors</v>
      </c>
      <c r="S449" s="6">
        <f t="shared" si="13"/>
        <v>4846.1538461538457</v>
      </c>
    </row>
    <row r="450" spans="1:19" x14ac:dyDescent="0.25">
      <c r="A450" t="s">
        <v>985</v>
      </c>
      <c r="B450" s="2" t="s">
        <v>986</v>
      </c>
      <c r="C450" s="3" t="s">
        <v>61</v>
      </c>
      <c r="D450" s="6">
        <v>80</v>
      </c>
      <c r="E450" s="2" t="s">
        <v>153</v>
      </c>
      <c r="F450" s="3" t="s">
        <v>30</v>
      </c>
      <c r="G450" s="3" t="s">
        <v>31</v>
      </c>
      <c r="H450" s="6">
        <v>1</v>
      </c>
      <c r="I450" s="3" t="s">
        <v>39</v>
      </c>
      <c r="J450" s="3">
        <v>26</v>
      </c>
      <c r="K450" s="3" t="s">
        <v>68</v>
      </c>
      <c r="L450" s="6">
        <v>16000</v>
      </c>
      <c r="M450" s="6">
        <v>1</v>
      </c>
      <c r="N450" s="6">
        <v>16000</v>
      </c>
      <c r="O450" s="5" t="s">
        <v>989</v>
      </c>
      <c r="P450" s="3" t="s">
        <v>42</v>
      </c>
      <c r="R450" t="str">
        <f t="shared" si="12"/>
        <v>Seniors</v>
      </c>
      <c r="S450" s="6">
        <f t="shared" si="13"/>
        <v>615.38461538461536</v>
      </c>
    </row>
    <row r="451" spans="1:19" x14ac:dyDescent="0.25">
      <c r="A451" t="s">
        <v>990</v>
      </c>
      <c r="B451" s="2" t="s">
        <v>991</v>
      </c>
      <c r="C451" s="3" t="s">
        <v>61</v>
      </c>
      <c r="D451" s="6">
        <v>54</v>
      </c>
      <c r="E451" s="2" t="s">
        <v>287</v>
      </c>
      <c r="F451" s="3" t="s">
        <v>20</v>
      </c>
      <c r="G451" s="3" t="s">
        <v>21</v>
      </c>
      <c r="H451" s="6">
        <v>3</v>
      </c>
      <c r="I451" s="3" t="s">
        <v>56</v>
      </c>
      <c r="J451" s="3">
        <v>42</v>
      </c>
      <c r="K451" s="3" t="s">
        <v>23</v>
      </c>
      <c r="L451" s="6">
        <v>35000</v>
      </c>
      <c r="M451" s="6">
        <v>20</v>
      </c>
      <c r="N451" s="6">
        <v>700000</v>
      </c>
      <c r="O451" s="5" t="s">
        <v>992</v>
      </c>
      <c r="P451" s="3" t="s">
        <v>42</v>
      </c>
      <c r="R451" t="str">
        <f t="shared" ref="R451:R514" si="14">IF(D451&lt;=25,"Youth",IF(D451&lt;=35,"Young Adults",IF(D451&lt;=65,"Adults",IF(D451&lt;=80,"Seniors"))))</f>
        <v>Adults</v>
      </c>
      <c r="S451" s="6">
        <f t="shared" ref="S451:S514" si="15">N451/J451</f>
        <v>16666.666666666668</v>
      </c>
    </row>
    <row r="452" spans="1:19" x14ac:dyDescent="0.25">
      <c r="A452" t="s">
        <v>993</v>
      </c>
      <c r="B452" s="2" t="s">
        <v>994</v>
      </c>
      <c r="C452" s="3" t="s">
        <v>61</v>
      </c>
      <c r="D452" s="6">
        <v>62</v>
      </c>
      <c r="E452" s="2" t="s">
        <v>302</v>
      </c>
      <c r="F452" s="3" t="s">
        <v>38</v>
      </c>
      <c r="G452" s="3" t="s">
        <v>21</v>
      </c>
      <c r="H452" s="6">
        <v>1</v>
      </c>
      <c r="I452" s="3" t="s">
        <v>39</v>
      </c>
      <c r="J452" s="3">
        <v>7</v>
      </c>
      <c r="K452" s="3" t="s">
        <v>40</v>
      </c>
      <c r="L452" s="6">
        <v>20000</v>
      </c>
      <c r="M452" s="6">
        <v>6</v>
      </c>
      <c r="N452" s="6">
        <v>120000</v>
      </c>
      <c r="O452" s="5" t="s">
        <v>995</v>
      </c>
      <c r="P452" s="3" t="s">
        <v>42</v>
      </c>
      <c r="R452" t="str">
        <f t="shared" si="14"/>
        <v>Adults</v>
      </c>
      <c r="S452" s="6">
        <f t="shared" si="15"/>
        <v>17142.857142857141</v>
      </c>
    </row>
    <row r="453" spans="1:19" x14ac:dyDescent="0.25">
      <c r="A453" t="s">
        <v>993</v>
      </c>
      <c r="B453" s="2" t="s">
        <v>994</v>
      </c>
      <c r="C453" s="3" t="s">
        <v>61</v>
      </c>
      <c r="D453" s="6">
        <v>62</v>
      </c>
      <c r="E453" s="2" t="s">
        <v>302</v>
      </c>
      <c r="F453" s="3" t="s">
        <v>30</v>
      </c>
      <c r="G453" s="3" t="s">
        <v>21</v>
      </c>
      <c r="H453" s="6">
        <v>1</v>
      </c>
      <c r="I453" s="3" t="s">
        <v>39</v>
      </c>
      <c r="J453" s="3">
        <v>7</v>
      </c>
      <c r="K453" s="3" t="s">
        <v>32</v>
      </c>
      <c r="L453" s="6">
        <v>5500</v>
      </c>
      <c r="M453" s="6">
        <v>14</v>
      </c>
      <c r="N453" s="6">
        <v>77000</v>
      </c>
      <c r="O453" s="5" t="s">
        <v>996</v>
      </c>
      <c r="P453" s="3" t="s">
        <v>42</v>
      </c>
      <c r="R453" t="str">
        <f t="shared" si="14"/>
        <v>Adults</v>
      </c>
      <c r="S453" s="6">
        <f t="shared" si="15"/>
        <v>11000</v>
      </c>
    </row>
    <row r="454" spans="1:19" x14ac:dyDescent="0.25">
      <c r="A454" t="s">
        <v>993</v>
      </c>
      <c r="B454" s="2" t="s">
        <v>994</v>
      </c>
      <c r="C454" s="3" t="s">
        <v>61</v>
      </c>
      <c r="D454" s="6">
        <v>62</v>
      </c>
      <c r="E454" s="2" t="s">
        <v>302</v>
      </c>
      <c r="F454" s="3" t="s">
        <v>20</v>
      </c>
      <c r="G454" s="3" t="s">
        <v>21</v>
      </c>
      <c r="H454" s="6">
        <v>1</v>
      </c>
      <c r="I454" s="3" t="s">
        <v>39</v>
      </c>
      <c r="J454" s="3">
        <v>7</v>
      </c>
      <c r="K454" s="3" t="s">
        <v>68</v>
      </c>
      <c r="L454" s="6">
        <v>16000</v>
      </c>
      <c r="M454" s="6">
        <v>7</v>
      </c>
      <c r="N454" s="6">
        <v>112000</v>
      </c>
      <c r="O454" s="5" t="s">
        <v>997</v>
      </c>
      <c r="P454" s="3" t="s">
        <v>42</v>
      </c>
      <c r="R454" t="str">
        <f t="shared" si="14"/>
        <v>Adults</v>
      </c>
      <c r="S454" s="6">
        <f t="shared" si="15"/>
        <v>16000</v>
      </c>
    </row>
    <row r="455" spans="1:19" x14ac:dyDescent="0.25">
      <c r="A455" t="s">
        <v>998</v>
      </c>
      <c r="B455" s="2" t="s">
        <v>999</v>
      </c>
      <c r="C455" s="3" t="s">
        <v>61</v>
      </c>
      <c r="D455" s="6">
        <v>31</v>
      </c>
      <c r="E455" s="2" t="s">
        <v>104</v>
      </c>
      <c r="F455" s="3" t="s">
        <v>45</v>
      </c>
      <c r="G455" s="3" t="s">
        <v>21</v>
      </c>
      <c r="H455" s="6">
        <v>3</v>
      </c>
      <c r="I455" s="3" t="s">
        <v>56</v>
      </c>
      <c r="J455" s="3">
        <v>30</v>
      </c>
      <c r="K455" s="3" t="s">
        <v>86</v>
      </c>
      <c r="L455" s="6">
        <v>14500</v>
      </c>
      <c r="M455" s="6">
        <v>19</v>
      </c>
      <c r="N455" s="6">
        <v>275500</v>
      </c>
      <c r="O455" s="5" t="s">
        <v>1000</v>
      </c>
      <c r="P455" s="3" t="s">
        <v>25</v>
      </c>
      <c r="Q455" s="3" t="s">
        <v>247</v>
      </c>
      <c r="R455" t="str">
        <f t="shared" si="14"/>
        <v>Young Adults</v>
      </c>
      <c r="S455" s="6">
        <f t="shared" si="15"/>
        <v>9183.3333333333339</v>
      </c>
    </row>
    <row r="456" spans="1:19" x14ac:dyDescent="0.25">
      <c r="A456" t="s">
        <v>1001</v>
      </c>
      <c r="B456" s="2" t="s">
        <v>1002</v>
      </c>
      <c r="C456" s="4">
        <v>45658</v>
      </c>
      <c r="D456" s="6">
        <v>33</v>
      </c>
      <c r="E456" s="2" t="s">
        <v>116</v>
      </c>
      <c r="F456" s="3" t="s">
        <v>30</v>
      </c>
      <c r="G456" s="3" t="s">
        <v>21</v>
      </c>
      <c r="H456" s="6">
        <v>5</v>
      </c>
      <c r="I456" s="3" t="s">
        <v>63</v>
      </c>
      <c r="J456" s="3">
        <v>34</v>
      </c>
      <c r="K456" s="3" t="s">
        <v>242</v>
      </c>
      <c r="L456" s="6">
        <v>600</v>
      </c>
      <c r="M456" s="6">
        <v>5</v>
      </c>
      <c r="N456" s="6">
        <v>3000</v>
      </c>
      <c r="O456" s="5" t="s">
        <v>1003</v>
      </c>
      <c r="P456" s="3" t="s">
        <v>42</v>
      </c>
      <c r="R456" t="str">
        <f t="shared" si="14"/>
        <v>Young Adults</v>
      </c>
      <c r="S456" s="6">
        <f t="shared" si="15"/>
        <v>88.235294117647058</v>
      </c>
    </row>
    <row r="457" spans="1:19" x14ac:dyDescent="0.25">
      <c r="A457" t="s">
        <v>1001</v>
      </c>
      <c r="B457" s="2" t="s">
        <v>1002</v>
      </c>
      <c r="C457" s="4">
        <v>45658</v>
      </c>
      <c r="D457" s="6">
        <v>33</v>
      </c>
      <c r="E457" s="2" t="s">
        <v>116</v>
      </c>
      <c r="F457" s="3" t="s">
        <v>38</v>
      </c>
      <c r="G457" s="3" t="s">
        <v>21</v>
      </c>
      <c r="H457" s="6">
        <v>5</v>
      </c>
      <c r="I457" s="3" t="s">
        <v>63</v>
      </c>
      <c r="J457" s="3">
        <v>34</v>
      </c>
      <c r="K457" s="3" t="s">
        <v>40</v>
      </c>
      <c r="L457" s="6">
        <v>20000</v>
      </c>
      <c r="M457" s="6">
        <v>20</v>
      </c>
      <c r="N457" s="6">
        <v>400000</v>
      </c>
      <c r="O457" s="5" t="s">
        <v>1004</v>
      </c>
      <c r="P457" s="3" t="s">
        <v>42</v>
      </c>
      <c r="R457" t="str">
        <f t="shared" si="14"/>
        <v>Young Adults</v>
      </c>
      <c r="S457" s="6">
        <f t="shared" si="15"/>
        <v>11764.705882352941</v>
      </c>
    </row>
    <row r="458" spans="1:19" x14ac:dyDescent="0.25">
      <c r="A458" t="s">
        <v>1001</v>
      </c>
      <c r="B458" s="2" t="s">
        <v>1002</v>
      </c>
      <c r="C458" s="4">
        <v>45658</v>
      </c>
      <c r="D458" s="6">
        <v>33</v>
      </c>
      <c r="E458" s="2" t="s">
        <v>116</v>
      </c>
      <c r="F458" s="3" t="s">
        <v>45</v>
      </c>
      <c r="G458" s="3" t="s">
        <v>21</v>
      </c>
      <c r="H458" s="6">
        <v>5</v>
      </c>
      <c r="I458" s="3" t="s">
        <v>63</v>
      </c>
      <c r="J458" s="3">
        <v>34</v>
      </c>
      <c r="K458" s="3" t="s">
        <v>73</v>
      </c>
      <c r="L458" s="6">
        <v>24000</v>
      </c>
      <c r="M458" s="6">
        <v>17</v>
      </c>
      <c r="N458" s="6">
        <v>408000</v>
      </c>
      <c r="O458" s="5" t="s">
        <v>1005</v>
      </c>
      <c r="P458" s="3" t="s">
        <v>42</v>
      </c>
      <c r="R458" t="str">
        <f t="shared" si="14"/>
        <v>Young Adults</v>
      </c>
      <c r="S458" s="6">
        <f t="shared" si="15"/>
        <v>12000</v>
      </c>
    </row>
    <row r="459" spans="1:19" x14ac:dyDescent="0.25">
      <c r="A459" t="s">
        <v>1006</v>
      </c>
      <c r="B459" s="2" t="s">
        <v>1007</v>
      </c>
      <c r="C459" s="4">
        <v>45717</v>
      </c>
      <c r="D459" s="6">
        <v>69</v>
      </c>
      <c r="E459" s="2" t="s">
        <v>84</v>
      </c>
      <c r="F459" s="3" t="s">
        <v>30</v>
      </c>
      <c r="G459" s="3" t="s">
        <v>31</v>
      </c>
      <c r="H459" s="6">
        <v>3</v>
      </c>
      <c r="I459" s="3" t="s">
        <v>56</v>
      </c>
      <c r="J459" s="3">
        <v>26</v>
      </c>
      <c r="K459" s="3" t="s">
        <v>23</v>
      </c>
      <c r="L459" s="6">
        <v>35000</v>
      </c>
      <c r="M459" s="6">
        <v>17</v>
      </c>
      <c r="N459" s="6">
        <v>595000</v>
      </c>
      <c r="O459" s="5" t="s">
        <v>1008</v>
      </c>
      <c r="P459" s="3" t="s">
        <v>42</v>
      </c>
      <c r="R459" t="str">
        <f t="shared" si="14"/>
        <v>Seniors</v>
      </c>
      <c r="S459" s="6">
        <f t="shared" si="15"/>
        <v>22884.615384615383</v>
      </c>
    </row>
    <row r="460" spans="1:19" x14ac:dyDescent="0.25">
      <c r="A460" t="s">
        <v>1009</v>
      </c>
      <c r="B460" s="2" t="s">
        <v>1010</v>
      </c>
      <c r="C460" s="4">
        <v>45717</v>
      </c>
      <c r="D460" s="6">
        <v>56</v>
      </c>
      <c r="E460" s="2" t="s">
        <v>99</v>
      </c>
      <c r="F460" s="3" t="s">
        <v>20</v>
      </c>
      <c r="G460" s="3" t="s">
        <v>21</v>
      </c>
      <c r="H460" s="6">
        <v>3</v>
      </c>
      <c r="I460" s="3" t="s">
        <v>56</v>
      </c>
      <c r="J460" s="3">
        <v>14</v>
      </c>
      <c r="K460" s="3" t="s">
        <v>57</v>
      </c>
      <c r="L460" s="6">
        <v>9000</v>
      </c>
      <c r="M460" s="6">
        <v>12</v>
      </c>
      <c r="N460" s="6">
        <v>108000</v>
      </c>
      <c r="O460" s="5" t="s">
        <v>1011</v>
      </c>
      <c r="P460" s="3" t="s">
        <v>42</v>
      </c>
      <c r="R460" t="str">
        <f t="shared" si="14"/>
        <v>Adults</v>
      </c>
      <c r="S460" s="6">
        <f t="shared" si="15"/>
        <v>7714.2857142857147</v>
      </c>
    </row>
    <row r="461" spans="1:19" x14ac:dyDescent="0.25">
      <c r="A461" t="s">
        <v>1012</v>
      </c>
      <c r="B461" s="2" t="s">
        <v>1013</v>
      </c>
      <c r="C461" s="3" t="s">
        <v>61</v>
      </c>
      <c r="D461" s="6">
        <v>69</v>
      </c>
      <c r="E461" s="2" t="s">
        <v>110</v>
      </c>
      <c r="F461" s="3" t="s">
        <v>30</v>
      </c>
      <c r="G461" s="3" t="s">
        <v>31</v>
      </c>
      <c r="H461" s="6">
        <v>1</v>
      </c>
      <c r="I461" s="3" t="s">
        <v>39</v>
      </c>
      <c r="J461" s="3">
        <v>57</v>
      </c>
      <c r="K461" s="3" t="s">
        <v>242</v>
      </c>
      <c r="L461" s="6">
        <v>600</v>
      </c>
      <c r="M461" s="6">
        <v>2</v>
      </c>
      <c r="N461" s="6">
        <v>1200</v>
      </c>
      <c r="O461" s="5" t="s">
        <v>1014</v>
      </c>
      <c r="P461" s="3" t="s">
        <v>42</v>
      </c>
      <c r="R461" t="str">
        <f t="shared" si="14"/>
        <v>Seniors</v>
      </c>
      <c r="S461" s="6">
        <f t="shared" si="15"/>
        <v>21.05263157894737</v>
      </c>
    </row>
    <row r="462" spans="1:19" x14ac:dyDescent="0.25">
      <c r="A462" t="s">
        <v>1015</v>
      </c>
      <c r="B462" s="2" t="s">
        <v>1016</v>
      </c>
      <c r="C462" s="4">
        <v>45717</v>
      </c>
      <c r="D462" s="6">
        <v>50</v>
      </c>
      <c r="E462" s="2" t="s">
        <v>29</v>
      </c>
      <c r="F462" s="3" t="s">
        <v>38</v>
      </c>
      <c r="G462" s="3" t="s">
        <v>31</v>
      </c>
      <c r="H462" s="6">
        <v>2</v>
      </c>
      <c r="I462" s="3" t="s">
        <v>22</v>
      </c>
      <c r="J462" s="3">
        <v>44</v>
      </c>
      <c r="K462" s="3" t="s">
        <v>155</v>
      </c>
      <c r="L462" s="6">
        <v>25000</v>
      </c>
      <c r="M462" s="6">
        <v>4</v>
      </c>
      <c r="N462" s="6">
        <v>100000</v>
      </c>
      <c r="O462" s="5" t="s">
        <v>1017</v>
      </c>
      <c r="P462" s="3" t="s">
        <v>42</v>
      </c>
      <c r="R462" t="str">
        <f t="shared" si="14"/>
        <v>Adults</v>
      </c>
      <c r="S462" s="6">
        <f t="shared" si="15"/>
        <v>2272.7272727272725</v>
      </c>
    </row>
    <row r="463" spans="1:19" x14ac:dyDescent="0.25">
      <c r="A463" t="s">
        <v>1015</v>
      </c>
      <c r="B463" s="2" t="s">
        <v>1016</v>
      </c>
      <c r="C463" s="4">
        <v>45717</v>
      </c>
      <c r="D463" s="6">
        <v>50</v>
      </c>
      <c r="E463" s="2" t="s">
        <v>29</v>
      </c>
      <c r="F463" s="3" t="s">
        <v>45</v>
      </c>
      <c r="G463" s="3" t="s">
        <v>31</v>
      </c>
      <c r="H463" s="6">
        <v>2</v>
      </c>
      <c r="I463" s="3" t="s">
        <v>22</v>
      </c>
      <c r="J463" s="3">
        <v>44</v>
      </c>
      <c r="K463" s="3" t="s">
        <v>73</v>
      </c>
      <c r="L463" s="6">
        <v>24000</v>
      </c>
      <c r="M463" s="6">
        <v>18</v>
      </c>
      <c r="N463" s="6">
        <v>432000</v>
      </c>
      <c r="O463" s="5" t="s">
        <v>1018</v>
      </c>
      <c r="P463" s="3" t="s">
        <v>42</v>
      </c>
      <c r="R463" t="str">
        <f t="shared" si="14"/>
        <v>Adults</v>
      </c>
      <c r="S463" s="6">
        <f t="shared" si="15"/>
        <v>9818.181818181818</v>
      </c>
    </row>
    <row r="464" spans="1:19" x14ac:dyDescent="0.25">
      <c r="A464" t="s">
        <v>1015</v>
      </c>
      <c r="B464" s="2" t="s">
        <v>1016</v>
      </c>
      <c r="C464" s="4">
        <v>45717</v>
      </c>
      <c r="D464" s="6">
        <v>50</v>
      </c>
      <c r="E464" s="2" t="s">
        <v>29</v>
      </c>
      <c r="F464" s="3" t="s">
        <v>30</v>
      </c>
      <c r="G464" s="3" t="s">
        <v>31</v>
      </c>
      <c r="H464" s="6">
        <v>2</v>
      </c>
      <c r="I464" s="3" t="s">
        <v>22</v>
      </c>
      <c r="J464" s="3">
        <v>44</v>
      </c>
      <c r="K464" s="3" t="s">
        <v>88</v>
      </c>
      <c r="L464" s="6">
        <v>350</v>
      </c>
      <c r="M464" s="6">
        <v>18</v>
      </c>
      <c r="N464" s="6">
        <v>6300</v>
      </c>
      <c r="O464" s="5" t="s">
        <v>1019</v>
      </c>
      <c r="P464" s="3" t="s">
        <v>42</v>
      </c>
      <c r="R464" t="str">
        <f t="shared" si="14"/>
        <v>Adults</v>
      </c>
      <c r="S464" s="6">
        <f t="shared" si="15"/>
        <v>143.18181818181819</v>
      </c>
    </row>
    <row r="465" spans="1:19" x14ac:dyDescent="0.25">
      <c r="A465" t="s">
        <v>1020</v>
      </c>
      <c r="B465" s="2" t="s">
        <v>1021</v>
      </c>
      <c r="C465" s="4">
        <v>45658</v>
      </c>
      <c r="D465" s="6">
        <v>46</v>
      </c>
      <c r="E465" s="2" t="s">
        <v>287</v>
      </c>
      <c r="F465" s="3" t="s">
        <v>38</v>
      </c>
      <c r="G465" s="3" t="s">
        <v>31</v>
      </c>
      <c r="H465" s="6">
        <v>4</v>
      </c>
      <c r="I465" s="3" t="s">
        <v>154</v>
      </c>
      <c r="J465" s="3">
        <v>45</v>
      </c>
      <c r="K465" s="3" t="s">
        <v>46</v>
      </c>
      <c r="L465" s="6">
        <v>9000</v>
      </c>
      <c r="M465" s="6">
        <v>7</v>
      </c>
      <c r="N465" s="6">
        <v>63000</v>
      </c>
      <c r="O465" s="5" t="s">
        <v>1022</v>
      </c>
      <c r="P465" s="3" t="s">
        <v>42</v>
      </c>
      <c r="R465" t="str">
        <f t="shared" si="14"/>
        <v>Adults</v>
      </c>
      <c r="S465" s="6">
        <f t="shared" si="15"/>
        <v>1400</v>
      </c>
    </row>
    <row r="466" spans="1:19" x14ac:dyDescent="0.25">
      <c r="A466" t="s">
        <v>1020</v>
      </c>
      <c r="B466" s="2" t="s">
        <v>1021</v>
      </c>
      <c r="C466" s="4">
        <v>45658</v>
      </c>
      <c r="D466" s="6">
        <v>46</v>
      </c>
      <c r="E466" s="2" t="s">
        <v>287</v>
      </c>
      <c r="F466" s="3" t="s">
        <v>30</v>
      </c>
      <c r="G466" s="3" t="s">
        <v>31</v>
      </c>
      <c r="H466" s="6">
        <v>4</v>
      </c>
      <c r="I466" s="3" t="s">
        <v>154</v>
      </c>
      <c r="J466" s="3">
        <v>45</v>
      </c>
      <c r="K466" s="3" t="s">
        <v>32</v>
      </c>
      <c r="L466" s="6">
        <v>5500</v>
      </c>
      <c r="M466" s="6">
        <v>12</v>
      </c>
      <c r="N466" s="6">
        <v>66000</v>
      </c>
      <c r="O466" s="5" t="s">
        <v>1023</v>
      </c>
      <c r="P466" s="3" t="s">
        <v>42</v>
      </c>
      <c r="R466" t="str">
        <f t="shared" si="14"/>
        <v>Adults</v>
      </c>
      <c r="S466" s="6">
        <f t="shared" si="15"/>
        <v>1466.6666666666667</v>
      </c>
    </row>
    <row r="467" spans="1:19" x14ac:dyDescent="0.25">
      <c r="A467" t="s">
        <v>1020</v>
      </c>
      <c r="B467" s="2" t="s">
        <v>1021</v>
      </c>
      <c r="C467" s="4">
        <v>45658</v>
      </c>
      <c r="D467" s="6">
        <v>46</v>
      </c>
      <c r="E467" s="2" t="s">
        <v>287</v>
      </c>
      <c r="F467" s="3" t="s">
        <v>45</v>
      </c>
      <c r="G467" s="3" t="s">
        <v>31</v>
      </c>
      <c r="H467" s="6">
        <v>4</v>
      </c>
      <c r="I467" s="3" t="s">
        <v>154</v>
      </c>
      <c r="J467" s="3">
        <v>45</v>
      </c>
      <c r="K467" s="3" t="s">
        <v>73</v>
      </c>
      <c r="L467" s="6">
        <v>24000</v>
      </c>
      <c r="M467" s="6">
        <v>20</v>
      </c>
      <c r="N467" s="6">
        <v>480000</v>
      </c>
      <c r="O467" s="5" t="s">
        <v>1024</v>
      </c>
      <c r="P467" s="3" t="s">
        <v>42</v>
      </c>
      <c r="R467" t="str">
        <f t="shared" si="14"/>
        <v>Adults</v>
      </c>
      <c r="S467" s="6">
        <f t="shared" si="15"/>
        <v>10666.666666666666</v>
      </c>
    </row>
    <row r="468" spans="1:19" x14ac:dyDescent="0.25">
      <c r="A468" t="s">
        <v>1025</v>
      </c>
      <c r="B468" s="2" t="s">
        <v>1026</v>
      </c>
      <c r="C468" s="4">
        <v>45658</v>
      </c>
      <c r="D468" s="6">
        <v>40</v>
      </c>
      <c r="E468" s="2" t="s">
        <v>134</v>
      </c>
      <c r="F468" s="3" t="s">
        <v>45</v>
      </c>
      <c r="G468" s="3" t="s">
        <v>31</v>
      </c>
      <c r="H468" s="6">
        <v>2</v>
      </c>
      <c r="I468" s="3" t="s">
        <v>22</v>
      </c>
      <c r="J468" s="3">
        <v>12</v>
      </c>
      <c r="K468" s="3" t="s">
        <v>86</v>
      </c>
      <c r="L468" s="6">
        <v>14500</v>
      </c>
      <c r="M468" s="6">
        <v>9</v>
      </c>
      <c r="N468" s="6">
        <v>130500</v>
      </c>
      <c r="O468" s="5" t="s">
        <v>1027</v>
      </c>
      <c r="P468" s="3" t="s">
        <v>42</v>
      </c>
      <c r="R468" t="str">
        <f t="shared" si="14"/>
        <v>Adults</v>
      </c>
      <c r="S468" s="6">
        <f t="shared" si="15"/>
        <v>10875</v>
      </c>
    </row>
    <row r="469" spans="1:19" x14ac:dyDescent="0.25">
      <c r="A469" t="s">
        <v>1025</v>
      </c>
      <c r="B469" s="2" t="s">
        <v>1026</v>
      </c>
      <c r="C469" s="4">
        <v>45658</v>
      </c>
      <c r="D469" s="6">
        <v>40</v>
      </c>
      <c r="E469" s="2" t="s">
        <v>134</v>
      </c>
      <c r="F469" s="3" t="s">
        <v>20</v>
      </c>
      <c r="G469" s="3" t="s">
        <v>31</v>
      </c>
      <c r="H469" s="6">
        <v>2</v>
      </c>
      <c r="I469" s="3" t="s">
        <v>22</v>
      </c>
      <c r="J469" s="3">
        <v>12</v>
      </c>
      <c r="K469" s="3" t="s">
        <v>51</v>
      </c>
      <c r="L469" s="6">
        <v>4500</v>
      </c>
      <c r="M469" s="6">
        <v>9</v>
      </c>
      <c r="N469" s="6">
        <v>40500</v>
      </c>
      <c r="O469" s="5" t="s">
        <v>1028</v>
      </c>
      <c r="P469" s="3" t="s">
        <v>42</v>
      </c>
      <c r="R469" t="str">
        <f t="shared" si="14"/>
        <v>Adults</v>
      </c>
      <c r="S469" s="6">
        <f t="shared" si="15"/>
        <v>3375</v>
      </c>
    </row>
    <row r="470" spans="1:19" x14ac:dyDescent="0.25">
      <c r="A470" t="s">
        <v>1025</v>
      </c>
      <c r="B470" s="2" t="s">
        <v>1026</v>
      </c>
      <c r="C470" s="4">
        <v>45658</v>
      </c>
      <c r="D470" s="6">
        <v>40</v>
      </c>
      <c r="E470" s="2" t="s">
        <v>134</v>
      </c>
      <c r="F470" s="3" t="s">
        <v>30</v>
      </c>
      <c r="G470" s="3" t="s">
        <v>31</v>
      </c>
      <c r="H470" s="6">
        <v>2</v>
      </c>
      <c r="I470" s="3" t="s">
        <v>22</v>
      </c>
      <c r="J470" s="3">
        <v>12</v>
      </c>
      <c r="K470" s="3" t="s">
        <v>135</v>
      </c>
      <c r="L470" s="6">
        <v>900</v>
      </c>
      <c r="M470" s="6">
        <v>5</v>
      </c>
      <c r="N470" s="6">
        <v>4500</v>
      </c>
      <c r="O470" s="5" t="s">
        <v>1029</v>
      </c>
      <c r="P470" s="3" t="s">
        <v>42</v>
      </c>
      <c r="R470" t="str">
        <f t="shared" si="14"/>
        <v>Adults</v>
      </c>
      <c r="S470" s="6">
        <f t="shared" si="15"/>
        <v>375</v>
      </c>
    </row>
    <row r="471" spans="1:19" x14ac:dyDescent="0.25">
      <c r="A471" t="s">
        <v>1030</v>
      </c>
      <c r="B471" s="2" t="s">
        <v>896</v>
      </c>
      <c r="C471" s="4">
        <v>45717</v>
      </c>
      <c r="D471" s="6">
        <v>35</v>
      </c>
      <c r="E471" s="2" t="s">
        <v>416</v>
      </c>
      <c r="F471" s="3" t="s">
        <v>38</v>
      </c>
      <c r="G471" s="3" t="s">
        <v>21</v>
      </c>
      <c r="H471" s="6">
        <v>4</v>
      </c>
      <c r="I471" s="3" t="s">
        <v>154</v>
      </c>
      <c r="J471" s="3">
        <v>50</v>
      </c>
      <c r="K471" s="3" t="s">
        <v>86</v>
      </c>
      <c r="L471" s="6">
        <v>14500</v>
      </c>
      <c r="M471" s="6">
        <v>17</v>
      </c>
      <c r="N471" s="6">
        <v>246500</v>
      </c>
      <c r="O471" s="5" t="s">
        <v>1031</v>
      </c>
      <c r="P471" s="3" t="s">
        <v>42</v>
      </c>
      <c r="R471" t="str">
        <f t="shared" si="14"/>
        <v>Young Adults</v>
      </c>
      <c r="S471" s="6">
        <f t="shared" si="15"/>
        <v>4930</v>
      </c>
    </row>
    <row r="472" spans="1:19" x14ac:dyDescent="0.25">
      <c r="A472" t="s">
        <v>1030</v>
      </c>
      <c r="B472" s="2" t="s">
        <v>896</v>
      </c>
      <c r="C472" s="4">
        <v>45717</v>
      </c>
      <c r="D472" s="6">
        <v>35</v>
      </c>
      <c r="E472" s="2" t="s">
        <v>416</v>
      </c>
      <c r="F472" s="3" t="s">
        <v>45</v>
      </c>
      <c r="G472" s="3" t="s">
        <v>21</v>
      </c>
      <c r="H472" s="6">
        <v>4</v>
      </c>
      <c r="I472" s="3" t="s">
        <v>154</v>
      </c>
      <c r="J472" s="3">
        <v>50</v>
      </c>
      <c r="K472" s="3" t="s">
        <v>46</v>
      </c>
      <c r="L472" s="6">
        <v>9000</v>
      </c>
      <c r="M472" s="6">
        <v>6</v>
      </c>
      <c r="N472" s="6">
        <v>54000</v>
      </c>
      <c r="O472" s="5" t="s">
        <v>1032</v>
      </c>
      <c r="P472" s="3" t="s">
        <v>42</v>
      </c>
      <c r="R472" t="str">
        <f t="shared" si="14"/>
        <v>Young Adults</v>
      </c>
      <c r="S472" s="6">
        <f t="shared" si="15"/>
        <v>1080</v>
      </c>
    </row>
    <row r="473" spans="1:19" x14ac:dyDescent="0.25">
      <c r="A473" t="s">
        <v>1030</v>
      </c>
      <c r="B473" s="2" t="s">
        <v>896</v>
      </c>
      <c r="C473" s="4">
        <v>45717</v>
      </c>
      <c r="D473" s="6">
        <v>35</v>
      </c>
      <c r="E473" s="2" t="s">
        <v>416</v>
      </c>
      <c r="F473" s="3" t="s">
        <v>20</v>
      </c>
      <c r="G473" s="3" t="s">
        <v>21</v>
      </c>
      <c r="H473" s="6">
        <v>4</v>
      </c>
      <c r="I473" s="3" t="s">
        <v>154</v>
      </c>
      <c r="J473" s="3">
        <v>50</v>
      </c>
      <c r="K473" s="3" t="s">
        <v>23</v>
      </c>
      <c r="L473" s="6">
        <v>35000</v>
      </c>
      <c r="M473" s="6">
        <v>13</v>
      </c>
      <c r="N473" s="6">
        <v>455000</v>
      </c>
      <c r="O473" s="5" t="s">
        <v>1033</v>
      </c>
      <c r="P473" s="3" t="s">
        <v>42</v>
      </c>
      <c r="R473" t="str">
        <f t="shared" si="14"/>
        <v>Young Adults</v>
      </c>
      <c r="S473" s="6">
        <f t="shared" si="15"/>
        <v>9100</v>
      </c>
    </row>
    <row r="474" spans="1:19" x14ac:dyDescent="0.25">
      <c r="A474" t="s">
        <v>1034</v>
      </c>
      <c r="B474" s="2" t="s">
        <v>1035</v>
      </c>
      <c r="C474" s="4">
        <v>45717</v>
      </c>
      <c r="D474" s="6">
        <v>60</v>
      </c>
      <c r="E474" s="2" t="s">
        <v>153</v>
      </c>
      <c r="F474" s="3" t="s">
        <v>30</v>
      </c>
      <c r="G474" s="3" t="s">
        <v>21</v>
      </c>
      <c r="H474" s="6">
        <v>3</v>
      </c>
      <c r="I474" s="3" t="s">
        <v>56</v>
      </c>
      <c r="J474" s="3">
        <v>43</v>
      </c>
      <c r="K474" s="3" t="s">
        <v>292</v>
      </c>
      <c r="L474" s="6">
        <v>6500</v>
      </c>
      <c r="M474" s="6">
        <v>1</v>
      </c>
      <c r="N474" s="6">
        <v>6500</v>
      </c>
      <c r="O474" s="5" t="s">
        <v>1036</v>
      </c>
      <c r="P474" s="3" t="s">
        <v>42</v>
      </c>
      <c r="R474" t="str">
        <f t="shared" si="14"/>
        <v>Adults</v>
      </c>
      <c r="S474" s="6">
        <f t="shared" si="15"/>
        <v>151.16279069767441</v>
      </c>
    </row>
    <row r="475" spans="1:19" x14ac:dyDescent="0.25">
      <c r="A475" t="s">
        <v>1037</v>
      </c>
      <c r="B475" s="2" t="s">
        <v>1038</v>
      </c>
      <c r="C475" s="3" t="s">
        <v>61</v>
      </c>
      <c r="D475" s="6">
        <v>60</v>
      </c>
      <c r="E475" s="2" t="s">
        <v>302</v>
      </c>
      <c r="F475" s="3" t="s">
        <v>30</v>
      </c>
      <c r="G475" s="3" t="s">
        <v>21</v>
      </c>
      <c r="H475" s="6">
        <v>1</v>
      </c>
      <c r="I475" s="3" t="s">
        <v>39</v>
      </c>
      <c r="J475" s="3">
        <v>58</v>
      </c>
      <c r="K475" s="3" t="s">
        <v>112</v>
      </c>
      <c r="L475" s="6">
        <v>7500</v>
      </c>
      <c r="M475" s="6">
        <v>10</v>
      </c>
      <c r="N475" s="6">
        <v>75000</v>
      </c>
      <c r="O475" s="5" t="s">
        <v>1039</v>
      </c>
      <c r="P475" s="3" t="s">
        <v>42</v>
      </c>
      <c r="R475" t="str">
        <f t="shared" si="14"/>
        <v>Adults</v>
      </c>
      <c r="S475" s="6">
        <f t="shared" si="15"/>
        <v>1293.1034482758621</v>
      </c>
    </row>
    <row r="476" spans="1:19" x14ac:dyDescent="0.25">
      <c r="A476" t="s">
        <v>1037</v>
      </c>
      <c r="B476" s="2" t="s">
        <v>1038</v>
      </c>
      <c r="C476" s="3" t="s">
        <v>61</v>
      </c>
      <c r="D476" s="6">
        <v>60</v>
      </c>
      <c r="E476" s="2" t="s">
        <v>302</v>
      </c>
      <c r="F476" s="3" t="s">
        <v>45</v>
      </c>
      <c r="G476" s="3" t="s">
        <v>21</v>
      </c>
      <c r="H476" s="6">
        <v>1</v>
      </c>
      <c r="I476" s="3" t="s">
        <v>39</v>
      </c>
      <c r="J476" s="3">
        <v>58</v>
      </c>
      <c r="K476" s="3" t="s">
        <v>46</v>
      </c>
      <c r="L476" s="6">
        <v>9000</v>
      </c>
      <c r="M476" s="6">
        <v>12</v>
      </c>
      <c r="N476" s="6">
        <v>108000</v>
      </c>
      <c r="O476" s="5" t="s">
        <v>1040</v>
      </c>
      <c r="P476" s="3" t="s">
        <v>42</v>
      </c>
      <c r="R476" t="str">
        <f t="shared" si="14"/>
        <v>Adults</v>
      </c>
      <c r="S476" s="6">
        <f t="shared" si="15"/>
        <v>1862.0689655172414</v>
      </c>
    </row>
    <row r="477" spans="1:19" x14ac:dyDescent="0.25">
      <c r="A477" t="s">
        <v>1041</v>
      </c>
      <c r="B477" s="2" t="s">
        <v>1042</v>
      </c>
      <c r="C477" s="3" t="s">
        <v>61</v>
      </c>
      <c r="D477" s="6">
        <v>73</v>
      </c>
      <c r="E477" s="2" t="s">
        <v>116</v>
      </c>
      <c r="F477" s="3" t="s">
        <v>20</v>
      </c>
      <c r="G477" s="3" t="s">
        <v>21</v>
      </c>
      <c r="H477" s="6">
        <v>3</v>
      </c>
      <c r="I477" s="3" t="s">
        <v>56</v>
      </c>
      <c r="J477" s="3">
        <v>19</v>
      </c>
      <c r="K477" s="3" t="s">
        <v>68</v>
      </c>
      <c r="L477" s="6">
        <v>16000</v>
      </c>
      <c r="M477" s="6">
        <v>7</v>
      </c>
      <c r="N477" s="6">
        <v>112000</v>
      </c>
      <c r="O477" s="5" t="s">
        <v>1043</v>
      </c>
      <c r="P477" s="3" t="s">
        <v>42</v>
      </c>
      <c r="R477" t="str">
        <f t="shared" si="14"/>
        <v>Seniors</v>
      </c>
      <c r="S477" s="6">
        <f t="shared" si="15"/>
        <v>5894.7368421052633</v>
      </c>
    </row>
    <row r="478" spans="1:19" x14ac:dyDescent="0.25">
      <c r="A478" t="s">
        <v>1044</v>
      </c>
      <c r="B478" s="2" t="s">
        <v>1045</v>
      </c>
      <c r="C478" s="3" t="s">
        <v>61</v>
      </c>
      <c r="D478" s="6">
        <v>70</v>
      </c>
      <c r="E478" s="2" t="s">
        <v>127</v>
      </c>
      <c r="F478" s="3" t="s">
        <v>45</v>
      </c>
      <c r="G478" s="3" t="s">
        <v>21</v>
      </c>
      <c r="H478" s="6">
        <v>1</v>
      </c>
      <c r="I478" s="3" t="s">
        <v>39</v>
      </c>
      <c r="J478" s="3">
        <v>35</v>
      </c>
      <c r="K478" s="3" t="s">
        <v>86</v>
      </c>
      <c r="L478" s="6">
        <v>14500</v>
      </c>
      <c r="M478" s="6">
        <v>2</v>
      </c>
      <c r="N478" s="6">
        <v>29000</v>
      </c>
      <c r="O478" s="5" t="s">
        <v>1046</v>
      </c>
      <c r="P478" s="3" t="s">
        <v>42</v>
      </c>
      <c r="R478" t="str">
        <f t="shared" si="14"/>
        <v>Seniors</v>
      </c>
      <c r="S478" s="6">
        <f t="shared" si="15"/>
        <v>828.57142857142856</v>
      </c>
    </row>
    <row r="479" spans="1:19" x14ac:dyDescent="0.25">
      <c r="A479" t="s">
        <v>1047</v>
      </c>
      <c r="B479" s="2" t="s">
        <v>1048</v>
      </c>
      <c r="C479" s="4">
        <v>45717</v>
      </c>
      <c r="D479" s="6">
        <v>25</v>
      </c>
      <c r="E479" s="2" t="s">
        <v>55</v>
      </c>
      <c r="F479" s="3" t="s">
        <v>38</v>
      </c>
      <c r="G479" s="3" t="s">
        <v>21</v>
      </c>
      <c r="H479" s="6">
        <v>5</v>
      </c>
      <c r="I479" s="3" t="s">
        <v>63</v>
      </c>
      <c r="J479" s="3">
        <v>51</v>
      </c>
      <c r="K479" s="3" t="s">
        <v>141</v>
      </c>
      <c r="L479" s="6">
        <v>75000</v>
      </c>
      <c r="M479" s="6">
        <v>13</v>
      </c>
      <c r="N479" s="6">
        <v>975000</v>
      </c>
      <c r="O479" s="5" t="s">
        <v>1049</v>
      </c>
      <c r="P479" s="3" t="s">
        <v>25</v>
      </c>
      <c r="Q479" s="3" t="s">
        <v>34</v>
      </c>
      <c r="R479" t="str">
        <f t="shared" si="14"/>
        <v>Youth</v>
      </c>
      <c r="S479" s="6">
        <f t="shared" si="15"/>
        <v>19117.647058823528</v>
      </c>
    </row>
    <row r="480" spans="1:19" x14ac:dyDescent="0.25">
      <c r="A480" t="s">
        <v>1050</v>
      </c>
      <c r="B480" s="2" t="s">
        <v>1051</v>
      </c>
      <c r="C480" s="4">
        <v>45658</v>
      </c>
      <c r="D480" s="6">
        <v>56</v>
      </c>
      <c r="E480" s="2" t="s">
        <v>159</v>
      </c>
      <c r="F480" s="3" t="s">
        <v>45</v>
      </c>
      <c r="G480" s="3" t="s">
        <v>31</v>
      </c>
      <c r="H480" s="6">
        <v>5</v>
      </c>
      <c r="I480" s="3" t="s">
        <v>63</v>
      </c>
      <c r="J480" s="3">
        <v>44</v>
      </c>
      <c r="K480" s="3" t="s">
        <v>46</v>
      </c>
      <c r="L480" s="6">
        <v>9000</v>
      </c>
      <c r="M480" s="6">
        <v>17</v>
      </c>
      <c r="N480" s="6">
        <v>153000</v>
      </c>
      <c r="O480" s="5" t="s">
        <v>1052</v>
      </c>
      <c r="P480" s="3" t="s">
        <v>25</v>
      </c>
      <c r="Q480" s="3" t="s">
        <v>466</v>
      </c>
      <c r="R480" t="str">
        <f t="shared" si="14"/>
        <v>Adults</v>
      </c>
      <c r="S480" s="6">
        <f t="shared" si="15"/>
        <v>3477.2727272727275</v>
      </c>
    </row>
    <row r="481" spans="1:19" x14ac:dyDescent="0.25">
      <c r="A481" t="s">
        <v>1050</v>
      </c>
      <c r="B481" s="2" t="s">
        <v>1051</v>
      </c>
      <c r="C481" s="4">
        <v>45658</v>
      </c>
      <c r="D481" s="6">
        <v>56</v>
      </c>
      <c r="E481" s="2" t="s">
        <v>159</v>
      </c>
      <c r="F481" s="3" t="s">
        <v>38</v>
      </c>
      <c r="G481" s="3" t="s">
        <v>31</v>
      </c>
      <c r="H481" s="6">
        <v>5</v>
      </c>
      <c r="I481" s="3" t="s">
        <v>63</v>
      </c>
      <c r="J481" s="3">
        <v>44</v>
      </c>
      <c r="K481" s="3" t="s">
        <v>40</v>
      </c>
      <c r="L481" s="6">
        <v>20000</v>
      </c>
      <c r="M481" s="6">
        <v>10</v>
      </c>
      <c r="N481" s="6">
        <v>200000</v>
      </c>
      <c r="O481" s="5" t="s">
        <v>1053</v>
      </c>
      <c r="P481" s="3" t="s">
        <v>25</v>
      </c>
      <c r="Q481" s="3" t="s">
        <v>466</v>
      </c>
      <c r="R481" t="str">
        <f t="shared" si="14"/>
        <v>Adults</v>
      </c>
      <c r="S481" s="6">
        <f t="shared" si="15"/>
        <v>4545.454545454545</v>
      </c>
    </row>
    <row r="482" spans="1:19" x14ac:dyDescent="0.25">
      <c r="A482" t="s">
        <v>1050</v>
      </c>
      <c r="B482" s="2" t="s">
        <v>1051</v>
      </c>
      <c r="C482" s="4">
        <v>45658</v>
      </c>
      <c r="D482" s="6">
        <v>56</v>
      </c>
      <c r="E482" s="2" t="s">
        <v>159</v>
      </c>
      <c r="F482" s="3" t="s">
        <v>30</v>
      </c>
      <c r="G482" s="3" t="s">
        <v>31</v>
      </c>
      <c r="H482" s="6">
        <v>5</v>
      </c>
      <c r="I482" s="3" t="s">
        <v>63</v>
      </c>
      <c r="J482" s="3">
        <v>44</v>
      </c>
      <c r="K482" s="3" t="s">
        <v>106</v>
      </c>
      <c r="L482" s="6">
        <v>1000</v>
      </c>
      <c r="M482" s="6">
        <v>15</v>
      </c>
      <c r="N482" s="6">
        <v>15000</v>
      </c>
      <c r="O482" s="5" t="s">
        <v>1054</v>
      </c>
      <c r="P482" s="3" t="s">
        <v>25</v>
      </c>
      <c r="Q482" s="3" t="s">
        <v>466</v>
      </c>
      <c r="R482" t="str">
        <f t="shared" si="14"/>
        <v>Adults</v>
      </c>
      <c r="S482" s="6">
        <f t="shared" si="15"/>
        <v>340.90909090909093</v>
      </c>
    </row>
    <row r="483" spans="1:19" x14ac:dyDescent="0.25">
      <c r="A483" t="s">
        <v>1055</v>
      </c>
      <c r="B483" s="2" t="s">
        <v>1056</v>
      </c>
      <c r="C483" s="3" t="s">
        <v>61</v>
      </c>
      <c r="D483" s="6">
        <v>66</v>
      </c>
      <c r="E483" s="2" t="s">
        <v>159</v>
      </c>
      <c r="F483" s="3" t="s">
        <v>38</v>
      </c>
      <c r="G483" s="3" t="s">
        <v>31</v>
      </c>
      <c r="H483" s="6">
        <v>2</v>
      </c>
      <c r="I483" s="3" t="s">
        <v>22</v>
      </c>
      <c r="J483" s="3">
        <v>11</v>
      </c>
      <c r="K483" s="3" t="s">
        <v>73</v>
      </c>
      <c r="L483" s="6">
        <v>24000</v>
      </c>
      <c r="M483" s="6">
        <v>12</v>
      </c>
      <c r="N483" s="6">
        <v>288000</v>
      </c>
      <c r="O483" s="5" t="s">
        <v>1057</v>
      </c>
      <c r="P483" s="3" t="s">
        <v>42</v>
      </c>
      <c r="R483" t="str">
        <f t="shared" si="14"/>
        <v>Seniors</v>
      </c>
      <c r="S483" s="6">
        <f t="shared" si="15"/>
        <v>26181.81818181818</v>
      </c>
    </row>
    <row r="484" spans="1:19" x14ac:dyDescent="0.25">
      <c r="A484" t="s">
        <v>1055</v>
      </c>
      <c r="B484" s="2" t="s">
        <v>1056</v>
      </c>
      <c r="C484" s="3" t="s">
        <v>61</v>
      </c>
      <c r="D484" s="6">
        <v>66</v>
      </c>
      <c r="E484" s="2" t="s">
        <v>159</v>
      </c>
      <c r="F484" s="3" t="s">
        <v>30</v>
      </c>
      <c r="G484" s="3" t="s">
        <v>31</v>
      </c>
      <c r="H484" s="6">
        <v>2</v>
      </c>
      <c r="I484" s="3" t="s">
        <v>22</v>
      </c>
      <c r="J484" s="3">
        <v>11</v>
      </c>
      <c r="K484" s="3" t="s">
        <v>135</v>
      </c>
      <c r="L484" s="6">
        <v>900</v>
      </c>
      <c r="M484" s="6">
        <v>18</v>
      </c>
      <c r="N484" s="6">
        <v>16200</v>
      </c>
      <c r="O484" s="5" t="s">
        <v>1058</v>
      </c>
      <c r="P484" s="3" t="s">
        <v>42</v>
      </c>
      <c r="R484" t="str">
        <f t="shared" si="14"/>
        <v>Seniors</v>
      </c>
      <c r="S484" s="6">
        <f t="shared" si="15"/>
        <v>1472.7272727272727</v>
      </c>
    </row>
    <row r="485" spans="1:19" x14ac:dyDescent="0.25">
      <c r="A485" t="s">
        <v>1055</v>
      </c>
      <c r="B485" s="2" t="s">
        <v>1056</v>
      </c>
      <c r="C485" s="3" t="s">
        <v>61</v>
      </c>
      <c r="D485" s="6">
        <v>66</v>
      </c>
      <c r="E485" s="2" t="s">
        <v>159</v>
      </c>
      <c r="F485" s="3" t="s">
        <v>45</v>
      </c>
      <c r="G485" s="3" t="s">
        <v>31</v>
      </c>
      <c r="H485" s="6">
        <v>2</v>
      </c>
      <c r="I485" s="3" t="s">
        <v>22</v>
      </c>
      <c r="J485" s="3">
        <v>11</v>
      </c>
      <c r="K485" s="3" t="s">
        <v>40</v>
      </c>
      <c r="L485" s="6">
        <v>20000</v>
      </c>
      <c r="M485" s="6">
        <v>1</v>
      </c>
      <c r="N485" s="6">
        <v>20000</v>
      </c>
      <c r="O485" s="5" t="s">
        <v>1059</v>
      </c>
      <c r="P485" s="3" t="s">
        <v>42</v>
      </c>
      <c r="R485" t="str">
        <f t="shared" si="14"/>
        <v>Seniors</v>
      </c>
      <c r="S485" s="6">
        <f t="shared" si="15"/>
        <v>1818.1818181818182</v>
      </c>
    </row>
    <row r="486" spans="1:19" x14ac:dyDescent="0.25">
      <c r="A486" t="s">
        <v>1060</v>
      </c>
      <c r="B486" s="2" t="s">
        <v>1061</v>
      </c>
      <c r="C486" s="4">
        <v>45717</v>
      </c>
      <c r="D486" s="6">
        <v>26</v>
      </c>
      <c r="E486" s="2" t="s">
        <v>215</v>
      </c>
      <c r="F486" s="3" t="s">
        <v>20</v>
      </c>
      <c r="G486" s="3" t="s">
        <v>21</v>
      </c>
      <c r="H486" s="6">
        <v>2</v>
      </c>
      <c r="I486" s="3" t="s">
        <v>22</v>
      </c>
      <c r="J486" s="3">
        <v>48</v>
      </c>
      <c r="K486" s="3" t="s">
        <v>51</v>
      </c>
      <c r="L486" s="6">
        <v>4500</v>
      </c>
      <c r="M486" s="6">
        <v>9</v>
      </c>
      <c r="N486" s="6">
        <v>40500</v>
      </c>
      <c r="O486" s="5" t="s">
        <v>1062</v>
      </c>
      <c r="P486" s="3" t="s">
        <v>42</v>
      </c>
      <c r="R486" t="str">
        <f t="shared" si="14"/>
        <v>Young Adults</v>
      </c>
      <c r="S486" s="6">
        <f t="shared" si="15"/>
        <v>843.75</v>
      </c>
    </row>
    <row r="487" spans="1:19" x14ac:dyDescent="0.25">
      <c r="A487" t="s">
        <v>1060</v>
      </c>
      <c r="B487" s="2" t="s">
        <v>1061</v>
      </c>
      <c r="C487" s="4">
        <v>45717</v>
      </c>
      <c r="D487" s="6">
        <v>26</v>
      </c>
      <c r="E487" s="2" t="s">
        <v>215</v>
      </c>
      <c r="F487" s="3" t="s">
        <v>45</v>
      </c>
      <c r="G487" s="3" t="s">
        <v>21</v>
      </c>
      <c r="H487" s="6">
        <v>2</v>
      </c>
      <c r="I487" s="3" t="s">
        <v>22</v>
      </c>
      <c r="J487" s="3">
        <v>48</v>
      </c>
      <c r="K487" s="3" t="s">
        <v>40</v>
      </c>
      <c r="L487" s="6">
        <v>20000</v>
      </c>
      <c r="M487" s="6">
        <v>19</v>
      </c>
      <c r="N487" s="6">
        <v>380000</v>
      </c>
      <c r="O487" s="5" t="s">
        <v>1063</v>
      </c>
      <c r="P487" s="3" t="s">
        <v>42</v>
      </c>
      <c r="R487" t="str">
        <f t="shared" si="14"/>
        <v>Young Adults</v>
      </c>
      <c r="S487" s="6">
        <f t="shared" si="15"/>
        <v>7916.666666666667</v>
      </c>
    </row>
    <row r="488" spans="1:19" x14ac:dyDescent="0.25">
      <c r="A488" t="s">
        <v>1060</v>
      </c>
      <c r="B488" s="2" t="s">
        <v>1061</v>
      </c>
      <c r="C488" s="4">
        <v>45717</v>
      </c>
      <c r="D488" s="6">
        <v>26</v>
      </c>
      <c r="E488" s="2" t="s">
        <v>215</v>
      </c>
      <c r="F488" s="3" t="s">
        <v>38</v>
      </c>
      <c r="G488" s="3" t="s">
        <v>21</v>
      </c>
      <c r="H488" s="6">
        <v>2</v>
      </c>
      <c r="I488" s="3" t="s">
        <v>22</v>
      </c>
      <c r="J488" s="3">
        <v>48</v>
      </c>
      <c r="K488" s="3" t="s">
        <v>46</v>
      </c>
      <c r="L488" s="6">
        <v>9000</v>
      </c>
      <c r="M488" s="6">
        <v>18</v>
      </c>
      <c r="N488" s="6">
        <v>162000</v>
      </c>
      <c r="O488" s="5" t="s">
        <v>1064</v>
      </c>
      <c r="P488" s="3" t="s">
        <v>42</v>
      </c>
      <c r="R488" t="str">
        <f t="shared" si="14"/>
        <v>Young Adults</v>
      </c>
      <c r="S488" s="6">
        <f t="shared" si="15"/>
        <v>3375</v>
      </c>
    </row>
    <row r="489" spans="1:19" x14ac:dyDescent="0.25">
      <c r="A489" t="s">
        <v>1065</v>
      </c>
      <c r="B489" s="2" t="s">
        <v>1066</v>
      </c>
      <c r="C489" s="4">
        <v>45658</v>
      </c>
      <c r="D489" s="6">
        <v>25</v>
      </c>
      <c r="E489" s="2" t="s">
        <v>134</v>
      </c>
      <c r="F489" s="3" t="s">
        <v>38</v>
      </c>
      <c r="G489" s="3" t="s">
        <v>21</v>
      </c>
      <c r="H489" s="6">
        <v>2</v>
      </c>
      <c r="I489" s="3" t="s">
        <v>22</v>
      </c>
      <c r="J489" s="3">
        <v>17</v>
      </c>
      <c r="K489" s="3" t="s">
        <v>77</v>
      </c>
      <c r="L489" s="6">
        <v>30000</v>
      </c>
      <c r="M489" s="6">
        <v>8</v>
      </c>
      <c r="N489" s="6">
        <v>240000</v>
      </c>
      <c r="O489" s="5" t="s">
        <v>1067</v>
      </c>
      <c r="P489" s="3" t="s">
        <v>42</v>
      </c>
      <c r="R489" t="str">
        <f t="shared" si="14"/>
        <v>Youth</v>
      </c>
      <c r="S489" s="6">
        <f t="shared" si="15"/>
        <v>14117.64705882353</v>
      </c>
    </row>
    <row r="490" spans="1:19" x14ac:dyDescent="0.25">
      <c r="A490" t="s">
        <v>1065</v>
      </c>
      <c r="B490" s="2" t="s">
        <v>1066</v>
      </c>
      <c r="C490" s="4">
        <v>45658</v>
      </c>
      <c r="D490" s="6">
        <v>25</v>
      </c>
      <c r="E490" s="2" t="s">
        <v>134</v>
      </c>
      <c r="F490" s="3" t="s">
        <v>20</v>
      </c>
      <c r="G490" s="3" t="s">
        <v>21</v>
      </c>
      <c r="H490" s="6">
        <v>2</v>
      </c>
      <c r="I490" s="3" t="s">
        <v>22</v>
      </c>
      <c r="J490" s="3">
        <v>17</v>
      </c>
      <c r="K490" s="3" t="s">
        <v>68</v>
      </c>
      <c r="L490" s="6">
        <v>16000</v>
      </c>
      <c r="M490" s="6">
        <v>3</v>
      </c>
      <c r="N490" s="6">
        <v>48000</v>
      </c>
      <c r="O490" s="5" t="s">
        <v>1068</v>
      </c>
      <c r="P490" s="3" t="s">
        <v>42</v>
      </c>
      <c r="R490" t="str">
        <f t="shared" si="14"/>
        <v>Youth</v>
      </c>
      <c r="S490" s="6">
        <f t="shared" si="15"/>
        <v>2823.5294117647059</v>
      </c>
    </row>
    <row r="491" spans="1:19" x14ac:dyDescent="0.25">
      <c r="A491" t="s">
        <v>1069</v>
      </c>
      <c r="B491" s="2" t="s">
        <v>1070</v>
      </c>
      <c r="C491" s="4">
        <v>45717</v>
      </c>
      <c r="D491" s="6">
        <v>56</v>
      </c>
      <c r="E491" s="2" t="s">
        <v>116</v>
      </c>
      <c r="F491" s="3" t="s">
        <v>38</v>
      </c>
      <c r="G491" s="3" t="s">
        <v>31</v>
      </c>
      <c r="H491" s="6">
        <v>5</v>
      </c>
      <c r="I491" s="3" t="s">
        <v>63</v>
      </c>
      <c r="J491" s="3">
        <v>22</v>
      </c>
      <c r="K491" s="3" t="s">
        <v>77</v>
      </c>
      <c r="L491" s="6">
        <v>30000</v>
      </c>
      <c r="M491" s="6">
        <v>8</v>
      </c>
      <c r="N491" s="6">
        <v>240000</v>
      </c>
      <c r="O491" s="5" t="s">
        <v>1071</v>
      </c>
      <c r="P491" s="3" t="s">
        <v>25</v>
      </c>
      <c r="Q491" s="3" t="s">
        <v>26</v>
      </c>
      <c r="R491" t="str">
        <f t="shared" si="14"/>
        <v>Adults</v>
      </c>
      <c r="S491" s="6">
        <f t="shared" si="15"/>
        <v>10909.09090909091</v>
      </c>
    </row>
    <row r="492" spans="1:19" x14ac:dyDescent="0.25">
      <c r="A492" t="s">
        <v>1069</v>
      </c>
      <c r="B492" s="2" t="s">
        <v>1070</v>
      </c>
      <c r="C492" s="4">
        <v>45717</v>
      </c>
      <c r="D492" s="6">
        <v>56</v>
      </c>
      <c r="E492" s="2" t="s">
        <v>116</v>
      </c>
      <c r="F492" s="3" t="s">
        <v>30</v>
      </c>
      <c r="G492" s="3" t="s">
        <v>31</v>
      </c>
      <c r="H492" s="6">
        <v>5</v>
      </c>
      <c r="I492" s="3" t="s">
        <v>63</v>
      </c>
      <c r="J492" s="3">
        <v>22</v>
      </c>
      <c r="K492" s="3" t="s">
        <v>51</v>
      </c>
      <c r="L492" s="6">
        <v>4500</v>
      </c>
      <c r="M492" s="6">
        <v>14</v>
      </c>
      <c r="N492" s="6">
        <v>63000</v>
      </c>
      <c r="O492" s="5" t="s">
        <v>1072</v>
      </c>
      <c r="P492" s="3" t="s">
        <v>25</v>
      </c>
      <c r="Q492" s="3" t="s">
        <v>26</v>
      </c>
      <c r="R492" t="str">
        <f t="shared" si="14"/>
        <v>Adults</v>
      </c>
      <c r="S492" s="6">
        <f t="shared" si="15"/>
        <v>2863.6363636363635</v>
      </c>
    </row>
    <row r="493" spans="1:19" x14ac:dyDescent="0.25">
      <c r="A493" t="s">
        <v>1073</v>
      </c>
      <c r="B493" s="2" t="s">
        <v>1074</v>
      </c>
      <c r="C493" s="3" t="s">
        <v>61</v>
      </c>
      <c r="D493" s="6">
        <v>62</v>
      </c>
      <c r="E493" s="2" t="s">
        <v>200</v>
      </c>
      <c r="F493" s="3" t="s">
        <v>30</v>
      </c>
      <c r="G493" s="3" t="s">
        <v>31</v>
      </c>
      <c r="H493" s="6">
        <v>4</v>
      </c>
      <c r="I493" s="3" t="s">
        <v>154</v>
      </c>
      <c r="J493" s="3">
        <v>57</v>
      </c>
      <c r="K493" s="3" t="s">
        <v>106</v>
      </c>
      <c r="L493" s="6">
        <v>1000</v>
      </c>
      <c r="M493" s="6">
        <v>20</v>
      </c>
      <c r="N493" s="6">
        <v>20000</v>
      </c>
      <c r="O493" s="5" t="s">
        <v>1075</v>
      </c>
      <c r="P493" s="3" t="s">
        <v>42</v>
      </c>
      <c r="R493" t="str">
        <f t="shared" si="14"/>
        <v>Adults</v>
      </c>
      <c r="S493" s="6">
        <f t="shared" si="15"/>
        <v>350.87719298245617</v>
      </c>
    </row>
    <row r="494" spans="1:19" x14ac:dyDescent="0.25">
      <c r="A494" t="s">
        <v>1073</v>
      </c>
      <c r="B494" s="2" t="s">
        <v>1074</v>
      </c>
      <c r="C494" s="3" t="s">
        <v>61</v>
      </c>
      <c r="D494" s="6">
        <v>62</v>
      </c>
      <c r="E494" s="2" t="s">
        <v>200</v>
      </c>
      <c r="F494" s="3" t="s">
        <v>38</v>
      </c>
      <c r="G494" s="3" t="s">
        <v>31</v>
      </c>
      <c r="H494" s="6">
        <v>4</v>
      </c>
      <c r="I494" s="3" t="s">
        <v>154</v>
      </c>
      <c r="J494" s="3">
        <v>57</v>
      </c>
      <c r="K494" s="3" t="s">
        <v>40</v>
      </c>
      <c r="L494" s="6">
        <v>20000</v>
      </c>
      <c r="M494" s="6">
        <v>5</v>
      </c>
      <c r="N494" s="6">
        <v>100000</v>
      </c>
      <c r="O494" s="5" t="s">
        <v>1076</v>
      </c>
      <c r="P494" s="3" t="s">
        <v>42</v>
      </c>
      <c r="R494" t="str">
        <f t="shared" si="14"/>
        <v>Adults</v>
      </c>
      <c r="S494" s="6">
        <f t="shared" si="15"/>
        <v>1754.3859649122808</v>
      </c>
    </row>
    <row r="495" spans="1:19" x14ac:dyDescent="0.25">
      <c r="A495" t="s">
        <v>1077</v>
      </c>
      <c r="B495" s="2" t="s">
        <v>1078</v>
      </c>
      <c r="C495" s="4">
        <v>45658</v>
      </c>
      <c r="D495" s="6">
        <v>41</v>
      </c>
      <c r="E495" s="2" t="s">
        <v>204</v>
      </c>
      <c r="F495" s="3" t="s">
        <v>45</v>
      </c>
      <c r="G495" s="3" t="s">
        <v>21</v>
      </c>
      <c r="H495" s="6">
        <v>1</v>
      </c>
      <c r="I495" s="3" t="s">
        <v>39</v>
      </c>
      <c r="J495" s="3">
        <v>47</v>
      </c>
      <c r="K495" s="3" t="s">
        <v>73</v>
      </c>
      <c r="L495" s="6">
        <v>24000</v>
      </c>
      <c r="M495" s="6">
        <v>2</v>
      </c>
      <c r="N495" s="6">
        <v>48000</v>
      </c>
      <c r="O495" s="5" t="s">
        <v>1079</v>
      </c>
      <c r="P495" s="3" t="s">
        <v>42</v>
      </c>
      <c r="R495" t="str">
        <f t="shared" si="14"/>
        <v>Adults</v>
      </c>
      <c r="S495" s="6">
        <f t="shared" si="15"/>
        <v>1021.2765957446809</v>
      </c>
    </row>
    <row r="496" spans="1:19" x14ac:dyDescent="0.25">
      <c r="A496" t="s">
        <v>1077</v>
      </c>
      <c r="B496" s="2" t="s">
        <v>1078</v>
      </c>
      <c r="C496" s="4">
        <v>45658</v>
      </c>
      <c r="D496" s="6">
        <v>41</v>
      </c>
      <c r="E496" s="2" t="s">
        <v>204</v>
      </c>
      <c r="F496" s="3" t="s">
        <v>38</v>
      </c>
      <c r="G496" s="3" t="s">
        <v>21</v>
      </c>
      <c r="H496" s="6">
        <v>1</v>
      </c>
      <c r="I496" s="3" t="s">
        <v>39</v>
      </c>
      <c r="J496" s="3">
        <v>47</v>
      </c>
      <c r="K496" s="3" t="s">
        <v>73</v>
      </c>
      <c r="L496" s="6">
        <v>24000</v>
      </c>
      <c r="M496" s="6">
        <v>18</v>
      </c>
      <c r="N496" s="6">
        <v>432000</v>
      </c>
      <c r="O496" s="5" t="s">
        <v>1080</v>
      </c>
      <c r="P496" s="3" t="s">
        <v>42</v>
      </c>
      <c r="R496" t="str">
        <f t="shared" si="14"/>
        <v>Adults</v>
      </c>
      <c r="S496" s="6">
        <f t="shared" si="15"/>
        <v>9191.489361702128</v>
      </c>
    </row>
    <row r="497" spans="1:19" x14ac:dyDescent="0.25">
      <c r="A497" t="s">
        <v>1077</v>
      </c>
      <c r="B497" s="2" t="s">
        <v>1078</v>
      </c>
      <c r="C497" s="4">
        <v>45658</v>
      </c>
      <c r="D497" s="6">
        <v>41</v>
      </c>
      <c r="E497" s="2" t="s">
        <v>204</v>
      </c>
      <c r="F497" s="3" t="s">
        <v>20</v>
      </c>
      <c r="G497" s="3" t="s">
        <v>21</v>
      </c>
      <c r="H497" s="6">
        <v>1</v>
      </c>
      <c r="I497" s="3" t="s">
        <v>39</v>
      </c>
      <c r="J497" s="3">
        <v>47</v>
      </c>
      <c r="K497" s="3" t="s">
        <v>23</v>
      </c>
      <c r="L497" s="6">
        <v>35000</v>
      </c>
      <c r="M497" s="6">
        <v>5</v>
      </c>
      <c r="N497" s="6">
        <v>175000</v>
      </c>
      <c r="O497" s="5" t="s">
        <v>1081</v>
      </c>
      <c r="P497" s="3" t="s">
        <v>42</v>
      </c>
      <c r="R497" t="str">
        <f t="shared" si="14"/>
        <v>Adults</v>
      </c>
      <c r="S497" s="6">
        <f t="shared" si="15"/>
        <v>3723.4042553191489</v>
      </c>
    </row>
    <row r="498" spans="1:19" x14ac:dyDescent="0.25">
      <c r="A498" t="s">
        <v>1082</v>
      </c>
      <c r="B498" s="2" t="s">
        <v>1083</v>
      </c>
      <c r="C498" s="3" t="s">
        <v>61</v>
      </c>
      <c r="D498" s="6">
        <v>66</v>
      </c>
      <c r="E498" s="2" t="s">
        <v>153</v>
      </c>
      <c r="F498" s="3" t="s">
        <v>38</v>
      </c>
      <c r="G498" s="3" t="s">
        <v>31</v>
      </c>
      <c r="H498" s="6">
        <v>5</v>
      </c>
      <c r="I498" s="3" t="s">
        <v>63</v>
      </c>
      <c r="J498" s="3">
        <v>9</v>
      </c>
      <c r="K498" s="3" t="s">
        <v>46</v>
      </c>
      <c r="L498" s="6">
        <v>9000</v>
      </c>
      <c r="M498" s="6">
        <v>20</v>
      </c>
      <c r="N498" s="6">
        <v>180000</v>
      </c>
      <c r="O498" s="5" t="s">
        <v>1084</v>
      </c>
      <c r="P498" s="3" t="s">
        <v>42</v>
      </c>
      <c r="R498" t="str">
        <f t="shared" si="14"/>
        <v>Seniors</v>
      </c>
      <c r="S498" s="6">
        <f t="shared" si="15"/>
        <v>20000</v>
      </c>
    </row>
    <row r="499" spans="1:19" x14ac:dyDescent="0.25">
      <c r="A499" t="s">
        <v>1082</v>
      </c>
      <c r="B499" s="2" t="s">
        <v>1083</v>
      </c>
      <c r="C499" s="3" t="s">
        <v>61</v>
      </c>
      <c r="D499" s="6">
        <v>66</v>
      </c>
      <c r="E499" s="2" t="s">
        <v>153</v>
      </c>
      <c r="F499" s="3" t="s">
        <v>30</v>
      </c>
      <c r="G499" s="3" t="s">
        <v>31</v>
      </c>
      <c r="H499" s="6">
        <v>5</v>
      </c>
      <c r="I499" s="3" t="s">
        <v>63</v>
      </c>
      <c r="J499" s="3">
        <v>9</v>
      </c>
      <c r="K499" s="3" t="s">
        <v>242</v>
      </c>
      <c r="L499" s="6">
        <v>600</v>
      </c>
      <c r="M499" s="6">
        <v>5</v>
      </c>
      <c r="N499" s="6">
        <v>3000</v>
      </c>
      <c r="O499" s="5" t="s">
        <v>1085</v>
      </c>
      <c r="P499" s="3" t="s">
        <v>42</v>
      </c>
      <c r="R499" t="str">
        <f t="shared" si="14"/>
        <v>Seniors</v>
      </c>
      <c r="S499" s="6">
        <f t="shared" si="15"/>
        <v>333.33333333333331</v>
      </c>
    </row>
    <row r="500" spans="1:19" x14ac:dyDescent="0.25">
      <c r="A500" t="s">
        <v>1086</v>
      </c>
      <c r="B500" s="2" t="s">
        <v>1087</v>
      </c>
      <c r="C500" s="3" t="s">
        <v>61</v>
      </c>
      <c r="D500" s="6">
        <v>36</v>
      </c>
      <c r="E500" s="2" t="s">
        <v>183</v>
      </c>
      <c r="F500" s="3" t="s">
        <v>20</v>
      </c>
      <c r="G500" s="3" t="s">
        <v>21</v>
      </c>
      <c r="H500" s="6">
        <v>3</v>
      </c>
      <c r="I500" s="3" t="s">
        <v>56</v>
      </c>
      <c r="J500" s="3">
        <v>48</v>
      </c>
      <c r="K500" s="3" t="s">
        <v>57</v>
      </c>
      <c r="L500" s="6">
        <v>9000</v>
      </c>
      <c r="M500" s="6">
        <v>2</v>
      </c>
      <c r="N500" s="6">
        <v>18000</v>
      </c>
      <c r="O500" s="5" t="s">
        <v>1088</v>
      </c>
      <c r="P500" s="3" t="s">
        <v>25</v>
      </c>
      <c r="Q500" s="3" t="s">
        <v>34</v>
      </c>
      <c r="R500" t="str">
        <f t="shared" si="14"/>
        <v>Adults</v>
      </c>
      <c r="S500" s="6">
        <f t="shared" si="15"/>
        <v>375</v>
      </c>
    </row>
    <row r="501" spans="1:19" x14ac:dyDescent="0.25">
      <c r="A501" t="s">
        <v>1086</v>
      </c>
      <c r="B501" s="2" t="s">
        <v>1087</v>
      </c>
      <c r="C501" s="3" t="s">
        <v>61</v>
      </c>
      <c r="D501" s="6">
        <v>36</v>
      </c>
      <c r="E501" s="2" t="s">
        <v>183</v>
      </c>
      <c r="F501" s="3" t="s">
        <v>45</v>
      </c>
      <c r="G501" s="3" t="s">
        <v>21</v>
      </c>
      <c r="H501" s="6">
        <v>3</v>
      </c>
      <c r="I501" s="3" t="s">
        <v>56</v>
      </c>
      <c r="J501" s="3">
        <v>48</v>
      </c>
      <c r="K501" s="3" t="s">
        <v>40</v>
      </c>
      <c r="L501" s="6">
        <v>20000</v>
      </c>
      <c r="M501" s="6">
        <v>12</v>
      </c>
      <c r="N501" s="6">
        <v>240000</v>
      </c>
      <c r="O501" s="5" t="s">
        <v>1089</v>
      </c>
      <c r="P501" s="3" t="s">
        <v>25</v>
      </c>
      <c r="Q501" s="3" t="s">
        <v>34</v>
      </c>
      <c r="R501" t="str">
        <f t="shared" si="14"/>
        <v>Adults</v>
      </c>
      <c r="S501" s="6">
        <f t="shared" si="15"/>
        <v>5000</v>
      </c>
    </row>
    <row r="502" spans="1:19" x14ac:dyDescent="0.25">
      <c r="A502" t="s">
        <v>1090</v>
      </c>
      <c r="B502" s="2" t="s">
        <v>1091</v>
      </c>
      <c r="C502" s="4">
        <v>45717</v>
      </c>
      <c r="D502" s="6">
        <v>76</v>
      </c>
      <c r="E502" s="2" t="s">
        <v>37</v>
      </c>
      <c r="F502" s="3" t="s">
        <v>38</v>
      </c>
      <c r="G502" s="3" t="s">
        <v>21</v>
      </c>
      <c r="H502" s="6">
        <v>1</v>
      </c>
      <c r="I502" s="3" t="s">
        <v>39</v>
      </c>
      <c r="J502" s="3">
        <v>3</v>
      </c>
      <c r="K502" s="3" t="s">
        <v>77</v>
      </c>
      <c r="L502" s="6">
        <v>30000</v>
      </c>
      <c r="M502" s="6">
        <v>13</v>
      </c>
      <c r="N502" s="6">
        <v>390000</v>
      </c>
      <c r="O502" s="5" t="s">
        <v>1092</v>
      </c>
      <c r="P502" s="3" t="s">
        <v>42</v>
      </c>
      <c r="R502" t="str">
        <f t="shared" si="14"/>
        <v>Seniors</v>
      </c>
      <c r="S502" s="6">
        <f t="shared" si="15"/>
        <v>130000</v>
      </c>
    </row>
    <row r="503" spans="1:19" x14ac:dyDescent="0.25">
      <c r="A503" t="s">
        <v>1090</v>
      </c>
      <c r="B503" s="2" t="s">
        <v>1091</v>
      </c>
      <c r="C503" s="4">
        <v>45717</v>
      </c>
      <c r="D503" s="6">
        <v>76</v>
      </c>
      <c r="E503" s="2" t="s">
        <v>37</v>
      </c>
      <c r="F503" s="3" t="s">
        <v>30</v>
      </c>
      <c r="G503" s="3" t="s">
        <v>21</v>
      </c>
      <c r="H503" s="6">
        <v>1</v>
      </c>
      <c r="I503" s="3" t="s">
        <v>39</v>
      </c>
      <c r="J503" s="3">
        <v>3</v>
      </c>
      <c r="K503" s="3" t="s">
        <v>64</v>
      </c>
      <c r="L503" s="6">
        <v>3500</v>
      </c>
      <c r="M503" s="6">
        <v>3</v>
      </c>
      <c r="N503" s="6">
        <v>10500</v>
      </c>
      <c r="O503" s="5" t="s">
        <v>1093</v>
      </c>
      <c r="P503" s="3" t="s">
        <v>42</v>
      </c>
      <c r="R503" t="str">
        <f t="shared" si="14"/>
        <v>Seniors</v>
      </c>
      <c r="S503" s="6">
        <f t="shared" si="15"/>
        <v>3500</v>
      </c>
    </row>
    <row r="504" spans="1:19" x14ac:dyDescent="0.25">
      <c r="A504" t="s">
        <v>1090</v>
      </c>
      <c r="B504" s="2" t="s">
        <v>1091</v>
      </c>
      <c r="C504" s="4">
        <v>45717</v>
      </c>
      <c r="D504" s="6">
        <v>76</v>
      </c>
      <c r="E504" s="2" t="s">
        <v>37</v>
      </c>
      <c r="F504" s="3" t="s">
        <v>20</v>
      </c>
      <c r="G504" s="3" t="s">
        <v>21</v>
      </c>
      <c r="H504" s="6">
        <v>1</v>
      </c>
      <c r="I504" s="3" t="s">
        <v>39</v>
      </c>
      <c r="J504" s="3">
        <v>3</v>
      </c>
      <c r="K504" s="3" t="s">
        <v>57</v>
      </c>
      <c r="L504" s="6">
        <v>9000</v>
      </c>
      <c r="M504" s="6">
        <v>8</v>
      </c>
      <c r="N504" s="6">
        <v>72000</v>
      </c>
      <c r="O504" s="5" t="s">
        <v>1094</v>
      </c>
      <c r="P504" s="3" t="s">
        <v>42</v>
      </c>
      <c r="R504" t="str">
        <f t="shared" si="14"/>
        <v>Seniors</v>
      </c>
      <c r="S504" s="6">
        <f t="shared" si="15"/>
        <v>24000</v>
      </c>
    </row>
    <row r="505" spans="1:19" x14ac:dyDescent="0.25">
      <c r="A505" t="s">
        <v>1095</v>
      </c>
      <c r="B505" s="2" t="s">
        <v>1096</v>
      </c>
      <c r="C505" s="3" t="s">
        <v>61</v>
      </c>
      <c r="D505" s="6">
        <v>67</v>
      </c>
      <c r="E505" s="2" t="s">
        <v>220</v>
      </c>
      <c r="F505" s="3" t="s">
        <v>30</v>
      </c>
      <c r="G505" s="3" t="s">
        <v>31</v>
      </c>
      <c r="H505" s="6">
        <v>5</v>
      </c>
      <c r="I505" s="3" t="s">
        <v>63</v>
      </c>
      <c r="J505" s="3">
        <v>32</v>
      </c>
      <c r="K505" s="3" t="s">
        <v>68</v>
      </c>
      <c r="L505" s="6">
        <v>16000</v>
      </c>
      <c r="M505" s="6">
        <v>9</v>
      </c>
      <c r="N505" s="6">
        <v>144000</v>
      </c>
      <c r="O505" s="5" t="s">
        <v>1097</v>
      </c>
      <c r="P505" s="3" t="s">
        <v>25</v>
      </c>
      <c r="Q505" s="3" t="s">
        <v>427</v>
      </c>
      <c r="R505" t="str">
        <f t="shared" si="14"/>
        <v>Seniors</v>
      </c>
      <c r="S505" s="6">
        <f t="shared" si="15"/>
        <v>4500</v>
      </c>
    </row>
    <row r="506" spans="1:19" x14ac:dyDescent="0.25">
      <c r="A506" t="s">
        <v>1095</v>
      </c>
      <c r="B506" s="2" t="s">
        <v>1096</v>
      </c>
      <c r="C506" s="3" t="s">
        <v>61</v>
      </c>
      <c r="D506" s="6">
        <v>67</v>
      </c>
      <c r="E506" s="2" t="s">
        <v>220</v>
      </c>
      <c r="F506" s="3" t="s">
        <v>45</v>
      </c>
      <c r="G506" s="3" t="s">
        <v>31</v>
      </c>
      <c r="H506" s="6">
        <v>5</v>
      </c>
      <c r="I506" s="3" t="s">
        <v>63</v>
      </c>
      <c r="J506" s="3">
        <v>32</v>
      </c>
      <c r="K506" s="3" t="s">
        <v>40</v>
      </c>
      <c r="L506" s="6">
        <v>20000</v>
      </c>
      <c r="M506" s="6">
        <v>6</v>
      </c>
      <c r="N506" s="6">
        <v>120000</v>
      </c>
      <c r="O506" s="5" t="s">
        <v>1098</v>
      </c>
      <c r="P506" s="3" t="s">
        <v>25</v>
      </c>
      <c r="Q506" s="3" t="s">
        <v>427</v>
      </c>
      <c r="R506" t="str">
        <f t="shared" si="14"/>
        <v>Seniors</v>
      </c>
      <c r="S506" s="6">
        <f t="shared" si="15"/>
        <v>3750</v>
      </c>
    </row>
    <row r="507" spans="1:19" x14ac:dyDescent="0.25">
      <c r="A507" t="s">
        <v>1099</v>
      </c>
      <c r="B507" s="2" t="s">
        <v>1100</v>
      </c>
      <c r="C507" s="4">
        <v>45717</v>
      </c>
      <c r="D507" s="6">
        <v>31</v>
      </c>
      <c r="E507" s="2" t="s">
        <v>153</v>
      </c>
      <c r="F507" s="3" t="s">
        <v>30</v>
      </c>
      <c r="G507" s="3" t="s">
        <v>31</v>
      </c>
      <c r="H507" s="6">
        <v>1</v>
      </c>
      <c r="I507" s="3" t="s">
        <v>39</v>
      </c>
      <c r="J507" s="3">
        <v>52</v>
      </c>
      <c r="K507" s="3" t="s">
        <v>242</v>
      </c>
      <c r="L507" s="6">
        <v>600</v>
      </c>
      <c r="M507" s="6">
        <v>14</v>
      </c>
      <c r="N507" s="6">
        <v>8400</v>
      </c>
      <c r="O507" s="5" t="s">
        <v>1101</v>
      </c>
      <c r="P507" s="3" t="s">
        <v>42</v>
      </c>
      <c r="R507" t="str">
        <f t="shared" si="14"/>
        <v>Young Adults</v>
      </c>
      <c r="S507" s="6">
        <f t="shared" si="15"/>
        <v>161.53846153846155</v>
      </c>
    </row>
    <row r="508" spans="1:19" x14ac:dyDescent="0.25">
      <c r="A508" t="s">
        <v>1099</v>
      </c>
      <c r="B508" s="2" t="s">
        <v>1100</v>
      </c>
      <c r="C508" s="4">
        <v>45717</v>
      </c>
      <c r="D508" s="6">
        <v>31</v>
      </c>
      <c r="E508" s="2" t="s">
        <v>153</v>
      </c>
      <c r="F508" s="3" t="s">
        <v>45</v>
      </c>
      <c r="G508" s="3" t="s">
        <v>31</v>
      </c>
      <c r="H508" s="6">
        <v>1</v>
      </c>
      <c r="I508" s="3" t="s">
        <v>39</v>
      </c>
      <c r="J508" s="3">
        <v>52</v>
      </c>
      <c r="K508" s="3" t="s">
        <v>46</v>
      </c>
      <c r="L508" s="6">
        <v>9000</v>
      </c>
      <c r="M508" s="6">
        <v>5</v>
      </c>
      <c r="N508" s="6">
        <v>45000</v>
      </c>
      <c r="O508" s="5" t="s">
        <v>1102</v>
      </c>
      <c r="P508" s="3" t="s">
        <v>42</v>
      </c>
      <c r="R508" t="str">
        <f t="shared" si="14"/>
        <v>Young Adults</v>
      </c>
      <c r="S508" s="6">
        <f t="shared" si="15"/>
        <v>865.38461538461536</v>
      </c>
    </row>
    <row r="509" spans="1:19" x14ac:dyDescent="0.25">
      <c r="A509" t="s">
        <v>1103</v>
      </c>
      <c r="B509" s="2" t="s">
        <v>1104</v>
      </c>
      <c r="C509" s="3" t="s">
        <v>61</v>
      </c>
      <c r="D509" s="6">
        <v>33</v>
      </c>
      <c r="E509" s="2" t="s">
        <v>287</v>
      </c>
      <c r="F509" s="3" t="s">
        <v>30</v>
      </c>
      <c r="G509" s="3" t="s">
        <v>21</v>
      </c>
      <c r="H509" s="6">
        <v>1</v>
      </c>
      <c r="I509" s="3" t="s">
        <v>39</v>
      </c>
      <c r="J509" s="3">
        <v>58</v>
      </c>
      <c r="K509" s="3" t="s">
        <v>43</v>
      </c>
      <c r="L509" s="6">
        <v>500</v>
      </c>
      <c r="M509" s="6">
        <v>7</v>
      </c>
      <c r="N509" s="6">
        <v>3500</v>
      </c>
      <c r="O509" s="5" t="s">
        <v>1105</v>
      </c>
      <c r="P509" s="3" t="s">
        <v>25</v>
      </c>
      <c r="Q509" s="3" t="s">
        <v>427</v>
      </c>
      <c r="R509" t="str">
        <f t="shared" si="14"/>
        <v>Young Adults</v>
      </c>
      <c r="S509" s="6">
        <f t="shared" si="15"/>
        <v>60.344827586206897</v>
      </c>
    </row>
    <row r="510" spans="1:19" x14ac:dyDescent="0.25">
      <c r="A510" t="s">
        <v>1103</v>
      </c>
      <c r="B510" s="2" t="s">
        <v>1104</v>
      </c>
      <c r="C510" s="3" t="s">
        <v>61</v>
      </c>
      <c r="D510" s="6">
        <v>33</v>
      </c>
      <c r="E510" s="2" t="s">
        <v>287</v>
      </c>
      <c r="F510" s="3" t="s">
        <v>38</v>
      </c>
      <c r="G510" s="3" t="s">
        <v>21</v>
      </c>
      <c r="H510" s="6">
        <v>1</v>
      </c>
      <c r="I510" s="3" t="s">
        <v>39</v>
      </c>
      <c r="J510" s="3">
        <v>58</v>
      </c>
      <c r="K510" s="3" t="s">
        <v>66</v>
      </c>
      <c r="L510" s="6">
        <v>150000</v>
      </c>
      <c r="M510" s="6">
        <v>16</v>
      </c>
      <c r="N510" s="6">
        <v>2400000</v>
      </c>
      <c r="O510" s="5" t="s">
        <v>1106</v>
      </c>
      <c r="P510" s="3" t="s">
        <v>25</v>
      </c>
      <c r="Q510" s="3" t="s">
        <v>427</v>
      </c>
      <c r="R510" t="str">
        <f t="shared" si="14"/>
        <v>Young Adults</v>
      </c>
      <c r="S510" s="6">
        <f t="shared" si="15"/>
        <v>41379.310344827587</v>
      </c>
    </row>
    <row r="511" spans="1:19" x14ac:dyDescent="0.25">
      <c r="A511" t="s">
        <v>1103</v>
      </c>
      <c r="B511" s="2" t="s">
        <v>1104</v>
      </c>
      <c r="C511" s="3" t="s">
        <v>61</v>
      </c>
      <c r="D511" s="6">
        <v>33</v>
      </c>
      <c r="E511" s="2" t="s">
        <v>287</v>
      </c>
      <c r="F511" s="3" t="s">
        <v>45</v>
      </c>
      <c r="G511" s="3" t="s">
        <v>21</v>
      </c>
      <c r="H511" s="6">
        <v>1</v>
      </c>
      <c r="I511" s="3" t="s">
        <v>39</v>
      </c>
      <c r="J511" s="3">
        <v>58</v>
      </c>
      <c r="K511" s="3" t="s">
        <v>86</v>
      </c>
      <c r="L511" s="6">
        <v>14500</v>
      </c>
      <c r="M511" s="6">
        <v>14</v>
      </c>
      <c r="N511" s="6">
        <v>203000</v>
      </c>
      <c r="O511" s="5" t="s">
        <v>1107</v>
      </c>
      <c r="P511" s="3" t="s">
        <v>25</v>
      </c>
      <c r="Q511" s="3" t="s">
        <v>427</v>
      </c>
      <c r="R511" t="str">
        <f t="shared" si="14"/>
        <v>Young Adults</v>
      </c>
      <c r="S511" s="6">
        <f t="shared" si="15"/>
        <v>3500</v>
      </c>
    </row>
    <row r="512" spans="1:19" x14ac:dyDescent="0.25">
      <c r="A512" t="s">
        <v>1108</v>
      </c>
      <c r="B512" s="2" t="s">
        <v>1109</v>
      </c>
      <c r="C512" s="4">
        <v>45717</v>
      </c>
      <c r="D512" s="6">
        <v>39</v>
      </c>
      <c r="E512" s="2" t="s">
        <v>287</v>
      </c>
      <c r="F512" s="3" t="s">
        <v>20</v>
      </c>
      <c r="G512" s="3" t="s">
        <v>31</v>
      </c>
      <c r="H512" s="6">
        <v>4</v>
      </c>
      <c r="I512" s="3" t="s">
        <v>154</v>
      </c>
      <c r="J512" s="3">
        <v>11</v>
      </c>
      <c r="K512" s="3" t="s">
        <v>23</v>
      </c>
      <c r="L512" s="6">
        <v>35000</v>
      </c>
      <c r="M512" s="6">
        <v>4</v>
      </c>
      <c r="N512" s="6">
        <v>140000</v>
      </c>
      <c r="O512" s="5" t="s">
        <v>1110</v>
      </c>
      <c r="P512" s="3" t="s">
        <v>42</v>
      </c>
      <c r="R512" t="str">
        <f t="shared" si="14"/>
        <v>Adults</v>
      </c>
      <c r="S512" s="6">
        <f t="shared" si="15"/>
        <v>12727.272727272728</v>
      </c>
    </row>
    <row r="513" spans="1:19" x14ac:dyDescent="0.25">
      <c r="A513" t="s">
        <v>1111</v>
      </c>
      <c r="B513" s="2" t="s">
        <v>1112</v>
      </c>
      <c r="C513" s="3" t="s">
        <v>61</v>
      </c>
      <c r="D513" s="6">
        <v>41</v>
      </c>
      <c r="E513" s="2" t="s">
        <v>92</v>
      </c>
      <c r="F513" s="3" t="s">
        <v>45</v>
      </c>
      <c r="G513" s="3" t="s">
        <v>31</v>
      </c>
      <c r="H513" s="6">
        <v>5</v>
      </c>
      <c r="I513" s="3" t="s">
        <v>63</v>
      </c>
      <c r="J513" s="3">
        <v>53</v>
      </c>
      <c r="K513" s="3" t="s">
        <v>46</v>
      </c>
      <c r="L513" s="6">
        <v>9000</v>
      </c>
      <c r="M513" s="6">
        <v>5</v>
      </c>
      <c r="N513" s="6">
        <v>45000</v>
      </c>
      <c r="O513" s="5" t="s">
        <v>1113</v>
      </c>
      <c r="P513" s="3" t="s">
        <v>25</v>
      </c>
      <c r="Q513" s="3" t="s">
        <v>247</v>
      </c>
      <c r="R513" t="str">
        <f t="shared" si="14"/>
        <v>Adults</v>
      </c>
      <c r="S513" s="6">
        <f t="shared" si="15"/>
        <v>849.05660377358492</v>
      </c>
    </row>
    <row r="514" spans="1:19" x14ac:dyDescent="0.25">
      <c r="A514" t="s">
        <v>1111</v>
      </c>
      <c r="B514" s="2" t="s">
        <v>1112</v>
      </c>
      <c r="C514" s="3" t="s">
        <v>61</v>
      </c>
      <c r="D514" s="6">
        <v>41</v>
      </c>
      <c r="E514" s="2" t="s">
        <v>92</v>
      </c>
      <c r="F514" s="3" t="s">
        <v>38</v>
      </c>
      <c r="G514" s="3" t="s">
        <v>31</v>
      </c>
      <c r="H514" s="6">
        <v>5</v>
      </c>
      <c r="I514" s="3" t="s">
        <v>63</v>
      </c>
      <c r="J514" s="3">
        <v>53</v>
      </c>
      <c r="K514" s="3" t="s">
        <v>46</v>
      </c>
      <c r="L514" s="6">
        <v>9000</v>
      </c>
      <c r="M514" s="6">
        <v>14</v>
      </c>
      <c r="N514" s="6">
        <v>126000</v>
      </c>
      <c r="O514" s="5" t="s">
        <v>1114</v>
      </c>
      <c r="P514" s="3" t="s">
        <v>25</v>
      </c>
      <c r="Q514" s="3" t="s">
        <v>247</v>
      </c>
      <c r="R514" t="str">
        <f t="shared" si="14"/>
        <v>Adults</v>
      </c>
      <c r="S514" s="6">
        <f t="shared" si="15"/>
        <v>2377.3584905660377</v>
      </c>
    </row>
    <row r="515" spans="1:19" x14ac:dyDescent="0.25">
      <c r="A515" t="s">
        <v>1111</v>
      </c>
      <c r="B515" s="2" t="s">
        <v>1112</v>
      </c>
      <c r="C515" s="3" t="s">
        <v>61</v>
      </c>
      <c r="D515" s="6">
        <v>41</v>
      </c>
      <c r="E515" s="2" t="s">
        <v>92</v>
      </c>
      <c r="F515" s="3" t="s">
        <v>30</v>
      </c>
      <c r="G515" s="3" t="s">
        <v>31</v>
      </c>
      <c r="H515" s="6">
        <v>5</v>
      </c>
      <c r="I515" s="3" t="s">
        <v>63</v>
      </c>
      <c r="J515" s="3">
        <v>53</v>
      </c>
      <c r="K515" s="3" t="s">
        <v>292</v>
      </c>
      <c r="L515" s="6">
        <v>6500</v>
      </c>
      <c r="M515" s="6">
        <v>2</v>
      </c>
      <c r="N515" s="6">
        <v>13000</v>
      </c>
      <c r="O515" s="5" t="s">
        <v>1115</v>
      </c>
      <c r="P515" s="3" t="s">
        <v>25</v>
      </c>
      <c r="Q515" s="3" t="s">
        <v>247</v>
      </c>
      <c r="R515" t="str">
        <f t="shared" ref="R515:R578" si="16">IF(D515&lt;=25,"Youth",IF(D515&lt;=35,"Young Adults",IF(D515&lt;=65,"Adults",IF(D515&lt;=80,"Seniors"))))</f>
        <v>Adults</v>
      </c>
      <c r="S515" s="6">
        <f t="shared" ref="S515:S578" si="17">N515/J515</f>
        <v>245.28301886792454</v>
      </c>
    </row>
    <row r="516" spans="1:19" x14ac:dyDescent="0.25">
      <c r="A516" t="s">
        <v>1116</v>
      </c>
      <c r="B516" s="2" t="s">
        <v>1117</v>
      </c>
      <c r="C516" s="3" t="s">
        <v>61</v>
      </c>
      <c r="D516" s="6">
        <v>70</v>
      </c>
      <c r="E516" s="2" t="s">
        <v>153</v>
      </c>
      <c r="F516" s="3" t="s">
        <v>45</v>
      </c>
      <c r="G516" s="3" t="s">
        <v>31</v>
      </c>
      <c r="H516" s="6">
        <v>3</v>
      </c>
      <c r="I516" s="3" t="s">
        <v>56</v>
      </c>
      <c r="J516" s="3">
        <v>51</v>
      </c>
      <c r="K516" s="3" t="s">
        <v>77</v>
      </c>
      <c r="L516" s="6">
        <v>30000</v>
      </c>
      <c r="M516" s="6">
        <v>8</v>
      </c>
      <c r="N516" s="6">
        <v>240000</v>
      </c>
      <c r="O516" s="5" t="s">
        <v>1118</v>
      </c>
      <c r="P516" s="3" t="s">
        <v>42</v>
      </c>
      <c r="R516" t="str">
        <f t="shared" si="16"/>
        <v>Seniors</v>
      </c>
      <c r="S516" s="6">
        <f t="shared" si="17"/>
        <v>4705.8823529411766</v>
      </c>
    </row>
    <row r="517" spans="1:19" x14ac:dyDescent="0.25">
      <c r="A517" t="s">
        <v>1116</v>
      </c>
      <c r="B517" s="2" t="s">
        <v>1117</v>
      </c>
      <c r="C517" s="3" t="s">
        <v>61</v>
      </c>
      <c r="D517" s="6">
        <v>70</v>
      </c>
      <c r="E517" s="2" t="s">
        <v>153</v>
      </c>
      <c r="F517" s="3" t="s">
        <v>20</v>
      </c>
      <c r="G517" s="3" t="s">
        <v>31</v>
      </c>
      <c r="H517" s="6">
        <v>3</v>
      </c>
      <c r="I517" s="3" t="s">
        <v>56</v>
      </c>
      <c r="J517" s="3">
        <v>51</v>
      </c>
      <c r="K517" s="3" t="s">
        <v>68</v>
      </c>
      <c r="L517" s="6">
        <v>16000</v>
      </c>
      <c r="M517" s="6">
        <v>18</v>
      </c>
      <c r="N517" s="6">
        <v>288000</v>
      </c>
      <c r="O517" s="5" t="s">
        <v>1119</v>
      </c>
      <c r="P517" s="3" t="s">
        <v>42</v>
      </c>
      <c r="R517" t="str">
        <f t="shared" si="16"/>
        <v>Seniors</v>
      </c>
      <c r="S517" s="6">
        <f t="shared" si="17"/>
        <v>5647.0588235294117</v>
      </c>
    </row>
    <row r="518" spans="1:19" x14ac:dyDescent="0.25">
      <c r="A518" t="s">
        <v>1116</v>
      </c>
      <c r="B518" s="2" t="s">
        <v>1117</v>
      </c>
      <c r="C518" s="3" t="s">
        <v>61</v>
      </c>
      <c r="D518" s="6">
        <v>70</v>
      </c>
      <c r="E518" s="2" t="s">
        <v>153</v>
      </c>
      <c r="F518" s="3" t="s">
        <v>30</v>
      </c>
      <c r="G518" s="3" t="s">
        <v>31</v>
      </c>
      <c r="H518" s="6">
        <v>3</v>
      </c>
      <c r="I518" s="3" t="s">
        <v>56</v>
      </c>
      <c r="J518" s="3">
        <v>51</v>
      </c>
      <c r="K518" s="3" t="s">
        <v>112</v>
      </c>
      <c r="L518" s="6">
        <v>7500</v>
      </c>
      <c r="M518" s="6">
        <v>1</v>
      </c>
      <c r="N518" s="6">
        <v>7500</v>
      </c>
      <c r="O518" s="5" t="s">
        <v>1120</v>
      </c>
      <c r="P518" s="3" t="s">
        <v>42</v>
      </c>
      <c r="R518" t="str">
        <f t="shared" si="16"/>
        <v>Seniors</v>
      </c>
      <c r="S518" s="6">
        <f t="shared" si="17"/>
        <v>147.05882352941177</v>
      </c>
    </row>
    <row r="519" spans="1:19" x14ac:dyDescent="0.25">
      <c r="A519" t="s">
        <v>1121</v>
      </c>
      <c r="B519" s="2" t="s">
        <v>560</v>
      </c>
      <c r="C519" s="3" t="s">
        <v>61</v>
      </c>
      <c r="D519" s="6">
        <v>31</v>
      </c>
      <c r="E519" s="2" t="s">
        <v>92</v>
      </c>
      <c r="F519" s="3" t="s">
        <v>30</v>
      </c>
      <c r="G519" s="3" t="s">
        <v>21</v>
      </c>
      <c r="H519" s="6">
        <v>3</v>
      </c>
      <c r="I519" s="3" t="s">
        <v>56</v>
      </c>
      <c r="J519" s="3">
        <v>25</v>
      </c>
      <c r="K519" s="3" t="s">
        <v>23</v>
      </c>
      <c r="L519" s="6">
        <v>35000</v>
      </c>
      <c r="M519" s="6">
        <v>9</v>
      </c>
      <c r="N519" s="6">
        <v>315000</v>
      </c>
      <c r="O519" s="5" t="s">
        <v>1122</v>
      </c>
      <c r="P519" s="3" t="s">
        <v>42</v>
      </c>
      <c r="R519" t="str">
        <f t="shared" si="16"/>
        <v>Young Adults</v>
      </c>
      <c r="S519" s="6">
        <f t="shared" si="17"/>
        <v>12600</v>
      </c>
    </row>
    <row r="520" spans="1:19" x14ac:dyDescent="0.25">
      <c r="A520" t="s">
        <v>1123</v>
      </c>
      <c r="B520" s="2" t="s">
        <v>1124</v>
      </c>
      <c r="C520" s="3" t="s">
        <v>61</v>
      </c>
      <c r="D520" s="6">
        <v>70</v>
      </c>
      <c r="E520" s="2" t="s">
        <v>50</v>
      </c>
      <c r="F520" s="3" t="s">
        <v>30</v>
      </c>
      <c r="G520" s="3" t="s">
        <v>31</v>
      </c>
      <c r="H520" s="6">
        <v>2</v>
      </c>
      <c r="I520" s="3" t="s">
        <v>22</v>
      </c>
      <c r="J520" s="3">
        <v>44</v>
      </c>
      <c r="K520" s="3" t="s">
        <v>292</v>
      </c>
      <c r="L520" s="6">
        <v>6500</v>
      </c>
      <c r="M520" s="6">
        <v>9</v>
      </c>
      <c r="N520" s="6">
        <v>58500</v>
      </c>
      <c r="O520" s="5" t="s">
        <v>1125</v>
      </c>
      <c r="P520" s="3" t="s">
        <v>42</v>
      </c>
      <c r="R520" t="str">
        <f t="shared" si="16"/>
        <v>Seniors</v>
      </c>
      <c r="S520" s="6">
        <f t="shared" si="17"/>
        <v>1329.5454545454545</v>
      </c>
    </row>
    <row r="521" spans="1:19" x14ac:dyDescent="0.25">
      <c r="A521" t="s">
        <v>1123</v>
      </c>
      <c r="B521" s="2" t="s">
        <v>1124</v>
      </c>
      <c r="C521" s="3" t="s">
        <v>61</v>
      </c>
      <c r="D521" s="6">
        <v>70</v>
      </c>
      <c r="E521" s="2" t="s">
        <v>50</v>
      </c>
      <c r="F521" s="3" t="s">
        <v>45</v>
      </c>
      <c r="G521" s="3" t="s">
        <v>31</v>
      </c>
      <c r="H521" s="6">
        <v>2</v>
      </c>
      <c r="I521" s="3" t="s">
        <v>22</v>
      </c>
      <c r="J521" s="3">
        <v>44</v>
      </c>
      <c r="K521" s="3" t="s">
        <v>77</v>
      </c>
      <c r="L521" s="6">
        <v>30000</v>
      </c>
      <c r="M521" s="6">
        <v>13</v>
      </c>
      <c r="N521" s="6">
        <v>390000</v>
      </c>
      <c r="O521" s="5" t="s">
        <v>1126</v>
      </c>
      <c r="P521" s="3" t="s">
        <v>42</v>
      </c>
      <c r="R521" t="str">
        <f t="shared" si="16"/>
        <v>Seniors</v>
      </c>
      <c r="S521" s="6">
        <f t="shared" si="17"/>
        <v>8863.636363636364</v>
      </c>
    </row>
    <row r="522" spans="1:19" x14ac:dyDescent="0.25">
      <c r="A522" t="s">
        <v>1123</v>
      </c>
      <c r="B522" s="2" t="s">
        <v>1124</v>
      </c>
      <c r="C522" s="3" t="s">
        <v>61</v>
      </c>
      <c r="D522" s="6">
        <v>70</v>
      </c>
      <c r="E522" s="2" t="s">
        <v>50</v>
      </c>
      <c r="F522" s="3" t="s">
        <v>20</v>
      </c>
      <c r="G522" s="3" t="s">
        <v>31</v>
      </c>
      <c r="H522" s="6">
        <v>2</v>
      </c>
      <c r="I522" s="3" t="s">
        <v>22</v>
      </c>
      <c r="J522" s="3">
        <v>44</v>
      </c>
      <c r="K522" s="3" t="s">
        <v>51</v>
      </c>
      <c r="L522" s="6">
        <v>4500</v>
      </c>
      <c r="M522" s="6">
        <v>4</v>
      </c>
      <c r="N522" s="6">
        <v>18000</v>
      </c>
      <c r="O522" s="5" t="s">
        <v>1127</v>
      </c>
      <c r="P522" s="3" t="s">
        <v>42</v>
      </c>
      <c r="R522" t="str">
        <f t="shared" si="16"/>
        <v>Seniors</v>
      </c>
      <c r="S522" s="6">
        <f t="shared" si="17"/>
        <v>409.09090909090907</v>
      </c>
    </row>
    <row r="523" spans="1:19" x14ac:dyDescent="0.25">
      <c r="A523" t="s">
        <v>1128</v>
      </c>
      <c r="B523" s="2" t="s">
        <v>1129</v>
      </c>
      <c r="C523" s="3" t="s">
        <v>61</v>
      </c>
      <c r="D523" s="6">
        <v>73</v>
      </c>
      <c r="E523" s="2" t="s">
        <v>29</v>
      </c>
      <c r="F523" s="3" t="s">
        <v>45</v>
      </c>
      <c r="G523" s="3" t="s">
        <v>21</v>
      </c>
      <c r="H523" s="6">
        <v>3</v>
      </c>
      <c r="I523" s="3" t="s">
        <v>56</v>
      </c>
      <c r="J523" s="3">
        <v>14</v>
      </c>
      <c r="K523" s="3" t="s">
        <v>46</v>
      </c>
      <c r="L523" s="6">
        <v>9000</v>
      </c>
      <c r="M523" s="6">
        <v>5</v>
      </c>
      <c r="N523" s="6">
        <v>45000</v>
      </c>
      <c r="O523" s="5" t="s">
        <v>1130</v>
      </c>
      <c r="P523" s="3" t="s">
        <v>42</v>
      </c>
      <c r="R523" t="str">
        <f t="shared" si="16"/>
        <v>Seniors</v>
      </c>
      <c r="S523" s="6">
        <f t="shared" si="17"/>
        <v>3214.2857142857142</v>
      </c>
    </row>
    <row r="524" spans="1:19" x14ac:dyDescent="0.25">
      <c r="A524" t="s">
        <v>1128</v>
      </c>
      <c r="B524" s="2" t="s">
        <v>1129</v>
      </c>
      <c r="C524" s="3" t="s">
        <v>61</v>
      </c>
      <c r="D524" s="6">
        <v>73</v>
      </c>
      <c r="E524" s="2" t="s">
        <v>29</v>
      </c>
      <c r="F524" s="3" t="s">
        <v>30</v>
      </c>
      <c r="G524" s="3" t="s">
        <v>21</v>
      </c>
      <c r="H524" s="6">
        <v>3</v>
      </c>
      <c r="I524" s="3" t="s">
        <v>56</v>
      </c>
      <c r="J524" s="3">
        <v>14</v>
      </c>
      <c r="K524" s="3" t="s">
        <v>32</v>
      </c>
      <c r="L524" s="6">
        <v>5500</v>
      </c>
      <c r="M524" s="6">
        <v>14</v>
      </c>
      <c r="N524" s="6">
        <v>77000</v>
      </c>
      <c r="O524" s="5" t="s">
        <v>1131</v>
      </c>
      <c r="P524" s="3" t="s">
        <v>42</v>
      </c>
      <c r="R524" t="str">
        <f t="shared" si="16"/>
        <v>Seniors</v>
      </c>
      <c r="S524" s="6">
        <f t="shared" si="17"/>
        <v>5500</v>
      </c>
    </row>
    <row r="525" spans="1:19" x14ac:dyDescent="0.25">
      <c r="A525" t="s">
        <v>1128</v>
      </c>
      <c r="B525" s="2" t="s">
        <v>1129</v>
      </c>
      <c r="C525" s="3" t="s">
        <v>61</v>
      </c>
      <c r="D525" s="6">
        <v>73</v>
      </c>
      <c r="E525" s="2" t="s">
        <v>29</v>
      </c>
      <c r="F525" s="3" t="s">
        <v>20</v>
      </c>
      <c r="G525" s="3" t="s">
        <v>21</v>
      </c>
      <c r="H525" s="6">
        <v>3</v>
      </c>
      <c r="I525" s="3" t="s">
        <v>56</v>
      </c>
      <c r="J525" s="3">
        <v>14</v>
      </c>
      <c r="K525" s="3" t="s">
        <v>68</v>
      </c>
      <c r="L525" s="6">
        <v>16000</v>
      </c>
      <c r="M525" s="6">
        <v>8</v>
      </c>
      <c r="N525" s="6">
        <v>128000</v>
      </c>
      <c r="O525" s="5" t="s">
        <v>1132</v>
      </c>
      <c r="P525" s="3" t="s">
        <v>42</v>
      </c>
      <c r="R525" t="str">
        <f t="shared" si="16"/>
        <v>Seniors</v>
      </c>
      <c r="S525" s="6">
        <f t="shared" si="17"/>
        <v>9142.8571428571431</v>
      </c>
    </row>
    <row r="526" spans="1:19" x14ac:dyDescent="0.25">
      <c r="A526" t="s">
        <v>1133</v>
      </c>
      <c r="B526" s="2" t="s">
        <v>1134</v>
      </c>
      <c r="C526" s="3" t="s">
        <v>61</v>
      </c>
      <c r="D526" s="6">
        <v>26</v>
      </c>
      <c r="E526" s="2" t="s">
        <v>178</v>
      </c>
      <c r="F526" s="3" t="s">
        <v>45</v>
      </c>
      <c r="G526" s="3" t="s">
        <v>31</v>
      </c>
      <c r="H526" s="6">
        <v>5</v>
      </c>
      <c r="I526" s="3" t="s">
        <v>63</v>
      </c>
      <c r="J526" s="3">
        <v>60</v>
      </c>
      <c r="K526" s="3" t="s">
        <v>86</v>
      </c>
      <c r="L526" s="6">
        <v>14500</v>
      </c>
      <c r="M526" s="6">
        <v>7</v>
      </c>
      <c r="N526" s="6">
        <v>101500</v>
      </c>
      <c r="O526" s="5" t="s">
        <v>602</v>
      </c>
      <c r="P526" s="3" t="s">
        <v>42</v>
      </c>
      <c r="R526" t="str">
        <f t="shared" si="16"/>
        <v>Young Adults</v>
      </c>
      <c r="S526" s="6">
        <f t="shared" si="17"/>
        <v>1691.6666666666667</v>
      </c>
    </row>
    <row r="527" spans="1:19" x14ac:dyDescent="0.25">
      <c r="A527" t="s">
        <v>1133</v>
      </c>
      <c r="B527" s="2" t="s">
        <v>1134</v>
      </c>
      <c r="C527" s="3" t="s">
        <v>61</v>
      </c>
      <c r="D527" s="6">
        <v>26</v>
      </c>
      <c r="E527" s="2" t="s">
        <v>178</v>
      </c>
      <c r="F527" s="3" t="s">
        <v>30</v>
      </c>
      <c r="G527" s="3" t="s">
        <v>31</v>
      </c>
      <c r="H527" s="6">
        <v>5</v>
      </c>
      <c r="I527" s="3" t="s">
        <v>63</v>
      </c>
      <c r="J527" s="3">
        <v>60</v>
      </c>
      <c r="K527" s="3" t="s">
        <v>292</v>
      </c>
      <c r="L527" s="6">
        <v>6500</v>
      </c>
      <c r="M527" s="6">
        <v>2</v>
      </c>
      <c r="N527" s="6">
        <v>13000</v>
      </c>
      <c r="O527" s="5" t="s">
        <v>1135</v>
      </c>
      <c r="P527" s="3" t="s">
        <v>42</v>
      </c>
      <c r="R527" t="str">
        <f t="shared" si="16"/>
        <v>Young Adults</v>
      </c>
      <c r="S527" s="6">
        <f t="shared" si="17"/>
        <v>216.66666666666666</v>
      </c>
    </row>
    <row r="528" spans="1:19" x14ac:dyDescent="0.25">
      <c r="A528" t="s">
        <v>1136</v>
      </c>
      <c r="B528" s="2" t="s">
        <v>1137</v>
      </c>
      <c r="C528" s="3" t="s">
        <v>61</v>
      </c>
      <c r="D528" s="6">
        <v>45</v>
      </c>
      <c r="E528" s="2" t="s">
        <v>29</v>
      </c>
      <c r="F528" s="3" t="s">
        <v>38</v>
      </c>
      <c r="G528" s="3" t="s">
        <v>21</v>
      </c>
      <c r="H528" s="6">
        <v>1</v>
      </c>
      <c r="I528" s="3" t="s">
        <v>39</v>
      </c>
      <c r="J528" s="3">
        <v>24</v>
      </c>
      <c r="K528" s="3" t="s">
        <v>141</v>
      </c>
      <c r="L528" s="6">
        <v>75000</v>
      </c>
      <c r="M528" s="6">
        <v>13</v>
      </c>
      <c r="N528" s="6">
        <v>975000</v>
      </c>
      <c r="O528" s="5" t="s">
        <v>1138</v>
      </c>
      <c r="P528" s="3" t="s">
        <v>42</v>
      </c>
      <c r="R528" t="str">
        <f t="shared" si="16"/>
        <v>Adults</v>
      </c>
      <c r="S528" s="6">
        <f t="shared" si="17"/>
        <v>40625</v>
      </c>
    </row>
    <row r="529" spans="1:19" x14ac:dyDescent="0.25">
      <c r="A529" t="s">
        <v>1139</v>
      </c>
      <c r="B529" s="2" t="s">
        <v>1140</v>
      </c>
      <c r="C529" s="4">
        <v>45658</v>
      </c>
      <c r="D529" s="6">
        <v>41</v>
      </c>
      <c r="E529" s="2" t="s">
        <v>92</v>
      </c>
      <c r="F529" s="3" t="s">
        <v>38</v>
      </c>
      <c r="G529" s="3" t="s">
        <v>21</v>
      </c>
      <c r="H529" s="6">
        <v>1</v>
      </c>
      <c r="I529" s="3" t="s">
        <v>39</v>
      </c>
      <c r="J529" s="3">
        <v>48</v>
      </c>
      <c r="K529" s="3" t="s">
        <v>86</v>
      </c>
      <c r="L529" s="6">
        <v>14500</v>
      </c>
      <c r="M529" s="6">
        <v>7</v>
      </c>
      <c r="N529" s="6">
        <v>101500</v>
      </c>
      <c r="O529" s="5" t="s">
        <v>1141</v>
      </c>
      <c r="P529" s="3" t="s">
        <v>42</v>
      </c>
      <c r="R529" t="str">
        <f t="shared" si="16"/>
        <v>Adults</v>
      </c>
      <c r="S529" s="6">
        <f t="shared" si="17"/>
        <v>2114.5833333333335</v>
      </c>
    </row>
    <row r="530" spans="1:19" x14ac:dyDescent="0.25">
      <c r="A530" t="s">
        <v>1139</v>
      </c>
      <c r="B530" s="2" t="s">
        <v>1140</v>
      </c>
      <c r="C530" s="4">
        <v>45658</v>
      </c>
      <c r="D530" s="6">
        <v>41</v>
      </c>
      <c r="E530" s="2" t="s">
        <v>92</v>
      </c>
      <c r="F530" s="3" t="s">
        <v>20</v>
      </c>
      <c r="G530" s="3" t="s">
        <v>21</v>
      </c>
      <c r="H530" s="6">
        <v>1</v>
      </c>
      <c r="I530" s="3" t="s">
        <v>39</v>
      </c>
      <c r="J530" s="3">
        <v>48</v>
      </c>
      <c r="K530" s="3" t="s">
        <v>23</v>
      </c>
      <c r="L530" s="6">
        <v>35000</v>
      </c>
      <c r="M530" s="6">
        <v>19</v>
      </c>
      <c r="N530" s="6">
        <v>665000</v>
      </c>
      <c r="O530" s="5" t="s">
        <v>1142</v>
      </c>
      <c r="P530" s="3" t="s">
        <v>42</v>
      </c>
      <c r="R530" t="str">
        <f t="shared" si="16"/>
        <v>Adults</v>
      </c>
      <c r="S530" s="6">
        <f t="shared" si="17"/>
        <v>13854.166666666666</v>
      </c>
    </row>
    <row r="531" spans="1:19" x14ac:dyDescent="0.25">
      <c r="A531" t="s">
        <v>1139</v>
      </c>
      <c r="B531" s="2" t="s">
        <v>1140</v>
      </c>
      <c r="C531" s="4">
        <v>45658</v>
      </c>
      <c r="D531" s="6">
        <v>41</v>
      </c>
      <c r="E531" s="2" t="s">
        <v>92</v>
      </c>
      <c r="F531" s="3" t="s">
        <v>30</v>
      </c>
      <c r="G531" s="3" t="s">
        <v>21</v>
      </c>
      <c r="H531" s="6">
        <v>1</v>
      </c>
      <c r="I531" s="3" t="s">
        <v>39</v>
      </c>
      <c r="J531" s="3">
        <v>48</v>
      </c>
      <c r="K531" s="3" t="s">
        <v>135</v>
      </c>
      <c r="L531" s="6">
        <v>900</v>
      </c>
      <c r="M531" s="6">
        <v>14</v>
      </c>
      <c r="N531" s="6">
        <v>12600</v>
      </c>
      <c r="O531" s="5" t="s">
        <v>1143</v>
      </c>
      <c r="P531" s="3" t="s">
        <v>42</v>
      </c>
      <c r="R531" t="str">
        <f t="shared" si="16"/>
        <v>Adults</v>
      </c>
      <c r="S531" s="6">
        <f t="shared" si="17"/>
        <v>262.5</v>
      </c>
    </row>
    <row r="532" spans="1:19" x14ac:dyDescent="0.25">
      <c r="A532" t="s">
        <v>1144</v>
      </c>
      <c r="B532" s="2" t="s">
        <v>1145</v>
      </c>
      <c r="C532" s="4">
        <v>45658</v>
      </c>
      <c r="D532" s="6">
        <v>29</v>
      </c>
      <c r="E532" s="2" t="s">
        <v>209</v>
      </c>
      <c r="F532" s="3" t="s">
        <v>38</v>
      </c>
      <c r="G532" s="3" t="s">
        <v>31</v>
      </c>
      <c r="H532" s="6">
        <v>5</v>
      </c>
      <c r="I532" s="3" t="s">
        <v>63</v>
      </c>
      <c r="J532" s="3">
        <v>22</v>
      </c>
      <c r="K532" s="3" t="s">
        <v>141</v>
      </c>
      <c r="L532" s="6">
        <v>75000</v>
      </c>
      <c r="M532" s="6">
        <v>8</v>
      </c>
      <c r="N532" s="6">
        <v>600000</v>
      </c>
      <c r="O532" s="5" t="s">
        <v>1146</v>
      </c>
      <c r="P532" s="3" t="s">
        <v>42</v>
      </c>
      <c r="R532" t="str">
        <f t="shared" si="16"/>
        <v>Young Adults</v>
      </c>
      <c r="S532" s="6">
        <f t="shared" si="17"/>
        <v>27272.727272727272</v>
      </c>
    </row>
    <row r="533" spans="1:19" x14ac:dyDescent="0.25">
      <c r="A533" t="s">
        <v>1144</v>
      </c>
      <c r="B533" s="2" t="s">
        <v>1145</v>
      </c>
      <c r="C533" s="4">
        <v>45658</v>
      </c>
      <c r="D533" s="6">
        <v>29</v>
      </c>
      <c r="E533" s="2" t="s">
        <v>209</v>
      </c>
      <c r="F533" s="3" t="s">
        <v>30</v>
      </c>
      <c r="G533" s="3" t="s">
        <v>31</v>
      </c>
      <c r="H533" s="6">
        <v>5</v>
      </c>
      <c r="I533" s="3" t="s">
        <v>63</v>
      </c>
      <c r="J533" s="3">
        <v>22</v>
      </c>
      <c r="K533" s="3" t="s">
        <v>64</v>
      </c>
      <c r="L533" s="6">
        <v>3500</v>
      </c>
      <c r="M533" s="6">
        <v>15</v>
      </c>
      <c r="N533" s="6">
        <v>52500</v>
      </c>
      <c r="O533" s="5" t="s">
        <v>1147</v>
      </c>
      <c r="P533" s="3" t="s">
        <v>42</v>
      </c>
      <c r="R533" t="str">
        <f t="shared" si="16"/>
        <v>Young Adults</v>
      </c>
      <c r="S533" s="6">
        <f t="shared" si="17"/>
        <v>2386.3636363636365</v>
      </c>
    </row>
    <row r="534" spans="1:19" x14ac:dyDescent="0.25">
      <c r="A534" t="s">
        <v>1144</v>
      </c>
      <c r="B534" s="2" t="s">
        <v>1145</v>
      </c>
      <c r="C534" s="4">
        <v>45658</v>
      </c>
      <c r="D534" s="6">
        <v>29</v>
      </c>
      <c r="E534" s="2" t="s">
        <v>209</v>
      </c>
      <c r="F534" s="3" t="s">
        <v>30</v>
      </c>
      <c r="G534" s="3" t="s">
        <v>31</v>
      </c>
      <c r="H534" s="6">
        <v>5</v>
      </c>
      <c r="I534" s="3" t="s">
        <v>63</v>
      </c>
      <c r="J534" s="3">
        <v>22</v>
      </c>
      <c r="K534" s="3" t="s">
        <v>23</v>
      </c>
      <c r="L534" s="6">
        <v>35000</v>
      </c>
      <c r="M534" s="6">
        <v>1</v>
      </c>
      <c r="N534" s="6">
        <v>35000</v>
      </c>
      <c r="O534" s="5" t="s">
        <v>1148</v>
      </c>
      <c r="P534" s="3" t="s">
        <v>42</v>
      </c>
      <c r="R534" t="str">
        <f t="shared" si="16"/>
        <v>Young Adults</v>
      </c>
      <c r="S534" s="6">
        <f t="shared" si="17"/>
        <v>1590.909090909091</v>
      </c>
    </row>
    <row r="535" spans="1:19" x14ac:dyDescent="0.25">
      <c r="A535" t="s">
        <v>1149</v>
      </c>
      <c r="B535" s="2" t="s">
        <v>1150</v>
      </c>
      <c r="C535" s="3" t="s">
        <v>61</v>
      </c>
      <c r="D535" s="6">
        <v>30</v>
      </c>
      <c r="E535" s="2" t="s">
        <v>204</v>
      </c>
      <c r="F535" s="3" t="s">
        <v>38</v>
      </c>
      <c r="G535" s="3" t="s">
        <v>21</v>
      </c>
      <c r="H535" s="6">
        <v>2</v>
      </c>
      <c r="I535" s="3" t="s">
        <v>22</v>
      </c>
      <c r="J535" s="3">
        <v>25</v>
      </c>
      <c r="K535" s="3" t="s">
        <v>46</v>
      </c>
      <c r="L535" s="6">
        <v>9000</v>
      </c>
      <c r="M535" s="6">
        <v>9</v>
      </c>
      <c r="N535" s="6">
        <v>81000</v>
      </c>
      <c r="O535" s="5" t="s">
        <v>1151</v>
      </c>
      <c r="P535" s="3" t="s">
        <v>42</v>
      </c>
      <c r="R535" t="str">
        <f t="shared" si="16"/>
        <v>Young Adults</v>
      </c>
      <c r="S535" s="6">
        <f t="shared" si="17"/>
        <v>3240</v>
      </c>
    </row>
    <row r="536" spans="1:19" x14ac:dyDescent="0.25">
      <c r="A536" t="s">
        <v>1149</v>
      </c>
      <c r="B536" s="2" t="s">
        <v>1150</v>
      </c>
      <c r="C536" s="3" t="s">
        <v>61</v>
      </c>
      <c r="D536" s="6">
        <v>30</v>
      </c>
      <c r="E536" s="2" t="s">
        <v>204</v>
      </c>
      <c r="F536" s="3" t="s">
        <v>30</v>
      </c>
      <c r="G536" s="3" t="s">
        <v>21</v>
      </c>
      <c r="H536" s="6">
        <v>2</v>
      </c>
      <c r="I536" s="3" t="s">
        <v>22</v>
      </c>
      <c r="J536" s="3">
        <v>25</v>
      </c>
      <c r="K536" s="3" t="s">
        <v>88</v>
      </c>
      <c r="L536" s="6">
        <v>350</v>
      </c>
      <c r="M536" s="6">
        <v>13</v>
      </c>
      <c r="N536" s="6">
        <v>4550</v>
      </c>
      <c r="O536" s="5" t="s">
        <v>1152</v>
      </c>
      <c r="P536" s="3" t="s">
        <v>42</v>
      </c>
      <c r="R536" t="str">
        <f t="shared" si="16"/>
        <v>Young Adults</v>
      </c>
      <c r="S536" s="6">
        <f t="shared" si="17"/>
        <v>182</v>
      </c>
    </row>
    <row r="537" spans="1:19" x14ac:dyDescent="0.25">
      <c r="A537" t="s">
        <v>1153</v>
      </c>
      <c r="B537" s="2" t="s">
        <v>1154</v>
      </c>
      <c r="C537" s="4">
        <v>45717</v>
      </c>
      <c r="D537" s="6">
        <v>25</v>
      </c>
      <c r="E537" s="2" t="s">
        <v>183</v>
      </c>
      <c r="F537" s="3" t="s">
        <v>30</v>
      </c>
      <c r="G537" s="3" t="s">
        <v>31</v>
      </c>
      <c r="H537" s="6">
        <v>2</v>
      </c>
      <c r="I537" s="3" t="s">
        <v>22</v>
      </c>
      <c r="J537" s="3">
        <v>21</v>
      </c>
      <c r="K537" s="3" t="s">
        <v>51</v>
      </c>
      <c r="L537" s="6">
        <v>4500</v>
      </c>
      <c r="M537" s="6">
        <v>7</v>
      </c>
      <c r="N537" s="6">
        <v>31500</v>
      </c>
      <c r="O537" s="5" t="s">
        <v>1155</v>
      </c>
      <c r="P537" s="3" t="s">
        <v>42</v>
      </c>
      <c r="R537" t="str">
        <f t="shared" si="16"/>
        <v>Youth</v>
      </c>
      <c r="S537" s="6">
        <f t="shared" si="17"/>
        <v>1500</v>
      </c>
    </row>
    <row r="538" spans="1:19" x14ac:dyDescent="0.25">
      <c r="A538" t="s">
        <v>1153</v>
      </c>
      <c r="B538" s="2" t="s">
        <v>1154</v>
      </c>
      <c r="C538" s="4">
        <v>45717</v>
      </c>
      <c r="D538" s="6">
        <v>25</v>
      </c>
      <c r="E538" s="2" t="s">
        <v>183</v>
      </c>
      <c r="F538" s="3" t="s">
        <v>38</v>
      </c>
      <c r="G538" s="3" t="s">
        <v>31</v>
      </c>
      <c r="H538" s="6">
        <v>2</v>
      </c>
      <c r="I538" s="3" t="s">
        <v>22</v>
      </c>
      <c r="J538" s="3">
        <v>21</v>
      </c>
      <c r="K538" s="3" t="s">
        <v>86</v>
      </c>
      <c r="L538" s="6">
        <v>14500</v>
      </c>
      <c r="M538" s="6">
        <v>9</v>
      </c>
      <c r="N538" s="6">
        <v>130500</v>
      </c>
      <c r="O538" s="5" t="s">
        <v>1156</v>
      </c>
      <c r="P538" s="3" t="s">
        <v>42</v>
      </c>
      <c r="R538" t="str">
        <f t="shared" si="16"/>
        <v>Youth</v>
      </c>
      <c r="S538" s="6">
        <f t="shared" si="17"/>
        <v>6214.2857142857147</v>
      </c>
    </row>
    <row r="539" spans="1:19" x14ac:dyDescent="0.25">
      <c r="A539" t="s">
        <v>1157</v>
      </c>
      <c r="B539" s="2" t="s">
        <v>1158</v>
      </c>
      <c r="C539" s="4">
        <v>45717</v>
      </c>
      <c r="D539" s="6">
        <v>45</v>
      </c>
      <c r="E539" s="2" t="s">
        <v>164</v>
      </c>
      <c r="F539" s="3" t="s">
        <v>45</v>
      </c>
      <c r="G539" s="3" t="s">
        <v>21</v>
      </c>
      <c r="H539" s="6">
        <v>2</v>
      </c>
      <c r="I539" s="3" t="s">
        <v>22</v>
      </c>
      <c r="J539" s="3">
        <v>54</v>
      </c>
      <c r="K539" s="3" t="s">
        <v>86</v>
      </c>
      <c r="L539" s="6">
        <v>14500</v>
      </c>
      <c r="M539" s="6">
        <v>18</v>
      </c>
      <c r="N539" s="6">
        <v>261000</v>
      </c>
      <c r="O539" s="5" t="s">
        <v>1159</v>
      </c>
      <c r="P539" s="3" t="s">
        <v>42</v>
      </c>
      <c r="R539" t="str">
        <f t="shared" si="16"/>
        <v>Adults</v>
      </c>
      <c r="S539" s="6">
        <f t="shared" si="17"/>
        <v>4833.333333333333</v>
      </c>
    </row>
    <row r="540" spans="1:19" x14ac:dyDescent="0.25">
      <c r="A540" t="s">
        <v>1160</v>
      </c>
      <c r="B540" s="2" t="s">
        <v>1161</v>
      </c>
      <c r="C540" s="4">
        <v>45717</v>
      </c>
      <c r="D540" s="6">
        <v>77</v>
      </c>
      <c r="E540" s="2" t="s">
        <v>50</v>
      </c>
      <c r="F540" s="3" t="s">
        <v>38</v>
      </c>
      <c r="G540" s="3" t="s">
        <v>31</v>
      </c>
      <c r="H540" s="6">
        <v>4</v>
      </c>
      <c r="I540" s="3" t="s">
        <v>154</v>
      </c>
      <c r="J540" s="3">
        <v>32</v>
      </c>
      <c r="K540" s="3" t="s">
        <v>77</v>
      </c>
      <c r="L540" s="6">
        <v>30000</v>
      </c>
      <c r="M540" s="6">
        <v>14</v>
      </c>
      <c r="N540" s="6">
        <v>420000</v>
      </c>
      <c r="O540" s="5" t="s">
        <v>1162</v>
      </c>
      <c r="P540" s="3" t="s">
        <v>25</v>
      </c>
      <c r="Q540" s="3" t="s">
        <v>34</v>
      </c>
      <c r="R540" t="str">
        <f t="shared" si="16"/>
        <v>Seniors</v>
      </c>
      <c r="S540" s="6">
        <f t="shared" si="17"/>
        <v>13125</v>
      </c>
    </row>
    <row r="541" spans="1:19" x14ac:dyDescent="0.25">
      <c r="A541" t="s">
        <v>1160</v>
      </c>
      <c r="B541" s="2" t="s">
        <v>1161</v>
      </c>
      <c r="C541" s="4">
        <v>45717</v>
      </c>
      <c r="D541" s="6">
        <v>77</v>
      </c>
      <c r="E541" s="2" t="s">
        <v>50</v>
      </c>
      <c r="F541" s="3" t="s">
        <v>30</v>
      </c>
      <c r="G541" s="3" t="s">
        <v>31</v>
      </c>
      <c r="H541" s="6">
        <v>4</v>
      </c>
      <c r="I541" s="3" t="s">
        <v>154</v>
      </c>
      <c r="J541" s="3">
        <v>32</v>
      </c>
      <c r="K541" s="3" t="s">
        <v>23</v>
      </c>
      <c r="L541" s="6">
        <v>35000</v>
      </c>
      <c r="M541" s="6">
        <v>2</v>
      </c>
      <c r="N541" s="6">
        <v>70000</v>
      </c>
      <c r="O541" s="5" t="s">
        <v>1163</v>
      </c>
      <c r="P541" s="3" t="s">
        <v>25</v>
      </c>
      <c r="Q541" s="3" t="s">
        <v>34</v>
      </c>
      <c r="R541" t="str">
        <f t="shared" si="16"/>
        <v>Seniors</v>
      </c>
      <c r="S541" s="6">
        <f t="shared" si="17"/>
        <v>2187.5</v>
      </c>
    </row>
    <row r="542" spans="1:19" x14ac:dyDescent="0.25">
      <c r="A542" t="s">
        <v>1160</v>
      </c>
      <c r="B542" s="2" t="s">
        <v>1161</v>
      </c>
      <c r="C542" s="4">
        <v>45717</v>
      </c>
      <c r="D542" s="6">
        <v>77</v>
      </c>
      <c r="E542" s="2" t="s">
        <v>50</v>
      </c>
      <c r="F542" s="3" t="s">
        <v>45</v>
      </c>
      <c r="G542" s="3" t="s">
        <v>31</v>
      </c>
      <c r="H542" s="6">
        <v>4</v>
      </c>
      <c r="I542" s="3" t="s">
        <v>154</v>
      </c>
      <c r="J542" s="3">
        <v>32</v>
      </c>
      <c r="K542" s="3" t="s">
        <v>73</v>
      </c>
      <c r="L542" s="6">
        <v>24000</v>
      </c>
      <c r="M542" s="6">
        <v>6</v>
      </c>
      <c r="N542" s="6">
        <v>144000</v>
      </c>
      <c r="O542" s="5" t="s">
        <v>1164</v>
      </c>
      <c r="P542" s="3" t="s">
        <v>25</v>
      </c>
      <c r="Q542" s="3" t="s">
        <v>34</v>
      </c>
      <c r="R542" t="str">
        <f t="shared" si="16"/>
        <v>Seniors</v>
      </c>
      <c r="S542" s="6">
        <f t="shared" si="17"/>
        <v>4500</v>
      </c>
    </row>
    <row r="543" spans="1:19" x14ac:dyDescent="0.25">
      <c r="A543" t="s">
        <v>1165</v>
      </c>
      <c r="B543" s="2" t="s">
        <v>1166</v>
      </c>
      <c r="C543" s="4">
        <v>45658</v>
      </c>
      <c r="D543" s="6">
        <v>31</v>
      </c>
      <c r="E543" s="2" t="s">
        <v>92</v>
      </c>
      <c r="F543" s="3" t="s">
        <v>45</v>
      </c>
      <c r="G543" s="3" t="s">
        <v>31</v>
      </c>
      <c r="H543" s="6">
        <v>1</v>
      </c>
      <c r="I543" s="3" t="s">
        <v>39</v>
      </c>
      <c r="J543" s="3">
        <v>21</v>
      </c>
      <c r="K543" s="3" t="s">
        <v>77</v>
      </c>
      <c r="L543" s="6">
        <v>30000</v>
      </c>
      <c r="M543" s="6">
        <v>9</v>
      </c>
      <c r="N543" s="6">
        <v>270000</v>
      </c>
      <c r="O543" s="5" t="s">
        <v>1167</v>
      </c>
      <c r="P543" s="3" t="s">
        <v>42</v>
      </c>
      <c r="R543" t="str">
        <f t="shared" si="16"/>
        <v>Young Adults</v>
      </c>
      <c r="S543" s="6">
        <f t="shared" si="17"/>
        <v>12857.142857142857</v>
      </c>
    </row>
    <row r="544" spans="1:19" x14ac:dyDescent="0.25">
      <c r="A544" t="s">
        <v>1165</v>
      </c>
      <c r="B544" s="2" t="s">
        <v>1166</v>
      </c>
      <c r="C544" s="4">
        <v>45658</v>
      </c>
      <c r="D544" s="6">
        <v>31</v>
      </c>
      <c r="E544" s="2" t="s">
        <v>92</v>
      </c>
      <c r="F544" s="3" t="s">
        <v>30</v>
      </c>
      <c r="G544" s="3" t="s">
        <v>31</v>
      </c>
      <c r="H544" s="6">
        <v>1</v>
      </c>
      <c r="I544" s="3" t="s">
        <v>39</v>
      </c>
      <c r="J544" s="3">
        <v>21</v>
      </c>
      <c r="K544" s="3" t="s">
        <v>51</v>
      </c>
      <c r="L544" s="6">
        <v>4500</v>
      </c>
      <c r="M544" s="6">
        <v>8</v>
      </c>
      <c r="N544" s="6">
        <v>36000</v>
      </c>
      <c r="O544" s="5" t="s">
        <v>1168</v>
      </c>
      <c r="P544" s="3" t="s">
        <v>42</v>
      </c>
      <c r="R544" t="str">
        <f t="shared" si="16"/>
        <v>Young Adults</v>
      </c>
      <c r="S544" s="6">
        <f t="shared" si="17"/>
        <v>1714.2857142857142</v>
      </c>
    </row>
    <row r="545" spans="1:19" x14ac:dyDescent="0.25">
      <c r="A545" t="s">
        <v>1169</v>
      </c>
      <c r="B545" s="2" t="s">
        <v>1170</v>
      </c>
      <c r="C545" s="3" t="s">
        <v>61</v>
      </c>
      <c r="D545" s="6">
        <v>76</v>
      </c>
      <c r="E545" s="2" t="s">
        <v>228</v>
      </c>
      <c r="F545" s="3" t="s">
        <v>38</v>
      </c>
      <c r="G545" s="3" t="s">
        <v>31</v>
      </c>
      <c r="H545" s="6">
        <v>4</v>
      </c>
      <c r="I545" s="3" t="s">
        <v>154</v>
      </c>
      <c r="J545" s="3">
        <v>12</v>
      </c>
      <c r="K545" s="3" t="s">
        <v>73</v>
      </c>
      <c r="L545" s="6">
        <v>24000</v>
      </c>
      <c r="M545" s="6">
        <v>19</v>
      </c>
      <c r="N545" s="6">
        <v>456000</v>
      </c>
      <c r="O545" s="5" t="s">
        <v>1171</v>
      </c>
      <c r="P545" s="3" t="s">
        <v>25</v>
      </c>
      <c r="Q545" s="3" t="s">
        <v>466</v>
      </c>
      <c r="R545" t="str">
        <f t="shared" si="16"/>
        <v>Seniors</v>
      </c>
      <c r="S545" s="6">
        <f t="shared" si="17"/>
        <v>38000</v>
      </c>
    </row>
    <row r="546" spans="1:19" x14ac:dyDescent="0.25">
      <c r="A546" t="s">
        <v>1169</v>
      </c>
      <c r="B546" s="2" t="s">
        <v>1170</v>
      </c>
      <c r="C546" s="3" t="s">
        <v>61</v>
      </c>
      <c r="D546" s="6">
        <v>76</v>
      </c>
      <c r="E546" s="2" t="s">
        <v>228</v>
      </c>
      <c r="F546" s="3" t="s">
        <v>20</v>
      </c>
      <c r="G546" s="3" t="s">
        <v>31</v>
      </c>
      <c r="H546" s="6">
        <v>4</v>
      </c>
      <c r="I546" s="3" t="s">
        <v>154</v>
      </c>
      <c r="J546" s="3">
        <v>12</v>
      </c>
      <c r="K546" s="3" t="s">
        <v>51</v>
      </c>
      <c r="L546" s="6">
        <v>4500</v>
      </c>
      <c r="M546" s="6">
        <v>8</v>
      </c>
      <c r="N546" s="6">
        <v>36000</v>
      </c>
      <c r="O546" s="5" t="s">
        <v>1172</v>
      </c>
      <c r="P546" s="3" t="s">
        <v>25</v>
      </c>
      <c r="Q546" s="3" t="s">
        <v>466</v>
      </c>
      <c r="R546" t="str">
        <f t="shared" si="16"/>
        <v>Seniors</v>
      </c>
      <c r="S546" s="6">
        <f t="shared" si="17"/>
        <v>3000</v>
      </c>
    </row>
    <row r="547" spans="1:19" x14ac:dyDescent="0.25">
      <c r="A547" t="s">
        <v>1173</v>
      </c>
      <c r="B547" s="2" t="s">
        <v>1174</v>
      </c>
      <c r="C547" s="3" t="s">
        <v>61</v>
      </c>
      <c r="D547" s="6">
        <v>50</v>
      </c>
      <c r="E547" s="2" t="s">
        <v>84</v>
      </c>
      <c r="F547" s="3" t="s">
        <v>30</v>
      </c>
      <c r="G547" s="3" t="s">
        <v>31</v>
      </c>
      <c r="H547" s="6">
        <v>2</v>
      </c>
      <c r="I547" s="3" t="s">
        <v>22</v>
      </c>
      <c r="J547" s="3">
        <v>55</v>
      </c>
      <c r="K547" s="3" t="s">
        <v>135</v>
      </c>
      <c r="L547" s="6">
        <v>900</v>
      </c>
      <c r="M547" s="6">
        <v>16</v>
      </c>
      <c r="N547" s="6">
        <v>14400</v>
      </c>
      <c r="O547" s="5" t="s">
        <v>1175</v>
      </c>
      <c r="P547" s="3" t="s">
        <v>25</v>
      </c>
      <c r="Q547" s="3" t="s">
        <v>466</v>
      </c>
      <c r="R547" t="str">
        <f t="shared" si="16"/>
        <v>Adults</v>
      </c>
      <c r="S547" s="6">
        <f t="shared" si="17"/>
        <v>261.81818181818181</v>
      </c>
    </row>
    <row r="548" spans="1:19" x14ac:dyDescent="0.25">
      <c r="A548" t="s">
        <v>1176</v>
      </c>
      <c r="B548" s="2" t="s">
        <v>1177</v>
      </c>
      <c r="C548" s="4">
        <v>45658</v>
      </c>
      <c r="D548" s="6">
        <v>56</v>
      </c>
      <c r="E548" s="2" t="s">
        <v>116</v>
      </c>
      <c r="F548" s="3" t="s">
        <v>20</v>
      </c>
      <c r="G548" s="3" t="s">
        <v>31</v>
      </c>
      <c r="H548" s="6">
        <v>4</v>
      </c>
      <c r="I548" s="3" t="s">
        <v>154</v>
      </c>
      <c r="J548" s="3">
        <v>17</v>
      </c>
      <c r="K548" s="3" t="s">
        <v>57</v>
      </c>
      <c r="L548" s="6">
        <v>9000</v>
      </c>
      <c r="M548" s="6">
        <v>4</v>
      </c>
      <c r="N548" s="6">
        <v>36000</v>
      </c>
      <c r="O548" s="5" t="s">
        <v>1178</v>
      </c>
      <c r="P548" s="3" t="s">
        <v>25</v>
      </c>
      <c r="Q548" s="3" t="s">
        <v>427</v>
      </c>
      <c r="R548" t="str">
        <f t="shared" si="16"/>
        <v>Adults</v>
      </c>
      <c r="S548" s="6">
        <f t="shared" si="17"/>
        <v>2117.6470588235293</v>
      </c>
    </row>
    <row r="549" spans="1:19" x14ac:dyDescent="0.25">
      <c r="A549" t="s">
        <v>1179</v>
      </c>
      <c r="B549" s="2" t="s">
        <v>1180</v>
      </c>
      <c r="C549" s="4">
        <v>45717</v>
      </c>
      <c r="D549" s="6">
        <v>58</v>
      </c>
      <c r="E549" s="2" t="s">
        <v>204</v>
      </c>
      <c r="F549" s="3" t="s">
        <v>30</v>
      </c>
      <c r="G549" s="3" t="s">
        <v>31</v>
      </c>
      <c r="H549" s="6">
        <v>3</v>
      </c>
      <c r="I549" s="3" t="s">
        <v>56</v>
      </c>
      <c r="J549" s="3">
        <v>24</v>
      </c>
      <c r="K549" s="3" t="s">
        <v>51</v>
      </c>
      <c r="L549" s="6">
        <v>4500</v>
      </c>
      <c r="M549" s="6">
        <v>10</v>
      </c>
      <c r="N549" s="6">
        <v>45000</v>
      </c>
      <c r="O549" s="5" t="s">
        <v>1181</v>
      </c>
      <c r="P549" s="3" t="s">
        <v>25</v>
      </c>
      <c r="Q549" s="3" t="s">
        <v>94</v>
      </c>
      <c r="R549" t="str">
        <f t="shared" si="16"/>
        <v>Adults</v>
      </c>
      <c r="S549" s="6">
        <f t="shared" si="17"/>
        <v>1875</v>
      </c>
    </row>
    <row r="550" spans="1:19" x14ac:dyDescent="0.25">
      <c r="A550" t="s">
        <v>1179</v>
      </c>
      <c r="B550" s="2" t="s">
        <v>1180</v>
      </c>
      <c r="C550" s="4">
        <v>45717</v>
      </c>
      <c r="D550" s="6">
        <v>58</v>
      </c>
      <c r="E550" s="2" t="s">
        <v>204</v>
      </c>
      <c r="F550" s="3" t="s">
        <v>38</v>
      </c>
      <c r="G550" s="3" t="s">
        <v>31</v>
      </c>
      <c r="H550" s="6">
        <v>3</v>
      </c>
      <c r="I550" s="3" t="s">
        <v>56</v>
      </c>
      <c r="J550" s="3">
        <v>24</v>
      </c>
      <c r="K550" s="3" t="s">
        <v>155</v>
      </c>
      <c r="L550" s="6">
        <v>25000</v>
      </c>
      <c r="M550" s="6">
        <v>17</v>
      </c>
      <c r="N550" s="6">
        <v>425000</v>
      </c>
      <c r="O550" s="5" t="s">
        <v>1182</v>
      </c>
      <c r="P550" s="3" t="s">
        <v>25</v>
      </c>
      <c r="Q550" s="3" t="s">
        <v>94</v>
      </c>
      <c r="R550" t="str">
        <f t="shared" si="16"/>
        <v>Adults</v>
      </c>
      <c r="S550" s="6">
        <f t="shared" si="17"/>
        <v>17708.333333333332</v>
      </c>
    </row>
    <row r="551" spans="1:19" x14ac:dyDescent="0.25">
      <c r="A551" t="s">
        <v>1183</v>
      </c>
      <c r="B551" s="2" t="s">
        <v>1184</v>
      </c>
      <c r="C551" s="4">
        <v>45717</v>
      </c>
      <c r="D551" s="6">
        <v>73</v>
      </c>
      <c r="E551" s="2" t="s">
        <v>495</v>
      </c>
      <c r="F551" s="3" t="s">
        <v>20</v>
      </c>
      <c r="G551" s="3" t="s">
        <v>31</v>
      </c>
      <c r="H551" s="6">
        <v>4</v>
      </c>
      <c r="I551" s="3" t="s">
        <v>154</v>
      </c>
      <c r="J551" s="3">
        <v>40</v>
      </c>
      <c r="K551" s="3" t="s">
        <v>57</v>
      </c>
      <c r="L551" s="6">
        <v>9000</v>
      </c>
      <c r="M551" s="6">
        <v>20</v>
      </c>
      <c r="N551" s="6">
        <v>180000</v>
      </c>
      <c r="O551" s="5" t="s">
        <v>1185</v>
      </c>
      <c r="P551" s="3" t="s">
        <v>42</v>
      </c>
      <c r="R551" t="str">
        <f t="shared" si="16"/>
        <v>Seniors</v>
      </c>
      <c r="S551" s="6">
        <f t="shared" si="17"/>
        <v>4500</v>
      </c>
    </row>
    <row r="552" spans="1:19" x14ac:dyDescent="0.25">
      <c r="A552" t="s">
        <v>1186</v>
      </c>
      <c r="B552" s="2" t="s">
        <v>1187</v>
      </c>
      <c r="C552" s="3" t="s">
        <v>61</v>
      </c>
      <c r="D552" s="6">
        <v>25</v>
      </c>
      <c r="E552" s="2" t="s">
        <v>495</v>
      </c>
      <c r="F552" s="3" t="s">
        <v>38</v>
      </c>
      <c r="G552" s="3" t="s">
        <v>21</v>
      </c>
      <c r="H552" s="6">
        <v>3</v>
      </c>
      <c r="I552" s="3" t="s">
        <v>56</v>
      </c>
      <c r="J552" s="3">
        <v>22</v>
      </c>
      <c r="K552" s="3" t="s">
        <v>141</v>
      </c>
      <c r="L552" s="6">
        <v>75000</v>
      </c>
      <c r="M552" s="6">
        <v>15</v>
      </c>
      <c r="N552" s="6">
        <v>1125000</v>
      </c>
      <c r="O552" s="5" t="s">
        <v>1188</v>
      </c>
      <c r="P552" s="3" t="s">
        <v>42</v>
      </c>
      <c r="R552" t="str">
        <f t="shared" si="16"/>
        <v>Youth</v>
      </c>
      <c r="S552" s="6">
        <f t="shared" si="17"/>
        <v>51136.36363636364</v>
      </c>
    </row>
    <row r="553" spans="1:19" x14ac:dyDescent="0.25">
      <c r="A553" t="s">
        <v>1186</v>
      </c>
      <c r="B553" s="2" t="s">
        <v>1187</v>
      </c>
      <c r="C553" s="3" t="s">
        <v>61</v>
      </c>
      <c r="D553" s="6">
        <v>25</v>
      </c>
      <c r="E553" s="2" t="s">
        <v>495</v>
      </c>
      <c r="F553" s="3" t="s">
        <v>30</v>
      </c>
      <c r="G553" s="3" t="s">
        <v>21</v>
      </c>
      <c r="H553" s="6">
        <v>3</v>
      </c>
      <c r="I553" s="3" t="s">
        <v>56</v>
      </c>
      <c r="J553" s="3">
        <v>22</v>
      </c>
      <c r="K553" s="3" t="s">
        <v>64</v>
      </c>
      <c r="L553" s="6">
        <v>3500</v>
      </c>
      <c r="M553" s="6">
        <v>17</v>
      </c>
      <c r="N553" s="6">
        <v>59500</v>
      </c>
      <c r="O553" s="5" t="s">
        <v>1189</v>
      </c>
      <c r="P553" s="3" t="s">
        <v>42</v>
      </c>
      <c r="R553" t="str">
        <f t="shared" si="16"/>
        <v>Youth</v>
      </c>
      <c r="S553" s="6">
        <f t="shared" si="17"/>
        <v>2704.5454545454545</v>
      </c>
    </row>
    <row r="554" spans="1:19" x14ac:dyDescent="0.25">
      <c r="A554" t="s">
        <v>1190</v>
      </c>
      <c r="B554" s="2" t="s">
        <v>1191</v>
      </c>
      <c r="C554" s="4">
        <v>45658</v>
      </c>
      <c r="D554" s="6">
        <v>68</v>
      </c>
      <c r="E554" s="2" t="s">
        <v>29</v>
      </c>
      <c r="F554" s="3" t="s">
        <v>38</v>
      </c>
      <c r="G554" s="3" t="s">
        <v>21</v>
      </c>
      <c r="H554" s="6">
        <v>2</v>
      </c>
      <c r="I554" s="3" t="s">
        <v>22</v>
      </c>
      <c r="J554" s="3">
        <v>55</v>
      </c>
      <c r="K554" s="3" t="s">
        <v>86</v>
      </c>
      <c r="L554" s="6">
        <v>14500</v>
      </c>
      <c r="M554" s="6">
        <v>4</v>
      </c>
      <c r="N554" s="6">
        <v>58000</v>
      </c>
      <c r="O554" s="5" t="s">
        <v>1192</v>
      </c>
      <c r="P554" s="3" t="s">
        <v>42</v>
      </c>
      <c r="R554" t="str">
        <f t="shared" si="16"/>
        <v>Seniors</v>
      </c>
      <c r="S554" s="6">
        <f t="shared" si="17"/>
        <v>1054.5454545454545</v>
      </c>
    </row>
    <row r="555" spans="1:19" x14ac:dyDescent="0.25">
      <c r="A555" t="s">
        <v>1190</v>
      </c>
      <c r="B555" s="2" t="s">
        <v>1191</v>
      </c>
      <c r="C555" s="4">
        <v>45658</v>
      </c>
      <c r="D555" s="6">
        <v>68</v>
      </c>
      <c r="E555" s="2" t="s">
        <v>29</v>
      </c>
      <c r="F555" s="3" t="s">
        <v>30</v>
      </c>
      <c r="G555" s="3" t="s">
        <v>21</v>
      </c>
      <c r="H555" s="6">
        <v>2</v>
      </c>
      <c r="I555" s="3" t="s">
        <v>22</v>
      </c>
      <c r="J555" s="3">
        <v>55</v>
      </c>
      <c r="K555" s="3" t="s">
        <v>106</v>
      </c>
      <c r="L555" s="6">
        <v>1000</v>
      </c>
      <c r="M555" s="6">
        <v>16</v>
      </c>
      <c r="N555" s="6">
        <v>16000</v>
      </c>
      <c r="O555" s="5" t="s">
        <v>1193</v>
      </c>
      <c r="P555" s="3" t="s">
        <v>42</v>
      </c>
      <c r="R555" t="str">
        <f t="shared" si="16"/>
        <v>Seniors</v>
      </c>
      <c r="S555" s="6">
        <f t="shared" si="17"/>
        <v>290.90909090909093</v>
      </c>
    </row>
    <row r="556" spans="1:19" x14ac:dyDescent="0.25">
      <c r="A556" t="s">
        <v>1190</v>
      </c>
      <c r="B556" s="2" t="s">
        <v>1191</v>
      </c>
      <c r="C556" s="4">
        <v>45658</v>
      </c>
      <c r="D556" s="6">
        <v>68</v>
      </c>
      <c r="E556" s="2" t="s">
        <v>29</v>
      </c>
      <c r="F556" s="3" t="s">
        <v>45</v>
      </c>
      <c r="G556" s="3" t="s">
        <v>21</v>
      </c>
      <c r="H556" s="6">
        <v>2</v>
      </c>
      <c r="I556" s="3" t="s">
        <v>22</v>
      </c>
      <c r="J556" s="3">
        <v>55</v>
      </c>
      <c r="K556" s="3" t="s">
        <v>73</v>
      </c>
      <c r="L556" s="6">
        <v>24000</v>
      </c>
      <c r="M556" s="6">
        <v>13</v>
      </c>
      <c r="N556" s="6">
        <v>312000</v>
      </c>
      <c r="O556" s="5" t="s">
        <v>1194</v>
      </c>
      <c r="P556" s="3" t="s">
        <v>42</v>
      </c>
      <c r="R556" t="str">
        <f t="shared" si="16"/>
        <v>Seniors</v>
      </c>
      <c r="S556" s="6">
        <f t="shared" si="17"/>
        <v>5672.727272727273</v>
      </c>
    </row>
    <row r="557" spans="1:19" x14ac:dyDescent="0.25">
      <c r="A557" t="s">
        <v>1195</v>
      </c>
      <c r="B557" s="2" t="s">
        <v>1196</v>
      </c>
      <c r="C557" s="3" t="s">
        <v>61</v>
      </c>
      <c r="D557" s="6">
        <v>26</v>
      </c>
      <c r="E557" s="2" t="s">
        <v>127</v>
      </c>
      <c r="F557" s="3" t="s">
        <v>38</v>
      </c>
      <c r="G557" s="3" t="s">
        <v>31</v>
      </c>
      <c r="H557" s="6">
        <v>1</v>
      </c>
      <c r="I557" s="3" t="s">
        <v>39</v>
      </c>
      <c r="J557" s="3">
        <v>40</v>
      </c>
      <c r="K557" s="3" t="s">
        <v>86</v>
      </c>
      <c r="L557" s="6">
        <v>14500</v>
      </c>
      <c r="M557" s="6">
        <v>15</v>
      </c>
      <c r="N557" s="6">
        <v>217500</v>
      </c>
      <c r="O557" s="5" t="s">
        <v>1197</v>
      </c>
      <c r="P557" s="3" t="s">
        <v>42</v>
      </c>
      <c r="R557" t="str">
        <f t="shared" si="16"/>
        <v>Young Adults</v>
      </c>
      <c r="S557" s="6">
        <f t="shared" si="17"/>
        <v>5437.5</v>
      </c>
    </row>
    <row r="558" spans="1:19" x14ac:dyDescent="0.25">
      <c r="A558" t="s">
        <v>1195</v>
      </c>
      <c r="B558" s="2" t="s">
        <v>1196</v>
      </c>
      <c r="C558" s="3" t="s">
        <v>61</v>
      </c>
      <c r="D558" s="6">
        <v>26</v>
      </c>
      <c r="E558" s="2" t="s">
        <v>127</v>
      </c>
      <c r="F558" s="3" t="s">
        <v>45</v>
      </c>
      <c r="G558" s="3" t="s">
        <v>31</v>
      </c>
      <c r="H558" s="6">
        <v>1</v>
      </c>
      <c r="I558" s="3" t="s">
        <v>39</v>
      </c>
      <c r="J558" s="3">
        <v>40</v>
      </c>
      <c r="K558" s="3" t="s">
        <v>40</v>
      </c>
      <c r="L558" s="6">
        <v>20000</v>
      </c>
      <c r="M558" s="6">
        <v>6</v>
      </c>
      <c r="N558" s="6">
        <v>120000</v>
      </c>
      <c r="O558" s="5" t="s">
        <v>1198</v>
      </c>
      <c r="P558" s="3" t="s">
        <v>42</v>
      </c>
      <c r="R558" t="str">
        <f t="shared" si="16"/>
        <v>Young Adults</v>
      </c>
      <c r="S558" s="6">
        <f t="shared" si="17"/>
        <v>3000</v>
      </c>
    </row>
    <row r="559" spans="1:19" x14ac:dyDescent="0.25">
      <c r="A559" t="s">
        <v>1199</v>
      </c>
      <c r="B559" s="2" t="s">
        <v>1200</v>
      </c>
      <c r="C559" s="3" t="s">
        <v>61</v>
      </c>
      <c r="D559" s="6">
        <v>20</v>
      </c>
      <c r="E559" s="2" t="s">
        <v>220</v>
      </c>
      <c r="F559" s="3" t="s">
        <v>38</v>
      </c>
      <c r="G559" s="3" t="s">
        <v>31</v>
      </c>
      <c r="H559" s="6">
        <v>4</v>
      </c>
      <c r="I559" s="3" t="s">
        <v>154</v>
      </c>
      <c r="J559" s="3">
        <v>56</v>
      </c>
      <c r="K559" s="3" t="s">
        <v>77</v>
      </c>
      <c r="L559" s="6">
        <v>30000</v>
      </c>
      <c r="M559" s="6">
        <v>18</v>
      </c>
      <c r="N559" s="6">
        <v>540000</v>
      </c>
      <c r="O559" s="5" t="s">
        <v>1201</v>
      </c>
      <c r="P559" s="3" t="s">
        <v>42</v>
      </c>
      <c r="R559" t="str">
        <f t="shared" si="16"/>
        <v>Youth</v>
      </c>
      <c r="S559" s="6">
        <f t="shared" si="17"/>
        <v>9642.8571428571431</v>
      </c>
    </row>
    <row r="560" spans="1:19" x14ac:dyDescent="0.25">
      <c r="A560" t="s">
        <v>1199</v>
      </c>
      <c r="B560" s="2" t="s">
        <v>1200</v>
      </c>
      <c r="C560" s="3" t="s">
        <v>61</v>
      </c>
      <c r="D560" s="6">
        <v>20</v>
      </c>
      <c r="E560" s="2" t="s">
        <v>220</v>
      </c>
      <c r="F560" s="3" t="s">
        <v>30</v>
      </c>
      <c r="G560" s="3" t="s">
        <v>31</v>
      </c>
      <c r="H560" s="6">
        <v>4</v>
      </c>
      <c r="I560" s="3" t="s">
        <v>154</v>
      </c>
      <c r="J560" s="3">
        <v>56</v>
      </c>
      <c r="K560" s="3" t="s">
        <v>242</v>
      </c>
      <c r="L560" s="6">
        <v>600</v>
      </c>
      <c r="M560" s="6">
        <v>15</v>
      </c>
      <c r="N560" s="6">
        <v>9000</v>
      </c>
      <c r="O560" s="5" t="s">
        <v>1202</v>
      </c>
      <c r="P560" s="3" t="s">
        <v>42</v>
      </c>
      <c r="R560" t="str">
        <f t="shared" si="16"/>
        <v>Youth</v>
      </c>
      <c r="S560" s="6">
        <f t="shared" si="17"/>
        <v>160.71428571428572</v>
      </c>
    </row>
    <row r="561" spans="1:19" x14ac:dyDescent="0.25">
      <c r="A561" t="s">
        <v>1199</v>
      </c>
      <c r="B561" s="2" t="s">
        <v>1200</v>
      </c>
      <c r="C561" s="3" t="s">
        <v>61</v>
      </c>
      <c r="D561" s="6">
        <v>20</v>
      </c>
      <c r="E561" s="2" t="s">
        <v>220</v>
      </c>
      <c r="F561" s="3" t="s">
        <v>20</v>
      </c>
      <c r="G561" s="3" t="s">
        <v>31</v>
      </c>
      <c r="H561" s="6">
        <v>4</v>
      </c>
      <c r="I561" s="3" t="s">
        <v>154</v>
      </c>
      <c r="J561" s="3">
        <v>56</v>
      </c>
      <c r="K561" s="3" t="s">
        <v>23</v>
      </c>
      <c r="L561" s="6">
        <v>35000</v>
      </c>
      <c r="M561" s="6">
        <v>18</v>
      </c>
      <c r="N561" s="6">
        <v>630000</v>
      </c>
      <c r="O561" s="5" t="s">
        <v>1203</v>
      </c>
      <c r="P561" s="3" t="s">
        <v>42</v>
      </c>
      <c r="R561" t="str">
        <f t="shared" si="16"/>
        <v>Youth</v>
      </c>
      <c r="S561" s="6">
        <f t="shared" si="17"/>
        <v>11250</v>
      </c>
    </row>
    <row r="562" spans="1:19" x14ac:dyDescent="0.25">
      <c r="A562" t="s">
        <v>1204</v>
      </c>
      <c r="B562" s="2" t="s">
        <v>1205</v>
      </c>
      <c r="C562" s="4">
        <v>45658</v>
      </c>
      <c r="D562" s="6">
        <v>60</v>
      </c>
      <c r="E562" s="2" t="s">
        <v>331</v>
      </c>
      <c r="F562" s="3" t="s">
        <v>38</v>
      </c>
      <c r="G562" s="3" t="s">
        <v>21</v>
      </c>
      <c r="H562" s="6">
        <v>4</v>
      </c>
      <c r="I562" s="3" t="s">
        <v>154</v>
      </c>
      <c r="J562" s="3">
        <v>52</v>
      </c>
      <c r="K562" s="3" t="s">
        <v>73</v>
      </c>
      <c r="L562" s="6">
        <v>24000</v>
      </c>
      <c r="M562" s="6">
        <v>17</v>
      </c>
      <c r="N562" s="6">
        <v>408000</v>
      </c>
      <c r="O562" s="5" t="s">
        <v>1206</v>
      </c>
      <c r="P562" s="3" t="s">
        <v>42</v>
      </c>
      <c r="R562" t="str">
        <f t="shared" si="16"/>
        <v>Adults</v>
      </c>
      <c r="S562" s="6">
        <f t="shared" si="17"/>
        <v>7846.1538461538457</v>
      </c>
    </row>
    <row r="563" spans="1:19" x14ac:dyDescent="0.25">
      <c r="A563" t="s">
        <v>1204</v>
      </c>
      <c r="B563" s="2" t="s">
        <v>1205</v>
      </c>
      <c r="C563" s="4">
        <v>45658</v>
      </c>
      <c r="D563" s="6">
        <v>60</v>
      </c>
      <c r="E563" s="2" t="s">
        <v>331</v>
      </c>
      <c r="F563" s="3" t="s">
        <v>45</v>
      </c>
      <c r="G563" s="3" t="s">
        <v>21</v>
      </c>
      <c r="H563" s="6">
        <v>4</v>
      </c>
      <c r="I563" s="3" t="s">
        <v>154</v>
      </c>
      <c r="J563" s="3">
        <v>52</v>
      </c>
      <c r="K563" s="3" t="s">
        <v>40</v>
      </c>
      <c r="L563" s="6">
        <v>20000</v>
      </c>
      <c r="M563" s="6">
        <v>16</v>
      </c>
      <c r="N563" s="6">
        <v>320000</v>
      </c>
      <c r="O563" s="5" t="s">
        <v>1207</v>
      </c>
      <c r="P563" s="3" t="s">
        <v>42</v>
      </c>
      <c r="R563" t="str">
        <f t="shared" si="16"/>
        <v>Adults</v>
      </c>
      <c r="S563" s="6">
        <f t="shared" si="17"/>
        <v>6153.8461538461543</v>
      </c>
    </row>
    <row r="564" spans="1:19" x14ac:dyDescent="0.25">
      <c r="A564" t="s">
        <v>1208</v>
      </c>
      <c r="B564" s="2" t="s">
        <v>1209</v>
      </c>
      <c r="C564" s="4">
        <v>45658</v>
      </c>
      <c r="D564" s="6">
        <v>17</v>
      </c>
      <c r="E564" s="2" t="s">
        <v>116</v>
      </c>
      <c r="F564" s="3" t="s">
        <v>20</v>
      </c>
      <c r="G564" s="3" t="s">
        <v>31</v>
      </c>
      <c r="H564" s="6">
        <v>4</v>
      </c>
      <c r="I564" s="3" t="s">
        <v>154</v>
      </c>
      <c r="J564" s="3">
        <v>20</v>
      </c>
      <c r="K564" s="3" t="s">
        <v>51</v>
      </c>
      <c r="L564" s="6">
        <v>4500</v>
      </c>
      <c r="M564" s="6">
        <v>18</v>
      </c>
      <c r="N564" s="6">
        <v>81000</v>
      </c>
      <c r="O564" s="5" t="s">
        <v>1210</v>
      </c>
      <c r="P564" s="3" t="s">
        <v>42</v>
      </c>
      <c r="R564" t="str">
        <f t="shared" si="16"/>
        <v>Youth</v>
      </c>
      <c r="S564" s="6">
        <f t="shared" si="17"/>
        <v>4050</v>
      </c>
    </row>
    <row r="565" spans="1:19" x14ac:dyDescent="0.25">
      <c r="A565" t="s">
        <v>1208</v>
      </c>
      <c r="B565" s="2" t="s">
        <v>1209</v>
      </c>
      <c r="C565" s="4">
        <v>45658</v>
      </c>
      <c r="D565" s="6">
        <v>17</v>
      </c>
      <c r="E565" s="2" t="s">
        <v>116</v>
      </c>
      <c r="F565" s="3" t="s">
        <v>30</v>
      </c>
      <c r="G565" s="3" t="s">
        <v>31</v>
      </c>
      <c r="H565" s="6">
        <v>4</v>
      </c>
      <c r="I565" s="3" t="s">
        <v>154</v>
      </c>
      <c r="J565" s="3">
        <v>20</v>
      </c>
      <c r="K565" s="3" t="s">
        <v>32</v>
      </c>
      <c r="L565" s="6">
        <v>5500</v>
      </c>
      <c r="M565" s="6">
        <v>6</v>
      </c>
      <c r="N565" s="6">
        <v>33000</v>
      </c>
      <c r="O565" s="5" t="s">
        <v>1211</v>
      </c>
      <c r="P565" s="3" t="s">
        <v>42</v>
      </c>
      <c r="R565" t="str">
        <f t="shared" si="16"/>
        <v>Youth</v>
      </c>
      <c r="S565" s="6">
        <f t="shared" si="17"/>
        <v>1650</v>
      </c>
    </row>
    <row r="566" spans="1:19" x14ac:dyDescent="0.25">
      <c r="A566" t="s">
        <v>1212</v>
      </c>
      <c r="B566" s="2" t="s">
        <v>1213</v>
      </c>
      <c r="C566" s="3" t="s">
        <v>61</v>
      </c>
      <c r="D566" s="6">
        <v>64</v>
      </c>
      <c r="E566" s="2" t="s">
        <v>153</v>
      </c>
      <c r="F566" s="3" t="s">
        <v>38</v>
      </c>
      <c r="G566" s="3" t="s">
        <v>31</v>
      </c>
      <c r="H566" s="6">
        <v>2</v>
      </c>
      <c r="I566" s="3" t="s">
        <v>22</v>
      </c>
      <c r="J566" s="3">
        <v>6</v>
      </c>
      <c r="K566" s="3" t="s">
        <v>141</v>
      </c>
      <c r="L566" s="6">
        <v>75000</v>
      </c>
      <c r="M566" s="6">
        <v>3</v>
      </c>
      <c r="N566" s="6">
        <v>225000</v>
      </c>
      <c r="O566" s="5" t="s">
        <v>1214</v>
      </c>
      <c r="P566" s="3" t="s">
        <v>42</v>
      </c>
      <c r="R566" t="str">
        <f t="shared" si="16"/>
        <v>Adults</v>
      </c>
      <c r="S566" s="6">
        <f t="shared" si="17"/>
        <v>37500</v>
      </c>
    </row>
    <row r="567" spans="1:19" x14ac:dyDescent="0.25">
      <c r="A567" t="s">
        <v>1212</v>
      </c>
      <c r="B567" s="2" t="s">
        <v>1213</v>
      </c>
      <c r="C567" s="3" t="s">
        <v>61</v>
      </c>
      <c r="D567" s="6">
        <v>64</v>
      </c>
      <c r="E567" s="2" t="s">
        <v>153</v>
      </c>
      <c r="F567" s="3" t="s">
        <v>20</v>
      </c>
      <c r="G567" s="3" t="s">
        <v>31</v>
      </c>
      <c r="H567" s="6">
        <v>2</v>
      </c>
      <c r="I567" s="3" t="s">
        <v>22</v>
      </c>
      <c r="J567" s="3">
        <v>6</v>
      </c>
      <c r="K567" s="3" t="s">
        <v>51</v>
      </c>
      <c r="L567" s="6">
        <v>4500</v>
      </c>
      <c r="M567" s="6">
        <v>4</v>
      </c>
      <c r="N567" s="6">
        <v>18000</v>
      </c>
      <c r="O567" s="5" t="s">
        <v>1215</v>
      </c>
      <c r="P567" s="3" t="s">
        <v>42</v>
      </c>
      <c r="R567" t="str">
        <f t="shared" si="16"/>
        <v>Adults</v>
      </c>
      <c r="S567" s="6">
        <f t="shared" si="17"/>
        <v>3000</v>
      </c>
    </row>
    <row r="568" spans="1:19" x14ac:dyDescent="0.25">
      <c r="A568" t="s">
        <v>1212</v>
      </c>
      <c r="B568" s="2" t="s">
        <v>1213</v>
      </c>
      <c r="C568" s="3" t="s">
        <v>61</v>
      </c>
      <c r="D568" s="6">
        <v>64</v>
      </c>
      <c r="E568" s="2" t="s">
        <v>153</v>
      </c>
      <c r="F568" s="3" t="s">
        <v>30</v>
      </c>
      <c r="G568" s="3" t="s">
        <v>31</v>
      </c>
      <c r="H568" s="6">
        <v>2</v>
      </c>
      <c r="I568" s="3" t="s">
        <v>22</v>
      </c>
      <c r="J568" s="3">
        <v>6</v>
      </c>
      <c r="K568" s="3" t="s">
        <v>32</v>
      </c>
      <c r="L568" s="6">
        <v>5500</v>
      </c>
      <c r="M568" s="6">
        <v>9</v>
      </c>
      <c r="N568" s="6">
        <v>49500</v>
      </c>
      <c r="O568" s="5" t="s">
        <v>1216</v>
      </c>
      <c r="P568" s="3" t="s">
        <v>42</v>
      </c>
      <c r="R568" t="str">
        <f t="shared" si="16"/>
        <v>Adults</v>
      </c>
      <c r="S568" s="6">
        <f t="shared" si="17"/>
        <v>8250</v>
      </c>
    </row>
    <row r="569" spans="1:19" x14ac:dyDescent="0.25">
      <c r="A569" t="s">
        <v>1217</v>
      </c>
      <c r="B569" s="2" t="s">
        <v>1218</v>
      </c>
      <c r="C569" s="4">
        <v>45658</v>
      </c>
      <c r="D569" s="6">
        <v>40</v>
      </c>
      <c r="E569" s="2" t="s">
        <v>416</v>
      </c>
      <c r="F569" s="3" t="s">
        <v>38</v>
      </c>
      <c r="G569" s="3" t="s">
        <v>21</v>
      </c>
      <c r="H569" s="6">
        <v>5</v>
      </c>
      <c r="I569" s="3" t="s">
        <v>63</v>
      </c>
      <c r="J569" s="3">
        <v>10</v>
      </c>
      <c r="K569" s="3" t="s">
        <v>66</v>
      </c>
      <c r="L569" s="6">
        <v>150000</v>
      </c>
      <c r="M569" s="6">
        <v>8</v>
      </c>
      <c r="N569" s="6">
        <v>1200000</v>
      </c>
      <c r="O569" s="5" t="s">
        <v>1219</v>
      </c>
      <c r="P569" s="3" t="s">
        <v>25</v>
      </c>
      <c r="Q569" s="3" t="s">
        <v>94</v>
      </c>
      <c r="R569" t="str">
        <f t="shared" si="16"/>
        <v>Adults</v>
      </c>
      <c r="S569" s="6">
        <f t="shared" si="17"/>
        <v>120000</v>
      </c>
    </row>
    <row r="570" spans="1:19" x14ac:dyDescent="0.25">
      <c r="A570" t="s">
        <v>1217</v>
      </c>
      <c r="B570" s="2" t="s">
        <v>1218</v>
      </c>
      <c r="C570" s="4">
        <v>45658</v>
      </c>
      <c r="D570" s="6">
        <v>40</v>
      </c>
      <c r="E570" s="2" t="s">
        <v>416</v>
      </c>
      <c r="F570" s="3" t="s">
        <v>45</v>
      </c>
      <c r="G570" s="3" t="s">
        <v>21</v>
      </c>
      <c r="H570" s="6">
        <v>5</v>
      </c>
      <c r="I570" s="3" t="s">
        <v>63</v>
      </c>
      <c r="J570" s="3">
        <v>10</v>
      </c>
      <c r="K570" s="3" t="s">
        <v>46</v>
      </c>
      <c r="L570" s="6">
        <v>9000</v>
      </c>
      <c r="M570" s="6">
        <v>16</v>
      </c>
      <c r="N570" s="6">
        <v>144000</v>
      </c>
      <c r="O570" s="5" t="s">
        <v>1220</v>
      </c>
      <c r="P570" s="3" t="s">
        <v>25</v>
      </c>
      <c r="Q570" s="3" t="s">
        <v>94</v>
      </c>
      <c r="R570" t="str">
        <f t="shared" si="16"/>
        <v>Adults</v>
      </c>
      <c r="S570" s="6">
        <f t="shared" si="17"/>
        <v>14400</v>
      </c>
    </row>
    <row r="571" spans="1:19" x14ac:dyDescent="0.25">
      <c r="A571" t="s">
        <v>1221</v>
      </c>
      <c r="B571" s="2" t="s">
        <v>647</v>
      </c>
      <c r="C571" s="3" t="s">
        <v>61</v>
      </c>
      <c r="D571" s="6">
        <v>59</v>
      </c>
      <c r="E571" s="2" t="s">
        <v>149</v>
      </c>
      <c r="F571" s="3" t="s">
        <v>38</v>
      </c>
      <c r="G571" s="3" t="s">
        <v>31</v>
      </c>
      <c r="H571" s="6">
        <v>3</v>
      </c>
      <c r="I571" s="3" t="s">
        <v>56</v>
      </c>
      <c r="J571" s="3">
        <v>51</v>
      </c>
      <c r="K571" s="3" t="s">
        <v>40</v>
      </c>
      <c r="L571" s="6">
        <v>20000</v>
      </c>
      <c r="M571" s="6">
        <v>5</v>
      </c>
      <c r="N571" s="6">
        <v>100000</v>
      </c>
      <c r="O571" s="5" t="s">
        <v>1222</v>
      </c>
      <c r="P571" s="3" t="s">
        <v>42</v>
      </c>
      <c r="R571" t="str">
        <f t="shared" si="16"/>
        <v>Adults</v>
      </c>
      <c r="S571" s="6">
        <f t="shared" si="17"/>
        <v>1960.7843137254902</v>
      </c>
    </row>
    <row r="572" spans="1:19" x14ac:dyDescent="0.25">
      <c r="A572" t="s">
        <v>1223</v>
      </c>
      <c r="B572" s="2" t="s">
        <v>1224</v>
      </c>
      <c r="C572" s="3" t="s">
        <v>61</v>
      </c>
      <c r="D572" s="6">
        <v>50</v>
      </c>
      <c r="E572" s="2" t="s">
        <v>104</v>
      </c>
      <c r="F572" s="3" t="s">
        <v>30</v>
      </c>
      <c r="G572" s="3" t="s">
        <v>21</v>
      </c>
      <c r="H572" s="6">
        <v>2</v>
      </c>
      <c r="I572" s="3" t="s">
        <v>22</v>
      </c>
      <c r="J572" s="3">
        <v>35</v>
      </c>
      <c r="K572" s="3" t="s">
        <v>106</v>
      </c>
      <c r="L572" s="6">
        <v>1000</v>
      </c>
      <c r="M572" s="6">
        <v>8</v>
      </c>
      <c r="N572" s="6">
        <v>8000</v>
      </c>
      <c r="O572" s="5" t="s">
        <v>1225</v>
      </c>
      <c r="P572" s="3" t="s">
        <v>25</v>
      </c>
      <c r="Q572" s="3" t="s">
        <v>34</v>
      </c>
      <c r="R572" t="str">
        <f t="shared" si="16"/>
        <v>Adults</v>
      </c>
      <c r="S572" s="6">
        <f t="shared" si="17"/>
        <v>228.57142857142858</v>
      </c>
    </row>
    <row r="573" spans="1:19" x14ac:dyDescent="0.25">
      <c r="A573" t="s">
        <v>1223</v>
      </c>
      <c r="B573" s="2" t="s">
        <v>1224</v>
      </c>
      <c r="C573" s="3" t="s">
        <v>61</v>
      </c>
      <c r="D573" s="6">
        <v>50</v>
      </c>
      <c r="E573" s="2" t="s">
        <v>104</v>
      </c>
      <c r="F573" s="3" t="s">
        <v>45</v>
      </c>
      <c r="G573" s="3" t="s">
        <v>21</v>
      </c>
      <c r="H573" s="6">
        <v>2</v>
      </c>
      <c r="I573" s="3" t="s">
        <v>22</v>
      </c>
      <c r="J573" s="3">
        <v>35</v>
      </c>
      <c r="K573" s="3" t="s">
        <v>86</v>
      </c>
      <c r="L573" s="6">
        <v>14500</v>
      </c>
      <c r="M573" s="6">
        <v>15</v>
      </c>
      <c r="N573" s="6">
        <v>217500</v>
      </c>
      <c r="O573" s="5" t="s">
        <v>1226</v>
      </c>
      <c r="P573" s="3" t="s">
        <v>25</v>
      </c>
      <c r="Q573" s="3" t="s">
        <v>34</v>
      </c>
      <c r="R573" t="str">
        <f t="shared" si="16"/>
        <v>Adults</v>
      </c>
      <c r="S573" s="6">
        <f t="shared" si="17"/>
        <v>6214.2857142857147</v>
      </c>
    </row>
    <row r="574" spans="1:19" x14ac:dyDescent="0.25">
      <c r="A574" t="s">
        <v>1227</v>
      </c>
      <c r="B574" s="2" t="s">
        <v>1228</v>
      </c>
      <c r="C574" s="4">
        <v>45658</v>
      </c>
      <c r="D574" s="6">
        <v>20</v>
      </c>
      <c r="E574" s="2" t="s">
        <v>164</v>
      </c>
      <c r="F574" s="3" t="s">
        <v>30</v>
      </c>
      <c r="G574" s="3" t="s">
        <v>31</v>
      </c>
      <c r="H574" s="6">
        <v>5</v>
      </c>
      <c r="I574" s="3" t="s">
        <v>63</v>
      </c>
      <c r="J574" s="3">
        <v>48</v>
      </c>
      <c r="K574" s="3" t="s">
        <v>112</v>
      </c>
      <c r="L574" s="6">
        <v>7500</v>
      </c>
      <c r="M574" s="6">
        <v>10</v>
      </c>
      <c r="N574" s="6">
        <v>75000</v>
      </c>
      <c r="O574" s="5" t="s">
        <v>1229</v>
      </c>
      <c r="P574" s="3" t="s">
        <v>42</v>
      </c>
      <c r="R574" t="str">
        <f t="shared" si="16"/>
        <v>Youth</v>
      </c>
      <c r="S574" s="6">
        <f t="shared" si="17"/>
        <v>1562.5</v>
      </c>
    </row>
    <row r="575" spans="1:19" x14ac:dyDescent="0.25">
      <c r="A575" t="s">
        <v>1230</v>
      </c>
      <c r="B575" s="2" t="s">
        <v>1231</v>
      </c>
      <c r="C575" s="3" t="s">
        <v>61</v>
      </c>
      <c r="D575" s="6">
        <v>36</v>
      </c>
      <c r="E575" s="2" t="s">
        <v>178</v>
      </c>
      <c r="F575" s="3" t="s">
        <v>20</v>
      </c>
      <c r="G575" s="3" t="s">
        <v>21</v>
      </c>
      <c r="H575" s="6">
        <v>3</v>
      </c>
      <c r="I575" s="3" t="s">
        <v>56</v>
      </c>
      <c r="J575" s="3">
        <v>17</v>
      </c>
      <c r="K575" s="3" t="s">
        <v>23</v>
      </c>
      <c r="L575" s="6">
        <v>35000</v>
      </c>
      <c r="M575" s="6">
        <v>6</v>
      </c>
      <c r="N575" s="6">
        <v>210000</v>
      </c>
      <c r="O575" s="5" t="s">
        <v>1232</v>
      </c>
      <c r="P575" s="3" t="s">
        <v>25</v>
      </c>
      <c r="Q575" s="3" t="s">
        <v>94</v>
      </c>
      <c r="R575" t="str">
        <f t="shared" si="16"/>
        <v>Adults</v>
      </c>
      <c r="S575" s="6">
        <f t="shared" si="17"/>
        <v>12352.941176470587</v>
      </c>
    </row>
    <row r="576" spans="1:19" x14ac:dyDescent="0.25">
      <c r="A576" t="s">
        <v>1230</v>
      </c>
      <c r="B576" s="2" t="s">
        <v>1231</v>
      </c>
      <c r="C576" s="3" t="s">
        <v>61</v>
      </c>
      <c r="D576" s="6">
        <v>36</v>
      </c>
      <c r="E576" s="2" t="s">
        <v>178</v>
      </c>
      <c r="F576" s="3" t="s">
        <v>45</v>
      </c>
      <c r="G576" s="3" t="s">
        <v>21</v>
      </c>
      <c r="H576" s="6">
        <v>3</v>
      </c>
      <c r="I576" s="3" t="s">
        <v>56</v>
      </c>
      <c r="J576" s="3">
        <v>17</v>
      </c>
      <c r="K576" s="3" t="s">
        <v>77</v>
      </c>
      <c r="L576" s="6">
        <v>30000</v>
      </c>
      <c r="M576" s="6">
        <v>13</v>
      </c>
      <c r="N576" s="6">
        <v>390000</v>
      </c>
      <c r="O576" s="5" t="s">
        <v>1233</v>
      </c>
      <c r="P576" s="3" t="s">
        <v>25</v>
      </c>
      <c r="Q576" s="3" t="s">
        <v>94</v>
      </c>
      <c r="R576" t="str">
        <f t="shared" si="16"/>
        <v>Adults</v>
      </c>
      <c r="S576" s="6">
        <f t="shared" si="17"/>
        <v>22941.176470588234</v>
      </c>
    </row>
    <row r="577" spans="1:19" x14ac:dyDescent="0.25">
      <c r="A577" t="s">
        <v>1230</v>
      </c>
      <c r="B577" s="2" t="s">
        <v>1231</v>
      </c>
      <c r="C577" s="3" t="s">
        <v>61</v>
      </c>
      <c r="D577" s="6">
        <v>36</v>
      </c>
      <c r="E577" s="2" t="s">
        <v>178</v>
      </c>
      <c r="F577" s="3" t="s">
        <v>38</v>
      </c>
      <c r="G577" s="3" t="s">
        <v>21</v>
      </c>
      <c r="H577" s="6">
        <v>3</v>
      </c>
      <c r="I577" s="3" t="s">
        <v>56</v>
      </c>
      <c r="J577" s="3">
        <v>17</v>
      </c>
      <c r="K577" s="3" t="s">
        <v>86</v>
      </c>
      <c r="L577" s="6">
        <v>14500</v>
      </c>
      <c r="M577" s="6">
        <v>2</v>
      </c>
      <c r="N577" s="6">
        <v>29000</v>
      </c>
      <c r="O577" s="5" t="s">
        <v>1234</v>
      </c>
      <c r="P577" s="3" t="s">
        <v>25</v>
      </c>
      <c r="Q577" s="3" t="s">
        <v>94</v>
      </c>
      <c r="R577" t="str">
        <f t="shared" si="16"/>
        <v>Adults</v>
      </c>
      <c r="S577" s="6">
        <f t="shared" si="17"/>
        <v>1705.8823529411766</v>
      </c>
    </row>
    <row r="578" spans="1:19" x14ac:dyDescent="0.25">
      <c r="A578" t="s">
        <v>1235</v>
      </c>
      <c r="B578" s="2" t="s">
        <v>1236</v>
      </c>
      <c r="C578" s="3" t="s">
        <v>61</v>
      </c>
      <c r="D578" s="6">
        <v>35</v>
      </c>
      <c r="E578" s="2" t="s">
        <v>50</v>
      </c>
      <c r="F578" s="3" t="s">
        <v>45</v>
      </c>
      <c r="G578" s="3" t="s">
        <v>21</v>
      </c>
      <c r="H578" s="6">
        <v>4</v>
      </c>
      <c r="I578" s="3" t="s">
        <v>154</v>
      </c>
      <c r="J578" s="3">
        <v>16</v>
      </c>
      <c r="K578" s="3" t="s">
        <v>77</v>
      </c>
      <c r="L578" s="6">
        <v>30000</v>
      </c>
      <c r="M578" s="6">
        <v>18</v>
      </c>
      <c r="N578" s="6">
        <v>540000</v>
      </c>
      <c r="O578" s="5" t="s">
        <v>1237</v>
      </c>
      <c r="P578" s="3" t="s">
        <v>25</v>
      </c>
      <c r="Q578" s="3" t="s">
        <v>26</v>
      </c>
      <c r="R578" t="str">
        <f t="shared" si="16"/>
        <v>Young Adults</v>
      </c>
      <c r="S578" s="6">
        <f t="shared" si="17"/>
        <v>33750</v>
      </c>
    </row>
    <row r="579" spans="1:19" x14ac:dyDescent="0.25">
      <c r="A579" t="s">
        <v>1235</v>
      </c>
      <c r="B579" s="2" t="s">
        <v>1236</v>
      </c>
      <c r="C579" s="3" t="s">
        <v>61</v>
      </c>
      <c r="D579" s="6">
        <v>35</v>
      </c>
      <c r="E579" s="2" t="s">
        <v>50</v>
      </c>
      <c r="F579" s="3" t="s">
        <v>30</v>
      </c>
      <c r="G579" s="3" t="s">
        <v>21</v>
      </c>
      <c r="H579" s="6">
        <v>4</v>
      </c>
      <c r="I579" s="3" t="s">
        <v>154</v>
      </c>
      <c r="J579" s="3">
        <v>16</v>
      </c>
      <c r="K579" s="3" t="s">
        <v>106</v>
      </c>
      <c r="L579" s="6">
        <v>1000</v>
      </c>
      <c r="M579" s="6">
        <v>8</v>
      </c>
      <c r="N579" s="6">
        <v>8000</v>
      </c>
      <c r="O579" s="5" t="s">
        <v>1238</v>
      </c>
      <c r="P579" s="3" t="s">
        <v>25</v>
      </c>
      <c r="Q579" s="3" t="s">
        <v>26</v>
      </c>
      <c r="R579" t="str">
        <f t="shared" ref="R579:R642" si="18">IF(D579&lt;=25,"Youth",IF(D579&lt;=35,"Young Adults",IF(D579&lt;=65,"Adults",IF(D579&lt;=80,"Seniors"))))</f>
        <v>Young Adults</v>
      </c>
      <c r="S579" s="6">
        <f t="shared" ref="S579:S642" si="19">N579/J579</f>
        <v>500</v>
      </c>
    </row>
    <row r="580" spans="1:19" x14ac:dyDescent="0.25">
      <c r="A580" t="s">
        <v>1239</v>
      </c>
      <c r="B580" s="2" t="s">
        <v>1240</v>
      </c>
      <c r="C580" s="3" t="s">
        <v>61</v>
      </c>
      <c r="D580" s="6">
        <v>60</v>
      </c>
      <c r="E580" s="2" t="s">
        <v>302</v>
      </c>
      <c r="F580" s="3" t="s">
        <v>45</v>
      </c>
      <c r="G580" s="3" t="s">
        <v>21</v>
      </c>
      <c r="H580" s="6">
        <v>3</v>
      </c>
      <c r="I580" s="3" t="s">
        <v>56</v>
      </c>
      <c r="J580" s="3">
        <v>2</v>
      </c>
      <c r="K580" s="3" t="s">
        <v>86</v>
      </c>
      <c r="L580" s="6">
        <v>14500</v>
      </c>
      <c r="M580" s="6">
        <v>18</v>
      </c>
      <c r="N580" s="6">
        <v>261000</v>
      </c>
      <c r="O580" s="5" t="s">
        <v>1241</v>
      </c>
      <c r="P580" s="3" t="s">
        <v>42</v>
      </c>
      <c r="R580" t="str">
        <f t="shared" si="18"/>
        <v>Adults</v>
      </c>
      <c r="S580" s="6">
        <f t="shared" si="19"/>
        <v>130500</v>
      </c>
    </row>
    <row r="581" spans="1:19" x14ac:dyDescent="0.25">
      <c r="A581" t="s">
        <v>1239</v>
      </c>
      <c r="B581" s="2" t="s">
        <v>1240</v>
      </c>
      <c r="C581" s="3" t="s">
        <v>61</v>
      </c>
      <c r="D581" s="6">
        <v>60</v>
      </c>
      <c r="E581" s="2" t="s">
        <v>302</v>
      </c>
      <c r="F581" s="3" t="s">
        <v>20</v>
      </c>
      <c r="G581" s="3" t="s">
        <v>21</v>
      </c>
      <c r="H581" s="6">
        <v>3</v>
      </c>
      <c r="I581" s="3" t="s">
        <v>56</v>
      </c>
      <c r="J581" s="3">
        <v>2</v>
      </c>
      <c r="K581" s="3" t="s">
        <v>23</v>
      </c>
      <c r="L581" s="6">
        <v>35000</v>
      </c>
      <c r="M581" s="6">
        <v>6</v>
      </c>
      <c r="N581" s="6">
        <v>210000</v>
      </c>
      <c r="O581" s="5" t="s">
        <v>1242</v>
      </c>
      <c r="P581" s="3" t="s">
        <v>42</v>
      </c>
      <c r="R581" t="str">
        <f t="shared" si="18"/>
        <v>Adults</v>
      </c>
      <c r="S581" s="6">
        <f t="shared" si="19"/>
        <v>105000</v>
      </c>
    </row>
    <row r="582" spans="1:19" x14ac:dyDescent="0.25">
      <c r="A582" t="s">
        <v>1243</v>
      </c>
      <c r="B582" s="2" t="s">
        <v>1244</v>
      </c>
      <c r="C582" s="3" t="s">
        <v>61</v>
      </c>
      <c r="D582" s="6">
        <v>60</v>
      </c>
      <c r="E582" s="2" t="s">
        <v>416</v>
      </c>
      <c r="F582" s="3" t="s">
        <v>38</v>
      </c>
      <c r="G582" s="3" t="s">
        <v>31</v>
      </c>
      <c r="H582" s="6">
        <v>1</v>
      </c>
      <c r="I582" s="3" t="s">
        <v>39</v>
      </c>
      <c r="J582" s="3">
        <v>18</v>
      </c>
      <c r="K582" s="3" t="s">
        <v>155</v>
      </c>
      <c r="L582" s="6">
        <v>25000</v>
      </c>
      <c r="M582" s="6">
        <v>17</v>
      </c>
      <c r="N582" s="6">
        <v>425000</v>
      </c>
      <c r="O582" s="5" t="s">
        <v>1245</v>
      </c>
      <c r="P582" s="3" t="s">
        <v>42</v>
      </c>
      <c r="R582" t="str">
        <f t="shared" si="18"/>
        <v>Adults</v>
      </c>
      <c r="S582" s="6">
        <f t="shared" si="19"/>
        <v>23611.111111111109</v>
      </c>
    </row>
    <row r="583" spans="1:19" x14ac:dyDescent="0.25">
      <c r="A583" t="s">
        <v>1243</v>
      </c>
      <c r="B583" s="2" t="s">
        <v>1244</v>
      </c>
      <c r="C583" s="3" t="s">
        <v>61</v>
      </c>
      <c r="D583" s="6">
        <v>60</v>
      </c>
      <c r="E583" s="2" t="s">
        <v>416</v>
      </c>
      <c r="F583" s="3" t="s">
        <v>20</v>
      </c>
      <c r="G583" s="3" t="s">
        <v>31</v>
      </c>
      <c r="H583" s="6">
        <v>1</v>
      </c>
      <c r="I583" s="3" t="s">
        <v>39</v>
      </c>
      <c r="J583" s="3">
        <v>18</v>
      </c>
      <c r="K583" s="3" t="s">
        <v>23</v>
      </c>
      <c r="L583" s="6">
        <v>35000</v>
      </c>
      <c r="M583" s="6">
        <v>1</v>
      </c>
      <c r="N583" s="6">
        <v>35000</v>
      </c>
      <c r="O583" s="5" t="s">
        <v>1246</v>
      </c>
      <c r="P583" s="3" t="s">
        <v>42</v>
      </c>
      <c r="R583" t="str">
        <f t="shared" si="18"/>
        <v>Adults</v>
      </c>
      <c r="S583" s="6">
        <f t="shared" si="19"/>
        <v>1944.4444444444443</v>
      </c>
    </row>
    <row r="584" spans="1:19" x14ac:dyDescent="0.25">
      <c r="A584" t="s">
        <v>1247</v>
      </c>
      <c r="B584" s="2" t="s">
        <v>1248</v>
      </c>
      <c r="C584" s="3" t="s">
        <v>61</v>
      </c>
      <c r="D584" s="6">
        <v>46</v>
      </c>
      <c r="E584" s="2" t="s">
        <v>416</v>
      </c>
      <c r="F584" s="3" t="s">
        <v>20</v>
      </c>
      <c r="G584" s="3" t="s">
        <v>21</v>
      </c>
      <c r="H584" s="6">
        <v>2</v>
      </c>
      <c r="I584" s="3" t="s">
        <v>22</v>
      </c>
      <c r="J584" s="3">
        <v>43</v>
      </c>
      <c r="K584" s="3" t="s">
        <v>57</v>
      </c>
      <c r="L584" s="6">
        <v>9000</v>
      </c>
      <c r="M584" s="6">
        <v>11</v>
      </c>
      <c r="N584" s="6">
        <v>99000</v>
      </c>
      <c r="O584" s="5" t="s">
        <v>1249</v>
      </c>
      <c r="P584" s="3" t="s">
        <v>42</v>
      </c>
      <c r="R584" t="str">
        <f t="shared" si="18"/>
        <v>Adults</v>
      </c>
      <c r="S584" s="6">
        <f t="shared" si="19"/>
        <v>2302.3255813953488</v>
      </c>
    </row>
    <row r="585" spans="1:19" x14ac:dyDescent="0.25">
      <c r="A585" t="s">
        <v>1247</v>
      </c>
      <c r="B585" s="2" t="s">
        <v>1248</v>
      </c>
      <c r="C585" s="3" t="s">
        <v>61</v>
      </c>
      <c r="D585" s="6">
        <v>46</v>
      </c>
      <c r="E585" s="2" t="s">
        <v>416</v>
      </c>
      <c r="F585" s="3" t="s">
        <v>38</v>
      </c>
      <c r="G585" s="3" t="s">
        <v>21</v>
      </c>
      <c r="H585" s="6">
        <v>2</v>
      </c>
      <c r="I585" s="3" t="s">
        <v>22</v>
      </c>
      <c r="J585" s="3">
        <v>43</v>
      </c>
      <c r="K585" s="3" t="s">
        <v>40</v>
      </c>
      <c r="L585" s="6">
        <v>20000</v>
      </c>
      <c r="M585" s="6">
        <v>3</v>
      </c>
      <c r="N585" s="6">
        <v>60000</v>
      </c>
      <c r="O585" s="5" t="s">
        <v>1250</v>
      </c>
      <c r="P585" s="3" t="s">
        <v>42</v>
      </c>
      <c r="R585" t="str">
        <f t="shared" si="18"/>
        <v>Adults</v>
      </c>
      <c r="S585" s="6">
        <f t="shared" si="19"/>
        <v>1395.3488372093022</v>
      </c>
    </row>
    <row r="586" spans="1:19" x14ac:dyDescent="0.25">
      <c r="A586" t="s">
        <v>1251</v>
      </c>
      <c r="B586" s="2" t="s">
        <v>1252</v>
      </c>
      <c r="C586" s="4">
        <v>45658</v>
      </c>
      <c r="D586" s="6">
        <v>32</v>
      </c>
      <c r="E586" s="2" t="s">
        <v>183</v>
      </c>
      <c r="F586" s="3" t="s">
        <v>30</v>
      </c>
      <c r="G586" s="3" t="s">
        <v>21</v>
      </c>
      <c r="H586" s="6">
        <v>4</v>
      </c>
      <c r="I586" s="3" t="s">
        <v>154</v>
      </c>
      <c r="J586" s="3">
        <v>13</v>
      </c>
      <c r="K586" s="3" t="s">
        <v>292</v>
      </c>
      <c r="L586" s="6">
        <v>6500</v>
      </c>
      <c r="M586" s="6">
        <v>19</v>
      </c>
      <c r="N586" s="6">
        <v>123500</v>
      </c>
      <c r="O586" s="5" t="s">
        <v>1253</v>
      </c>
      <c r="P586" s="3" t="s">
        <v>25</v>
      </c>
      <c r="Q586" s="3" t="s">
        <v>94</v>
      </c>
      <c r="R586" t="str">
        <f t="shared" si="18"/>
        <v>Young Adults</v>
      </c>
      <c r="S586" s="6">
        <f t="shared" si="19"/>
        <v>9500</v>
      </c>
    </row>
    <row r="587" spans="1:19" x14ac:dyDescent="0.25">
      <c r="A587" t="s">
        <v>1251</v>
      </c>
      <c r="B587" s="2" t="s">
        <v>1252</v>
      </c>
      <c r="C587" s="4">
        <v>45658</v>
      </c>
      <c r="D587" s="6">
        <v>32</v>
      </c>
      <c r="E587" s="2" t="s">
        <v>183</v>
      </c>
      <c r="F587" s="3" t="s">
        <v>38</v>
      </c>
      <c r="G587" s="3" t="s">
        <v>21</v>
      </c>
      <c r="H587" s="6">
        <v>4</v>
      </c>
      <c r="I587" s="3" t="s">
        <v>154</v>
      </c>
      <c r="J587" s="3">
        <v>13</v>
      </c>
      <c r="K587" s="3" t="s">
        <v>73</v>
      </c>
      <c r="L587" s="6">
        <v>24000</v>
      </c>
      <c r="M587" s="6">
        <v>8</v>
      </c>
      <c r="N587" s="6">
        <v>192000</v>
      </c>
      <c r="O587" s="5" t="s">
        <v>1254</v>
      </c>
      <c r="P587" s="3" t="s">
        <v>25</v>
      </c>
      <c r="Q587" s="3" t="s">
        <v>94</v>
      </c>
      <c r="R587" t="str">
        <f t="shared" si="18"/>
        <v>Young Adults</v>
      </c>
      <c r="S587" s="6">
        <f t="shared" si="19"/>
        <v>14769.23076923077</v>
      </c>
    </row>
    <row r="588" spans="1:19" x14ac:dyDescent="0.25">
      <c r="A588" t="s">
        <v>1251</v>
      </c>
      <c r="B588" s="2" t="s">
        <v>1252</v>
      </c>
      <c r="C588" s="4">
        <v>45658</v>
      </c>
      <c r="D588" s="6">
        <v>32</v>
      </c>
      <c r="E588" s="2" t="s">
        <v>183</v>
      </c>
      <c r="F588" s="3" t="s">
        <v>20</v>
      </c>
      <c r="G588" s="3" t="s">
        <v>21</v>
      </c>
      <c r="H588" s="6">
        <v>4</v>
      </c>
      <c r="I588" s="3" t="s">
        <v>154</v>
      </c>
      <c r="J588" s="3">
        <v>13</v>
      </c>
      <c r="K588" s="3" t="s">
        <v>68</v>
      </c>
      <c r="L588" s="6">
        <v>16000</v>
      </c>
      <c r="M588" s="6">
        <v>7</v>
      </c>
      <c r="N588" s="6">
        <v>112000</v>
      </c>
      <c r="O588" s="5" t="s">
        <v>1255</v>
      </c>
      <c r="P588" s="3" t="s">
        <v>25</v>
      </c>
      <c r="Q588" s="3" t="s">
        <v>94</v>
      </c>
      <c r="R588" t="str">
        <f t="shared" si="18"/>
        <v>Young Adults</v>
      </c>
      <c r="S588" s="6">
        <f t="shared" si="19"/>
        <v>8615.3846153846152</v>
      </c>
    </row>
    <row r="589" spans="1:19" x14ac:dyDescent="0.25">
      <c r="A589" t="s">
        <v>1256</v>
      </c>
      <c r="B589" s="2" t="s">
        <v>1257</v>
      </c>
      <c r="C589" s="3" t="s">
        <v>61</v>
      </c>
      <c r="D589" s="6">
        <v>26</v>
      </c>
      <c r="E589" s="2" t="s">
        <v>37</v>
      </c>
      <c r="F589" s="3" t="s">
        <v>38</v>
      </c>
      <c r="G589" s="3" t="s">
        <v>21</v>
      </c>
      <c r="H589" s="6">
        <v>3</v>
      </c>
      <c r="I589" s="3" t="s">
        <v>56</v>
      </c>
      <c r="J589" s="3">
        <v>24</v>
      </c>
      <c r="K589" s="3" t="s">
        <v>46</v>
      </c>
      <c r="L589" s="6">
        <v>9000</v>
      </c>
      <c r="M589" s="6">
        <v>10</v>
      </c>
      <c r="N589" s="6">
        <v>90000</v>
      </c>
      <c r="O589" s="5" t="s">
        <v>1258</v>
      </c>
      <c r="P589" s="3" t="s">
        <v>42</v>
      </c>
      <c r="R589" t="str">
        <f t="shared" si="18"/>
        <v>Young Adults</v>
      </c>
      <c r="S589" s="6">
        <f t="shared" si="19"/>
        <v>3750</v>
      </c>
    </row>
    <row r="590" spans="1:19" x14ac:dyDescent="0.25">
      <c r="A590" t="s">
        <v>1259</v>
      </c>
      <c r="B590" s="2" t="s">
        <v>1260</v>
      </c>
      <c r="C590" s="3" t="s">
        <v>61</v>
      </c>
      <c r="D590" s="6">
        <v>43</v>
      </c>
      <c r="E590" s="2" t="s">
        <v>92</v>
      </c>
      <c r="F590" s="3" t="s">
        <v>20</v>
      </c>
      <c r="G590" s="3" t="s">
        <v>21</v>
      </c>
      <c r="H590" s="6">
        <v>5</v>
      </c>
      <c r="I590" s="3" t="s">
        <v>63</v>
      </c>
      <c r="J590" s="3">
        <v>7</v>
      </c>
      <c r="K590" s="3" t="s">
        <v>51</v>
      </c>
      <c r="L590" s="6">
        <v>4500</v>
      </c>
      <c r="M590" s="6">
        <v>18</v>
      </c>
      <c r="N590" s="6">
        <v>81000</v>
      </c>
      <c r="O590" s="5" t="s">
        <v>1261</v>
      </c>
      <c r="P590" s="3" t="s">
        <v>42</v>
      </c>
      <c r="R590" t="str">
        <f t="shared" si="18"/>
        <v>Adults</v>
      </c>
      <c r="S590" s="6">
        <f t="shared" si="19"/>
        <v>11571.428571428571</v>
      </c>
    </row>
    <row r="591" spans="1:19" x14ac:dyDescent="0.25">
      <c r="A591" t="s">
        <v>1262</v>
      </c>
      <c r="B591" s="2" t="s">
        <v>1263</v>
      </c>
      <c r="C591" s="3" t="s">
        <v>61</v>
      </c>
      <c r="D591" s="6">
        <v>29</v>
      </c>
      <c r="E591" s="2" t="s">
        <v>220</v>
      </c>
      <c r="F591" s="3" t="s">
        <v>30</v>
      </c>
      <c r="G591" s="3" t="s">
        <v>31</v>
      </c>
      <c r="H591" s="6">
        <v>1</v>
      </c>
      <c r="I591" s="3" t="s">
        <v>39</v>
      </c>
      <c r="J591" s="3">
        <v>45</v>
      </c>
      <c r="K591" s="3" t="s">
        <v>242</v>
      </c>
      <c r="L591" s="6">
        <v>600</v>
      </c>
      <c r="M591" s="6">
        <v>20</v>
      </c>
      <c r="N591" s="6">
        <v>12000</v>
      </c>
      <c r="O591" s="5" t="s">
        <v>1264</v>
      </c>
      <c r="P591" s="3" t="s">
        <v>25</v>
      </c>
      <c r="Q591" s="3" t="s">
        <v>427</v>
      </c>
      <c r="R591" t="str">
        <f t="shared" si="18"/>
        <v>Young Adults</v>
      </c>
      <c r="S591" s="6">
        <f t="shared" si="19"/>
        <v>266.66666666666669</v>
      </c>
    </row>
    <row r="592" spans="1:19" x14ac:dyDescent="0.25">
      <c r="A592" t="s">
        <v>1262</v>
      </c>
      <c r="B592" s="2" t="s">
        <v>1263</v>
      </c>
      <c r="C592" s="3" t="s">
        <v>61</v>
      </c>
      <c r="D592" s="6">
        <v>29</v>
      </c>
      <c r="E592" s="2" t="s">
        <v>220</v>
      </c>
      <c r="F592" s="3" t="s">
        <v>38</v>
      </c>
      <c r="G592" s="3" t="s">
        <v>31</v>
      </c>
      <c r="H592" s="6">
        <v>1</v>
      </c>
      <c r="I592" s="3" t="s">
        <v>39</v>
      </c>
      <c r="J592" s="3">
        <v>45</v>
      </c>
      <c r="K592" s="3" t="s">
        <v>66</v>
      </c>
      <c r="L592" s="6">
        <v>150000</v>
      </c>
      <c r="M592" s="6">
        <v>11</v>
      </c>
      <c r="N592" s="6">
        <v>1650000</v>
      </c>
      <c r="O592" s="5" t="s">
        <v>1265</v>
      </c>
      <c r="P592" s="3" t="s">
        <v>25</v>
      </c>
      <c r="Q592" s="3" t="s">
        <v>427</v>
      </c>
      <c r="R592" t="str">
        <f t="shared" si="18"/>
        <v>Young Adults</v>
      </c>
      <c r="S592" s="6">
        <f t="shared" si="19"/>
        <v>36666.666666666664</v>
      </c>
    </row>
    <row r="593" spans="1:19" x14ac:dyDescent="0.25">
      <c r="A593" t="s">
        <v>1262</v>
      </c>
      <c r="B593" s="2" t="s">
        <v>1263</v>
      </c>
      <c r="C593" s="3" t="s">
        <v>61</v>
      </c>
      <c r="D593" s="6">
        <v>29</v>
      </c>
      <c r="E593" s="2" t="s">
        <v>220</v>
      </c>
      <c r="F593" s="3" t="s">
        <v>20</v>
      </c>
      <c r="G593" s="3" t="s">
        <v>31</v>
      </c>
      <c r="H593" s="6">
        <v>1</v>
      </c>
      <c r="I593" s="3" t="s">
        <v>39</v>
      </c>
      <c r="J593" s="3">
        <v>45</v>
      </c>
      <c r="K593" s="3" t="s">
        <v>57</v>
      </c>
      <c r="L593" s="6">
        <v>9000</v>
      </c>
      <c r="M593" s="6">
        <v>14</v>
      </c>
      <c r="N593" s="6">
        <v>126000</v>
      </c>
      <c r="O593" s="5" t="s">
        <v>1266</v>
      </c>
      <c r="P593" s="3" t="s">
        <v>25</v>
      </c>
      <c r="Q593" s="3" t="s">
        <v>427</v>
      </c>
      <c r="R593" t="str">
        <f t="shared" si="18"/>
        <v>Young Adults</v>
      </c>
      <c r="S593" s="6">
        <f t="shared" si="19"/>
        <v>2800</v>
      </c>
    </row>
    <row r="594" spans="1:19" x14ac:dyDescent="0.25">
      <c r="A594" t="s">
        <v>1267</v>
      </c>
      <c r="B594" s="2" t="s">
        <v>1268</v>
      </c>
      <c r="C594" s="4">
        <v>45717</v>
      </c>
      <c r="D594" s="6">
        <v>57</v>
      </c>
      <c r="E594" s="2" t="s">
        <v>84</v>
      </c>
      <c r="F594" s="3" t="s">
        <v>30</v>
      </c>
      <c r="G594" s="3" t="s">
        <v>21</v>
      </c>
      <c r="H594" s="6">
        <v>3</v>
      </c>
      <c r="I594" s="3" t="s">
        <v>56</v>
      </c>
      <c r="J594" s="3">
        <v>25</v>
      </c>
      <c r="K594" s="3" t="s">
        <v>135</v>
      </c>
      <c r="L594" s="6">
        <v>900</v>
      </c>
      <c r="M594" s="6">
        <v>20</v>
      </c>
      <c r="N594" s="6">
        <v>18000</v>
      </c>
      <c r="O594" s="5" t="s">
        <v>1269</v>
      </c>
      <c r="P594" s="3" t="s">
        <v>42</v>
      </c>
      <c r="R594" t="str">
        <f t="shared" si="18"/>
        <v>Adults</v>
      </c>
      <c r="S594" s="6">
        <f t="shared" si="19"/>
        <v>720</v>
      </c>
    </row>
    <row r="595" spans="1:19" x14ac:dyDescent="0.25">
      <c r="A595" t="s">
        <v>1267</v>
      </c>
      <c r="B595" s="2" t="s">
        <v>1268</v>
      </c>
      <c r="C595" s="4">
        <v>45717</v>
      </c>
      <c r="D595" s="6">
        <v>57</v>
      </c>
      <c r="E595" s="2" t="s">
        <v>84</v>
      </c>
      <c r="F595" s="3" t="s">
        <v>45</v>
      </c>
      <c r="G595" s="3" t="s">
        <v>21</v>
      </c>
      <c r="H595" s="6">
        <v>3</v>
      </c>
      <c r="I595" s="3" t="s">
        <v>56</v>
      </c>
      <c r="J595" s="3">
        <v>25</v>
      </c>
      <c r="K595" s="3" t="s">
        <v>46</v>
      </c>
      <c r="L595" s="6">
        <v>9000</v>
      </c>
      <c r="M595" s="6">
        <v>10</v>
      </c>
      <c r="N595" s="6">
        <v>90000</v>
      </c>
      <c r="O595" s="5" t="s">
        <v>1270</v>
      </c>
      <c r="P595" s="3" t="s">
        <v>42</v>
      </c>
      <c r="R595" t="str">
        <f t="shared" si="18"/>
        <v>Adults</v>
      </c>
      <c r="S595" s="6">
        <f t="shared" si="19"/>
        <v>3600</v>
      </c>
    </row>
    <row r="596" spans="1:19" x14ac:dyDescent="0.25">
      <c r="A596" t="s">
        <v>1271</v>
      </c>
      <c r="B596" s="2" t="s">
        <v>1272</v>
      </c>
      <c r="C596" s="4">
        <v>45717</v>
      </c>
      <c r="D596" s="6">
        <v>54</v>
      </c>
      <c r="E596" s="2" t="s">
        <v>153</v>
      </c>
      <c r="F596" s="3" t="s">
        <v>38</v>
      </c>
      <c r="G596" s="3" t="s">
        <v>21</v>
      </c>
      <c r="H596" s="6">
        <v>1</v>
      </c>
      <c r="I596" s="3" t="s">
        <v>39</v>
      </c>
      <c r="J596" s="3">
        <v>55</v>
      </c>
      <c r="K596" s="3" t="s">
        <v>40</v>
      </c>
      <c r="L596" s="6">
        <v>20000</v>
      </c>
      <c r="M596" s="6">
        <v>12</v>
      </c>
      <c r="N596" s="6">
        <v>240000</v>
      </c>
      <c r="O596" s="5" t="s">
        <v>1273</v>
      </c>
      <c r="P596" s="3" t="s">
        <v>42</v>
      </c>
      <c r="R596" t="str">
        <f t="shared" si="18"/>
        <v>Adults</v>
      </c>
      <c r="S596" s="6">
        <f t="shared" si="19"/>
        <v>4363.636363636364</v>
      </c>
    </row>
    <row r="597" spans="1:19" x14ac:dyDescent="0.25">
      <c r="A597" t="s">
        <v>1271</v>
      </c>
      <c r="B597" s="2" t="s">
        <v>1272</v>
      </c>
      <c r="C597" s="4">
        <v>45717</v>
      </c>
      <c r="D597" s="6">
        <v>54</v>
      </c>
      <c r="E597" s="2" t="s">
        <v>153</v>
      </c>
      <c r="F597" s="3" t="s">
        <v>30</v>
      </c>
      <c r="G597" s="3" t="s">
        <v>21</v>
      </c>
      <c r="H597" s="6">
        <v>1</v>
      </c>
      <c r="I597" s="3" t="s">
        <v>39</v>
      </c>
      <c r="J597" s="3">
        <v>55</v>
      </c>
      <c r="K597" s="3" t="s">
        <v>242</v>
      </c>
      <c r="L597" s="6">
        <v>600</v>
      </c>
      <c r="M597" s="6">
        <v>12</v>
      </c>
      <c r="N597" s="6">
        <v>7200</v>
      </c>
      <c r="O597" s="5" t="s">
        <v>189</v>
      </c>
      <c r="P597" s="3" t="s">
        <v>42</v>
      </c>
      <c r="R597" t="str">
        <f t="shared" si="18"/>
        <v>Adults</v>
      </c>
      <c r="S597" s="6">
        <f t="shared" si="19"/>
        <v>130.90909090909091</v>
      </c>
    </row>
    <row r="598" spans="1:19" x14ac:dyDescent="0.25">
      <c r="A598" t="s">
        <v>1271</v>
      </c>
      <c r="B598" s="2" t="s">
        <v>1272</v>
      </c>
      <c r="C598" s="4">
        <v>45717</v>
      </c>
      <c r="D598" s="6">
        <v>54</v>
      </c>
      <c r="E598" s="2" t="s">
        <v>153</v>
      </c>
      <c r="F598" s="3" t="s">
        <v>45</v>
      </c>
      <c r="G598" s="3" t="s">
        <v>21</v>
      </c>
      <c r="H598" s="6">
        <v>1</v>
      </c>
      <c r="I598" s="3" t="s">
        <v>39</v>
      </c>
      <c r="J598" s="3">
        <v>55</v>
      </c>
      <c r="K598" s="3" t="s">
        <v>73</v>
      </c>
      <c r="L598" s="6">
        <v>24000</v>
      </c>
      <c r="M598" s="6">
        <v>9</v>
      </c>
      <c r="N598" s="6">
        <v>216000</v>
      </c>
      <c r="O598" s="5" t="s">
        <v>1274</v>
      </c>
      <c r="P598" s="3" t="s">
        <v>42</v>
      </c>
      <c r="R598" t="str">
        <f t="shared" si="18"/>
        <v>Adults</v>
      </c>
      <c r="S598" s="6">
        <f t="shared" si="19"/>
        <v>3927.2727272727275</v>
      </c>
    </row>
    <row r="599" spans="1:19" x14ac:dyDescent="0.25">
      <c r="A599" t="s">
        <v>1275</v>
      </c>
      <c r="B599" s="2" t="s">
        <v>1276</v>
      </c>
      <c r="C599" s="4">
        <v>45658</v>
      </c>
      <c r="D599" s="6">
        <v>27</v>
      </c>
      <c r="E599" s="2" t="s">
        <v>104</v>
      </c>
      <c r="F599" s="3" t="s">
        <v>30</v>
      </c>
      <c r="G599" s="3" t="s">
        <v>21</v>
      </c>
      <c r="H599" s="6">
        <v>3</v>
      </c>
      <c r="I599" s="3" t="s">
        <v>56</v>
      </c>
      <c r="J599" s="3">
        <v>47</v>
      </c>
      <c r="K599" s="3" t="s">
        <v>106</v>
      </c>
      <c r="L599" s="6">
        <v>1000</v>
      </c>
      <c r="M599" s="6">
        <v>10</v>
      </c>
      <c r="N599" s="6">
        <v>10000</v>
      </c>
      <c r="O599" s="5" t="s">
        <v>1277</v>
      </c>
      <c r="P599" s="3" t="s">
        <v>42</v>
      </c>
      <c r="R599" t="str">
        <f t="shared" si="18"/>
        <v>Young Adults</v>
      </c>
      <c r="S599" s="6">
        <f t="shared" si="19"/>
        <v>212.7659574468085</v>
      </c>
    </row>
    <row r="600" spans="1:19" x14ac:dyDescent="0.25">
      <c r="A600" t="s">
        <v>1278</v>
      </c>
      <c r="B600" s="2" t="s">
        <v>1279</v>
      </c>
      <c r="C600" s="4">
        <v>45717</v>
      </c>
      <c r="D600" s="6">
        <v>64</v>
      </c>
      <c r="E600" s="2" t="s">
        <v>495</v>
      </c>
      <c r="F600" s="3" t="s">
        <v>30</v>
      </c>
      <c r="G600" s="3" t="s">
        <v>21</v>
      </c>
      <c r="H600" s="6">
        <v>3</v>
      </c>
      <c r="I600" s="3" t="s">
        <v>56</v>
      </c>
      <c r="J600" s="3">
        <v>59</v>
      </c>
      <c r="K600" s="3" t="s">
        <v>88</v>
      </c>
      <c r="L600" s="6">
        <v>350</v>
      </c>
      <c r="M600" s="6">
        <v>20</v>
      </c>
      <c r="N600" s="6">
        <v>7000</v>
      </c>
      <c r="O600" s="5" t="s">
        <v>1280</v>
      </c>
      <c r="P600" s="3" t="s">
        <v>42</v>
      </c>
      <c r="R600" t="str">
        <f t="shared" si="18"/>
        <v>Adults</v>
      </c>
      <c r="S600" s="6">
        <f t="shared" si="19"/>
        <v>118.64406779661017</v>
      </c>
    </row>
    <row r="601" spans="1:19" x14ac:dyDescent="0.25">
      <c r="A601" t="s">
        <v>1278</v>
      </c>
      <c r="B601" s="2" t="s">
        <v>1279</v>
      </c>
      <c r="C601" s="4">
        <v>45717</v>
      </c>
      <c r="D601" s="6">
        <v>64</v>
      </c>
      <c r="E601" s="2" t="s">
        <v>495</v>
      </c>
      <c r="F601" s="3" t="s">
        <v>45</v>
      </c>
      <c r="G601" s="3" t="s">
        <v>21</v>
      </c>
      <c r="H601" s="6">
        <v>3</v>
      </c>
      <c r="I601" s="3" t="s">
        <v>56</v>
      </c>
      <c r="J601" s="3">
        <v>59</v>
      </c>
      <c r="K601" s="3" t="s">
        <v>46</v>
      </c>
      <c r="L601" s="6">
        <v>9000</v>
      </c>
      <c r="M601" s="6">
        <v>13</v>
      </c>
      <c r="N601" s="6">
        <v>117000</v>
      </c>
      <c r="O601" s="5" t="s">
        <v>1281</v>
      </c>
      <c r="P601" s="3" t="s">
        <v>42</v>
      </c>
      <c r="R601" t="str">
        <f t="shared" si="18"/>
        <v>Adults</v>
      </c>
      <c r="S601" s="6">
        <f t="shared" si="19"/>
        <v>1983.050847457627</v>
      </c>
    </row>
    <row r="602" spans="1:19" x14ac:dyDescent="0.25">
      <c r="A602" t="s">
        <v>1282</v>
      </c>
      <c r="B602" s="2" t="s">
        <v>1283</v>
      </c>
      <c r="C602" s="3" t="s">
        <v>61</v>
      </c>
      <c r="D602" s="6">
        <v>55</v>
      </c>
      <c r="E602" s="2" t="s">
        <v>92</v>
      </c>
      <c r="F602" s="3" t="s">
        <v>30</v>
      </c>
      <c r="G602" s="3" t="s">
        <v>21</v>
      </c>
      <c r="H602" s="6">
        <v>3</v>
      </c>
      <c r="I602" s="3" t="s">
        <v>56</v>
      </c>
      <c r="J602" s="3">
        <v>21</v>
      </c>
      <c r="K602" s="3" t="s">
        <v>68</v>
      </c>
      <c r="L602" s="6">
        <v>16000</v>
      </c>
      <c r="M602" s="6">
        <v>13</v>
      </c>
      <c r="N602" s="6">
        <v>208000</v>
      </c>
      <c r="O602" s="5" t="s">
        <v>1284</v>
      </c>
      <c r="P602" s="3" t="s">
        <v>42</v>
      </c>
      <c r="R602" t="str">
        <f t="shared" si="18"/>
        <v>Adults</v>
      </c>
      <c r="S602" s="6">
        <f t="shared" si="19"/>
        <v>9904.7619047619046</v>
      </c>
    </row>
    <row r="603" spans="1:19" x14ac:dyDescent="0.25">
      <c r="A603" t="s">
        <v>1285</v>
      </c>
      <c r="B603" s="2" t="s">
        <v>1286</v>
      </c>
      <c r="C603" s="4">
        <v>45717</v>
      </c>
      <c r="D603" s="6">
        <v>80</v>
      </c>
      <c r="E603" s="2" t="s">
        <v>495</v>
      </c>
      <c r="F603" s="3" t="s">
        <v>30</v>
      </c>
      <c r="G603" s="3" t="s">
        <v>21</v>
      </c>
      <c r="H603" s="6">
        <v>4</v>
      </c>
      <c r="I603" s="3" t="s">
        <v>154</v>
      </c>
      <c r="J603" s="3">
        <v>28</v>
      </c>
      <c r="K603" s="3" t="s">
        <v>135</v>
      </c>
      <c r="L603" s="6">
        <v>900</v>
      </c>
      <c r="M603" s="6">
        <v>9</v>
      </c>
      <c r="N603" s="6">
        <v>8100</v>
      </c>
      <c r="O603" s="5" t="s">
        <v>1287</v>
      </c>
      <c r="P603" s="3" t="s">
        <v>25</v>
      </c>
      <c r="Q603" s="3" t="s">
        <v>129</v>
      </c>
      <c r="R603" t="str">
        <f t="shared" si="18"/>
        <v>Seniors</v>
      </c>
      <c r="S603" s="6">
        <f t="shared" si="19"/>
        <v>289.28571428571428</v>
      </c>
    </row>
    <row r="604" spans="1:19" x14ac:dyDescent="0.25">
      <c r="A604" t="s">
        <v>1288</v>
      </c>
      <c r="B604" s="2" t="s">
        <v>1289</v>
      </c>
      <c r="C604" s="3" t="s">
        <v>61</v>
      </c>
      <c r="D604" s="6">
        <v>67</v>
      </c>
      <c r="E604" s="2" t="s">
        <v>287</v>
      </c>
      <c r="F604" s="3" t="s">
        <v>30</v>
      </c>
      <c r="G604" s="3" t="s">
        <v>31</v>
      </c>
      <c r="H604" s="6">
        <v>2</v>
      </c>
      <c r="I604" s="3" t="s">
        <v>22</v>
      </c>
      <c r="J604" s="3">
        <v>50</v>
      </c>
      <c r="K604" s="3" t="s">
        <v>112</v>
      </c>
      <c r="L604" s="6">
        <v>7500</v>
      </c>
      <c r="M604" s="6">
        <v>7</v>
      </c>
      <c r="N604" s="6">
        <v>52500</v>
      </c>
      <c r="O604" s="5" t="s">
        <v>1290</v>
      </c>
      <c r="P604" s="3" t="s">
        <v>42</v>
      </c>
      <c r="R604" t="str">
        <f t="shared" si="18"/>
        <v>Seniors</v>
      </c>
      <c r="S604" s="6">
        <f t="shared" si="19"/>
        <v>1050</v>
      </c>
    </row>
    <row r="605" spans="1:19" x14ac:dyDescent="0.25">
      <c r="A605" t="s">
        <v>1291</v>
      </c>
      <c r="B605" s="2" t="s">
        <v>1292</v>
      </c>
      <c r="C605" s="3" t="s">
        <v>61</v>
      </c>
      <c r="D605" s="6">
        <v>47</v>
      </c>
      <c r="E605" s="2" t="s">
        <v>84</v>
      </c>
      <c r="F605" s="3" t="s">
        <v>45</v>
      </c>
      <c r="G605" s="3" t="s">
        <v>21</v>
      </c>
      <c r="H605" s="6">
        <v>3</v>
      </c>
      <c r="I605" s="3" t="s">
        <v>56</v>
      </c>
      <c r="J605" s="3">
        <v>18</v>
      </c>
      <c r="K605" s="3" t="s">
        <v>86</v>
      </c>
      <c r="L605" s="6">
        <v>14500</v>
      </c>
      <c r="M605" s="6">
        <v>7</v>
      </c>
      <c r="N605" s="6">
        <v>101500</v>
      </c>
      <c r="O605" s="5" t="s">
        <v>1293</v>
      </c>
      <c r="P605" s="3" t="s">
        <v>42</v>
      </c>
      <c r="R605" t="str">
        <f t="shared" si="18"/>
        <v>Adults</v>
      </c>
      <c r="S605" s="6">
        <f t="shared" si="19"/>
        <v>5638.8888888888887</v>
      </c>
    </row>
    <row r="606" spans="1:19" x14ac:dyDescent="0.25">
      <c r="A606" t="s">
        <v>1291</v>
      </c>
      <c r="B606" s="2" t="s">
        <v>1292</v>
      </c>
      <c r="C606" s="3" t="s">
        <v>61</v>
      </c>
      <c r="D606" s="6">
        <v>47</v>
      </c>
      <c r="E606" s="2" t="s">
        <v>84</v>
      </c>
      <c r="F606" s="3" t="s">
        <v>30</v>
      </c>
      <c r="G606" s="3" t="s">
        <v>21</v>
      </c>
      <c r="H606" s="6">
        <v>3</v>
      </c>
      <c r="I606" s="3" t="s">
        <v>56</v>
      </c>
      <c r="J606" s="3">
        <v>18</v>
      </c>
      <c r="K606" s="3" t="s">
        <v>64</v>
      </c>
      <c r="L606" s="6">
        <v>3500</v>
      </c>
      <c r="M606" s="6">
        <v>1</v>
      </c>
      <c r="N606" s="6">
        <v>3500</v>
      </c>
      <c r="O606" s="5" t="s">
        <v>1294</v>
      </c>
      <c r="P606" s="3" t="s">
        <v>42</v>
      </c>
      <c r="R606" t="str">
        <f t="shared" si="18"/>
        <v>Adults</v>
      </c>
      <c r="S606" s="6">
        <f t="shared" si="19"/>
        <v>194.44444444444446</v>
      </c>
    </row>
    <row r="607" spans="1:19" x14ac:dyDescent="0.25">
      <c r="A607" t="s">
        <v>1291</v>
      </c>
      <c r="B607" s="2" t="s">
        <v>1292</v>
      </c>
      <c r="C607" s="3" t="s">
        <v>61</v>
      </c>
      <c r="D607" s="6">
        <v>47</v>
      </c>
      <c r="E607" s="2" t="s">
        <v>84</v>
      </c>
      <c r="F607" s="3" t="s">
        <v>20</v>
      </c>
      <c r="G607" s="3" t="s">
        <v>21</v>
      </c>
      <c r="H607" s="6">
        <v>3</v>
      </c>
      <c r="I607" s="3" t="s">
        <v>56</v>
      </c>
      <c r="J607" s="3">
        <v>18</v>
      </c>
      <c r="K607" s="3" t="s">
        <v>57</v>
      </c>
      <c r="L607" s="6">
        <v>9000</v>
      </c>
      <c r="M607" s="6">
        <v>12</v>
      </c>
      <c r="N607" s="6">
        <v>108000</v>
      </c>
      <c r="O607" s="5" t="s">
        <v>1295</v>
      </c>
      <c r="P607" s="3" t="s">
        <v>42</v>
      </c>
      <c r="R607" t="str">
        <f t="shared" si="18"/>
        <v>Adults</v>
      </c>
      <c r="S607" s="6">
        <f t="shared" si="19"/>
        <v>6000</v>
      </c>
    </row>
    <row r="608" spans="1:19" x14ac:dyDescent="0.25">
      <c r="A608" t="s">
        <v>1296</v>
      </c>
      <c r="B608" s="2" t="s">
        <v>1297</v>
      </c>
      <c r="C608" s="3" t="s">
        <v>61</v>
      </c>
      <c r="D608" s="6">
        <v>34</v>
      </c>
      <c r="E608" s="2" t="s">
        <v>302</v>
      </c>
      <c r="F608" s="3" t="s">
        <v>45</v>
      </c>
      <c r="G608" s="3" t="s">
        <v>21</v>
      </c>
      <c r="H608" s="6">
        <v>2</v>
      </c>
      <c r="I608" s="3" t="s">
        <v>22</v>
      </c>
      <c r="J608" s="3">
        <v>60</v>
      </c>
      <c r="K608" s="3" t="s">
        <v>46</v>
      </c>
      <c r="L608" s="6">
        <v>9000</v>
      </c>
      <c r="M608" s="6">
        <v>8</v>
      </c>
      <c r="N608" s="6">
        <v>72000</v>
      </c>
      <c r="O608" s="5" t="s">
        <v>1298</v>
      </c>
      <c r="P608" s="3" t="s">
        <v>42</v>
      </c>
      <c r="R608" t="str">
        <f t="shared" si="18"/>
        <v>Young Adults</v>
      </c>
      <c r="S608" s="6">
        <f t="shared" si="19"/>
        <v>1200</v>
      </c>
    </row>
    <row r="609" spans="1:19" x14ac:dyDescent="0.25">
      <c r="A609" t="s">
        <v>1299</v>
      </c>
      <c r="B609" s="2" t="s">
        <v>1300</v>
      </c>
      <c r="C609" s="4">
        <v>45658</v>
      </c>
      <c r="D609" s="6">
        <v>52</v>
      </c>
      <c r="E609" s="2" t="s">
        <v>798</v>
      </c>
      <c r="F609" s="3" t="s">
        <v>38</v>
      </c>
      <c r="G609" s="3" t="s">
        <v>31</v>
      </c>
      <c r="H609" s="6">
        <v>3</v>
      </c>
      <c r="I609" s="3" t="s">
        <v>56</v>
      </c>
      <c r="J609" s="3">
        <v>45</v>
      </c>
      <c r="K609" s="3" t="s">
        <v>86</v>
      </c>
      <c r="L609" s="6">
        <v>14500</v>
      </c>
      <c r="M609" s="6">
        <v>7</v>
      </c>
      <c r="N609" s="6">
        <v>101500</v>
      </c>
      <c r="O609" s="5" t="s">
        <v>1301</v>
      </c>
      <c r="P609" s="3" t="s">
        <v>42</v>
      </c>
      <c r="R609" t="str">
        <f t="shared" si="18"/>
        <v>Adults</v>
      </c>
      <c r="S609" s="6">
        <f t="shared" si="19"/>
        <v>2255.5555555555557</v>
      </c>
    </row>
    <row r="610" spans="1:19" x14ac:dyDescent="0.25">
      <c r="A610" t="s">
        <v>1302</v>
      </c>
      <c r="B610" s="2" t="s">
        <v>1303</v>
      </c>
      <c r="C610" s="4">
        <v>45658</v>
      </c>
      <c r="D610" s="6">
        <v>49</v>
      </c>
      <c r="E610" s="2" t="s">
        <v>331</v>
      </c>
      <c r="F610" s="3" t="s">
        <v>45</v>
      </c>
      <c r="G610" s="3" t="s">
        <v>21</v>
      </c>
      <c r="H610" s="6">
        <v>4</v>
      </c>
      <c r="I610" s="3" t="s">
        <v>154</v>
      </c>
      <c r="J610" s="3">
        <v>45</v>
      </c>
      <c r="K610" s="3" t="s">
        <v>46</v>
      </c>
      <c r="L610" s="6">
        <v>9000</v>
      </c>
      <c r="M610" s="6">
        <v>20</v>
      </c>
      <c r="N610" s="6">
        <v>180000</v>
      </c>
      <c r="O610" s="5" t="s">
        <v>1304</v>
      </c>
      <c r="P610" s="3" t="s">
        <v>42</v>
      </c>
      <c r="R610" t="str">
        <f t="shared" si="18"/>
        <v>Adults</v>
      </c>
      <c r="S610" s="6">
        <f t="shared" si="19"/>
        <v>4000</v>
      </c>
    </row>
    <row r="611" spans="1:19" x14ac:dyDescent="0.25">
      <c r="A611" t="s">
        <v>1302</v>
      </c>
      <c r="B611" s="2" t="s">
        <v>1303</v>
      </c>
      <c r="C611" s="4">
        <v>45658</v>
      </c>
      <c r="D611" s="6">
        <v>49</v>
      </c>
      <c r="E611" s="2" t="s">
        <v>331</v>
      </c>
      <c r="F611" s="3" t="s">
        <v>20</v>
      </c>
      <c r="G611" s="3" t="s">
        <v>21</v>
      </c>
      <c r="H611" s="6">
        <v>4</v>
      </c>
      <c r="I611" s="3" t="s">
        <v>154</v>
      </c>
      <c r="J611" s="3">
        <v>45</v>
      </c>
      <c r="K611" s="3" t="s">
        <v>57</v>
      </c>
      <c r="L611" s="6">
        <v>9000</v>
      </c>
      <c r="M611" s="6">
        <v>1</v>
      </c>
      <c r="N611" s="6">
        <v>9000</v>
      </c>
      <c r="O611" s="5" t="s">
        <v>1014</v>
      </c>
      <c r="P611" s="3" t="s">
        <v>42</v>
      </c>
      <c r="R611" t="str">
        <f t="shared" si="18"/>
        <v>Adults</v>
      </c>
      <c r="S611" s="6">
        <f t="shared" si="19"/>
        <v>200</v>
      </c>
    </row>
    <row r="612" spans="1:19" x14ac:dyDescent="0.25">
      <c r="A612" t="s">
        <v>1302</v>
      </c>
      <c r="B612" s="2" t="s">
        <v>1303</v>
      </c>
      <c r="C612" s="4">
        <v>45658</v>
      </c>
      <c r="D612" s="6">
        <v>49</v>
      </c>
      <c r="E612" s="2" t="s">
        <v>331</v>
      </c>
      <c r="F612" s="3" t="s">
        <v>30</v>
      </c>
      <c r="G612" s="3" t="s">
        <v>21</v>
      </c>
      <c r="H612" s="6">
        <v>4</v>
      </c>
      <c r="I612" s="3" t="s">
        <v>154</v>
      </c>
      <c r="J612" s="3">
        <v>45</v>
      </c>
      <c r="K612" s="3" t="s">
        <v>106</v>
      </c>
      <c r="L612" s="6">
        <v>1000</v>
      </c>
      <c r="M612" s="6">
        <v>9</v>
      </c>
      <c r="N612" s="6">
        <v>9000</v>
      </c>
      <c r="O612" s="5" t="s">
        <v>341</v>
      </c>
      <c r="P612" s="3" t="s">
        <v>42</v>
      </c>
      <c r="R612" t="str">
        <f t="shared" si="18"/>
        <v>Adults</v>
      </c>
      <c r="S612" s="6">
        <f t="shared" si="19"/>
        <v>200</v>
      </c>
    </row>
    <row r="613" spans="1:19" x14ac:dyDescent="0.25">
      <c r="A613" t="s">
        <v>1305</v>
      </c>
      <c r="B613" s="2" t="s">
        <v>1306</v>
      </c>
      <c r="C613" s="3" t="s">
        <v>61</v>
      </c>
      <c r="D613" s="6">
        <v>29</v>
      </c>
      <c r="E613" s="2" t="s">
        <v>159</v>
      </c>
      <c r="F613" s="3" t="s">
        <v>45</v>
      </c>
      <c r="G613" s="3" t="s">
        <v>31</v>
      </c>
      <c r="H613" s="6">
        <v>2</v>
      </c>
      <c r="I613" s="3" t="s">
        <v>22</v>
      </c>
      <c r="J613" s="3">
        <v>56</v>
      </c>
      <c r="K613" s="3" t="s">
        <v>73</v>
      </c>
      <c r="L613" s="6">
        <v>24000</v>
      </c>
      <c r="M613" s="6">
        <v>6</v>
      </c>
      <c r="N613" s="6">
        <v>144000</v>
      </c>
      <c r="O613" s="5" t="s">
        <v>1307</v>
      </c>
      <c r="P613" s="3" t="s">
        <v>42</v>
      </c>
      <c r="R613" t="str">
        <f t="shared" si="18"/>
        <v>Young Adults</v>
      </c>
      <c r="S613" s="6">
        <f t="shared" si="19"/>
        <v>2571.4285714285716</v>
      </c>
    </row>
    <row r="614" spans="1:19" x14ac:dyDescent="0.25">
      <c r="A614" t="s">
        <v>1305</v>
      </c>
      <c r="B614" s="2" t="s">
        <v>1306</v>
      </c>
      <c r="C614" s="3" t="s">
        <v>61</v>
      </c>
      <c r="D614" s="6">
        <v>29</v>
      </c>
      <c r="E614" s="2" t="s">
        <v>159</v>
      </c>
      <c r="F614" s="3" t="s">
        <v>20</v>
      </c>
      <c r="G614" s="3" t="s">
        <v>31</v>
      </c>
      <c r="H614" s="6">
        <v>2</v>
      </c>
      <c r="I614" s="3" t="s">
        <v>22</v>
      </c>
      <c r="J614" s="3">
        <v>56</v>
      </c>
      <c r="K614" s="3" t="s">
        <v>51</v>
      </c>
      <c r="L614" s="6">
        <v>4500</v>
      </c>
      <c r="M614" s="6">
        <v>15</v>
      </c>
      <c r="N614" s="6">
        <v>67500</v>
      </c>
      <c r="O614" s="5" t="s">
        <v>1308</v>
      </c>
      <c r="P614" s="3" t="s">
        <v>42</v>
      </c>
      <c r="R614" t="str">
        <f t="shared" si="18"/>
        <v>Young Adults</v>
      </c>
      <c r="S614" s="6">
        <f t="shared" si="19"/>
        <v>1205.3571428571429</v>
      </c>
    </row>
    <row r="615" spans="1:19" x14ac:dyDescent="0.25">
      <c r="A615" t="s">
        <v>1305</v>
      </c>
      <c r="B615" s="2" t="s">
        <v>1306</v>
      </c>
      <c r="C615" s="3" t="s">
        <v>61</v>
      </c>
      <c r="D615" s="6">
        <v>29</v>
      </c>
      <c r="E615" s="2" t="s">
        <v>159</v>
      </c>
      <c r="F615" s="3" t="s">
        <v>38</v>
      </c>
      <c r="G615" s="3" t="s">
        <v>31</v>
      </c>
      <c r="H615" s="6">
        <v>2</v>
      </c>
      <c r="I615" s="3" t="s">
        <v>22</v>
      </c>
      <c r="J615" s="3">
        <v>56</v>
      </c>
      <c r="K615" s="3" t="s">
        <v>46</v>
      </c>
      <c r="L615" s="6">
        <v>9000</v>
      </c>
      <c r="M615" s="6">
        <v>17</v>
      </c>
      <c r="N615" s="6">
        <v>153000</v>
      </c>
      <c r="O615" s="5" t="s">
        <v>1309</v>
      </c>
      <c r="P615" s="3" t="s">
        <v>42</v>
      </c>
      <c r="R615" t="str">
        <f t="shared" si="18"/>
        <v>Young Adults</v>
      </c>
      <c r="S615" s="6">
        <f t="shared" si="19"/>
        <v>2732.1428571428573</v>
      </c>
    </row>
    <row r="616" spans="1:19" x14ac:dyDescent="0.25">
      <c r="A616" t="s">
        <v>1310</v>
      </c>
      <c r="B616" s="2" t="s">
        <v>1311</v>
      </c>
      <c r="C616" s="3" t="s">
        <v>61</v>
      </c>
      <c r="D616" s="6">
        <v>58</v>
      </c>
      <c r="E616" s="2" t="s">
        <v>116</v>
      </c>
      <c r="F616" s="3" t="s">
        <v>38</v>
      </c>
      <c r="G616" s="3" t="s">
        <v>31</v>
      </c>
      <c r="H616" s="6">
        <v>1</v>
      </c>
      <c r="I616" s="3" t="s">
        <v>39</v>
      </c>
      <c r="J616" s="3">
        <v>48</v>
      </c>
      <c r="K616" s="3" t="s">
        <v>73</v>
      </c>
      <c r="L616" s="6">
        <v>24000</v>
      </c>
      <c r="M616" s="6">
        <v>17</v>
      </c>
      <c r="N616" s="6">
        <v>408000</v>
      </c>
      <c r="O616" s="5" t="s">
        <v>1312</v>
      </c>
      <c r="P616" s="3" t="s">
        <v>42</v>
      </c>
      <c r="R616" t="str">
        <f t="shared" si="18"/>
        <v>Adults</v>
      </c>
      <c r="S616" s="6">
        <f t="shared" si="19"/>
        <v>8500</v>
      </c>
    </row>
    <row r="617" spans="1:19" x14ac:dyDescent="0.25">
      <c r="A617" t="s">
        <v>1310</v>
      </c>
      <c r="B617" s="2" t="s">
        <v>1311</v>
      </c>
      <c r="C617" s="3" t="s">
        <v>61</v>
      </c>
      <c r="D617" s="6">
        <v>58</v>
      </c>
      <c r="E617" s="2" t="s">
        <v>116</v>
      </c>
      <c r="F617" s="3" t="s">
        <v>30</v>
      </c>
      <c r="G617" s="3" t="s">
        <v>31</v>
      </c>
      <c r="H617" s="6">
        <v>1</v>
      </c>
      <c r="I617" s="3" t="s">
        <v>39</v>
      </c>
      <c r="J617" s="3">
        <v>48</v>
      </c>
      <c r="K617" s="3" t="s">
        <v>43</v>
      </c>
      <c r="L617" s="6">
        <v>500</v>
      </c>
      <c r="M617" s="6">
        <v>9</v>
      </c>
      <c r="N617" s="6">
        <v>4500</v>
      </c>
      <c r="O617" s="5" t="s">
        <v>1313</v>
      </c>
      <c r="P617" s="3" t="s">
        <v>42</v>
      </c>
      <c r="R617" t="str">
        <f t="shared" si="18"/>
        <v>Adults</v>
      </c>
      <c r="S617" s="6">
        <f t="shared" si="19"/>
        <v>93.75</v>
      </c>
    </row>
    <row r="618" spans="1:19" x14ac:dyDescent="0.25">
      <c r="A618" t="s">
        <v>1314</v>
      </c>
      <c r="B618" s="2" t="s">
        <v>1315</v>
      </c>
      <c r="C618" s="4">
        <v>45717</v>
      </c>
      <c r="D618" s="6">
        <v>19</v>
      </c>
      <c r="E618" s="2" t="s">
        <v>291</v>
      </c>
      <c r="F618" s="3" t="s">
        <v>30</v>
      </c>
      <c r="G618" s="3" t="s">
        <v>21</v>
      </c>
      <c r="H618" s="6">
        <v>4</v>
      </c>
      <c r="I618" s="3" t="s">
        <v>154</v>
      </c>
      <c r="J618" s="3">
        <v>10</v>
      </c>
      <c r="K618" s="3" t="s">
        <v>88</v>
      </c>
      <c r="L618" s="6">
        <v>350</v>
      </c>
      <c r="M618" s="6">
        <v>19</v>
      </c>
      <c r="N618" s="6">
        <v>6650</v>
      </c>
      <c r="O618" s="5" t="s">
        <v>1316</v>
      </c>
      <c r="P618" s="3" t="s">
        <v>42</v>
      </c>
      <c r="R618" t="str">
        <f t="shared" si="18"/>
        <v>Youth</v>
      </c>
      <c r="S618" s="6">
        <f t="shared" si="19"/>
        <v>665</v>
      </c>
    </row>
    <row r="619" spans="1:19" x14ac:dyDescent="0.25">
      <c r="A619" t="s">
        <v>1317</v>
      </c>
      <c r="B619" s="2" t="s">
        <v>1318</v>
      </c>
      <c r="C619" s="3" t="s">
        <v>61</v>
      </c>
      <c r="D619" s="6">
        <v>70</v>
      </c>
      <c r="E619" s="2" t="s">
        <v>215</v>
      </c>
      <c r="F619" s="3" t="s">
        <v>20</v>
      </c>
      <c r="G619" s="3" t="s">
        <v>31</v>
      </c>
      <c r="H619" s="6">
        <v>2</v>
      </c>
      <c r="I619" s="3" t="s">
        <v>22</v>
      </c>
      <c r="J619" s="3">
        <v>29</v>
      </c>
      <c r="K619" s="3" t="s">
        <v>51</v>
      </c>
      <c r="L619" s="6">
        <v>4500</v>
      </c>
      <c r="M619" s="6">
        <v>5</v>
      </c>
      <c r="N619" s="6">
        <v>22500</v>
      </c>
      <c r="O619" s="5" t="s">
        <v>1319</v>
      </c>
      <c r="P619" s="3" t="s">
        <v>42</v>
      </c>
      <c r="R619" t="str">
        <f t="shared" si="18"/>
        <v>Seniors</v>
      </c>
      <c r="S619" s="6">
        <f t="shared" si="19"/>
        <v>775.86206896551721</v>
      </c>
    </row>
    <row r="620" spans="1:19" x14ac:dyDescent="0.25">
      <c r="A620" t="s">
        <v>1317</v>
      </c>
      <c r="B620" s="2" t="s">
        <v>1318</v>
      </c>
      <c r="C620" s="3" t="s">
        <v>61</v>
      </c>
      <c r="D620" s="6">
        <v>70</v>
      </c>
      <c r="E620" s="2" t="s">
        <v>215</v>
      </c>
      <c r="F620" s="3" t="s">
        <v>45</v>
      </c>
      <c r="G620" s="3" t="s">
        <v>31</v>
      </c>
      <c r="H620" s="6">
        <v>2</v>
      </c>
      <c r="I620" s="3" t="s">
        <v>22</v>
      </c>
      <c r="J620" s="3">
        <v>29</v>
      </c>
      <c r="K620" s="3" t="s">
        <v>73</v>
      </c>
      <c r="L620" s="6">
        <v>24000</v>
      </c>
      <c r="M620" s="6">
        <v>11</v>
      </c>
      <c r="N620" s="6">
        <v>264000</v>
      </c>
      <c r="O620" s="5" t="s">
        <v>1320</v>
      </c>
      <c r="P620" s="3" t="s">
        <v>42</v>
      </c>
      <c r="R620" t="str">
        <f t="shared" si="18"/>
        <v>Seniors</v>
      </c>
      <c r="S620" s="6">
        <f t="shared" si="19"/>
        <v>9103.4482758620688</v>
      </c>
    </row>
    <row r="621" spans="1:19" x14ac:dyDescent="0.25">
      <c r="A621" t="s">
        <v>1317</v>
      </c>
      <c r="B621" s="2" t="s">
        <v>1318</v>
      </c>
      <c r="C621" s="3" t="s">
        <v>61</v>
      </c>
      <c r="D621" s="6">
        <v>70</v>
      </c>
      <c r="E621" s="2" t="s">
        <v>215</v>
      </c>
      <c r="F621" s="3" t="s">
        <v>30</v>
      </c>
      <c r="G621" s="3" t="s">
        <v>31</v>
      </c>
      <c r="H621" s="6">
        <v>2</v>
      </c>
      <c r="I621" s="3" t="s">
        <v>22</v>
      </c>
      <c r="J621" s="3">
        <v>29</v>
      </c>
      <c r="K621" s="3" t="s">
        <v>106</v>
      </c>
      <c r="L621" s="6">
        <v>1000</v>
      </c>
      <c r="M621" s="6">
        <v>4</v>
      </c>
      <c r="N621" s="6">
        <v>4000</v>
      </c>
      <c r="O621" s="5" t="s">
        <v>1321</v>
      </c>
      <c r="P621" s="3" t="s">
        <v>42</v>
      </c>
      <c r="R621" t="str">
        <f t="shared" si="18"/>
        <v>Seniors</v>
      </c>
      <c r="S621" s="6">
        <f t="shared" si="19"/>
        <v>137.93103448275863</v>
      </c>
    </row>
    <row r="622" spans="1:19" x14ac:dyDescent="0.25">
      <c r="A622" t="s">
        <v>1322</v>
      </c>
      <c r="B622" s="2" t="s">
        <v>1323</v>
      </c>
      <c r="C622" s="4">
        <v>45717</v>
      </c>
      <c r="D622" s="6">
        <v>56</v>
      </c>
      <c r="E622" s="2" t="s">
        <v>62</v>
      </c>
      <c r="F622" s="3" t="s">
        <v>30</v>
      </c>
      <c r="G622" s="3" t="s">
        <v>21</v>
      </c>
      <c r="H622" s="6">
        <v>4</v>
      </c>
      <c r="I622" s="3" t="s">
        <v>154</v>
      </c>
      <c r="J622" s="3">
        <v>49</v>
      </c>
      <c r="K622" s="3" t="s">
        <v>43</v>
      </c>
      <c r="L622" s="6">
        <v>500</v>
      </c>
      <c r="M622" s="6">
        <v>7</v>
      </c>
      <c r="N622" s="6">
        <v>3500</v>
      </c>
      <c r="O622" s="5" t="s">
        <v>1324</v>
      </c>
      <c r="P622" s="3" t="s">
        <v>42</v>
      </c>
      <c r="R622" t="str">
        <f t="shared" si="18"/>
        <v>Adults</v>
      </c>
      <c r="S622" s="6">
        <f t="shared" si="19"/>
        <v>71.428571428571431</v>
      </c>
    </row>
    <row r="623" spans="1:19" x14ac:dyDescent="0.25">
      <c r="A623" t="s">
        <v>1322</v>
      </c>
      <c r="B623" s="2" t="s">
        <v>1323</v>
      </c>
      <c r="C623" s="4">
        <v>45717</v>
      </c>
      <c r="D623" s="6">
        <v>56</v>
      </c>
      <c r="E623" s="2" t="s">
        <v>62</v>
      </c>
      <c r="F623" s="3" t="s">
        <v>38</v>
      </c>
      <c r="G623" s="3" t="s">
        <v>21</v>
      </c>
      <c r="H623" s="6">
        <v>4</v>
      </c>
      <c r="I623" s="3" t="s">
        <v>154</v>
      </c>
      <c r="J623" s="3">
        <v>49</v>
      </c>
      <c r="K623" s="3" t="s">
        <v>40</v>
      </c>
      <c r="L623" s="6">
        <v>20000</v>
      </c>
      <c r="M623" s="6">
        <v>1</v>
      </c>
      <c r="N623" s="6">
        <v>20000</v>
      </c>
      <c r="O623" s="5" t="s">
        <v>1325</v>
      </c>
      <c r="P623" s="3" t="s">
        <v>42</v>
      </c>
      <c r="R623" t="str">
        <f t="shared" si="18"/>
        <v>Adults</v>
      </c>
      <c r="S623" s="6">
        <f t="shared" si="19"/>
        <v>408.16326530612247</v>
      </c>
    </row>
    <row r="624" spans="1:19" x14ac:dyDescent="0.25">
      <c r="A624" t="s">
        <v>1326</v>
      </c>
      <c r="B624" s="2" t="s">
        <v>1327</v>
      </c>
      <c r="C624" s="4">
        <v>45658</v>
      </c>
      <c r="D624" s="6">
        <v>45</v>
      </c>
      <c r="E624" s="2" t="s">
        <v>153</v>
      </c>
      <c r="F624" s="3" t="s">
        <v>20</v>
      </c>
      <c r="G624" s="3" t="s">
        <v>21</v>
      </c>
      <c r="H624" s="6">
        <v>3</v>
      </c>
      <c r="I624" s="3" t="s">
        <v>56</v>
      </c>
      <c r="J624" s="3">
        <v>44</v>
      </c>
      <c r="K624" s="3" t="s">
        <v>23</v>
      </c>
      <c r="L624" s="6">
        <v>35000</v>
      </c>
      <c r="M624" s="6">
        <v>12</v>
      </c>
      <c r="N624" s="6">
        <v>420000</v>
      </c>
      <c r="O624" s="5" t="s">
        <v>1328</v>
      </c>
      <c r="P624" s="3" t="s">
        <v>25</v>
      </c>
      <c r="Q624" s="3" t="s">
        <v>34</v>
      </c>
      <c r="R624" t="str">
        <f t="shared" si="18"/>
        <v>Adults</v>
      </c>
      <c r="S624" s="6">
        <f t="shared" si="19"/>
        <v>9545.454545454546</v>
      </c>
    </row>
    <row r="625" spans="1:19" x14ac:dyDescent="0.25">
      <c r="A625" t="s">
        <v>1326</v>
      </c>
      <c r="B625" s="2" t="s">
        <v>1327</v>
      </c>
      <c r="C625" s="4">
        <v>45658</v>
      </c>
      <c r="D625" s="6">
        <v>45</v>
      </c>
      <c r="E625" s="2" t="s">
        <v>153</v>
      </c>
      <c r="F625" s="3" t="s">
        <v>38</v>
      </c>
      <c r="G625" s="3" t="s">
        <v>21</v>
      </c>
      <c r="H625" s="6">
        <v>3</v>
      </c>
      <c r="I625" s="3" t="s">
        <v>56</v>
      </c>
      <c r="J625" s="3">
        <v>44</v>
      </c>
      <c r="K625" s="3" t="s">
        <v>77</v>
      </c>
      <c r="L625" s="6">
        <v>30000</v>
      </c>
      <c r="M625" s="6">
        <v>16</v>
      </c>
      <c r="N625" s="6">
        <v>480000</v>
      </c>
      <c r="O625" s="5" t="s">
        <v>1329</v>
      </c>
      <c r="P625" s="3" t="s">
        <v>25</v>
      </c>
      <c r="Q625" s="3" t="s">
        <v>34</v>
      </c>
      <c r="R625" t="str">
        <f t="shared" si="18"/>
        <v>Adults</v>
      </c>
      <c r="S625" s="6">
        <f t="shared" si="19"/>
        <v>10909.09090909091</v>
      </c>
    </row>
    <row r="626" spans="1:19" x14ac:dyDescent="0.25">
      <c r="A626" t="s">
        <v>1330</v>
      </c>
      <c r="B626" s="2" t="s">
        <v>1331</v>
      </c>
      <c r="C626" s="4">
        <v>45658</v>
      </c>
      <c r="D626" s="6">
        <v>33</v>
      </c>
      <c r="E626" s="2" t="s">
        <v>29</v>
      </c>
      <c r="F626" s="3" t="s">
        <v>38</v>
      </c>
      <c r="G626" s="3" t="s">
        <v>21</v>
      </c>
      <c r="H626" s="6">
        <v>4</v>
      </c>
      <c r="I626" s="3" t="s">
        <v>154</v>
      </c>
      <c r="J626" s="3">
        <v>15</v>
      </c>
      <c r="K626" s="3" t="s">
        <v>141</v>
      </c>
      <c r="L626" s="6">
        <v>75000</v>
      </c>
      <c r="M626" s="6">
        <v>7</v>
      </c>
      <c r="N626" s="6">
        <v>525000</v>
      </c>
      <c r="O626" s="5" t="s">
        <v>1332</v>
      </c>
      <c r="P626" s="3" t="s">
        <v>42</v>
      </c>
      <c r="R626" t="str">
        <f t="shared" si="18"/>
        <v>Young Adults</v>
      </c>
      <c r="S626" s="6">
        <f t="shared" si="19"/>
        <v>35000</v>
      </c>
    </row>
    <row r="627" spans="1:19" x14ac:dyDescent="0.25">
      <c r="A627" t="s">
        <v>1333</v>
      </c>
      <c r="B627" s="2" t="s">
        <v>1334</v>
      </c>
      <c r="C627" s="3" t="s">
        <v>61</v>
      </c>
      <c r="D627" s="6">
        <v>24</v>
      </c>
      <c r="E627" s="2" t="s">
        <v>183</v>
      </c>
      <c r="F627" s="3" t="s">
        <v>30</v>
      </c>
      <c r="G627" s="3" t="s">
        <v>31</v>
      </c>
      <c r="H627" s="6">
        <v>3</v>
      </c>
      <c r="I627" s="3" t="s">
        <v>56</v>
      </c>
      <c r="J627" s="3">
        <v>56</v>
      </c>
      <c r="K627" s="3" t="s">
        <v>112</v>
      </c>
      <c r="L627" s="6">
        <v>7500</v>
      </c>
      <c r="M627" s="6">
        <v>20</v>
      </c>
      <c r="N627" s="6">
        <v>150000</v>
      </c>
      <c r="O627" s="5" t="s">
        <v>448</v>
      </c>
      <c r="P627" s="3" t="s">
        <v>42</v>
      </c>
      <c r="R627" t="str">
        <f t="shared" si="18"/>
        <v>Youth</v>
      </c>
      <c r="S627" s="6">
        <f t="shared" si="19"/>
        <v>2678.5714285714284</v>
      </c>
    </row>
    <row r="628" spans="1:19" x14ac:dyDescent="0.25">
      <c r="A628" t="s">
        <v>1335</v>
      </c>
      <c r="B628" s="2" t="s">
        <v>1336</v>
      </c>
      <c r="C628" s="4">
        <v>45658</v>
      </c>
      <c r="D628" s="6">
        <v>56</v>
      </c>
      <c r="E628" s="2" t="s">
        <v>104</v>
      </c>
      <c r="F628" s="3" t="s">
        <v>20</v>
      </c>
      <c r="G628" s="3" t="s">
        <v>21</v>
      </c>
      <c r="H628" s="6">
        <v>4</v>
      </c>
      <c r="I628" s="3" t="s">
        <v>154</v>
      </c>
      <c r="J628" s="3">
        <v>34</v>
      </c>
      <c r="K628" s="3" t="s">
        <v>23</v>
      </c>
      <c r="L628" s="6">
        <v>35000</v>
      </c>
      <c r="M628" s="6">
        <v>2</v>
      </c>
      <c r="N628" s="6">
        <v>70000</v>
      </c>
      <c r="O628" s="5" t="s">
        <v>1337</v>
      </c>
      <c r="P628" s="3" t="s">
        <v>42</v>
      </c>
      <c r="R628" t="str">
        <f t="shared" si="18"/>
        <v>Adults</v>
      </c>
      <c r="S628" s="6">
        <f t="shared" si="19"/>
        <v>2058.8235294117649</v>
      </c>
    </row>
    <row r="629" spans="1:19" x14ac:dyDescent="0.25">
      <c r="A629" t="s">
        <v>1338</v>
      </c>
      <c r="B629" s="2" t="s">
        <v>1339</v>
      </c>
      <c r="C629" s="3" t="s">
        <v>61</v>
      </c>
      <c r="D629" s="6">
        <v>22</v>
      </c>
      <c r="E629" s="2" t="s">
        <v>164</v>
      </c>
      <c r="F629" s="3" t="s">
        <v>30</v>
      </c>
      <c r="G629" s="3" t="s">
        <v>31</v>
      </c>
      <c r="H629" s="6">
        <v>3</v>
      </c>
      <c r="I629" s="3" t="s">
        <v>56</v>
      </c>
      <c r="J629" s="3">
        <v>29</v>
      </c>
      <c r="K629" s="3" t="s">
        <v>112</v>
      </c>
      <c r="L629" s="6">
        <v>7500</v>
      </c>
      <c r="M629" s="6">
        <v>2</v>
      </c>
      <c r="N629" s="6">
        <v>15000</v>
      </c>
      <c r="O629" s="5" t="s">
        <v>1340</v>
      </c>
      <c r="P629" s="3" t="s">
        <v>42</v>
      </c>
      <c r="R629" t="str">
        <f t="shared" si="18"/>
        <v>Youth</v>
      </c>
      <c r="S629" s="6">
        <f t="shared" si="19"/>
        <v>517.24137931034488</v>
      </c>
    </row>
    <row r="630" spans="1:19" x14ac:dyDescent="0.25">
      <c r="A630" t="s">
        <v>1338</v>
      </c>
      <c r="B630" s="2" t="s">
        <v>1339</v>
      </c>
      <c r="C630" s="3" t="s">
        <v>61</v>
      </c>
      <c r="D630" s="6">
        <v>22</v>
      </c>
      <c r="E630" s="2" t="s">
        <v>164</v>
      </c>
      <c r="F630" s="3" t="s">
        <v>45</v>
      </c>
      <c r="G630" s="3" t="s">
        <v>31</v>
      </c>
      <c r="H630" s="6">
        <v>3</v>
      </c>
      <c r="I630" s="3" t="s">
        <v>56</v>
      </c>
      <c r="J630" s="3">
        <v>29</v>
      </c>
      <c r="K630" s="3" t="s">
        <v>73</v>
      </c>
      <c r="L630" s="6">
        <v>24000</v>
      </c>
      <c r="M630" s="6">
        <v>15</v>
      </c>
      <c r="N630" s="6">
        <v>360000</v>
      </c>
      <c r="O630" s="5" t="s">
        <v>1341</v>
      </c>
      <c r="P630" s="3" t="s">
        <v>42</v>
      </c>
      <c r="R630" t="str">
        <f t="shared" si="18"/>
        <v>Youth</v>
      </c>
      <c r="S630" s="6">
        <f t="shared" si="19"/>
        <v>12413.793103448275</v>
      </c>
    </row>
    <row r="631" spans="1:19" x14ac:dyDescent="0.25">
      <c r="A631" t="s">
        <v>1342</v>
      </c>
      <c r="B631" s="2" t="s">
        <v>1343</v>
      </c>
      <c r="C631" s="3" t="s">
        <v>61</v>
      </c>
      <c r="D631" s="6">
        <v>27</v>
      </c>
      <c r="E631" s="2" t="s">
        <v>287</v>
      </c>
      <c r="F631" s="3" t="s">
        <v>45</v>
      </c>
      <c r="G631" s="3" t="s">
        <v>21</v>
      </c>
      <c r="H631" s="6">
        <v>4</v>
      </c>
      <c r="I631" s="3" t="s">
        <v>154</v>
      </c>
      <c r="J631" s="3">
        <v>12</v>
      </c>
      <c r="K631" s="3" t="s">
        <v>86</v>
      </c>
      <c r="L631" s="6">
        <v>14500</v>
      </c>
      <c r="M631" s="6">
        <v>7</v>
      </c>
      <c r="N631" s="6">
        <v>101500</v>
      </c>
      <c r="O631" s="5" t="s">
        <v>1344</v>
      </c>
      <c r="P631" s="3" t="s">
        <v>42</v>
      </c>
      <c r="R631" t="str">
        <f t="shared" si="18"/>
        <v>Young Adults</v>
      </c>
      <c r="S631" s="6">
        <f t="shared" si="19"/>
        <v>8458.3333333333339</v>
      </c>
    </row>
    <row r="632" spans="1:19" x14ac:dyDescent="0.25">
      <c r="A632" t="s">
        <v>1342</v>
      </c>
      <c r="B632" s="2" t="s">
        <v>1343</v>
      </c>
      <c r="C632" s="3" t="s">
        <v>61</v>
      </c>
      <c r="D632" s="6">
        <v>27</v>
      </c>
      <c r="E632" s="2" t="s">
        <v>287</v>
      </c>
      <c r="F632" s="3" t="s">
        <v>30</v>
      </c>
      <c r="G632" s="3" t="s">
        <v>21</v>
      </c>
      <c r="H632" s="6">
        <v>4</v>
      </c>
      <c r="I632" s="3" t="s">
        <v>154</v>
      </c>
      <c r="J632" s="3">
        <v>12</v>
      </c>
      <c r="K632" s="3" t="s">
        <v>32</v>
      </c>
      <c r="L632" s="6">
        <v>5500</v>
      </c>
      <c r="M632" s="6">
        <v>11</v>
      </c>
      <c r="N632" s="6">
        <v>60500</v>
      </c>
      <c r="O632" s="5" t="s">
        <v>1345</v>
      </c>
      <c r="P632" s="3" t="s">
        <v>42</v>
      </c>
      <c r="R632" t="str">
        <f t="shared" si="18"/>
        <v>Young Adults</v>
      </c>
      <c r="S632" s="6">
        <f t="shared" si="19"/>
        <v>5041.666666666667</v>
      </c>
    </row>
    <row r="633" spans="1:19" x14ac:dyDescent="0.25">
      <c r="A633" t="s">
        <v>1346</v>
      </c>
      <c r="B633" s="2" t="s">
        <v>1347</v>
      </c>
      <c r="C633" s="3" t="s">
        <v>61</v>
      </c>
      <c r="D633" s="6">
        <v>31</v>
      </c>
      <c r="E633" s="2" t="s">
        <v>495</v>
      </c>
      <c r="F633" s="3" t="s">
        <v>20</v>
      </c>
      <c r="G633" s="3" t="s">
        <v>21</v>
      </c>
      <c r="H633" s="6">
        <v>3</v>
      </c>
      <c r="I633" s="3" t="s">
        <v>56</v>
      </c>
      <c r="J633" s="3">
        <v>46</v>
      </c>
      <c r="K633" s="3" t="s">
        <v>23</v>
      </c>
      <c r="L633" s="6">
        <v>35000</v>
      </c>
      <c r="M633" s="6">
        <v>6</v>
      </c>
      <c r="N633" s="6">
        <v>210000</v>
      </c>
      <c r="O633" s="5" t="s">
        <v>1348</v>
      </c>
      <c r="P633" s="3" t="s">
        <v>25</v>
      </c>
      <c r="Q633" s="3" t="s">
        <v>466</v>
      </c>
      <c r="R633" t="str">
        <f t="shared" si="18"/>
        <v>Young Adults</v>
      </c>
      <c r="S633" s="6">
        <f t="shared" si="19"/>
        <v>4565.217391304348</v>
      </c>
    </row>
    <row r="634" spans="1:19" x14ac:dyDescent="0.25">
      <c r="A634" t="s">
        <v>1346</v>
      </c>
      <c r="B634" s="2" t="s">
        <v>1347</v>
      </c>
      <c r="C634" s="3" t="s">
        <v>61</v>
      </c>
      <c r="D634" s="6">
        <v>31</v>
      </c>
      <c r="E634" s="2" t="s">
        <v>495</v>
      </c>
      <c r="F634" s="3" t="s">
        <v>30</v>
      </c>
      <c r="G634" s="3" t="s">
        <v>21</v>
      </c>
      <c r="H634" s="6">
        <v>3</v>
      </c>
      <c r="I634" s="3" t="s">
        <v>56</v>
      </c>
      <c r="J634" s="3">
        <v>46</v>
      </c>
      <c r="K634" s="3" t="s">
        <v>64</v>
      </c>
      <c r="L634" s="6">
        <v>3500</v>
      </c>
      <c r="M634" s="6">
        <v>5</v>
      </c>
      <c r="N634" s="6">
        <v>17500</v>
      </c>
      <c r="O634" s="5" t="s">
        <v>1349</v>
      </c>
      <c r="P634" s="3" t="s">
        <v>25</v>
      </c>
      <c r="Q634" s="3" t="s">
        <v>466</v>
      </c>
      <c r="R634" t="str">
        <f t="shared" si="18"/>
        <v>Young Adults</v>
      </c>
      <c r="S634" s="6">
        <f t="shared" si="19"/>
        <v>380.43478260869563</v>
      </c>
    </row>
    <row r="635" spans="1:19" x14ac:dyDescent="0.25">
      <c r="A635" t="s">
        <v>1350</v>
      </c>
      <c r="B635" s="2" t="s">
        <v>1351</v>
      </c>
      <c r="C635" s="4">
        <v>45717</v>
      </c>
      <c r="D635" s="6">
        <v>34</v>
      </c>
      <c r="E635" s="2" t="s">
        <v>183</v>
      </c>
      <c r="F635" s="3" t="s">
        <v>38</v>
      </c>
      <c r="G635" s="3" t="s">
        <v>21</v>
      </c>
      <c r="H635" s="6">
        <v>3</v>
      </c>
      <c r="I635" s="3" t="s">
        <v>56</v>
      </c>
      <c r="J635" s="3">
        <v>27</v>
      </c>
      <c r="K635" s="3" t="s">
        <v>77</v>
      </c>
      <c r="L635" s="6">
        <v>30000</v>
      </c>
      <c r="M635" s="6">
        <v>5</v>
      </c>
      <c r="N635" s="6">
        <v>150000</v>
      </c>
      <c r="O635" s="5" t="s">
        <v>1352</v>
      </c>
      <c r="P635" s="3" t="s">
        <v>42</v>
      </c>
      <c r="R635" t="str">
        <f t="shared" si="18"/>
        <v>Young Adults</v>
      </c>
      <c r="S635" s="6">
        <f t="shared" si="19"/>
        <v>5555.5555555555557</v>
      </c>
    </row>
    <row r="636" spans="1:19" x14ac:dyDescent="0.25">
      <c r="A636" t="s">
        <v>1350</v>
      </c>
      <c r="B636" s="2" t="s">
        <v>1351</v>
      </c>
      <c r="C636" s="4">
        <v>45717</v>
      </c>
      <c r="D636" s="6">
        <v>34</v>
      </c>
      <c r="E636" s="2" t="s">
        <v>183</v>
      </c>
      <c r="F636" s="3" t="s">
        <v>30</v>
      </c>
      <c r="G636" s="3" t="s">
        <v>21</v>
      </c>
      <c r="H636" s="6">
        <v>3</v>
      </c>
      <c r="I636" s="3" t="s">
        <v>56</v>
      </c>
      <c r="J636" s="3">
        <v>27</v>
      </c>
      <c r="K636" s="3" t="s">
        <v>88</v>
      </c>
      <c r="L636" s="6">
        <v>350</v>
      </c>
      <c r="M636" s="6">
        <v>9</v>
      </c>
      <c r="N636" s="6">
        <v>3150</v>
      </c>
      <c r="O636" s="5" t="s">
        <v>1353</v>
      </c>
      <c r="P636" s="3" t="s">
        <v>42</v>
      </c>
      <c r="R636" t="str">
        <f t="shared" si="18"/>
        <v>Young Adults</v>
      </c>
      <c r="S636" s="6">
        <f t="shared" si="19"/>
        <v>116.66666666666667</v>
      </c>
    </row>
    <row r="637" spans="1:19" x14ac:dyDescent="0.25">
      <c r="A637" t="s">
        <v>1354</v>
      </c>
      <c r="B637" s="2" t="s">
        <v>1355</v>
      </c>
      <c r="C637" s="4">
        <v>45658</v>
      </c>
      <c r="D637" s="6">
        <v>74</v>
      </c>
      <c r="E637" s="2" t="s">
        <v>116</v>
      </c>
      <c r="F637" s="3" t="s">
        <v>20</v>
      </c>
      <c r="G637" s="3" t="s">
        <v>31</v>
      </c>
      <c r="H637" s="6">
        <v>5</v>
      </c>
      <c r="I637" s="3" t="s">
        <v>63</v>
      </c>
      <c r="J637" s="3">
        <v>35</v>
      </c>
      <c r="K637" s="3" t="s">
        <v>23</v>
      </c>
      <c r="L637" s="6">
        <v>35000</v>
      </c>
      <c r="M637" s="6">
        <v>15</v>
      </c>
      <c r="N637" s="6">
        <v>525000</v>
      </c>
      <c r="O637" s="5" t="s">
        <v>1356</v>
      </c>
      <c r="P637" s="3" t="s">
        <v>42</v>
      </c>
      <c r="R637" t="str">
        <f t="shared" si="18"/>
        <v>Seniors</v>
      </c>
      <c r="S637" s="6">
        <f t="shared" si="19"/>
        <v>15000</v>
      </c>
    </row>
    <row r="638" spans="1:19" x14ac:dyDescent="0.25">
      <c r="A638" t="s">
        <v>1357</v>
      </c>
      <c r="B638" s="2" t="s">
        <v>1358</v>
      </c>
      <c r="C638" s="3" t="s">
        <v>61</v>
      </c>
      <c r="D638" s="6">
        <v>16</v>
      </c>
      <c r="E638" s="2" t="s">
        <v>84</v>
      </c>
      <c r="F638" s="3" t="s">
        <v>30</v>
      </c>
      <c r="G638" s="3" t="s">
        <v>31</v>
      </c>
      <c r="H638" s="6">
        <v>1</v>
      </c>
      <c r="I638" s="3" t="s">
        <v>39</v>
      </c>
      <c r="J638" s="3">
        <v>40</v>
      </c>
      <c r="K638" s="3" t="s">
        <v>135</v>
      </c>
      <c r="L638" s="6">
        <v>900</v>
      </c>
      <c r="M638" s="6">
        <v>20</v>
      </c>
      <c r="N638" s="6">
        <v>18000</v>
      </c>
      <c r="O638" s="5" t="s">
        <v>1359</v>
      </c>
      <c r="P638" s="3" t="s">
        <v>25</v>
      </c>
      <c r="Q638" s="3" t="s">
        <v>94</v>
      </c>
      <c r="R638" t="str">
        <f t="shared" si="18"/>
        <v>Youth</v>
      </c>
      <c r="S638" s="6">
        <f t="shared" si="19"/>
        <v>450</v>
      </c>
    </row>
    <row r="639" spans="1:19" x14ac:dyDescent="0.25">
      <c r="A639" t="s">
        <v>1360</v>
      </c>
      <c r="B639" s="2" t="s">
        <v>1361</v>
      </c>
      <c r="C639" s="3" t="s">
        <v>61</v>
      </c>
      <c r="D639" s="6">
        <v>58</v>
      </c>
      <c r="E639" s="2" t="s">
        <v>495</v>
      </c>
      <c r="F639" s="3" t="s">
        <v>20</v>
      </c>
      <c r="G639" s="3" t="s">
        <v>21</v>
      </c>
      <c r="H639" s="6">
        <v>2</v>
      </c>
      <c r="I639" s="3" t="s">
        <v>22</v>
      </c>
      <c r="J639" s="3">
        <v>7</v>
      </c>
      <c r="K639" s="3" t="s">
        <v>68</v>
      </c>
      <c r="L639" s="6">
        <v>16000</v>
      </c>
      <c r="M639" s="6">
        <v>10</v>
      </c>
      <c r="N639" s="6">
        <v>160000</v>
      </c>
      <c r="O639" s="5" t="s">
        <v>1362</v>
      </c>
      <c r="P639" s="3" t="s">
        <v>25</v>
      </c>
      <c r="Q639" s="3" t="s">
        <v>129</v>
      </c>
      <c r="R639" t="str">
        <f t="shared" si="18"/>
        <v>Adults</v>
      </c>
      <c r="S639" s="6">
        <f t="shared" si="19"/>
        <v>22857.142857142859</v>
      </c>
    </row>
    <row r="640" spans="1:19" x14ac:dyDescent="0.25">
      <c r="A640" t="s">
        <v>1360</v>
      </c>
      <c r="B640" s="2" t="s">
        <v>1361</v>
      </c>
      <c r="C640" s="3" t="s">
        <v>61</v>
      </c>
      <c r="D640" s="6">
        <v>58</v>
      </c>
      <c r="E640" s="2" t="s">
        <v>495</v>
      </c>
      <c r="F640" s="3" t="s">
        <v>30</v>
      </c>
      <c r="G640" s="3" t="s">
        <v>21</v>
      </c>
      <c r="H640" s="6">
        <v>2</v>
      </c>
      <c r="I640" s="3" t="s">
        <v>22</v>
      </c>
      <c r="J640" s="3">
        <v>7</v>
      </c>
      <c r="K640" s="3" t="s">
        <v>64</v>
      </c>
      <c r="L640" s="6">
        <v>3500</v>
      </c>
      <c r="M640" s="6">
        <v>13</v>
      </c>
      <c r="N640" s="6">
        <v>45500</v>
      </c>
      <c r="O640" s="5" t="s">
        <v>1363</v>
      </c>
      <c r="P640" s="3" t="s">
        <v>25</v>
      </c>
      <c r="Q640" s="3" t="s">
        <v>129</v>
      </c>
      <c r="R640" t="str">
        <f t="shared" si="18"/>
        <v>Adults</v>
      </c>
      <c r="S640" s="6">
        <f t="shared" si="19"/>
        <v>6500</v>
      </c>
    </row>
    <row r="641" spans="1:19" x14ac:dyDescent="0.25">
      <c r="A641" t="s">
        <v>1360</v>
      </c>
      <c r="B641" s="2" t="s">
        <v>1361</v>
      </c>
      <c r="C641" s="3" t="s">
        <v>61</v>
      </c>
      <c r="D641" s="6">
        <v>58</v>
      </c>
      <c r="E641" s="2" t="s">
        <v>495</v>
      </c>
      <c r="F641" s="3" t="s">
        <v>38</v>
      </c>
      <c r="G641" s="3" t="s">
        <v>21</v>
      </c>
      <c r="H641" s="6">
        <v>2</v>
      </c>
      <c r="I641" s="3" t="s">
        <v>22</v>
      </c>
      <c r="J641" s="3">
        <v>7</v>
      </c>
      <c r="K641" s="3" t="s">
        <v>40</v>
      </c>
      <c r="L641" s="6">
        <v>20000</v>
      </c>
      <c r="M641" s="6">
        <v>18</v>
      </c>
      <c r="N641" s="6">
        <v>360000</v>
      </c>
      <c r="O641" s="5" t="s">
        <v>1364</v>
      </c>
      <c r="P641" s="3" t="s">
        <v>25</v>
      </c>
      <c r="Q641" s="3" t="s">
        <v>129</v>
      </c>
      <c r="R641" t="str">
        <f t="shared" si="18"/>
        <v>Adults</v>
      </c>
      <c r="S641" s="6">
        <f t="shared" si="19"/>
        <v>51428.571428571428</v>
      </c>
    </row>
    <row r="642" spans="1:19" x14ac:dyDescent="0.25">
      <c r="A642" t="s">
        <v>1365</v>
      </c>
      <c r="B642" s="2" t="s">
        <v>1366</v>
      </c>
      <c r="C642" s="4">
        <v>45717</v>
      </c>
      <c r="D642" s="6">
        <v>53</v>
      </c>
      <c r="E642" s="2" t="s">
        <v>331</v>
      </c>
      <c r="F642" s="3" t="s">
        <v>20</v>
      </c>
      <c r="G642" s="3" t="s">
        <v>21</v>
      </c>
      <c r="H642" s="6">
        <v>3</v>
      </c>
      <c r="I642" s="3" t="s">
        <v>56</v>
      </c>
      <c r="J642" s="3">
        <v>8</v>
      </c>
      <c r="K642" s="3" t="s">
        <v>68</v>
      </c>
      <c r="L642" s="6">
        <v>16000</v>
      </c>
      <c r="M642" s="6">
        <v>17</v>
      </c>
      <c r="N642" s="6">
        <v>272000</v>
      </c>
      <c r="O642" s="5" t="s">
        <v>1367</v>
      </c>
      <c r="P642" s="3" t="s">
        <v>42</v>
      </c>
      <c r="R642" t="str">
        <f t="shared" si="18"/>
        <v>Adults</v>
      </c>
      <c r="S642" s="6">
        <f t="shared" si="19"/>
        <v>34000</v>
      </c>
    </row>
    <row r="643" spans="1:19" x14ac:dyDescent="0.25">
      <c r="A643" t="s">
        <v>1365</v>
      </c>
      <c r="B643" s="2" t="s">
        <v>1366</v>
      </c>
      <c r="C643" s="4">
        <v>45717</v>
      </c>
      <c r="D643" s="6">
        <v>53</v>
      </c>
      <c r="E643" s="2" t="s">
        <v>331</v>
      </c>
      <c r="F643" s="3" t="s">
        <v>38</v>
      </c>
      <c r="G643" s="3" t="s">
        <v>21</v>
      </c>
      <c r="H643" s="6">
        <v>3</v>
      </c>
      <c r="I643" s="3" t="s">
        <v>56</v>
      </c>
      <c r="J643" s="3">
        <v>8</v>
      </c>
      <c r="K643" s="3" t="s">
        <v>40</v>
      </c>
      <c r="L643" s="6">
        <v>20000</v>
      </c>
      <c r="M643" s="6">
        <v>20</v>
      </c>
      <c r="N643" s="6">
        <v>400000</v>
      </c>
      <c r="O643" s="5" t="s">
        <v>1368</v>
      </c>
      <c r="P643" s="3" t="s">
        <v>42</v>
      </c>
      <c r="R643" t="str">
        <f t="shared" ref="R643:R706" si="20">IF(D643&lt;=25,"Youth",IF(D643&lt;=35,"Young Adults",IF(D643&lt;=65,"Adults",IF(D643&lt;=80,"Seniors"))))</f>
        <v>Adults</v>
      </c>
      <c r="S643" s="6">
        <f t="shared" ref="S643:S706" si="21">N643/J643</f>
        <v>50000</v>
      </c>
    </row>
    <row r="644" spans="1:19" x14ac:dyDescent="0.25">
      <c r="A644" t="s">
        <v>1365</v>
      </c>
      <c r="B644" s="2" t="s">
        <v>1366</v>
      </c>
      <c r="C644" s="4">
        <v>45717</v>
      </c>
      <c r="D644" s="6">
        <v>53</v>
      </c>
      <c r="E644" s="2" t="s">
        <v>331</v>
      </c>
      <c r="F644" s="3" t="s">
        <v>45</v>
      </c>
      <c r="G644" s="3" t="s">
        <v>21</v>
      </c>
      <c r="H644" s="6">
        <v>3</v>
      </c>
      <c r="I644" s="3" t="s">
        <v>56</v>
      </c>
      <c r="J644" s="3">
        <v>8</v>
      </c>
      <c r="K644" s="3" t="s">
        <v>77</v>
      </c>
      <c r="L644" s="6">
        <v>30000</v>
      </c>
      <c r="M644" s="6">
        <v>11</v>
      </c>
      <c r="N644" s="6">
        <v>330000</v>
      </c>
      <c r="O644" s="5" t="s">
        <v>1369</v>
      </c>
      <c r="P644" s="3" t="s">
        <v>42</v>
      </c>
      <c r="R644" t="str">
        <f t="shared" si="20"/>
        <v>Adults</v>
      </c>
      <c r="S644" s="6">
        <f t="shared" si="21"/>
        <v>41250</v>
      </c>
    </row>
    <row r="645" spans="1:19" x14ac:dyDescent="0.25">
      <c r="A645" t="s">
        <v>1370</v>
      </c>
      <c r="B645" s="2" t="s">
        <v>1371</v>
      </c>
      <c r="C645" s="3" t="s">
        <v>61</v>
      </c>
      <c r="D645" s="6">
        <v>61</v>
      </c>
      <c r="E645" s="2" t="s">
        <v>200</v>
      </c>
      <c r="F645" s="3" t="s">
        <v>20</v>
      </c>
      <c r="G645" s="3" t="s">
        <v>31</v>
      </c>
      <c r="H645" s="6">
        <v>4</v>
      </c>
      <c r="I645" s="3" t="s">
        <v>154</v>
      </c>
      <c r="J645" s="3">
        <v>34</v>
      </c>
      <c r="K645" s="3" t="s">
        <v>51</v>
      </c>
      <c r="L645" s="6">
        <v>4500</v>
      </c>
      <c r="M645" s="6">
        <v>1</v>
      </c>
      <c r="N645" s="6">
        <v>4500</v>
      </c>
      <c r="O645" s="5" t="s">
        <v>1372</v>
      </c>
      <c r="P645" s="3" t="s">
        <v>42</v>
      </c>
      <c r="R645" t="str">
        <f t="shared" si="20"/>
        <v>Adults</v>
      </c>
      <c r="S645" s="6">
        <f t="shared" si="21"/>
        <v>132.35294117647058</v>
      </c>
    </row>
    <row r="646" spans="1:19" x14ac:dyDescent="0.25">
      <c r="A646" t="s">
        <v>1370</v>
      </c>
      <c r="B646" s="2" t="s">
        <v>1371</v>
      </c>
      <c r="C646" s="3" t="s">
        <v>61</v>
      </c>
      <c r="D646" s="6">
        <v>61</v>
      </c>
      <c r="E646" s="2" t="s">
        <v>200</v>
      </c>
      <c r="F646" s="3" t="s">
        <v>38</v>
      </c>
      <c r="G646" s="3" t="s">
        <v>31</v>
      </c>
      <c r="H646" s="6">
        <v>4</v>
      </c>
      <c r="I646" s="3" t="s">
        <v>154</v>
      </c>
      <c r="J646" s="3">
        <v>34</v>
      </c>
      <c r="K646" s="3" t="s">
        <v>66</v>
      </c>
      <c r="L646" s="6">
        <v>150000</v>
      </c>
      <c r="M646" s="6">
        <v>4</v>
      </c>
      <c r="N646" s="6">
        <v>600000</v>
      </c>
      <c r="O646" s="5" t="s">
        <v>1373</v>
      </c>
      <c r="P646" s="3" t="s">
        <v>42</v>
      </c>
      <c r="R646" t="str">
        <f t="shared" si="20"/>
        <v>Adults</v>
      </c>
      <c r="S646" s="6">
        <f t="shared" si="21"/>
        <v>17647.058823529413</v>
      </c>
    </row>
    <row r="647" spans="1:19" x14ac:dyDescent="0.25">
      <c r="A647" t="s">
        <v>1370</v>
      </c>
      <c r="B647" s="2" t="s">
        <v>1371</v>
      </c>
      <c r="C647" s="3" t="s">
        <v>61</v>
      </c>
      <c r="D647" s="6">
        <v>61</v>
      </c>
      <c r="E647" s="2" t="s">
        <v>200</v>
      </c>
      <c r="F647" s="3" t="s">
        <v>30</v>
      </c>
      <c r="G647" s="3" t="s">
        <v>31</v>
      </c>
      <c r="H647" s="6">
        <v>4</v>
      </c>
      <c r="I647" s="3" t="s">
        <v>154</v>
      </c>
      <c r="J647" s="3">
        <v>34</v>
      </c>
      <c r="K647" s="3" t="s">
        <v>88</v>
      </c>
      <c r="L647" s="6">
        <v>350</v>
      </c>
      <c r="M647" s="6">
        <v>14</v>
      </c>
      <c r="N647" s="6">
        <v>4900</v>
      </c>
      <c r="O647" s="5" t="s">
        <v>1374</v>
      </c>
      <c r="P647" s="3" t="s">
        <v>42</v>
      </c>
      <c r="R647" t="str">
        <f t="shared" si="20"/>
        <v>Adults</v>
      </c>
      <c r="S647" s="6">
        <f t="shared" si="21"/>
        <v>144.11764705882354</v>
      </c>
    </row>
    <row r="648" spans="1:19" x14ac:dyDescent="0.25">
      <c r="A648" t="s">
        <v>1375</v>
      </c>
      <c r="B648" s="2" t="s">
        <v>1376</v>
      </c>
      <c r="C648" s="3" t="s">
        <v>61</v>
      </c>
      <c r="D648" s="6">
        <v>21</v>
      </c>
      <c r="E648" s="2" t="s">
        <v>228</v>
      </c>
      <c r="F648" s="3" t="s">
        <v>38</v>
      </c>
      <c r="G648" s="3" t="s">
        <v>31</v>
      </c>
      <c r="H648" s="6">
        <v>1</v>
      </c>
      <c r="I648" s="3" t="s">
        <v>39</v>
      </c>
      <c r="J648" s="3">
        <v>36</v>
      </c>
      <c r="K648" s="3" t="s">
        <v>73</v>
      </c>
      <c r="L648" s="6">
        <v>24000</v>
      </c>
      <c r="M648" s="6">
        <v>18</v>
      </c>
      <c r="N648" s="6">
        <v>432000</v>
      </c>
      <c r="O648" s="5" t="s">
        <v>1377</v>
      </c>
      <c r="P648" s="3" t="s">
        <v>42</v>
      </c>
      <c r="R648" t="str">
        <f t="shared" si="20"/>
        <v>Youth</v>
      </c>
      <c r="S648" s="6">
        <f t="shared" si="21"/>
        <v>12000</v>
      </c>
    </row>
    <row r="649" spans="1:19" x14ac:dyDescent="0.25">
      <c r="A649" t="s">
        <v>1375</v>
      </c>
      <c r="B649" s="2" t="s">
        <v>1376</v>
      </c>
      <c r="C649" s="3" t="s">
        <v>61</v>
      </c>
      <c r="D649" s="6">
        <v>21</v>
      </c>
      <c r="E649" s="2" t="s">
        <v>228</v>
      </c>
      <c r="F649" s="3" t="s">
        <v>20</v>
      </c>
      <c r="G649" s="3" t="s">
        <v>31</v>
      </c>
      <c r="H649" s="6">
        <v>1</v>
      </c>
      <c r="I649" s="3" t="s">
        <v>39</v>
      </c>
      <c r="J649" s="3">
        <v>36</v>
      </c>
      <c r="K649" s="3" t="s">
        <v>57</v>
      </c>
      <c r="L649" s="6">
        <v>9000</v>
      </c>
      <c r="M649" s="6">
        <v>4</v>
      </c>
      <c r="N649" s="6">
        <v>36000</v>
      </c>
      <c r="O649" s="5" t="s">
        <v>1378</v>
      </c>
      <c r="P649" s="3" t="s">
        <v>42</v>
      </c>
      <c r="R649" t="str">
        <f t="shared" si="20"/>
        <v>Youth</v>
      </c>
      <c r="S649" s="6">
        <f t="shared" si="21"/>
        <v>1000</v>
      </c>
    </row>
    <row r="650" spans="1:19" x14ac:dyDescent="0.25">
      <c r="A650" t="s">
        <v>1375</v>
      </c>
      <c r="B650" s="2" t="s">
        <v>1376</v>
      </c>
      <c r="C650" s="3" t="s">
        <v>61</v>
      </c>
      <c r="D650" s="6">
        <v>21</v>
      </c>
      <c r="E650" s="2" t="s">
        <v>228</v>
      </c>
      <c r="F650" s="3" t="s">
        <v>45</v>
      </c>
      <c r="G650" s="3" t="s">
        <v>31</v>
      </c>
      <c r="H650" s="6">
        <v>1</v>
      </c>
      <c r="I650" s="3" t="s">
        <v>39</v>
      </c>
      <c r="J650" s="3">
        <v>36</v>
      </c>
      <c r="K650" s="3" t="s">
        <v>77</v>
      </c>
      <c r="L650" s="6">
        <v>30000</v>
      </c>
      <c r="M650" s="6">
        <v>19</v>
      </c>
      <c r="N650" s="6">
        <v>570000</v>
      </c>
      <c r="O650" s="5" t="s">
        <v>1379</v>
      </c>
      <c r="P650" s="3" t="s">
        <v>42</v>
      </c>
      <c r="R650" t="str">
        <f t="shared" si="20"/>
        <v>Youth</v>
      </c>
      <c r="S650" s="6">
        <f t="shared" si="21"/>
        <v>15833.333333333334</v>
      </c>
    </row>
    <row r="651" spans="1:19" x14ac:dyDescent="0.25">
      <c r="A651" t="s">
        <v>1380</v>
      </c>
      <c r="B651" s="2" t="s">
        <v>1381</v>
      </c>
      <c r="C651" s="4">
        <v>45717</v>
      </c>
      <c r="D651" s="6">
        <v>38</v>
      </c>
      <c r="E651" s="2" t="s">
        <v>164</v>
      </c>
      <c r="F651" s="3" t="s">
        <v>20</v>
      </c>
      <c r="G651" s="3" t="s">
        <v>31</v>
      </c>
      <c r="H651" s="6">
        <v>4</v>
      </c>
      <c r="I651" s="3" t="s">
        <v>154</v>
      </c>
      <c r="J651" s="3">
        <v>54</v>
      </c>
      <c r="K651" s="3" t="s">
        <v>23</v>
      </c>
      <c r="L651" s="6">
        <v>35000</v>
      </c>
      <c r="M651" s="6">
        <v>15</v>
      </c>
      <c r="N651" s="6">
        <v>525000</v>
      </c>
      <c r="O651" s="5" t="s">
        <v>1382</v>
      </c>
      <c r="P651" s="3" t="s">
        <v>42</v>
      </c>
      <c r="R651" t="str">
        <f t="shared" si="20"/>
        <v>Adults</v>
      </c>
      <c r="S651" s="6">
        <f t="shared" si="21"/>
        <v>9722.2222222222226</v>
      </c>
    </row>
    <row r="652" spans="1:19" x14ac:dyDescent="0.25">
      <c r="A652" t="s">
        <v>1383</v>
      </c>
      <c r="B652" s="2" t="s">
        <v>1384</v>
      </c>
      <c r="C652" s="4">
        <v>45658</v>
      </c>
      <c r="D652" s="6">
        <v>58</v>
      </c>
      <c r="E652" s="2" t="s">
        <v>37</v>
      </c>
      <c r="F652" s="3" t="s">
        <v>38</v>
      </c>
      <c r="G652" s="3" t="s">
        <v>31</v>
      </c>
      <c r="H652" s="6">
        <v>5</v>
      </c>
      <c r="I652" s="3" t="s">
        <v>63</v>
      </c>
      <c r="J652" s="3">
        <v>60</v>
      </c>
      <c r="K652" s="3" t="s">
        <v>86</v>
      </c>
      <c r="L652" s="6">
        <v>14500</v>
      </c>
      <c r="M652" s="6">
        <v>11</v>
      </c>
      <c r="N652" s="6">
        <v>159500</v>
      </c>
      <c r="O652" s="5" t="s">
        <v>1385</v>
      </c>
      <c r="P652" s="3" t="s">
        <v>25</v>
      </c>
      <c r="Q652" s="3" t="s">
        <v>466</v>
      </c>
      <c r="R652" t="str">
        <f t="shared" si="20"/>
        <v>Adults</v>
      </c>
      <c r="S652" s="6">
        <f t="shared" si="21"/>
        <v>2658.3333333333335</v>
      </c>
    </row>
    <row r="653" spans="1:19" x14ac:dyDescent="0.25">
      <c r="A653" t="s">
        <v>1383</v>
      </c>
      <c r="B653" s="2" t="s">
        <v>1384</v>
      </c>
      <c r="C653" s="4">
        <v>45658</v>
      </c>
      <c r="D653" s="6">
        <v>58</v>
      </c>
      <c r="E653" s="2" t="s">
        <v>37</v>
      </c>
      <c r="F653" s="3" t="s">
        <v>30</v>
      </c>
      <c r="G653" s="3" t="s">
        <v>31</v>
      </c>
      <c r="H653" s="6">
        <v>5</v>
      </c>
      <c r="I653" s="3" t="s">
        <v>63</v>
      </c>
      <c r="J653" s="3">
        <v>60</v>
      </c>
      <c r="K653" s="3" t="s">
        <v>64</v>
      </c>
      <c r="L653" s="6">
        <v>3500</v>
      </c>
      <c r="M653" s="6">
        <v>5</v>
      </c>
      <c r="N653" s="6">
        <v>17500</v>
      </c>
      <c r="O653" s="5" t="s">
        <v>1386</v>
      </c>
      <c r="P653" s="3" t="s">
        <v>25</v>
      </c>
      <c r="Q653" s="3" t="s">
        <v>466</v>
      </c>
      <c r="R653" t="str">
        <f t="shared" si="20"/>
        <v>Adults</v>
      </c>
      <c r="S653" s="6">
        <f t="shared" si="21"/>
        <v>291.66666666666669</v>
      </c>
    </row>
    <row r="654" spans="1:19" x14ac:dyDescent="0.25">
      <c r="A654" t="s">
        <v>1383</v>
      </c>
      <c r="B654" s="2" t="s">
        <v>1384</v>
      </c>
      <c r="C654" s="4">
        <v>45658</v>
      </c>
      <c r="D654" s="6">
        <v>58</v>
      </c>
      <c r="E654" s="2" t="s">
        <v>37</v>
      </c>
      <c r="F654" s="3" t="s">
        <v>45</v>
      </c>
      <c r="G654" s="3" t="s">
        <v>31</v>
      </c>
      <c r="H654" s="6">
        <v>5</v>
      </c>
      <c r="I654" s="3" t="s">
        <v>63</v>
      </c>
      <c r="J654" s="3">
        <v>60</v>
      </c>
      <c r="K654" s="3" t="s">
        <v>77</v>
      </c>
      <c r="L654" s="6">
        <v>30000</v>
      </c>
      <c r="M654" s="6">
        <v>11</v>
      </c>
      <c r="N654" s="6">
        <v>330000</v>
      </c>
      <c r="O654" s="5" t="s">
        <v>1387</v>
      </c>
      <c r="P654" s="3" t="s">
        <v>25</v>
      </c>
      <c r="Q654" s="3" t="s">
        <v>466</v>
      </c>
      <c r="R654" t="str">
        <f t="shared" si="20"/>
        <v>Adults</v>
      </c>
      <c r="S654" s="6">
        <f t="shared" si="21"/>
        <v>5500</v>
      </c>
    </row>
    <row r="655" spans="1:19" x14ac:dyDescent="0.25">
      <c r="A655" t="s">
        <v>1388</v>
      </c>
      <c r="B655" s="2" t="s">
        <v>1389</v>
      </c>
      <c r="C655" s="4">
        <v>45658</v>
      </c>
      <c r="D655" s="6">
        <v>37</v>
      </c>
      <c r="E655" s="2" t="s">
        <v>72</v>
      </c>
      <c r="F655" s="3" t="s">
        <v>45</v>
      </c>
      <c r="G655" s="3" t="s">
        <v>21</v>
      </c>
      <c r="H655" s="6">
        <v>3</v>
      </c>
      <c r="I655" s="3" t="s">
        <v>56</v>
      </c>
      <c r="J655" s="3">
        <v>39</v>
      </c>
      <c r="K655" s="3" t="s">
        <v>86</v>
      </c>
      <c r="L655" s="6">
        <v>14500</v>
      </c>
      <c r="M655" s="6">
        <v>8</v>
      </c>
      <c r="N655" s="6">
        <v>116000</v>
      </c>
      <c r="O655" s="5" t="s">
        <v>1390</v>
      </c>
      <c r="P655" s="3" t="s">
        <v>42</v>
      </c>
      <c r="R655" t="str">
        <f t="shared" si="20"/>
        <v>Adults</v>
      </c>
      <c r="S655" s="6">
        <f t="shared" si="21"/>
        <v>2974.3589743589741</v>
      </c>
    </row>
    <row r="656" spans="1:19" x14ac:dyDescent="0.25">
      <c r="A656" t="s">
        <v>1388</v>
      </c>
      <c r="B656" s="2" t="s">
        <v>1389</v>
      </c>
      <c r="C656" s="4">
        <v>45658</v>
      </c>
      <c r="D656" s="6">
        <v>37</v>
      </c>
      <c r="E656" s="2" t="s">
        <v>72</v>
      </c>
      <c r="F656" s="3" t="s">
        <v>20</v>
      </c>
      <c r="G656" s="3" t="s">
        <v>21</v>
      </c>
      <c r="H656" s="6">
        <v>3</v>
      </c>
      <c r="I656" s="3" t="s">
        <v>56</v>
      </c>
      <c r="J656" s="3">
        <v>39</v>
      </c>
      <c r="K656" s="3" t="s">
        <v>57</v>
      </c>
      <c r="L656" s="6">
        <v>9000</v>
      </c>
      <c r="M656" s="6">
        <v>10</v>
      </c>
      <c r="N656" s="6">
        <v>90000</v>
      </c>
      <c r="O656" s="5" t="s">
        <v>1391</v>
      </c>
      <c r="P656" s="3" t="s">
        <v>42</v>
      </c>
      <c r="R656" t="str">
        <f t="shared" si="20"/>
        <v>Adults</v>
      </c>
      <c r="S656" s="6">
        <f t="shared" si="21"/>
        <v>2307.6923076923076</v>
      </c>
    </row>
    <row r="657" spans="1:19" x14ac:dyDescent="0.25">
      <c r="A657" t="s">
        <v>1392</v>
      </c>
      <c r="B657" s="2" t="s">
        <v>1393</v>
      </c>
      <c r="C657" s="4">
        <v>45658</v>
      </c>
      <c r="D657" s="6">
        <v>54</v>
      </c>
      <c r="E657" s="2" t="s">
        <v>183</v>
      </c>
      <c r="F657" s="3" t="s">
        <v>45</v>
      </c>
      <c r="G657" s="3" t="s">
        <v>21</v>
      </c>
      <c r="H657" s="6">
        <v>2</v>
      </c>
      <c r="I657" s="3" t="s">
        <v>22</v>
      </c>
      <c r="J657" s="3">
        <v>24</v>
      </c>
      <c r="K657" s="3" t="s">
        <v>73</v>
      </c>
      <c r="L657" s="6">
        <v>24000</v>
      </c>
      <c r="M657" s="6">
        <v>11</v>
      </c>
      <c r="N657" s="6">
        <v>264000</v>
      </c>
      <c r="O657" s="5" t="s">
        <v>1394</v>
      </c>
      <c r="P657" s="3" t="s">
        <v>42</v>
      </c>
      <c r="R657" t="str">
        <f t="shared" si="20"/>
        <v>Adults</v>
      </c>
      <c r="S657" s="6">
        <f t="shared" si="21"/>
        <v>11000</v>
      </c>
    </row>
    <row r="658" spans="1:19" x14ac:dyDescent="0.25">
      <c r="A658" t="s">
        <v>1392</v>
      </c>
      <c r="B658" s="2" t="s">
        <v>1393</v>
      </c>
      <c r="C658" s="4">
        <v>45658</v>
      </c>
      <c r="D658" s="6">
        <v>54</v>
      </c>
      <c r="E658" s="2" t="s">
        <v>183</v>
      </c>
      <c r="F658" s="3" t="s">
        <v>20</v>
      </c>
      <c r="G658" s="3" t="s">
        <v>21</v>
      </c>
      <c r="H658" s="6">
        <v>2</v>
      </c>
      <c r="I658" s="3" t="s">
        <v>22</v>
      </c>
      <c r="J658" s="3">
        <v>24</v>
      </c>
      <c r="K658" s="3" t="s">
        <v>23</v>
      </c>
      <c r="L658" s="6">
        <v>35000</v>
      </c>
      <c r="M658" s="6">
        <v>17</v>
      </c>
      <c r="N658" s="6">
        <v>595000</v>
      </c>
      <c r="O658" s="5" t="s">
        <v>1395</v>
      </c>
      <c r="P658" s="3" t="s">
        <v>42</v>
      </c>
      <c r="R658" t="str">
        <f t="shared" si="20"/>
        <v>Adults</v>
      </c>
      <c r="S658" s="6">
        <f t="shared" si="21"/>
        <v>24791.666666666668</v>
      </c>
    </row>
    <row r="659" spans="1:19" x14ac:dyDescent="0.25">
      <c r="A659" t="s">
        <v>1396</v>
      </c>
      <c r="B659" s="2" t="s">
        <v>1397</v>
      </c>
      <c r="C659" s="3" t="s">
        <v>61</v>
      </c>
      <c r="D659" s="6">
        <v>57</v>
      </c>
      <c r="E659" s="2" t="s">
        <v>62</v>
      </c>
      <c r="F659" s="3" t="s">
        <v>30</v>
      </c>
      <c r="G659" s="3" t="s">
        <v>21</v>
      </c>
      <c r="H659" s="6">
        <v>2</v>
      </c>
      <c r="I659" s="3" t="s">
        <v>22</v>
      </c>
      <c r="J659" s="3">
        <v>53</v>
      </c>
      <c r="K659" s="3" t="s">
        <v>292</v>
      </c>
      <c r="L659" s="6">
        <v>6500</v>
      </c>
      <c r="M659" s="6">
        <v>10</v>
      </c>
      <c r="N659" s="6">
        <v>65000</v>
      </c>
      <c r="O659" s="5" t="s">
        <v>1398</v>
      </c>
      <c r="P659" s="3" t="s">
        <v>42</v>
      </c>
      <c r="R659" t="str">
        <f t="shared" si="20"/>
        <v>Adults</v>
      </c>
      <c r="S659" s="6">
        <f t="shared" si="21"/>
        <v>1226.4150943396226</v>
      </c>
    </row>
    <row r="660" spans="1:19" x14ac:dyDescent="0.25">
      <c r="A660" t="s">
        <v>1396</v>
      </c>
      <c r="B660" s="2" t="s">
        <v>1397</v>
      </c>
      <c r="C660" s="3" t="s">
        <v>61</v>
      </c>
      <c r="D660" s="6">
        <v>57</v>
      </c>
      <c r="E660" s="2" t="s">
        <v>62</v>
      </c>
      <c r="F660" s="3" t="s">
        <v>38</v>
      </c>
      <c r="G660" s="3" t="s">
        <v>21</v>
      </c>
      <c r="H660" s="6">
        <v>2</v>
      </c>
      <c r="I660" s="3" t="s">
        <v>22</v>
      </c>
      <c r="J660" s="3">
        <v>53</v>
      </c>
      <c r="K660" s="3" t="s">
        <v>46</v>
      </c>
      <c r="L660" s="6">
        <v>9000</v>
      </c>
      <c r="M660" s="6">
        <v>20</v>
      </c>
      <c r="N660" s="6">
        <v>180000</v>
      </c>
      <c r="O660" s="5" t="s">
        <v>1399</v>
      </c>
      <c r="P660" s="3" t="s">
        <v>42</v>
      </c>
      <c r="R660" t="str">
        <f t="shared" si="20"/>
        <v>Adults</v>
      </c>
      <c r="S660" s="6">
        <f t="shared" si="21"/>
        <v>3396.2264150943397</v>
      </c>
    </row>
    <row r="661" spans="1:19" x14ac:dyDescent="0.25">
      <c r="A661" t="s">
        <v>1400</v>
      </c>
      <c r="B661" s="2" t="s">
        <v>1401</v>
      </c>
      <c r="C661" s="4">
        <v>45717</v>
      </c>
      <c r="D661" s="6">
        <v>58</v>
      </c>
      <c r="E661" s="2" t="s">
        <v>37</v>
      </c>
      <c r="F661" s="3" t="s">
        <v>20</v>
      </c>
      <c r="G661" s="3" t="s">
        <v>21</v>
      </c>
      <c r="H661" s="6">
        <v>1</v>
      </c>
      <c r="I661" s="3" t="s">
        <v>39</v>
      </c>
      <c r="J661" s="3">
        <v>7</v>
      </c>
      <c r="K661" s="3" t="s">
        <v>51</v>
      </c>
      <c r="L661" s="6">
        <v>4500</v>
      </c>
      <c r="M661" s="6">
        <v>9</v>
      </c>
      <c r="N661" s="6">
        <v>40500</v>
      </c>
      <c r="O661" s="5" t="s">
        <v>1402</v>
      </c>
      <c r="P661" s="3" t="s">
        <v>42</v>
      </c>
      <c r="R661" t="str">
        <f t="shared" si="20"/>
        <v>Adults</v>
      </c>
      <c r="S661" s="6">
        <f t="shared" si="21"/>
        <v>5785.7142857142853</v>
      </c>
    </row>
    <row r="662" spans="1:19" x14ac:dyDescent="0.25">
      <c r="A662" t="s">
        <v>1400</v>
      </c>
      <c r="B662" s="2" t="s">
        <v>1401</v>
      </c>
      <c r="C662" s="4">
        <v>45717</v>
      </c>
      <c r="D662" s="6">
        <v>58</v>
      </c>
      <c r="E662" s="2" t="s">
        <v>37</v>
      </c>
      <c r="F662" s="3" t="s">
        <v>30</v>
      </c>
      <c r="G662" s="3" t="s">
        <v>21</v>
      </c>
      <c r="H662" s="6">
        <v>1</v>
      </c>
      <c r="I662" s="3" t="s">
        <v>39</v>
      </c>
      <c r="J662" s="3">
        <v>7</v>
      </c>
      <c r="K662" s="3" t="s">
        <v>292</v>
      </c>
      <c r="L662" s="6">
        <v>6500</v>
      </c>
      <c r="M662" s="6">
        <v>15</v>
      </c>
      <c r="N662" s="6">
        <v>97500</v>
      </c>
      <c r="O662" s="5" t="s">
        <v>1403</v>
      </c>
      <c r="P662" s="3" t="s">
        <v>42</v>
      </c>
      <c r="R662" t="str">
        <f t="shared" si="20"/>
        <v>Adults</v>
      </c>
      <c r="S662" s="6">
        <f t="shared" si="21"/>
        <v>13928.571428571429</v>
      </c>
    </row>
    <row r="663" spans="1:19" x14ac:dyDescent="0.25">
      <c r="A663" t="s">
        <v>1404</v>
      </c>
      <c r="B663" s="2" t="s">
        <v>1405</v>
      </c>
      <c r="C663" s="4">
        <v>45658</v>
      </c>
      <c r="D663" s="6">
        <v>50</v>
      </c>
      <c r="E663" s="2" t="s">
        <v>62</v>
      </c>
      <c r="F663" s="3" t="s">
        <v>45</v>
      </c>
      <c r="G663" s="3" t="s">
        <v>21</v>
      </c>
      <c r="H663" s="6">
        <v>1</v>
      </c>
      <c r="I663" s="3" t="s">
        <v>39</v>
      </c>
      <c r="J663" s="3">
        <v>18</v>
      </c>
      <c r="K663" s="3" t="s">
        <v>73</v>
      </c>
      <c r="L663" s="6">
        <v>24000</v>
      </c>
      <c r="M663" s="6">
        <v>5</v>
      </c>
      <c r="N663" s="6">
        <v>120000</v>
      </c>
      <c r="O663" s="5" t="s">
        <v>1406</v>
      </c>
      <c r="P663" s="3" t="s">
        <v>42</v>
      </c>
      <c r="R663" t="str">
        <f t="shared" si="20"/>
        <v>Adults</v>
      </c>
      <c r="S663" s="6">
        <f t="shared" si="21"/>
        <v>6666.666666666667</v>
      </c>
    </row>
    <row r="664" spans="1:19" x14ac:dyDescent="0.25">
      <c r="A664" t="s">
        <v>1404</v>
      </c>
      <c r="B664" s="2" t="s">
        <v>1405</v>
      </c>
      <c r="C664" s="4">
        <v>45658</v>
      </c>
      <c r="D664" s="6">
        <v>50</v>
      </c>
      <c r="E664" s="2" t="s">
        <v>62</v>
      </c>
      <c r="F664" s="3" t="s">
        <v>30</v>
      </c>
      <c r="G664" s="3" t="s">
        <v>21</v>
      </c>
      <c r="H664" s="6">
        <v>1</v>
      </c>
      <c r="I664" s="3" t="s">
        <v>39</v>
      </c>
      <c r="J664" s="3">
        <v>18</v>
      </c>
      <c r="K664" s="3" t="s">
        <v>43</v>
      </c>
      <c r="L664" s="6">
        <v>500</v>
      </c>
      <c r="M664" s="6">
        <v>6</v>
      </c>
      <c r="N664" s="6">
        <v>3000</v>
      </c>
      <c r="O664" s="5" t="s">
        <v>1407</v>
      </c>
      <c r="P664" s="3" t="s">
        <v>42</v>
      </c>
      <c r="R664" t="str">
        <f t="shared" si="20"/>
        <v>Adults</v>
      </c>
      <c r="S664" s="6">
        <f t="shared" si="21"/>
        <v>166.66666666666666</v>
      </c>
    </row>
    <row r="665" spans="1:19" x14ac:dyDescent="0.25">
      <c r="A665" t="s">
        <v>1404</v>
      </c>
      <c r="B665" s="2" t="s">
        <v>1405</v>
      </c>
      <c r="C665" s="4">
        <v>45658</v>
      </c>
      <c r="D665" s="6">
        <v>50</v>
      </c>
      <c r="E665" s="2" t="s">
        <v>62</v>
      </c>
      <c r="F665" s="3" t="s">
        <v>20</v>
      </c>
      <c r="G665" s="3" t="s">
        <v>21</v>
      </c>
      <c r="H665" s="6">
        <v>1</v>
      </c>
      <c r="I665" s="3" t="s">
        <v>39</v>
      </c>
      <c r="J665" s="3">
        <v>18</v>
      </c>
      <c r="K665" s="3" t="s">
        <v>68</v>
      </c>
      <c r="L665" s="6">
        <v>16000</v>
      </c>
      <c r="M665" s="6">
        <v>11</v>
      </c>
      <c r="N665" s="6">
        <v>176000</v>
      </c>
      <c r="O665" s="5" t="s">
        <v>1408</v>
      </c>
      <c r="P665" s="3" t="s">
        <v>42</v>
      </c>
      <c r="R665" t="str">
        <f t="shared" si="20"/>
        <v>Adults</v>
      </c>
      <c r="S665" s="6">
        <f t="shared" si="21"/>
        <v>9777.7777777777774</v>
      </c>
    </row>
    <row r="666" spans="1:19" x14ac:dyDescent="0.25">
      <c r="A666" t="s">
        <v>1409</v>
      </c>
      <c r="B666" s="2" t="s">
        <v>1410</v>
      </c>
      <c r="C666" s="3" t="s">
        <v>61</v>
      </c>
      <c r="D666" s="6">
        <v>72</v>
      </c>
      <c r="E666" s="2" t="s">
        <v>55</v>
      </c>
      <c r="F666" s="3" t="s">
        <v>30</v>
      </c>
      <c r="G666" s="3" t="s">
        <v>21</v>
      </c>
      <c r="H666" s="6">
        <v>1</v>
      </c>
      <c r="I666" s="3" t="s">
        <v>39</v>
      </c>
      <c r="J666" s="3">
        <v>2</v>
      </c>
      <c r="K666" s="3" t="s">
        <v>112</v>
      </c>
      <c r="L666" s="6">
        <v>7500</v>
      </c>
      <c r="M666" s="6">
        <v>20</v>
      </c>
      <c r="N666" s="6">
        <v>150000</v>
      </c>
      <c r="O666" s="5" t="s">
        <v>1411</v>
      </c>
      <c r="P666" s="3" t="s">
        <v>25</v>
      </c>
      <c r="Q666" s="3" t="s">
        <v>94</v>
      </c>
      <c r="R666" t="str">
        <f t="shared" si="20"/>
        <v>Seniors</v>
      </c>
      <c r="S666" s="6">
        <f t="shared" si="21"/>
        <v>75000</v>
      </c>
    </row>
    <row r="667" spans="1:19" x14ac:dyDescent="0.25">
      <c r="A667" t="s">
        <v>1412</v>
      </c>
      <c r="B667" s="2" t="s">
        <v>187</v>
      </c>
      <c r="C667" s="3" t="s">
        <v>61</v>
      </c>
      <c r="D667" s="6">
        <v>61</v>
      </c>
      <c r="E667" s="2" t="s">
        <v>215</v>
      </c>
      <c r="F667" s="3" t="s">
        <v>20</v>
      </c>
      <c r="G667" s="3" t="s">
        <v>31</v>
      </c>
      <c r="H667" s="6">
        <v>5</v>
      </c>
      <c r="I667" s="3" t="s">
        <v>63</v>
      </c>
      <c r="J667" s="3">
        <v>53</v>
      </c>
      <c r="K667" s="3" t="s">
        <v>23</v>
      </c>
      <c r="L667" s="6">
        <v>35000</v>
      </c>
      <c r="M667" s="6">
        <v>10</v>
      </c>
      <c r="N667" s="6">
        <v>350000</v>
      </c>
      <c r="O667" s="5" t="s">
        <v>1413</v>
      </c>
      <c r="P667" s="3" t="s">
        <v>25</v>
      </c>
      <c r="Q667" s="3" t="s">
        <v>34</v>
      </c>
      <c r="R667" t="str">
        <f t="shared" si="20"/>
        <v>Adults</v>
      </c>
      <c r="S667" s="6">
        <f t="shared" si="21"/>
        <v>6603.7735849056608</v>
      </c>
    </row>
    <row r="668" spans="1:19" x14ac:dyDescent="0.25">
      <c r="A668" t="s">
        <v>1412</v>
      </c>
      <c r="B668" s="2" t="s">
        <v>187</v>
      </c>
      <c r="C668" s="3" t="s">
        <v>61</v>
      </c>
      <c r="D668" s="6">
        <v>61</v>
      </c>
      <c r="E668" s="2" t="s">
        <v>215</v>
      </c>
      <c r="F668" s="3" t="s">
        <v>45</v>
      </c>
      <c r="G668" s="3" t="s">
        <v>31</v>
      </c>
      <c r="H668" s="6">
        <v>5</v>
      </c>
      <c r="I668" s="3" t="s">
        <v>63</v>
      </c>
      <c r="J668" s="3">
        <v>53</v>
      </c>
      <c r="K668" s="3" t="s">
        <v>86</v>
      </c>
      <c r="L668" s="6">
        <v>14500</v>
      </c>
      <c r="M668" s="6">
        <v>8</v>
      </c>
      <c r="N668" s="6">
        <v>116000</v>
      </c>
      <c r="O668" s="5" t="s">
        <v>1414</v>
      </c>
      <c r="P668" s="3" t="s">
        <v>25</v>
      </c>
      <c r="Q668" s="3" t="s">
        <v>34</v>
      </c>
      <c r="R668" t="str">
        <f t="shared" si="20"/>
        <v>Adults</v>
      </c>
      <c r="S668" s="6">
        <f t="shared" si="21"/>
        <v>2188.6792452830186</v>
      </c>
    </row>
    <row r="669" spans="1:19" x14ac:dyDescent="0.25">
      <c r="A669" t="s">
        <v>1415</v>
      </c>
      <c r="B669" s="2" t="s">
        <v>1416</v>
      </c>
      <c r="C669" s="4">
        <v>45717</v>
      </c>
      <c r="D669" s="6">
        <v>49</v>
      </c>
      <c r="E669" s="2" t="s">
        <v>50</v>
      </c>
      <c r="F669" s="3" t="s">
        <v>45</v>
      </c>
      <c r="G669" s="3" t="s">
        <v>31</v>
      </c>
      <c r="H669" s="6">
        <v>3</v>
      </c>
      <c r="I669" s="3" t="s">
        <v>56</v>
      </c>
      <c r="J669" s="3">
        <v>12</v>
      </c>
      <c r="K669" s="3" t="s">
        <v>86</v>
      </c>
      <c r="L669" s="6">
        <v>14500</v>
      </c>
      <c r="M669" s="6">
        <v>16</v>
      </c>
      <c r="N669" s="6">
        <v>232000</v>
      </c>
      <c r="O669" s="5" t="s">
        <v>1417</v>
      </c>
      <c r="P669" s="3" t="s">
        <v>42</v>
      </c>
      <c r="R669" t="str">
        <f t="shared" si="20"/>
        <v>Adults</v>
      </c>
      <c r="S669" s="6">
        <f t="shared" si="21"/>
        <v>19333.333333333332</v>
      </c>
    </row>
    <row r="670" spans="1:19" x14ac:dyDescent="0.25">
      <c r="A670" t="s">
        <v>1418</v>
      </c>
      <c r="B670" s="2" t="s">
        <v>1419</v>
      </c>
      <c r="C670" s="3" t="s">
        <v>61</v>
      </c>
      <c r="D670" s="6">
        <v>37</v>
      </c>
      <c r="E670" s="2" t="s">
        <v>134</v>
      </c>
      <c r="F670" s="3" t="s">
        <v>45</v>
      </c>
      <c r="G670" s="3" t="s">
        <v>31</v>
      </c>
      <c r="H670" s="6">
        <v>5</v>
      </c>
      <c r="I670" s="3" t="s">
        <v>63</v>
      </c>
      <c r="J670" s="3">
        <v>39</v>
      </c>
      <c r="K670" s="3" t="s">
        <v>77</v>
      </c>
      <c r="L670" s="6">
        <v>30000</v>
      </c>
      <c r="M670" s="6">
        <v>13</v>
      </c>
      <c r="N670" s="6">
        <v>390000</v>
      </c>
      <c r="O670" s="5" t="s">
        <v>1420</v>
      </c>
      <c r="P670" s="3" t="s">
        <v>25</v>
      </c>
      <c r="Q670" s="3" t="s">
        <v>34</v>
      </c>
      <c r="R670" t="str">
        <f t="shared" si="20"/>
        <v>Adults</v>
      </c>
      <c r="S670" s="6">
        <f t="shared" si="21"/>
        <v>10000</v>
      </c>
    </row>
    <row r="671" spans="1:19" x14ac:dyDescent="0.25">
      <c r="A671" t="s">
        <v>1418</v>
      </c>
      <c r="B671" s="2" t="s">
        <v>1419</v>
      </c>
      <c r="C671" s="3" t="s">
        <v>61</v>
      </c>
      <c r="D671" s="6">
        <v>37</v>
      </c>
      <c r="E671" s="2" t="s">
        <v>134</v>
      </c>
      <c r="F671" s="3" t="s">
        <v>20</v>
      </c>
      <c r="G671" s="3" t="s">
        <v>31</v>
      </c>
      <c r="H671" s="6">
        <v>5</v>
      </c>
      <c r="I671" s="3" t="s">
        <v>63</v>
      </c>
      <c r="J671" s="3">
        <v>39</v>
      </c>
      <c r="K671" s="3" t="s">
        <v>23</v>
      </c>
      <c r="L671" s="6">
        <v>35000</v>
      </c>
      <c r="M671" s="6">
        <v>8</v>
      </c>
      <c r="N671" s="6">
        <v>280000</v>
      </c>
      <c r="O671" s="5" t="s">
        <v>1421</v>
      </c>
      <c r="P671" s="3" t="s">
        <v>25</v>
      </c>
      <c r="Q671" s="3" t="s">
        <v>34</v>
      </c>
      <c r="R671" t="str">
        <f t="shared" si="20"/>
        <v>Adults</v>
      </c>
      <c r="S671" s="6">
        <f t="shared" si="21"/>
        <v>7179.4871794871797</v>
      </c>
    </row>
    <row r="672" spans="1:19" x14ac:dyDescent="0.25">
      <c r="A672" t="s">
        <v>1418</v>
      </c>
      <c r="B672" s="2" t="s">
        <v>1419</v>
      </c>
      <c r="C672" s="3" t="s">
        <v>61</v>
      </c>
      <c r="D672" s="6">
        <v>37</v>
      </c>
      <c r="E672" s="2" t="s">
        <v>134</v>
      </c>
      <c r="F672" s="3" t="s">
        <v>30</v>
      </c>
      <c r="G672" s="3" t="s">
        <v>31</v>
      </c>
      <c r="H672" s="6">
        <v>5</v>
      </c>
      <c r="I672" s="3" t="s">
        <v>63</v>
      </c>
      <c r="J672" s="3">
        <v>39</v>
      </c>
      <c r="K672" s="3" t="s">
        <v>292</v>
      </c>
      <c r="L672" s="6">
        <v>6500</v>
      </c>
      <c r="M672" s="6">
        <v>16</v>
      </c>
      <c r="N672" s="6">
        <v>104000</v>
      </c>
      <c r="O672" s="5" t="s">
        <v>1422</v>
      </c>
      <c r="P672" s="3" t="s">
        <v>25</v>
      </c>
      <c r="Q672" s="3" t="s">
        <v>34</v>
      </c>
      <c r="R672" t="str">
        <f t="shared" si="20"/>
        <v>Adults</v>
      </c>
      <c r="S672" s="6">
        <f t="shared" si="21"/>
        <v>2666.6666666666665</v>
      </c>
    </row>
    <row r="673" spans="1:19" x14ac:dyDescent="0.25">
      <c r="A673" t="s">
        <v>1423</v>
      </c>
      <c r="B673" s="2" t="s">
        <v>1424</v>
      </c>
      <c r="C673" s="3" t="s">
        <v>61</v>
      </c>
      <c r="D673" s="6">
        <v>24</v>
      </c>
      <c r="E673" s="2" t="s">
        <v>228</v>
      </c>
      <c r="F673" s="3" t="s">
        <v>20</v>
      </c>
      <c r="G673" s="3" t="s">
        <v>21</v>
      </c>
      <c r="H673" s="6">
        <v>4</v>
      </c>
      <c r="I673" s="3" t="s">
        <v>154</v>
      </c>
      <c r="J673" s="3">
        <v>53</v>
      </c>
      <c r="K673" s="3" t="s">
        <v>68</v>
      </c>
      <c r="L673" s="6">
        <v>16000</v>
      </c>
      <c r="M673" s="6">
        <v>19</v>
      </c>
      <c r="N673" s="6">
        <v>304000</v>
      </c>
      <c r="O673" s="7">
        <v>148</v>
      </c>
      <c r="P673" s="3" t="s">
        <v>42</v>
      </c>
      <c r="R673" t="str">
        <f t="shared" si="20"/>
        <v>Youth</v>
      </c>
      <c r="S673" s="6">
        <f t="shared" si="21"/>
        <v>5735.8490566037735</v>
      </c>
    </row>
    <row r="674" spans="1:19" x14ac:dyDescent="0.25">
      <c r="A674" t="s">
        <v>1423</v>
      </c>
      <c r="B674" s="2" t="s">
        <v>1424</v>
      </c>
      <c r="C674" s="3" t="s">
        <v>61</v>
      </c>
      <c r="D674" s="6">
        <v>24</v>
      </c>
      <c r="E674" s="2" t="s">
        <v>228</v>
      </c>
      <c r="F674" s="3" t="s">
        <v>45</v>
      </c>
      <c r="G674" s="3" t="s">
        <v>21</v>
      </c>
      <c r="H674" s="6">
        <v>4</v>
      </c>
      <c r="I674" s="3" t="s">
        <v>154</v>
      </c>
      <c r="J674" s="3">
        <v>53</v>
      </c>
      <c r="K674" s="3" t="s">
        <v>86</v>
      </c>
      <c r="L674" s="6">
        <v>14500</v>
      </c>
      <c r="M674" s="6">
        <v>20</v>
      </c>
      <c r="N674" s="6">
        <v>290000</v>
      </c>
      <c r="O674" s="5" t="s">
        <v>1425</v>
      </c>
      <c r="P674" s="3" t="s">
        <v>42</v>
      </c>
      <c r="R674" t="str">
        <f t="shared" si="20"/>
        <v>Youth</v>
      </c>
      <c r="S674" s="6">
        <f t="shared" si="21"/>
        <v>5471.6981132075471</v>
      </c>
    </row>
    <row r="675" spans="1:19" x14ac:dyDescent="0.25">
      <c r="A675" t="s">
        <v>1426</v>
      </c>
      <c r="B675" s="2" t="s">
        <v>1427</v>
      </c>
      <c r="C675" s="4">
        <v>45717</v>
      </c>
      <c r="D675" s="6">
        <v>57</v>
      </c>
      <c r="E675" s="2" t="s">
        <v>127</v>
      </c>
      <c r="F675" s="3" t="s">
        <v>30</v>
      </c>
      <c r="G675" s="3" t="s">
        <v>31</v>
      </c>
      <c r="H675" s="6">
        <v>4</v>
      </c>
      <c r="I675" s="3" t="s">
        <v>154</v>
      </c>
      <c r="J675" s="3">
        <v>12</v>
      </c>
      <c r="K675" s="3" t="s">
        <v>135</v>
      </c>
      <c r="L675" s="6">
        <v>900</v>
      </c>
      <c r="M675" s="6">
        <v>5</v>
      </c>
      <c r="N675" s="6">
        <v>4500</v>
      </c>
      <c r="O675" s="5" t="s">
        <v>1428</v>
      </c>
      <c r="P675" s="3" t="s">
        <v>25</v>
      </c>
      <c r="Q675" s="3" t="s">
        <v>94</v>
      </c>
      <c r="R675" t="str">
        <f t="shared" si="20"/>
        <v>Adults</v>
      </c>
      <c r="S675" s="6">
        <f t="shared" si="21"/>
        <v>375</v>
      </c>
    </row>
    <row r="676" spans="1:19" x14ac:dyDescent="0.25">
      <c r="A676" t="s">
        <v>1426</v>
      </c>
      <c r="B676" s="2" t="s">
        <v>1427</v>
      </c>
      <c r="C676" s="4">
        <v>45717</v>
      </c>
      <c r="D676" s="6">
        <v>57</v>
      </c>
      <c r="E676" s="2" t="s">
        <v>127</v>
      </c>
      <c r="F676" s="3" t="s">
        <v>20</v>
      </c>
      <c r="G676" s="3" t="s">
        <v>31</v>
      </c>
      <c r="H676" s="6">
        <v>4</v>
      </c>
      <c r="I676" s="3" t="s">
        <v>154</v>
      </c>
      <c r="J676" s="3">
        <v>12</v>
      </c>
      <c r="K676" s="3" t="s">
        <v>68</v>
      </c>
      <c r="L676" s="6">
        <v>16000</v>
      </c>
      <c r="M676" s="6">
        <v>5</v>
      </c>
      <c r="N676" s="6">
        <v>80000</v>
      </c>
      <c r="O676" s="5" t="s">
        <v>1429</v>
      </c>
      <c r="P676" s="3" t="s">
        <v>25</v>
      </c>
      <c r="Q676" s="3" t="s">
        <v>94</v>
      </c>
      <c r="R676" t="str">
        <f t="shared" si="20"/>
        <v>Adults</v>
      </c>
      <c r="S676" s="6">
        <f t="shared" si="21"/>
        <v>6666.666666666667</v>
      </c>
    </row>
    <row r="677" spans="1:19" x14ac:dyDescent="0.25">
      <c r="A677" t="s">
        <v>1426</v>
      </c>
      <c r="B677" s="2" t="s">
        <v>1427</v>
      </c>
      <c r="C677" s="4">
        <v>45717</v>
      </c>
      <c r="D677" s="6">
        <v>57</v>
      </c>
      <c r="E677" s="2" t="s">
        <v>127</v>
      </c>
      <c r="F677" s="3" t="s">
        <v>38</v>
      </c>
      <c r="G677" s="3" t="s">
        <v>31</v>
      </c>
      <c r="H677" s="6">
        <v>4</v>
      </c>
      <c r="I677" s="3" t="s">
        <v>154</v>
      </c>
      <c r="J677" s="3">
        <v>12</v>
      </c>
      <c r="K677" s="3" t="s">
        <v>66</v>
      </c>
      <c r="L677" s="6">
        <v>150000</v>
      </c>
      <c r="M677" s="6">
        <v>13</v>
      </c>
      <c r="N677" s="6">
        <v>1950000</v>
      </c>
      <c r="O677" s="5" t="s">
        <v>1430</v>
      </c>
      <c r="P677" s="3" t="s">
        <v>25</v>
      </c>
      <c r="Q677" s="3" t="s">
        <v>94</v>
      </c>
      <c r="R677" t="str">
        <f t="shared" si="20"/>
        <v>Adults</v>
      </c>
      <c r="S677" s="6">
        <f t="shared" si="21"/>
        <v>162500</v>
      </c>
    </row>
    <row r="678" spans="1:19" x14ac:dyDescent="0.25">
      <c r="A678" t="s">
        <v>1431</v>
      </c>
      <c r="B678" s="2" t="s">
        <v>1432</v>
      </c>
      <c r="C678" s="4">
        <v>45717</v>
      </c>
      <c r="D678" s="6">
        <v>41</v>
      </c>
      <c r="E678" s="2" t="s">
        <v>99</v>
      </c>
      <c r="F678" s="3" t="s">
        <v>45</v>
      </c>
      <c r="G678" s="3" t="s">
        <v>31</v>
      </c>
      <c r="H678" s="6">
        <v>4</v>
      </c>
      <c r="I678" s="3" t="s">
        <v>154</v>
      </c>
      <c r="J678" s="3">
        <v>20</v>
      </c>
      <c r="K678" s="3" t="s">
        <v>46</v>
      </c>
      <c r="L678" s="6">
        <v>9000</v>
      </c>
      <c r="M678" s="6">
        <v>17</v>
      </c>
      <c r="N678" s="6">
        <v>153000</v>
      </c>
      <c r="O678" s="5" t="s">
        <v>1433</v>
      </c>
      <c r="P678" s="3" t="s">
        <v>42</v>
      </c>
      <c r="R678" t="str">
        <f t="shared" si="20"/>
        <v>Adults</v>
      </c>
      <c r="S678" s="6">
        <f t="shared" si="21"/>
        <v>7650</v>
      </c>
    </row>
    <row r="679" spans="1:19" x14ac:dyDescent="0.25">
      <c r="A679" t="s">
        <v>1431</v>
      </c>
      <c r="B679" s="2" t="s">
        <v>1432</v>
      </c>
      <c r="C679" s="4">
        <v>45717</v>
      </c>
      <c r="D679" s="6">
        <v>41</v>
      </c>
      <c r="E679" s="2" t="s">
        <v>99</v>
      </c>
      <c r="F679" s="3" t="s">
        <v>38</v>
      </c>
      <c r="G679" s="3" t="s">
        <v>31</v>
      </c>
      <c r="H679" s="6">
        <v>4</v>
      </c>
      <c r="I679" s="3" t="s">
        <v>154</v>
      </c>
      <c r="J679" s="3">
        <v>20</v>
      </c>
      <c r="K679" s="3" t="s">
        <v>141</v>
      </c>
      <c r="L679" s="6">
        <v>75000</v>
      </c>
      <c r="M679" s="6">
        <v>10</v>
      </c>
      <c r="N679" s="6">
        <v>750000</v>
      </c>
      <c r="O679" s="5" t="s">
        <v>1434</v>
      </c>
      <c r="P679" s="3" t="s">
        <v>42</v>
      </c>
      <c r="R679" t="str">
        <f t="shared" si="20"/>
        <v>Adults</v>
      </c>
      <c r="S679" s="6">
        <f t="shared" si="21"/>
        <v>37500</v>
      </c>
    </row>
    <row r="680" spans="1:19" x14ac:dyDescent="0.25">
      <c r="A680" t="s">
        <v>1435</v>
      </c>
      <c r="B680" s="2" t="s">
        <v>1436</v>
      </c>
      <c r="C680" s="4">
        <v>45717</v>
      </c>
      <c r="D680" s="6">
        <v>63</v>
      </c>
      <c r="E680" s="2" t="s">
        <v>55</v>
      </c>
      <c r="F680" s="3" t="s">
        <v>20</v>
      </c>
      <c r="G680" s="3" t="s">
        <v>21</v>
      </c>
      <c r="H680" s="6">
        <v>1</v>
      </c>
      <c r="I680" s="3" t="s">
        <v>39</v>
      </c>
      <c r="J680" s="3">
        <v>46</v>
      </c>
      <c r="K680" s="3" t="s">
        <v>23</v>
      </c>
      <c r="L680" s="6">
        <v>35000</v>
      </c>
      <c r="M680" s="6">
        <v>13</v>
      </c>
      <c r="N680" s="6">
        <v>455000</v>
      </c>
      <c r="O680" s="5" t="s">
        <v>1437</v>
      </c>
      <c r="P680" s="3" t="s">
        <v>42</v>
      </c>
      <c r="R680" t="str">
        <f t="shared" si="20"/>
        <v>Adults</v>
      </c>
      <c r="S680" s="6">
        <f t="shared" si="21"/>
        <v>9891.3043478260861</v>
      </c>
    </row>
    <row r="681" spans="1:19" x14ac:dyDescent="0.25">
      <c r="A681" t="s">
        <v>1438</v>
      </c>
      <c r="B681" s="2" t="s">
        <v>1439</v>
      </c>
      <c r="C681" s="3" t="s">
        <v>61</v>
      </c>
      <c r="D681" s="6">
        <v>64</v>
      </c>
      <c r="E681" s="2" t="s">
        <v>104</v>
      </c>
      <c r="F681" s="3" t="s">
        <v>30</v>
      </c>
      <c r="G681" s="3" t="s">
        <v>31</v>
      </c>
      <c r="H681" s="6">
        <v>2</v>
      </c>
      <c r="I681" s="3" t="s">
        <v>22</v>
      </c>
      <c r="J681" s="3">
        <v>28</v>
      </c>
      <c r="K681" s="3" t="s">
        <v>64</v>
      </c>
      <c r="L681" s="6">
        <v>3500</v>
      </c>
      <c r="M681" s="6">
        <v>5</v>
      </c>
      <c r="N681" s="6">
        <v>17500</v>
      </c>
      <c r="O681" s="5" t="s">
        <v>1440</v>
      </c>
      <c r="P681" s="3" t="s">
        <v>42</v>
      </c>
      <c r="R681" t="str">
        <f t="shared" si="20"/>
        <v>Adults</v>
      </c>
      <c r="S681" s="6">
        <f t="shared" si="21"/>
        <v>625</v>
      </c>
    </row>
    <row r="682" spans="1:19" x14ac:dyDescent="0.25">
      <c r="A682" t="s">
        <v>1441</v>
      </c>
      <c r="B682" s="2" t="s">
        <v>1442</v>
      </c>
      <c r="C682" s="4">
        <v>45658</v>
      </c>
      <c r="D682" s="6">
        <v>32</v>
      </c>
      <c r="E682" s="2" t="s">
        <v>200</v>
      </c>
      <c r="F682" s="3" t="s">
        <v>30</v>
      </c>
      <c r="G682" s="3" t="s">
        <v>21</v>
      </c>
      <c r="H682" s="6">
        <v>2</v>
      </c>
      <c r="I682" s="3" t="s">
        <v>22</v>
      </c>
      <c r="J682" s="3">
        <v>5</v>
      </c>
      <c r="K682" s="3" t="s">
        <v>106</v>
      </c>
      <c r="L682" s="6">
        <v>1000</v>
      </c>
      <c r="M682" s="6">
        <v>14</v>
      </c>
      <c r="N682" s="6">
        <v>14000</v>
      </c>
      <c r="O682" s="5" t="s">
        <v>1443</v>
      </c>
      <c r="P682" s="3" t="s">
        <v>42</v>
      </c>
      <c r="R682" t="str">
        <f t="shared" si="20"/>
        <v>Young Adults</v>
      </c>
      <c r="S682" s="6">
        <f t="shared" si="21"/>
        <v>2800</v>
      </c>
    </row>
    <row r="683" spans="1:19" x14ac:dyDescent="0.25">
      <c r="A683" t="s">
        <v>1441</v>
      </c>
      <c r="B683" s="2" t="s">
        <v>1442</v>
      </c>
      <c r="C683" s="4">
        <v>45658</v>
      </c>
      <c r="D683" s="6">
        <v>32</v>
      </c>
      <c r="E683" s="2" t="s">
        <v>200</v>
      </c>
      <c r="F683" s="3" t="s">
        <v>45</v>
      </c>
      <c r="G683" s="3" t="s">
        <v>21</v>
      </c>
      <c r="H683" s="6">
        <v>2</v>
      </c>
      <c r="I683" s="3" t="s">
        <v>22</v>
      </c>
      <c r="J683" s="3">
        <v>5</v>
      </c>
      <c r="K683" s="3" t="s">
        <v>86</v>
      </c>
      <c r="L683" s="6">
        <v>14500</v>
      </c>
      <c r="M683" s="6">
        <v>20</v>
      </c>
      <c r="N683" s="6">
        <v>290000</v>
      </c>
      <c r="O683" s="5" t="s">
        <v>1444</v>
      </c>
      <c r="P683" s="3" t="s">
        <v>42</v>
      </c>
      <c r="R683" t="str">
        <f t="shared" si="20"/>
        <v>Young Adults</v>
      </c>
      <c r="S683" s="6">
        <f t="shared" si="21"/>
        <v>58000</v>
      </c>
    </row>
    <row r="684" spans="1:19" x14ac:dyDescent="0.25">
      <c r="A684" t="s">
        <v>1445</v>
      </c>
      <c r="B684" s="2" t="s">
        <v>1446</v>
      </c>
      <c r="C684" s="3" t="s">
        <v>61</v>
      </c>
      <c r="D684" s="6">
        <v>39</v>
      </c>
      <c r="E684" s="2" t="s">
        <v>37</v>
      </c>
      <c r="F684" s="3" t="s">
        <v>30</v>
      </c>
      <c r="G684" s="3" t="s">
        <v>31</v>
      </c>
      <c r="H684" s="6">
        <v>4</v>
      </c>
      <c r="I684" s="3" t="s">
        <v>154</v>
      </c>
      <c r="J684" s="3">
        <v>36</v>
      </c>
      <c r="K684" s="3" t="s">
        <v>135</v>
      </c>
      <c r="L684" s="6">
        <v>900</v>
      </c>
      <c r="M684" s="6">
        <v>8</v>
      </c>
      <c r="N684" s="6">
        <v>7200</v>
      </c>
      <c r="O684" s="5" t="s">
        <v>1447</v>
      </c>
      <c r="P684" s="3" t="s">
        <v>42</v>
      </c>
      <c r="R684" t="str">
        <f t="shared" si="20"/>
        <v>Adults</v>
      </c>
      <c r="S684" s="6">
        <f t="shared" si="21"/>
        <v>200</v>
      </c>
    </row>
    <row r="685" spans="1:19" x14ac:dyDescent="0.25">
      <c r="A685" t="s">
        <v>1448</v>
      </c>
      <c r="B685" s="2" t="s">
        <v>1449</v>
      </c>
      <c r="C685" s="4">
        <v>45658</v>
      </c>
      <c r="D685" s="6">
        <v>50</v>
      </c>
      <c r="E685" s="2" t="s">
        <v>149</v>
      </c>
      <c r="F685" s="3" t="s">
        <v>45</v>
      </c>
      <c r="G685" s="3" t="s">
        <v>31</v>
      </c>
      <c r="H685" s="6">
        <v>5</v>
      </c>
      <c r="I685" s="3" t="s">
        <v>63</v>
      </c>
      <c r="J685" s="3">
        <v>3</v>
      </c>
      <c r="K685" s="3" t="s">
        <v>86</v>
      </c>
      <c r="L685" s="6">
        <v>14500</v>
      </c>
      <c r="M685" s="6">
        <v>3</v>
      </c>
      <c r="N685" s="6">
        <v>43500</v>
      </c>
      <c r="O685" s="5" t="s">
        <v>1450</v>
      </c>
      <c r="P685" s="3" t="s">
        <v>42</v>
      </c>
      <c r="R685" t="str">
        <f t="shared" si="20"/>
        <v>Adults</v>
      </c>
      <c r="S685" s="6">
        <f t="shared" si="21"/>
        <v>14500</v>
      </c>
    </row>
    <row r="686" spans="1:19" x14ac:dyDescent="0.25">
      <c r="A686" t="s">
        <v>1448</v>
      </c>
      <c r="B686" s="2" t="s">
        <v>1449</v>
      </c>
      <c r="C686" s="4">
        <v>45658</v>
      </c>
      <c r="D686" s="6">
        <v>50</v>
      </c>
      <c r="E686" s="2" t="s">
        <v>149</v>
      </c>
      <c r="F686" s="3" t="s">
        <v>38</v>
      </c>
      <c r="G686" s="3" t="s">
        <v>31</v>
      </c>
      <c r="H686" s="6">
        <v>5</v>
      </c>
      <c r="I686" s="3" t="s">
        <v>63</v>
      </c>
      <c r="J686" s="3">
        <v>3</v>
      </c>
      <c r="K686" s="3" t="s">
        <v>77</v>
      </c>
      <c r="L686" s="6">
        <v>30000</v>
      </c>
      <c r="M686" s="6">
        <v>17</v>
      </c>
      <c r="N686" s="6">
        <v>510000</v>
      </c>
      <c r="O686" s="5" t="s">
        <v>1451</v>
      </c>
      <c r="P686" s="3" t="s">
        <v>42</v>
      </c>
      <c r="R686" t="str">
        <f t="shared" si="20"/>
        <v>Adults</v>
      </c>
      <c r="S686" s="6">
        <f t="shared" si="21"/>
        <v>170000</v>
      </c>
    </row>
    <row r="687" spans="1:19" x14ac:dyDescent="0.25">
      <c r="A687" t="s">
        <v>1452</v>
      </c>
      <c r="B687" s="2" t="s">
        <v>1453</v>
      </c>
      <c r="C687" s="4">
        <v>45658</v>
      </c>
      <c r="D687" s="6">
        <v>75</v>
      </c>
      <c r="E687" s="2" t="s">
        <v>92</v>
      </c>
      <c r="F687" s="3" t="s">
        <v>45</v>
      </c>
      <c r="G687" s="3" t="s">
        <v>21</v>
      </c>
      <c r="H687" s="6">
        <v>2</v>
      </c>
      <c r="I687" s="3" t="s">
        <v>22</v>
      </c>
      <c r="J687" s="3">
        <v>34</v>
      </c>
      <c r="K687" s="3" t="s">
        <v>73</v>
      </c>
      <c r="L687" s="6">
        <v>24000</v>
      </c>
      <c r="M687" s="6">
        <v>11</v>
      </c>
      <c r="N687" s="6">
        <v>264000</v>
      </c>
      <c r="O687" s="5" t="s">
        <v>1454</v>
      </c>
      <c r="P687" s="3" t="s">
        <v>42</v>
      </c>
      <c r="R687" t="str">
        <f t="shared" si="20"/>
        <v>Seniors</v>
      </c>
      <c r="S687" s="6">
        <f t="shared" si="21"/>
        <v>7764.7058823529414</v>
      </c>
    </row>
    <row r="688" spans="1:19" x14ac:dyDescent="0.25">
      <c r="A688" t="s">
        <v>1452</v>
      </c>
      <c r="B688" s="2" t="s">
        <v>1453</v>
      </c>
      <c r="C688" s="4">
        <v>45658</v>
      </c>
      <c r="D688" s="6">
        <v>75</v>
      </c>
      <c r="E688" s="2" t="s">
        <v>92</v>
      </c>
      <c r="F688" s="3" t="s">
        <v>38</v>
      </c>
      <c r="G688" s="3" t="s">
        <v>21</v>
      </c>
      <c r="H688" s="6">
        <v>2</v>
      </c>
      <c r="I688" s="3" t="s">
        <v>22</v>
      </c>
      <c r="J688" s="3">
        <v>34</v>
      </c>
      <c r="K688" s="3" t="s">
        <v>46</v>
      </c>
      <c r="L688" s="6">
        <v>9000</v>
      </c>
      <c r="M688" s="6">
        <v>17</v>
      </c>
      <c r="N688" s="6">
        <v>153000</v>
      </c>
      <c r="O688" s="5" t="s">
        <v>1455</v>
      </c>
      <c r="P688" s="3" t="s">
        <v>42</v>
      </c>
      <c r="R688" t="str">
        <f t="shared" si="20"/>
        <v>Seniors</v>
      </c>
      <c r="S688" s="6">
        <f t="shared" si="21"/>
        <v>4500</v>
      </c>
    </row>
    <row r="689" spans="1:19" x14ac:dyDescent="0.25">
      <c r="A689" t="s">
        <v>1452</v>
      </c>
      <c r="B689" s="2" t="s">
        <v>1453</v>
      </c>
      <c r="C689" s="4">
        <v>45658</v>
      </c>
      <c r="D689" s="6">
        <v>75</v>
      </c>
      <c r="E689" s="2" t="s">
        <v>92</v>
      </c>
      <c r="F689" s="3" t="s">
        <v>20</v>
      </c>
      <c r="G689" s="3" t="s">
        <v>21</v>
      </c>
      <c r="H689" s="6">
        <v>2</v>
      </c>
      <c r="I689" s="3" t="s">
        <v>22</v>
      </c>
      <c r="J689" s="3">
        <v>34</v>
      </c>
      <c r="K689" s="3" t="s">
        <v>23</v>
      </c>
      <c r="L689" s="6">
        <v>35000</v>
      </c>
      <c r="M689" s="6">
        <v>11</v>
      </c>
      <c r="N689" s="6">
        <v>385000</v>
      </c>
      <c r="O689" s="5" t="s">
        <v>1456</v>
      </c>
      <c r="P689" s="3" t="s">
        <v>42</v>
      </c>
      <c r="R689" t="str">
        <f t="shared" si="20"/>
        <v>Seniors</v>
      </c>
      <c r="S689" s="6">
        <f t="shared" si="21"/>
        <v>11323.529411764706</v>
      </c>
    </row>
    <row r="690" spans="1:19" x14ac:dyDescent="0.25">
      <c r="A690" t="s">
        <v>1457</v>
      </c>
      <c r="B690" s="2" t="s">
        <v>1458</v>
      </c>
      <c r="C690" s="4">
        <v>45658</v>
      </c>
      <c r="D690" s="6">
        <v>61</v>
      </c>
      <c r="E690" s="2" t="s">
        <v>134</v>
      </c>
      <c r="F690" s="3" t="s">
        <v>38</v>
      </c>
      <c r="G690" s="3" t="s">
        <v>31</v>
      </c>
      <c r="H690" s="6">
        <v>5</v>
      </c>
      <c r="I690" s="3" t="s">
        <v>63</v>
      </c>
      <c r="J690" s="3">
        <v>11</v>
      </c>
      <c r="K690" s="3" t="s">
        <v>77</v>
      </c>
      <c r="L690" s="6">
        <v>30000</v>
      </c>
      <c r="M690" s="6">
        <v>10</v>
      </c>
      <c r="N690" s="6">
        <v>300000</v>
      </c>
      <c r="O690" s="5" t="s">
        <v>1459</v>
      </c>
      <c r="P690" s="3" t="s">
        <v>42</v>
      </c>
      <c r="R690" t="str">
        <f t="shared" si="20"/>
        <v>Adults</v>
      </c>
      <c r="S690" s="6">
        <f t="shared" si="21"/>
        <v>27272.727272727272</v>
      </c>
    </row>
    <row r="691" spans="1:19" x14ac:dyDescent="0.25">
      <c r="A691" t="s">
        <v>1457</v>
      </c>
      <c r="B691" s="2" t="s">
        <v>1458</v>
      </c>
      <c r="C691" s="4">
        <v>45658</v>
      </c>
      <c r="D691" s="6">
        <v>61</v>
      </c>
      <c r="E691" s="2" t="s">
        <v>134</v>
      </c>
      <c r="F691" s="3" t="s">
        <v>45</v>
      </c>
      <c r="G691" s="3" t="s">
        <v>31</v>
      </c>
      <c r="H691" s="6">
        <v>5</v>
      </c>
      <c r="I691" s="3" t="s">
        <v>63</v>
      </c>
      <c r="J691" s="3">
        <v>11</v>
      </c>
      <c r="K691" s="3" t="s">
        <v>73</v>
      </c>
      <c r="L691" s="6">
        <v>24000</v>
      </c>
      <c r="M691" s="6">
        <v>16</v>
      </c>
      <c r="N691" s="6">
        <v>384000</v>
      </c>
      <c r="O691" s="5" t="s">
        <v>1460</v>
      </c>
      <c r="P691" s="3" t="s">
        <v>42</v>
      </c>
      <c r="R691" t="str">
        <f t="shared" si="20"/>
        <v>Adults</v>
      </c>
      <c r="S691" s="6">
        <f t="shared" si="21"/>
        <v>34909.090909090912</v>
      </c>
    </row>
    <row r="692" spans="1:19" x14ac:dyDescent="0.25">
      <c r="A692" t="s">
        <v>1457</v>
      </c>
      <c r="B692" s="2" t="s">
        <v>1458</v>
      </c>
      <c r="C692" s="4">
        <v>45658</v>
      </c>
      <c r="D692" s="6">
        <v>61</v>
      </c>
      <c r="E692" s="2" t="s">
        <v>134</v>
      </c>
      <c r="F692" s="3" t="s">
        <v>20</v>
      </c>
      <c r="G692" s="3" t="s">
        <v>31</v>
      </c>
      <c r="H692" s="6">
        <v>5</v>
      </c>
      <c r="I692" s="3" t="s">
        <v>63</v>
      </c>
      <c r="J692" s="3">
        <v>11</v>
      </c>
      <c r="K692" s="3" t="s">
        <v>68</v>
      </c>
      <c r="L692" s="6">
        <v>16000</v>
      </c>
      <c r="M692" s="6">
        <v>3</v>
      </c>
      <c r="N692" s="6">
        <v>48000</v>
      </c>
      <c r="O692" s="5" t="s">
        <v>1461</v>
      </c>
      <c r="P692" s="3" t="s">
        <v>42</v>
      </c>
      <c r="R692" t="str">
        <f t="shared" si="20"/>
        <v>Adults</v>
      </c>
      <c r="S692" s="6">
        <f t="shared" si="21"/>
        <v>4363.636363636364</v>
      </c>
    </row>
    <row r="693" spans="1:19" x14ac:dyDescent="0.25">
      <c r="A693" t="s">
        <v>1462</v>
      </c>
      <c r="B693" s="2" t="s">
        <v>1463</v>
      </c>
      <c r="C693" s="4">
        <v>45717</v>
      </c>
      <c r="D693" s="6">
        <v>48</v>
      </c>
      <c r="E693" s="2" t="s">
        <v>200</v>
      </c>
      <c r="F693" s="3" t="s">
        <v>20</v>
      </c>
      <c r="G693" s="3" t="s">
        <v>31</v>
      </c>
      <c r="H693" s="6">
        <v>1</v>
      </c>
      <c r="I693" s="3" t="s">
        <v>39</v>
      </c>
      <c r="J693" s="3">
        <v>18</v>
      </c>
      <c r="K693" s="3" t="s">
        <v>23</v>
      </c>
      <c r="L693" s="6">
        <v>35000</v>
      </c>
      <c r="M693" s="6">
        <v>6</v>
      </c>
      <c r="N693" s="6">
        <v>210000</v>
      </c>
      <c r="O693" s="5" t="s">
        <v>1464</v>
      </c>
      <c r="P693" s="3" t="s">
        <v>42</v>
      </c>
      <c r="R693" t="str">
        <f t="shared" si="20"/>
        <v>Adults</v>
      </c>
      <c r="S693" s="6">
        <f t="shared" si="21"/>
        <v>11666.666666666666</v>
      </c>
    </row>
    <row r="694" spans="1:19" x14ac:dyDescent="0.25">
      <c r="A694" t="s">
        <v>1462</v>
      </c>
      <c r="B694" s="2" t="s">
        <v>1463</v>
      </c>
      <c r="C694" s="4">
        <v>45717</v>
      </c>
      <c r="D694" s="6">
        <v>48</v>
      </c>
      <c r="E694" s="2" t="s">
        <v>200</v>
      </c>
      <c r="F694" s="3" t="s">
        <v>38</v>
      </c>
      <c r="G694" s="3" t="s">
        <v>31</v>
      </c>
      <c r="H694" s="6">
        <v>1</v>
      </c>
      <c r="I694" s="3" t="s">
        <v>39</v>
      </c>
      <c r="J694" s="3">
        <v>18</v>
      </c>
      <c r="K694" s="3" t="s">
        <v>73</v>
      </c>
      <c r="L694" s="6">
        <v>24000</v>
      </c>
      <c r="M694" s="6">
        <v>8</v>
      </c>
      <c r="N694" s="6">
        <v>192000</v>
      </c>
      <c r="O694" s="5" t="s">
        <v>1465</v>
      </c>
      <c r="P694" s="3" t="s">
        <v>42</v>
      </c>
      <c r="R694" t="str">
        <f t="shared" si="20"/>
        <v>Adults</v>
      </c>
      <c r="S694" s="6">
        <f t="shared" si="21"/>
        <v>10666.666666666666</v>
      </c>
    </row>
    <row r="695" spans="1:19" x14ac:dyDescent="0.25">
      <c r="A695" t="s">
        <v>1462</v>
      </c>
      <c r="B695" s="2" t="s">
        <v>1463</v>
      </c>
      <c r="C695" s="4">
        <v>45717</v>
      </c>
      <c r="D695" s="6">
        <v>48</v>
      </c>
      <c r="E695" s="2" t="s">
        <v>200</v>
      </c>
      <c r="F695" s="3" t="s">
        <v>45</v>
      </c>
      <c r="G695" s="3" t="s">
        <v>31</v>
      </c>
      <c r="H695" s="6">
        <v>1</v>
      </c>
      <c r="I695" s="3" t="s">
        <v>39</v>
      </c>
      <c r="J695" s="3">
        <v>18</v>
      </c>
      <c r="K695" s="3" t="s">
        <v>86</v>
      </c>
      <c r="L695" s="6">
        <v>14500</v>
      </c>
      <c r="M695" s="6">
        <v>17</v>
      </c>
      <c r="N695" s="6">
        <v>246500</v>
      </c>
      <c r="O695" s="5" t="s">
        <v>1466</v>
      </c>
      <c r="P695" s="3" t="s">
        <v>42</v>
      </c>
      <c r="R695" t="str">
        <f t="shared" si="20"/>
        <v>Adults</v>
      </c>
      <c r="S695" s="6">
        <f t="shared" si="21"/>
        <v>13694.444444444445</v>
      </c>
    </row>
    <row r="696" spans="1:19" x14ac:dyDescent="0.25">
      <c r="A696" t="s">
        <v>1467</v>
      </c>
      <c r="B696" s="2" t="s">
        <v>1468</v>
      </c>
      <c r="C696" s="3" t="s">
        <v>61</v>
      </c>
      <c r="D696" s="6">
        <v>59</v>
      </c>
      <c r="E696" s="2" t="s">
        <v>495</v>
      </c>
      <c r="F696" s="3" t="s">
        <v>30</v>
      </c>
      <c r="G696" s="3" t="s">
        <v>21</v>
      </c>
      <c r="H696" s="6">
        <v>4</v>
      </c>
      <c r="I696" s="3" t="s">
        <v>154</v>
      </c>
      <c r="J696" s="3">
        <v>39</v>
      </c>
      <c r="K696" s="3" t="s">
        <v>32</v>
      </c>
      <c r="L696" s="6">
        <v>5500</v>
      </c>
      <c r="M696" s="6">
        <v>6</v>
      </c>
      <c r="N696" s="6">
        <v>33000</v>
      </c>
      <c r="O696" s="5" t="s">
        <v>1469</v>
      </c>
      <c r="P696" s="3" t="s">
        <v>42</v>
      </c>
      <c r="R696" t="str">
        <f t="shared" si="20"/>
        <v>Adults</v>
      </c>
      <c r="S696" s="6">
        <f t="shared" si="21"/>
        <v>846.15384615384619</v>
      </c>
    </row>
    <row r="697" spans="1:19" x14ac:dyDescent="0.25">
      <c r="A697" t="s">
        <v>1467</v>
      </c>
      <c r="B697" s="2" t="s">
        <v>1468</v>
      </c>
      <c r="C697" s="3" t="s">
        <v>61</v>
      </c>
      <c r="D697" s="6">
        <v>59</v>
      </c>
      <c r="E697" s="2" t="s">
        <v>495</v>
      </c>
      <c r="F697" s="3" t="s">
        <v>45</v>
      </c>
      <c r="G697" s="3" t="s">
        <v>21</v>
      </c>
      <c r="H697" s="6">
        <v>4</v>
      </c>
      <c r="I697" s="3" t="s">
        <v>154</v>
      </c>
      <c r="J697" s="3">
        <v>39</v>
      </c>
      <c r="K697" s="3" t="s">
        <v>40</v>
      </c>
      <c r="L697" s="6">
        <v>20000</v>
      </c>
      <c r="M697" s="6">
        <v>12</v>
      </c>
      <c r="N697" s="6">
        <v>240000</v>
      </c>
      <c r="O697" s="5" t="s">
        <v>1470</v>
      </c>
      <c r="P697" s="3" t="s">
        <v>42</v>
      </c>
      <c r="R697" t="str">
        <f t="shared" si="20"/>
        <v>Adults</v>
      </c>
      <c r="S697" s="6">
        <f t="shared" si="21"/>
        <v>6153.8461538461543</v>
      </c>
    </row>
    <row r="698" spans="1:19" x14ac:dyDescent="0.25">
      <c r="A698" t="s">
        <v>1471</v>
      </c>
      <c r="B698" s="2" t="s">
        <v>1472</v>
      </c>
      <c r="C698" s="3" t="s">
        <v>61</v>
      </c>
      <c r="D698" s="6">
        <v>49</v>
      </c>
      <c r="E698" s="2" t="s">
        <v>262</v>
      </c>
      <c r="F698" s="3" t="s">
        <v>20</v>
      </c>
      <c r="G698" s="3" t="s">
        <v>21</v>
      </c>
      <c r="H698" s="6">
        <v>4</v>
      </c>
      <c r="I698" s="3" t="s">
        <v>154</v>
      </c>
      <c r="J698" s="3">
        <v>11</v>
      </c>
      <c r="K698" s="3" t="s">
        <v>23</v>
      </c>
      <c r="L698" s="6">
        <v>35000</v>
      </c>
      <c r="M698" s="6">
        <v>5</v>
      </c>
      <c r="N698" s="6">
        <v>175000</v>
      </c>
      <c r="O698" s="5" t="s">
        <v>1473</v>
      </c>
      <c r="P698" s="3" t="s">
        <v>42</v>
      </c>
      <c r="R698" t="str">
        <f t="shared" si="20"/>
        <v>Adults</v>
      </c>
      <c r="S698" s="6">
        <f t="shared" si="21"/>
        <v>15909.09090909091</v>
      </c>
    </row>
    <row r="699" spans="1:19" x14ac:dyDescent="0.25">
      <c r="A699" t="s">
        <v>1471</v>
      </c>
      <c r="B699" s="2" t="s">
        <v>1472</v>
      </c>
      <c r="C699" s="3" t="s">
        <v>61</v>
      </c>
      <c r="D699" s="6">
        <v>49</v>
      </c>
      <c r="E699" s="2" t="s">
        <v>262</v>
      </c>
      <c r="F699" s="3" t="s">
        <v>30</v>
      </c>
      <c r="G699" s="3" t="s">
        <v>21</v>
      </c>
      <c r="H699" s="6">
        <v>4</v>
      </c>
      <c r="I699" s="3" t="s">
        <v>154</v>
      </c>
      <c r="J699" s="3">
        <v>11</v>
      </c>
      <c r="K699" s="3" t="s">
        <v>292</v>
      </c>
      <c r="L699" s="6">
        <v>6500</v>
      </c>
      <c r="M699" s="6">
        <v>1</v>
      </c>
      <c r="N699" s="6">
        <v>6500</v>
      </c>
      <c r="O699" s="5" t="s">
        <v>1474</v>
      </c>
      <c r="P699" s="3" t="s">
        <v>42</v>
      </c>
      <c r="R699" t="str">
        <f t="shared" si="20"/>
        <v>Adults</v>
      </c>
      <c r="S699" s="6">
        <f t="shared" si="21"/>
        <v>590.90909090909088</v>
      </c>
    </row>
    <row r="700" spans="1:19" x14ac:dyDescent="0.25">
      <c r="A700" t="s">
        <v>1475</v>
      </c>
      <c r="B700" s="2" t="s">
        <v>1476</v>
      </c>
      <c r="C700" s="4">
        <v>45658</v>
      </c>
      <c r="D700" s="6">
        <v>73</v>
      </c>
      <c r="E700" s="2" t="s">
        <v>72</v>
      </c>
      <c r="F700" s="3" t="s">
        <v>38</v>
      </c>
      <c r="G700" s="3" t="s">
        <v>31</v>
      </c>
      <c r="H700" s="6">
        <v>1</v>
      </c>
      <c r="I700" s="3" t="s">
        <v>39</v>
      </c>
      <c r="J700" s="3">
        <v>34</v>
      </c>
      <c r="K700" s="3" t="s">
        <v>155</v>
      </c>
      <c r="L700" s="6">
        <v>25000</v>
      </c>
      <c r="M700" s="6">
        <v>4</v>
      </c>
      <c r="N700" s="6">
        <v>100000</v>
      </c>
      <c r="O700" s="5" t="s">
        <v>1477</v>
      </c>
      <c r="P700" s="3" t="s">
        <v>42</v>
      </c>
      <c r="R700" t="str">
        <f t="shared" si="20"/>
        <v>Seniors</v>
      </c>
      <c r="S700" s="6">
        <f t="shared" si="21"/>
        <v>2941.1764705882351</v>
      </c>
    </row>
    <row r="701" spans="1:19" x14ac:dyDescent="0.25">
      <c r="A701" t="s">
        <v>1475</v>
      </c>
      <c r="B701" s="2" t="s">
        <v>1476</v>
      </c>
      <c r="C701" s="4">
        <v>45658</v>
      </c>
      <c r="D701" s="6">
        <v>73</v>
      </c>
      <c r="E701" s="2" t="s">
        <v>72</v>
      </c>
      <c r="F701" s="3" t="s">
        <v>20</v>
      </c>
      <c r="G701" s="3" t="s">
        <v>31</v>
      </c>
      <c r="H701" s="6">
        <v>1</v>
      </c>
      <c r="I701" s="3" t="s">
        <v>39</v>
      </c>
      <c r="J701" s="3">
        <v>34</v>
      </c>
      <c r="K701" s="3" t="s">
        <v>57</v>
      </c>
      <c r="L701" s="6">
        <v>9000</v>
      </c>
      <c r="M701" s="6">
        <v>13</v>
      </c>
      <c r="N701" s="6">
        <v>117000</v>
      </c>
      <c r="O701" s="5" t="s">
        <v>1478</v>
      </c>
      <c r="P701" s="3" t="s">
        <v>42</v>
      </c>
      <c r="R701" t="str">
        <f t="shared" si="20"/>
        <v>Seniors</v>
      </c>
      <c r="S701" s="6">
        <f t="shared" si="21"/>
        <v>3441.1764705882351</v>
      </c>
    </row>
    <row r="702" spans="1:19" x14ac:dyDescent="0.25">
      <c r="A702" t="s">
        <v>1475</v>
      </c>
      <c r="B702" s="2" t="s">
        <v>1476</v>
      </c>
      <c r="C702" s="4">
        <v>45658</v>
      </c>
      <c r="D702" s="6">
        <v>73</v>
      </c>
      <c r="E702" s="2" t="s">
        <v>72</v>
      </c>
      <c r="F702" s="3" t="s">
        <v>30</v>
      </c>
      <c r="G702" s="3" t="s">
        <v>31</v>
      </c>
      <c r="H702" s="6">
        <v>1</v>
      </c>
      <c r="I702" s="3" t="s">
        <v>39</v>
      </c>
      <c r="J702" s="3">
        <v>34</v>
      </c>
      <c r="K702" s="3" t="s">
        <v>32</v>
      </c>
      <c r="L702" s="6">
        <v>5500</v>
      </c>
      <c r="M702" s="6">
        <v>8</v>
      </c>
      <c r="N702" s="6">
        <v>44000</v>
      </c>
      <c r="O702" s="5" t="s">
        <v>1479</v>
      </c>
      <c r="P702" s="3" t="s">
        <v>42</v>
      </c>
      <c r="R702" t="str">
        <f t="shared" si="20"/>
        <v>Seniors</v>
      </c>
      <c r="S702" s="6">
        <f t="shared" si="21"/>
        <v>1294.1176470588234</v>
      </c>
    </row>
    <row r="703" spans="1:19" x14ac:dyDescent="0.25">
      <c r="A703" t="s">
        <v>1480</v>
      </c>
      <c r="B703" s="2" t="s">
        <v>1481</v>
      </c>
      <c r="C703" s="4">
        <v>45658</v>
      </c>
      <c r="D703" s="6">
        <v>59</v>
      </c>
      <c r="E703" s="2" t="s">
        <v>183</v>
      </c>
      <c r="F703" s="3" t="s">
        <v>30</v>
      </c>
      <c r="G703" s="3" t="s">
        <v>31</v>
      </c>
      <c r="H703" s="6">
        <v>1</v>
      </c>
      <c r="I703" s="3" t="s">
        <v>39</v>
      </c>
      <c r="J703" s="3">
        <v>36</v>
      </c>
      <c r="K703" s="3" t="s">
        <v>106</v>
      </c>
      <c r="L703" s="6">
        <v>1000</v>
      </c>
      <c r="M703" s="6">
        <v>15</v>
      </c>
      <c r="N703" s="6">
        <v>15000</v>
      </c>
      <c r="O703" s="5" t="s">
        <v>1482</v>
      </c>
      <c r="P703" s="3" t="s">
        <v>42</v>
      </c>
      <c r="R703" t="str">
        <f t="shared" si="20"/>
        <v>Adults</v>
      </c>
      <c r="S703" s="6">
        <f t="shared" si="21"/>
        <v>416.66666666666669</v>
      </c>
    </row>
    <row r="704" spans="1:19" x14ac:dyDescent="0.25">
      <c r="A704" t="s">
        <v>1483</v>
      </c>
      <c r="B704" s="2" t="s">
        <v>1484</v>
      </c>
      <c r="C704" s="4">
        <v>45658</v>
      </c>
      <c r="D704" s="6">
        <v>44</v>
      </c>
      <c r="E704" s="2" t="s">
        <v>134</v>
      </c>
      <c r="F704" s="3" t="s">
        <v>20</v>
      </c>
      <c r="G704" s="3" t="s">
        <v>31</v>
      </c>
      <c r="H704" s="6">
        <v>1</v>
      </c>
      <c r="I704" s="3" t="s">
        <v>39</v>
      </c>
      <c r="J704" s="3">
        <v>13</v>
      </c>
      <c r="K704" s="3" t="s">
        <v>68</v>
      </c>
      <c r="L704" s="6">
        <v>16000</v>
      </c>
      <c r="M704" s="6">
        <v>4</v>
      </c>
      <c r="N704" s="6">
        <v>64000</v>
      </c>
      <c r="O704" s="5" t="s">
        <v>1485</v>
      </c>
      <c r="P704" s="3" t="s">
        <v>42</v>
      </c>
      <c r="R704" t="str">
        <f t="shared" si="20"/>
        <v>Adults</v>
      </c>
      <c r="S704" s="6">
        <f t="shared" si="21"/>
        <v>4923.0769230769229</v>
      </c>
    </row>
    <row r="705" spans="1:19" x14ac:dyDescent="0.25">
      <c r="A705" t="s">
        <v>1486</v>
      </c>
      <c r="B705" s="2" t="s">
        <v>1487</v>
      </c>
      <c r="C705" s="4">
        <v>45658</v>
      </c>
      <c r="D705" s="6">
        <v>32</v>
      </c>
      <c r="E705" s="2" t="s">
        <v>72</v>
      </c>
      <c r="F705" s="3" t="s">
        <v>45</v>
      </c>
      <c r="G705" s="3" t="s">
        <v>21</v>
      </c>
      <c r="H705" s="6">
        <v>2</v>
      </c>
      <c r="I705" s="3" t="s">
        <v>22</v>
      </c>
      <c r="J705" s="3">
        <v>58</v>
      </c>
      <c r="K705" s="3" t="s">
        <v>77</v>
      </c>
      <c r="L705" s="6">
        <v>30000</v>
      </c>
      <c r="M705" s="6">
        <v>11</v>
      </c>
      <c r="N705" s="6">
        <v>330000</v>
      </c>
      <c r="O705" s="5" t="s">
        <v>1488</v>
      </c>
      <c r="P705" s="3" t="s">
        <v>25</v>
      </c>
      <c r="Q705" s="3" t="s">
        <v>247</v>
      </c>
      <c r="R705" t="str">
        <f t="shared" si="20"/>
        <v>Young Adults</v>
      </c>
      <c r="S705" s="6">
        <f t="shared" si="21"/>
        <v>5689.6551724137935</v>
      </c>
    </row>
    <row r="706" spans="1:19" x14ac:dyDescent="0.25">
      <c r="A706" t="s">
        <v>1486</v>
      </c>
      <c r="B706" s="2" t="s">
        <v>1487</v>
      </c>
      <c r="C706" s="4">
        <v>45658</v>
      </c>
      <c r="D706" s="6">
        <v>32</v>
      </c>
      <c r="E706" s="2" t="s">
        <v>72</v>
      </c>
      <c r="F706" s="3" t="s">
        <v>38</v>
      </c>
      <c r="G706" s="3" t="s">
        <v>21</v>
      </c>
      <c r="H706" s="6">
        <v>2</v>
      </c>
      <c r="I706" s="3" t="s">
        <v>22</v>
      </c>
      <c r="J706" s="3">
        <v>58</v>
      </c>
      <c r="K706" s="3" t="s">
        <v>73</v>
      </c>
      <c r="L706" s="6">
        <v>24000</v>
      </c>
      <c r="M706" s="6">
        <v>3</v>
      </c>
      <c r="N706" s="6">
        <v>72000</v>
      </c>
      <c r="O706" s="5" t="s">
        <v>1489</v>
      </c>
      <c r="P706" s="3" t="s">
        <v>25</v>
      </c>
      <c r="Q706" s="3" t="s">
        <v>247</v>
      </c>
      <c r="R706" t="str">
        <f t="shared" si="20"/>
        <v>Young Adults</v>
      </c>
      <c r="S706" s="6">
        <f t="shared" si="21"/>
        <v>1241.3793103448277</v>
      </c>
    </row>
    <row r="707" spans="1:19" x14ac:dyDescent="0.25">
      <c r="A707" t="s">
        <v>1486</v>
      </c>
      <c r="B707" s="2" t="s">
        <v>1487</v>
      </c>
      <c r="C707" s="4">
        <v>45658</v>
      </c>
      <c r="D707" s="6">
        <v>32</v>
      </c>
      <c r="E707" s="2" t="s">
        <v>72</v>
      </c>
      <c r="F707" s="3" t="s">
        <v>20</v>
      </c>
      <c r="G707" s="3" t="s">
        <v>21</v>
      </c>
      <c r="H707" s="6">
        <v>2</v>
      </c>
      <c r="I707" s="3" t="s">
        <v>22</v>
      </c>
      <c r="J707" s="3">
        <v>58</v>
      </c>
      <c r="K707" s="3" t="s">
        <v>57</v>
      </c>
      <c r="L707" s="6">
        <v>9000</v>
      </c>
      <c r="M707" s="6">
        <v>13</v>
      </c>
      <c r="N707" s="6">
        <v>117000</v>
      </c>
      <c r="O707" s="5" t="s">
        <v>1490</v>
      </c>
      <c r="P707" s="3" t="s">
        <v>25</v>
      </c>
      <c r="Q707" s="3" t="s">
        <v>247</v>
      </c>
      <c r="R707" t="str">
        <f t="shared" ref="R707:R770" si="22">IF(D707&lt;=25,"Youth",IF(D707&lt;=35,"Young Adults",IF(D707&lt;=65,"Adults",IF(D707&lt;=80,"Seniors"))))</f>
        <v>Young Adults</v>
      </c>
      <c r="S707" s="6">
        <f t="shared" ref="S707:S770" si="23">N707/J707</f>
        <v>2017.2413793103449</v>
      </c>
    </row>
    <row r="708" spans="1:19" x14ac:dyDescent="0.25">
      <c r="A708" t="s">
        <v>1491</v>
      </c>
      <c r="B708" s="2" t="s">
        <v>1492</v>
      </c>
      <c r="C708" s="4">
        <v>45717</v>
      </c>
      <c r="D708" s="6">
        <v>58</v>
      </c>
      <c r="E708" s="2" t="s">
        <v>55</v>
      </c>
      <c r="F708" s="3" t="s">
        <v>20</v>
      </c>
      <c r="G708" s="3" t="s">
        <v>31</v>
      </c>
      <c r="H708" s="6">
        <v>2</v>
      </c>
      <c r="I708" s="3" t="s">
        <v>22</v>
      </c>
      <c r="J708" s="3">
        <v>53</v>
      </c>
      <c r="K708" s="3" t="s">
        <v>23</v>
      </c>
      <c r="L708" s="6">
        <v>35000</v>
      </c>
      <c r="M708" s="6">
        <v>16</v>
      </c>
      <c r="N708" s="6">
        <v>560000</v>
      </c>
      <c r="O708" s="5" t="s">
        <v>1493</v>
      </c>
      <c r="P708" s="3" t="s">
        <v>42</v>
      </c>
      <c r="R708" t="str">
        <f t="shared" si="22"/>
        <v>Adults</v>
      </c>
      <c r="S708" s="6">
        <f t="shared" si="23"/>
        <v>10566.037735849057</v>
      </c>
    </row>
    <row r="709" spans="1:19" x14ac:dyDescent="0.25">
      <c r="A709" t="s">
        <v>1491</v>
      </c>
      <c r="B709" s="2" t="s">
        <v>1492</v>
      </c>
      <c r="C709" s="4">
        <v>45717</v>
      </c>
      <c r="D709" s="6">
        <v>58</v>
      </c>
      <c r="E709" s="2" t="s">
        <v>55</v>
      </c>
      <c r="F709" s="3" t="s">
        <v>38</v>
      </c>
      <c r="G709" s="3" t="s">
        <v>31</v>
      </c>
      <c r="H709" s="6">
        <v>2</v>
      </c>
      <c r="I709" s="3" t="s">
        <v>22</v>
      </c>
      <c r="J709" s="3">
        <v>53</v>
      </c>
      <c r="K709" s="3" t="s">
        <v>40</v>
      </c>
      <c r="L709" s="6">
        <v>20000</v>
      </c>
      <c r="M709" s="6">
        <v>14</v>
      </c>
      <c r="N709" s="6">
        <v>280000</v>
      </c>
      <c r="O709" s="5" t="s">
        <v>1494</v>
      </c>
      <c r="P709" s="3" t="s">
        <v>42</v>
      </c>
      <c r="R709" t="str">
        <f t="shared" si="22"/>
        <v>Adults</v>
      </c>
      <c r="S709" s="6">
        <f t="shared" si="23"/>
        <v>5283.0188679245284</v>
      </c>
    </row>
    <row r="710" spans="1:19" x14ac:dyDescent="0.25">
      <c r="A710" t="s">
        <v>1495</v>
      </c>
      <c r="B710" s="2" t="s">
        <v>1496</v>
      </c>
      <c r="C710" s="4">
        <v>45658</v>
      </c>
      <c r="D710" s="6">
        <v>29</v>
      </c>
      <c r="E710" s="2" t="s">
        <v>302</v>
      </c>
      <c r="F710" s="3" t="s">
        <v>30</v>
      </c>
      <c r="G710" s="3" t="s">
        <v>31</v>
      </c>
      <c r="H710" s="6">
        <v>1</v>
      </c>
      <c r="I710" s="3" t="s">
        <v>39</v>
      </c>
      <c r="J710" s="3">
        <v>7</v>
      </c>
      <c r="K710" s="3" t="s">
        <v>32</v>
      </c>
      <c r="L710" s="6">
        <v>5500</v>
      </c>
      <c r="M710" s="6">
        <v>1</v>
      </c>
      <c r="N710" s="6">
        <v>5500</v>
      </c>
      <c r="O710" s="5" t="s">
        <v>1497</v>
      </c>
      <c r="P710" s="3" t="s">
        <v>25</v>
      </c>
      <c r="Q710" s="3" t="s">
        <v>466</v>
      </c>
      <c r="R710" t="str">
        <f t="shared" si="22"/>
        <v>Young Adults</v>
      </c>
      <c r="S710" s="6">
        <f t="shared" si="23"/>
        <v>785.71428571428567</v>
      </c>
    </row>
    <row r="711" spans="1:19" x14ac:dyDescent="0.25">
      <c r="A711" t="s">
        <v>1495</v>
      </c>
      <c r="B711" s="2" t="s">
        <v>1496</v>
      </c>
      <c r="C711" s="4">
        <v>45658</v>
      </c>
      <c r="D711" s="6">
        <v>29</v>
      </c>
      <c r="E711" s="2" t="s">
        <v>302</v>
      </c>
      <c r="F711" s="3" t="s">
        <v>45</v>
      </c>
      <c r="G711" s="3" t="s">
        <v>31</v>
      </c>
      <c r="H711" s="6">
        <v>1</v>
      </c>
      <c r="I711" s="3" t="s">
        <v>39</v>
      </c>
      <c r="J711" s="3">
        <v>7</v>
      </c>
      <c r="K711" s="3" t="s">
        <v>46</v>
      </c>
      <c r="L711" s="6">
        <v>9000</v>
      </c>
      <c r="M711" s="6">
        <v>9</v>
      </c>
      <c r="N711" s="6">
        <v>81000</v>
      </c>
      <c r="O711" s="5" t="s">
        <v>1498</v>
      </c>
      <c r="P711" s="3" t="s">
        <v>25</v>
      </c>
      <c r="Q711" s="3" t="s">
        <v>466</v>
      </c>
      <c r="R711" t="str">
        <f t="shared" si="22"/>
        <v>Young Adults</v>
      </c>
      <c r="S711" s="6">
        <f t="shared" si="23"/>
        <v>11571.428571428571</v>
      </c>
    </row>
    <row r="712" spans="1:19" x14ac:dyDescent="0.25">
      <c r="A712" t="s">
        <v>1499</v>
      </c>
      <c r="B712" s="2" t="s">
        <v>1500</v>
      </c>
      <c r="C712" s="3" t="s">
        <v>61</v>
      </c>
      <c r="D712" s="6">
        <v>58</v>
      </c>
      <c r="E712" s="2" t="s">
        <v>104</v>
      </c>
      <c r="F712" s="3" t="s">
        <v>45</v>
      </c>
      <c r="G712" s="3" t="s">
        <v>21</v>
      </c>
      <c r="H712" s="6">
        <v>4</v>
      </c>
      <c r="I712" s="3" t="s">
        <v>154</v>
      </c>
      <c r="J712" s="3">
        <v>33</v>
      </c>
      <c r="K712" s="3" t="s">
        <v>46</v>
      </c>
      <c r="L712" s="6">
        <v>9000</v>
      </c>
      <c r="M712" s="6">
        <v>16</v>
      </c>
      <c r="N712" s="6">
        <v>144000</v>
      </c>
      <c r="O712" s="5" t="s">
        <v>1501</v>
      </c>
      <c r="P712" s="3" t="s">
        <v>42</v>
      </c>
      <c r="R712" t="str">
        <f t="shared" si="22"/>
        <v>Adults</v>
      </c>
      <c r="S712" s="6">
        <f t="shared" si="23"/>
        <v>4363.636363636364</v>
      </c>
    </row>
    <row r="713" spans="1:19" x14ac:dyDescent="0.25">
      <c r="A713" t="s">
        <v>1499</v>
      </c>
      <c r="B713" s="2" t="s">
        <v>1500</v>
      </c>
      <c r="C713" s="3" t="s">
        <v>61</v>
      </c>
      <c r="D713" s="6">
        <v>58</v>
      </c>
      <c r="E713" s="2" t="s">
        <v>104</v>
      </c>
      <c r="F713" s="3" t="s">
        <v>38</v>
      </c>
      <c r="G713" s="3" t="s">
        <v>21</v>
      </c>
      <c r="H713" s="6">
        <v>4</v>
      </c>
      <c r="I713" s="3" t="s">
        <v>154</v>
      </c>
      <c r="J713" s="3">
        <v>33</v>
      </c>
      <c r="K713" s="3" t="s">
        <v>40</v>
      </c>
      <c r="L713" s="6">
        <v>20000</v>
      </c>
      <c r="M713" s="6">
        <v>12</v>
      </c>
      <c r="N713" s="6">
        <v>240000</v>
      </c>
      <c r="O713" s="5" t="s">
        <v>1502</v>
      </c>
      <c r="P713" s="3" t="s">
        <v>42</v>
      </c>
      <c r="R713" t="str">
        <f t="shared" si="22"/>
        <v>Adults</v>
      </c>
      <c r="S713" s="6">
        <f t="shared" si="23"/>
        <v>7272.727272727273</v>
      </c>
    </row>
    <row r="714" spans="1:19" x14ac:dyDescent="0.25">
      <c r="A714" t="s">
        <v>1499</v>
      </c>
      <c r="B714" s="2" t="s">
        <v>1500</v>
      </c>
      <c r="C714" s="3" t="s">
        <v>61</v>
      </c>
      <c r="D714" s="6">
        <v>58</v>
      </c>
      <c r="E714" s="2" t="s">
        <v>104</v>
      </c>
      <c r="F714" s="3" t="s">
        <v>30</v>
      </c>
      <c r="G714" s="3" t="s">
        <v>21</v>
      </c>
      <c r="H714" s="6">
        <v>4</v>
      </c>
      <c r="I714" s="3" t="s">
        <v>154</v>
      </c>
      <c r="J714" s="3">
        <v>33</v>
      </c>
      <c r="K714" s="3" t="s">
        <v>64</v>
      </c>
      <c r="L714" s="6">
        <v>3500</v>
      </c>
      <c r="M714" s="6">
        <v>13</v>
      </c>
      <c r="N714" s="6">
        <v>45500</v>
      </c>
      <c r="O714" s="5" t="s">
        <v>1503</v>
      </c>
      <c r="P714" s="3" t="s">
        <v>42</v>
      </c>
      <c r="R714" t="str">
        <f t="shared" si="22"/>
        <v>Adults</v>
      </c>
      <c r="S714" s="6">
        <f t="shared" si="23"/>
        <v>1378.7878787878788</v>
      </c>
    </row>
    <row r="715" spans="1:19" x14ac:dyDescent="0.25">
      <c r="A715" t="s">
        <v>1504</v>
      </c>
      <c r="B715" s="2" t="s">
        <v>1505</v>
      </c>
      <c r="C715" s="3" t="s">
        <v>61</v>
      </c>
      <c r="D715" s="6">
        <v>27</v>
      </c>
      <c r="E715" s="2" t="s">
        <v>50</v>
      </c>
      <c r="F715" s="3" t="s">
        <v>45</v>
      </c>
      <c r="G715" s="3" t="s">
        <v>31</v>
      </c>
      <c r="H715" s="6">
        <v>3</v>
      </c>
      <c r="I715" s="3" t="s">
        <v>56</v>
      </c>
      <c r="J715" s="3">
        <v>6</v>
      </c>
      <c r="K715" s="3" t="s">
        <v>86</v>
      </c>
      <c r="L715" s="6">
        <v>14500</v>
      </c>
      <c r="M715" s="6">
        <v>10</v>
      </c>
      <c r="N715" s="6">
        <v>145000</v>
      </c>
      <c r="O715" s="5" t="s">
        <v>1506</v>
      </c>
      <c r="P715" s="3" t="s">
        <v>42</v>
      </c>
      <c r="R715" t="str">
        <f t="shared" si="22"/>
        <v>Young Adults</v>
      </c>
      <c r="S715" s="6">
        <f t="shared" si="23"/>
        <v>24166.666666666668</v>
      </c>
    </row>
    <row r="716" spans="1:19" x14ac:dyDescent="0.25">
      <c r="A716" t="s">
        <v>1507</v>
      </c>
      <c r="B716" s="2" t="s">
        <v>1508</v>
      </c>
      <c r="C716" s="3" t="s">
        <v>61</v>
      </c>
      <c r="D716" s="6">
        <v>29</v>
      </c>
      <c r="E716" s="2" t="s">
        <v>220</v>
      </c>
      <c r="F716" s="3" t="s">
        <v>20</v>
      </c>
      <c r="G716" s="3" t="s">
        <v>31</v>
      </c>
      <c r="H716" s="6">
        <v>2</v>
      </c>
      <c r="I716" s="3" t="s">
        <v>22</v>
      </c>
      <c r="J716" s="3">
        <v>6</v>
      </c>
      <c r="K716" s="3" t="s">
        <v>23</v>
      </c>
      <c r="L716" s="6">
        <v>35000</v>
      </c>
      <c r="M716" s="6">
        <v>18</v>
      </c>
      <c r="N716" s="6">
        <v>630000</v>
      </c>
      <c r="O716" s="5" t="s">
        <v>1509</v>
      </c>
      <c r="P716" s="3" t="s">
        <v>25</v>
      </c>
      <c r="Q716" s="3" t="s">
        <v>427</v>
      </c>
      <c r="R716" t="str">
        <f t="shared" si="22"/>
        <v>Young Adults</v>
      </c>
      <c r="S716" s="6">
        <f t="shared" si="23"/>
        <v>105000</v>
      </c>
    </row>
    <row r="717" spans="1:19" x14ac:dyDescent="0.25">
      <c r="A717" t="s">
        <v>1510</v>
      </c>
      <c r="B717" s="2" t="s">
        <v>1511</v>
      </c>
      <c r="C717" s="4">
        <v>45658</v>
      </c>
      <c r="D717" s="6">
        <v>79</v>
      </c>
      <c r="E717" s="2" t="s">
        <v>110</v>
      </c>
      <c r="F717" s="3" t="s">
        <v>45</v>
      </c>
      <c r="G717" s="3" t="s">
        <v>31</v>
      </c>
      <c r="H717" s="6">
        <v>3</v>
      </c>
      <c r="I717" s="3" t="s">
        <v>56</v>
      </c>
      <c r="J717" s="3">
        <v>2</v>
      </c>
      <c r="K717" s="3" t="s">
        <v>40</v>
      </c>
      <c r="L717" s="6">
        <v>20000</v>
      </c>
      <c r="M717" s="6">
        <v>17</v>
      </c>
      <c r="N717" s="6">
        <v>340000</v>
      </c>
      <c r="O717" s="5" t="s">
        <v>1512</v>
      </c>
      <c r="P717" s="3" t="s">
        <v>25</v>
      </c>
      <c r="Q717" s="3" t="s">
        <v>34</v>
      </c>
      <c r="R717" t="str">
        <f t="shared" si="22"/>
        <v>Seniors</v>
      </c>
      <c r="S717" s="6">
        <f t="shared" si="23"/>
        <v>170000</v>
      </c>
    </row>
    <row r="718" spans="1:19" x14ac:dyDescent="0.25">
      <c r="A718" t="s">
        <v>1510</v>
      </c>
      <c r="B718" s="2" t="s">
        <v>1511</v>
      </c>
      <c r="C718" s="4">
        <v>45658</v>
      </c>
      <c r="D718" s="6">
        <v>79</v>
      </c>
      <c r="E718" s="2" t="s">
        <v>110</v>
      </c>
      <c r="F718" s="3" t="s">
        <v>20</v>
      </c>
      <c r="G718" s="3" t="s">
        <v>31</v>
      </c>
      <c r="H718" s="6">
        <v>3</v>
      </c>
      <c r="I718" s="3" t="s">
        <v>56</v>
      </c>
      <c r="J718" s="3">
        <v>2</v>
      </c>
      <c r="K718" s="3" t="s">
        <v>23</v>
      </c>
      <c r="L718" s="6">
        <v>35000</v>
      </c>
      <c r="M718" s="6">
        <v>18</v>
      </c>
      <c r="N718" s="6">
        <v>630000</v>
      </c>
      <c r="O718" s="5" t="s">
        <v>1513</v>
      </c>
      <c r="P718" s="3" t="s">
        <v>25</v>
      </c>
      <c r="Q718" s="3" t="s">
        <v>34</v>
      </c>
      <c r="R718" t="str">
        <f t="shared" si="22"/>
        <v>Seniors</v>
      </c>
      <c r="S718" s="6">
        <f t="shared" si="23"/>
        <v>315000</v>
      </c>
    </row>
    <row r="719" spans="1:19" x14ac:dyDescent="0.25">
      <c r="A719" t="s">
        <v>1510</v>
      </c>
      <c r="B719" s="2" t="s">
        <v>1511</v>
      </c>
      <c r="C719" s="4">
        <v>45658</v>
      </c>
      <c r="D719" s="6">
        <v>79</v>
      </c>
      <c r="E719" s="2" t="s">
        <v>110</v>
      </c>
      <c r="F719" s="3" t="s">
        <v>30</v>
      </c>
      <c r="G719" s="3" t="s">
        <v>31</v>
      </c>
      <c r="H719" s="6">
        <v>3</v>
      </c>
      <c r="I719" s="3" t="s">
        <v>56</v>
      </c>
      <c r="J719" s="3">
        <v>2</v>
      </c>
      <c r="K719" s="3" t="s">
        <v>242</v>
      </c>
      <c r="L719" s="6">
        <v>600</v>
      </c>
      <c r="M719" s="6">
        <v>8</v>
      </c>
      <c r="N719" s="6">
        <v>4800</v>
      </c>
      <c r="O719" s="5" t="s">
        <v>1514</v>
      </c>
      <c r="P719" s="3" t="s">
        <v>25</v>
      </c>
      <c r="Q719" s="3" t="s">
        <v>34</v>
      </c>
      <c r="R719" t="str">
        <f t="shared" si="22"/>
        <v>Seniors</v>
      </c>
      <c r="S719" s="6">
        <f t="shared" si="23"/>
        <v>2400</v>
      </c>
    </row>
    <row r="720" spans="1:19" x14ac:dyDescent="0.25">
      <c r="A720" t="s">
        <v>1515</v>
      </c>
      <c r="B720" s="2" t="s">
        <v>1516</v>
      </c>
      <c r="C720" s="4">
        <v>45658</v>
      </c>
      <c r="D720" s="6">
        <v>20</v>
      </c>
      <c r="E720" s="2" t="s">
        <v>62</v>
      </c>
      <c r="F720" s="3" t="s">
        <v>45</v>
      </c>
      <c r="G720" s="3" t="s">
        <v>31</v>
      </c>
      <c r="H720" s="6">
        <v>4</v>
      </c>
      <c r="I720" s="3" t="s">
        <v>154</v>
      </c>
      <c r="J720" s="3">
        <v>42</v>
      </c>
      <c r="K720" s="3" t="s">
        <v>46</v>
      </c>
      <c r="L720" s="6">
        <v>9000</v>
      </c>
      <c r="M720" s="6">
        <v>2</v>
      </c>
      <c r="N720" s="6">
        <v>18000</v>
      </c>
      <c r="O720" s="5" t="s">
        <v>1517</v>
      </c>
      <c r="P720" s="3" t="s">
        <v>42</v>
      </c>
      <c r="R720" t="str">
        <f t="shared" si="22"/>
        <v>Youth</v>
      </c>
      <c r="S720" s="6">
        <f t="shared" si="23"/>
        <v>428.57142857142856</v>
      </c>
    </row>
    <row r="721" spans="1:19" x14ac:dyDescent="0.25">
      <c r="A721" t="s">
        <v>1515</v>
      </c>
      <c r="B721" s="2" t="s">
        <v>1516</v>
      </c>
      <c r="C721" s="4">
        <v>45658</v>
      </c>
      <c r="D721" s="6">
        <v>20</v>
      </c>
      <c r="E721" s="2" t="s">
        <v>62</v>
      </c>
      <c r="F721" s="3" t="s">
        <v>30</v>
      </c>
      <c r="G721" s="3" t="s">
        <v>31</v>
      </c>
      <c r="H721" s="6">
        <v>4</v>
      </c>
      <c r="I721" s="3" t="s">
        <v>154</v>
      </c>
      <c r="J721" s="3">
        <v>42</v>
      </c>
      <c r="K721" s="3" t="s">
        <v>43</v>
      </c>
      <c r="L721" s="6">
        <v>500</v>
      </c>
      <c r="M721" s="6">
        <v>4</v>
      </c>
      <c r="N721" s="6">
        <v>2000</v>
      </c>
      <c r="O721" s="5" t="s">
        <v>1518</v>
      </c>
      <c r="P721" s="3" t="s">
        <v>42</v>
      </c>
      <c r="R721" t="str">
        <f t="shared" si="22"/>
        <v>Youth</v>
      </c>
      <c r="S721" s="6">
        <f t="shared" si="23"/>
        <v>47.61904761904762</v>
      </c>
    </row>
    <row r="722" spans="1:19" x14ac:dyDescent="0.25">
      <c r="A722" t="s">
        <v>1515</v>
      </c>
      <c r="B722" s="2" t="s">
        <v>1516</v>
      </c>
      <c r="C722" s="4">
        <v>45658</v>
      </c>
      <c r="D722" s="6">
        <v>20</v>
      </c>
      <c r="E722" s="2" t="s">
        <v>62</v>
      </c>
      <c r="F722" s="3" t="s">
        <v>38</v>
      </c>
      <c r="G722" s="3" t="s">
        <v>31</v>
      </c>
      <c r="H722" s="6">
        <v>4</v>
      </c>
      <c r="I722" s="3" t="s">
        <v>154</v>
      </c>
      <c r="J722" s="3">
        <v>42</v>
      </c>
      <c r="K722" s="3" t="s">
        <v>66</v>
      </c>
      <c r="L722" s="6">
        <v>150000</v>
      </c>
      <c r="M722" s="6">
        <v>19</v>
      </c>
      <c r="N722" s="6">
        <v>2850000</v>
      </c>
      <c r="O722" s="5" t="s">
        <v>1519</v>
      </c>
      <c r="P722" s="3" t="s">
        <v>42</v>
      </c>
      <c r="R722" t="str">
        <f t="shared" si="22"/>
        <v>Youth</v>
      </c>
      <c r="S722" s="6">
        <f t="shared" si="23"/>
        <v>67857.142857142855</v>
      </c>
    </row>
    <row r="723" spans="1:19" x14ac:dyDescent="0.25">
      <c r="A723" t="s">
        <v>1520</v>
      </c>
      <c r="B723" s="2" t="s">
        <v>1521</v>
      </c>
      <c r="C723" s="3" t="s">
        <v>61</v>
      </c>
      <c r="D723" s="6">
        <v>29</v>
      </c>
      <c r="E723" s="2" t="s">
        <v>262</v>
      </c>
      <c r="F723" s="3" t="s">
        <v>38</v>
      </c>
      <c r="G723" s="3" t="s">
        <v>31</v>
      </c>
      <c r="H723" s="6">
        <v>1</v>
      </c>
      <c r="I723" s="3" t="s">
        <v>39</v>
      </c>
      <c r="J723" s="3">
        <v>39</v>
      </c>
      <c r="K723" s="3" t="s">
        <v>141</v>
      </c>
      <c r="L723" s="6">
        <v>75000</v>
      </c>
      <c r="M723" s="6">
        <v>19</v>
      </c>
      <c r="N723" s="6">
        <v>1425000</v>
      </c>
      <c r="O723" s="5" t="s">
        <v>1522</v>
      </c>
      <c r="P723" s="3" t="s">
        <v>42</v>
      </c>
      <c r="R723" t="str">
        <f t="shared" si="22"/>
        <v>Young Adults</v>
      </c>
      <c r="S723" s="6">
        <f t="shared" si="23"/>
        <v>36538.461538461539</v>
      </c>
    </row>
    <row r="724" spans="1:19" x14ac:dyDescent="0.25">
      <c r="A724" t="s">
        <v>1520</v>
      </c>
      <c r="B724" s="2" t="s">
        <v>1521</v>
      </c>
      <c r="C724" s="3" t="s">
        <v>61</v>
      </c>
      <c r="D724" s="6">
        <v>29</v>
      </c>
      <c r="E724" s="2" t="s">
        <v>262</v>
      </c>
      <c r="F724" s="3" t="s">
        <v>30</v>
      </c>
      <c r="G724" s="3" t="s">
        <v>31</v>
      </c>
      <c r="H724" s="6">
        <v>1</v>
      </c>
      <c r="I724" s="3" t="s">
        <v>39</v>
      </c>
      <c r="J724" s="3">
        <v>39</v>
      </c>
      <c r="K724" s="3" t="s">
        <v>292</v>
      </c>
      <c r="L724" s="6">
        <v>6500</v>
      </c>
      <c r="M724" s="6">
        <v>7</v>
      </c>
      <c r="N724" s="6">
        <v>45500</v>
      </c>
      <c r="O724" s="5" t="s">
        <v>1523</v>
      </c>
      <c r="P724" s="3" t="s">
        <v>42</v>
      </c>
      <c r="R724" t="str">
        <f t="shared" si="22"/>
        <v>Young Adults</v>
      </c>
      <c r="S724" s="6">
        <f t="shared" si="23"/>
        <v>1166.6666666666667</v>
      </c>
    </row>
    <row r="725" spans="1:19" x14ac:dyDescent="0.25">
      <c r="A725" t="s">
        <v>1524</v>
      </c>
      <c r="B725" s="2" t="s">
        <v>1525</v>
      </c>
      <c r="C725" s="4">
        <v>45717</v>
      </c>
      <c r="D725" s="6">
        <v>38</v>
      </c>
      <c r="E725" s="2" t="s">
        <v>228</v>
      </c>
      <c r="F725" s="3" t="s">
        <v>38</v>
      </c>
      <c r="G725" s="3" t="s">
        <v>21</v>
      </c>
      <c r="H725" s="6">
        <v>2</v>
      </c>
      <c r="I725" s="3" t="s">
        <v>22</v>
      </c>
      <c r="J725" s="3">
        <v>8</v>
      </c>
      <c r="K725" s="3" t="s">
        <v>77</v>
      </c>
      <c r="L725" s="6">
        <v>30000</v>
      </c>
      <c r="M725" s="6">
        <v>19</v>
      </c>
      <c r="N725" s="6">
        <v>570000</v>
      </c>
      <c r="O725" s="5" t="s">
        <v>1526</v>
      </c>
      <c r="P725" s="3" t="s">
        <v>42</v>
      </c>
      <c r="R725" t="str">
        <f t="shared" si="22"/>
        <v>Adults</v>
      </c>
      <c r="S725" s="6">
        <f t="shared" si="23"/>
        <v>71250</v>
      </c>
    </row>
    <row r="726" spans="1:19" x14ac:dyDescent="0.25">
      <c r="A726" t="s">
        <v>1527</v>
      </c>
      <c r="B726" s="2" t="s">
        <v>1528</v>
      </c>
      <c r="C726" s="3" t="s">
        <v>61</v>
      </c>
      <c r="D726" s="6">
        <v>33</v>
      </c>
      <c r="E726" s="2" t="s">
        <v>127</v>
      </c>
      <c r="F726" s="3" t="s">
        <v>45</v>
      </c>
      <c r="G726" s="3" t="s">
        <v>31</v>
      </c>
      <c r="H726" s="6">
        <v>1</v>
      </c>
      <c r="I726" s="3" t="s">
        <v>39</v>
      </c>
      <c r="J726" s="3">
        <v>50</v>
      </c>
      <c r="K726" s="3" t="s">
        <v>46</v>
      </c>
      <c r="L726" s="6">
        <v>9000</v>
      </c>
      <c r="M726" s="6">
        <v>3</v>
      </c>
      <c r="N726" s="6">
        <v>27000</v>
      </c>
      <c r="O726" s="5" t="s">
        <v>1529</v>
      </c>
      <c r="P726" s="3" t="s">
        <v>42</v>
      </c>
      <c r="R726" t="str">
        <f t="shared" si="22"/>
        <v>Young Adults</v>
      </c>
      <c r="S726" s="6">
        <f t="shared" si="23"/>
        <v>540</v>
      </c>
    </row>
    <row r="727" spans="1:19" x14ac:dyDescent="0.25">
      <c r="A727" t="s">
        <v>1530</v>
      </c>
      <c r="B727" s="2" t="s">
        <v>1531</v>
      </c>
      <c r="C727" s="3" t="s">
        <v>61</v>
      </c>
      <c r="D727" s="6">
        <v>69</v>
      </c>
      <c r="E727" s="2" t="s">
        <v>331</v>
      </c>
      <c r="F727" s="3" t="s">
        <v>20</v>
      </c>
      <c r="G727" s="3" t="s">
        <v>21</v>
      </c>
      <c r="H727" s="6">
        <v>3</v>
      </c>
      <c r="I727" s="3" t="s">
        <v>56</v>
      </c>
      <c r="J727" s="3">
        <v>14</v>
      </c>
      <c r="K727" s="3" t="s">
        <v>68</v>
      </c>
      <c r="L727" s="6">
        <v>16000</v>
      </c>
      <c r="M727" s="6">
        <v>16</v>
      </c>
      <c r="N727" s="6">
        <v>256000</v>
      </c>
      <c r="O727" s="5" t="s">
        <v>1532</v>
      </c>
      <c r="P727" s="3" t="s">
        <v>42</v>
      </c>
      <c r="R727" t="str">
        <f t="shared" si="22"/>
        <v>Seniors</v>
      </c>
      <c r="S727" s="6">
        <f t="shared" si="23"/>
        <v>18285.714285714286</v>
      </c>
    </row>
    <row r="728" spans="1:19" x14ac:dyDescent="0.25">
      <c r="A728" t="s">
        <v>1530</v>
      </c>
      <c r="B728" s="2" t="s">
        <v>1531</v>
      </c>
      <c r="C728" s="3" t="s">
        <v>61</v>
      </c>
      <c r="D728" s="6">
        <v>69</v>
      </c>
      <c r="E728" s="2" t="s">
        <v>331</v>
      </c>
      <c r="F728" s="3" t="s">
        <v>45</v>
      </c>
      <c r="G728" s="3" t="s">
        <v>21</v>
      </c>
      <c r="H728" s="6">
        <v>3</v>
      </c>
      <c r="I728" s="3" t="s">
        <v>56</v>
      </c>
      <c r="J728" s="3">
        <v>14</v>
      </c>
      <c r="K728" s="3" t="s">
        <v>73</v>
      </c>
      <c r="L728" s="6">
        <v>24000</v>
      </c>
      <c r="M728" s="6">
        <v>10</v>
      </c>
      <c r="N728" s="6">
        <v>240000</v>
      </c>
      <c r="O728" s="5" t="s">
        <v>1533</v>
      </c>
      <c r="P728" s="3" t="s">
        <v>42</v>
      </c>
      <c r="R728" t="str">
        <f t="shared" si="22"/>
        <v>Seniors</v>
      </c>
      <c r="S728" s="6">
        <f t="shared" si="23"/>
        <v>17142.857142857141</v>
      </c>
    </row>
    <row r="729" spans="1:19" x14ac:dyDescent="0.25">
      <c r="A729" t="s">
        <v>1534</v>
      </c>
      <c r="B729" s="2" t="s">
        <v>1535</v>
      </c>
      <c r="C729" s="4">
        <v>45658</v>
      </c>
      <c r="D729" s="6">
        <v>69</v>
      </c>
      <c r="E729" s="2" t="s">
        <v>798</v>
      </c>
      <c r="F729" s="3" t="s">
        <v>38</v>
      </c>
      <c r="G729" s="3" t="s">
        <v>21</v>
      </c>
      <c r="H729" s="6">
        <v>5</v>
      </c>
      <c r="I729" s="3" t="s">
        <v>63</v>
      </c>
      <c r="J729" s="3">
        <v>13</v>
      </c>
      <c r="K729" s="3" t="s">
        <v>66</v>
      </c>
      <c r="L729" s="6">
        <v>150000</v>
      </c>
      <c r="M729" s="6">
        <v>7</v>
      </c>
      <c r="N729" s="6">
        <v>1050000</v>
      </c>
      <c r="O729" s="5" t="s">
        <v>1536</v>
      </c>
      <c r="P729" s="3" t="s">
        <v>42</v>
      </c>
      <c r="R729" t="str">
        <f t="shared" si="22"/>
        <v>Seniors</v>
      </c>
      <c r="S729" s="6">
        <f t="shared" si="23"/>
        <v>80769.230769230766</v>
      </c>
    </row>
    <row r="730" spans="1:19" x14ac:dyDescent="0.25">
      <c r="A730" t="s">
        <v>1534</v>
      </c>
      <c r="B730" s="2" t="s">
        <v>1535</v>
      </c>
      <c r="C730" s="4">
        <v>45658</v>
      </c>
      <c r="D730" s="6">
        <v>69</v>
      </c>
      <c r="E730" s="2" t="s">
        <v>798</v>
      </c>
      <c r="F730" s="3" t="s">
        <v>30</v>
      </c>
      <c r="G730" s="3" t="s">
        <v>21</v>
      </c>
      <c r="H730" s="6">
        <v>5</v>
      </c>
      <c r="I730" s="3" t="s">
        <v>63</v>
      </c>
      <c r="J730" s="3">
        <v>13</v>
      </c>
      <c r="K730" s="3" t="s">
        <v>43</v>
      </c>
      <c r="L730" s="6">
        <v>500</v>
      </c>
      <c r="M730" s="6">
        <v>4</v>
      </c>
      <c r="N730" s="6">
        <v>2000</v>
      </c>
      <c r="O730" s="5" t="s">
        <v>1014</v>
      </c>
      <c r="P730" s="3" t="s">
        <v>42</v>
      </c>
      <c r="R730" t="str">
        <f t="shared" si="22"/>
        <v>Seniors</v>
      </c>
      <c r="S730" s="6">
        <f t="shared" si="23"/>
        <v>153.84615384615384</v>
      </c>
    </row>
    <row r="731" spans="1:19" x14ac:dyDescent="0.25">
      <c r="A731" t="s">
        <v>1534</v>
      </c>
      <c r="B731" s="2" t="s">
        <v>1535</v>
      </c>
      <c r="C731" s="4">
        <v>45658</v>
      </c>
      <c r="D731" s="6">
        <v>69</v>
      </c>
      <c r="E731" s="2" t="s">
        <v>798</v>
      </c>
      <c r="F731" s="3" t="s">
        <v>45</v>
      </c>
      <c r="G731" s="3" t="s">
        <v>21</v>
      </c>
      <c r="H731" s="6">
        <v>5</v>
      </c>
      <c r="I731" s="3" t="s">
        <v>63</v>
      </c>
      <c r="J731" s="3">
        <v>13</v>
      </c>
      <c r="K731" s="3" t="s">
        <v>40</v>
      </c>
      <c r="L731" s="6">
        <v>20000</v>
      </c>
      <c r="M731" s="6">
        <v>16</v>
      </c>
      <c r="N731" s="6">
        <v>320000</v>
      </c>
      <c r="O731" s="5" t="s">
        <v>1537</v>
      </c>
      <c r="P731" s="3" t="s">
        <v>42</v>
      </c>
      <c r="R731" t="str">
        <f t="shared" si="22"/>
        <v>Seniors</v>
      </c>
      <c r="S731" s="6">
        <f t="shared" si="23"/>
        <v>24615.384615384617</v>
      </c>
    </row>
    <row r="732" spans="1:19" x14ac:dyDescent="0.25">
      <c r="A732" t="s">
        <v>1538</v>
      </c>
      <c r="B732" s="2" t="s">
        <v>1539</v>
      </c>
      <c r="C732" s="4">
        <v>45717</v>
      </c>
      <c r="D732" s="6">
        <v>38</v>
      </c>
      <c r="E732" s="2" t="s">
        <v>29</v>
      </c>
      <c r="F732" s="3" t="s">
        <v>30</v>
      </c>
      <c r="G732" s="3" t="s">
        <v>21</v>
      </c>
      <c r="H732" s="6">
        <v>3</v>
      </c>
      <c r="I732" s="3" t="s">
        <v>56</v>
      </c>
      <c r="J732" s="3">
        <v>4</v>
      </c>
      <c r="K732" s="3" t="s">
        <v>106</v>
      </c>
      <c r="L732" s="6">
        <v>1000</v>
      </c>
      <c r="M732" s="6">
        <v>18</v>
      </c>
      <c r="N732" s="6">
        <v>18000</v>
      </c>
      <c r="O732" s="5" t="s">
        <v>1540</v>
      </c>
      <c r="P732" s="3" t="s">
        <v>25</v>
      </c>
      <c r="Q732" s="3" t="s">
        <v>129</v>
      </c>
      <c r="R732" t="str">
        <f t="shared" si="22"/>
        <v>Adults</v>
      </c>
      <c r="S732" s="6">
        <f t="shared" si="23"/>
        <v>4500</v>
      </c>
    </row>
    <row r="733" spans="1:19" x14ac:dyDescent="0.25">
      <c r="A733" t="s">
        <v>1538</v>
      </c>
      <c r="B733" s="2" t="s">
        <v>1539</v>
      </c>
      <c r="C733" s="4">
        <v>45717</v>
      </c>
      <c r="D733" s="6">
        <v>38</v>
      </c>
      <c r="E733" s="2" t="s">
        <v>29</v>
      </c>
      <c r="F733" s="3" t="s">
        <v>45</v>
      </c>
      <c r="G733" s="3" t="s">
        <v>21</v>
      </c>
      <c r="H733" s="6">
        <v>3</v>
      </c>
      <c r="I733" s="3" t="s">
        <v>56</v>
      </c>
      <c r="J733" s="3">
        <v>4</v>
      </c>
      <c r="K733" s="3" t="s">
        <v>40</v>
      </c>
      <c r="L733" s="6">
        <v>20000</v>
      </c>
      <c r="M733" s="6">
        <v>1</v>
      </c>
      <c r="N733" s="6">
        <v>20000</v>
      </c>
      <c r="O733" s="5" t="s">
        <v>1541</v>
      </c>
      <c r="P733" s="3" t="s">
        <v>25</v>
      </c>
      <c r="Q733" s="3" t="s">
        <v>129</v>
      </c>
      <c r="R733" t="str">
        <f t="shared" si="22"/>
        <v>Adults</v>
      </c>
      <c r="S733" s="6">
        <f t="shared" si="23"/>
        <v>5000</v>
      </c>
    </row>
    <row r="734" spans="1:19" x14ac:dyDescent="0.25">
      <c r="A734" t="s">
        <v>1542</v>
      </c>
      <c r="B734" s="2" t="s">
        <v>1543</v>
      </c>
      <c r="C734" s="3" t="s">
        <v>61</v>
      </c>
      <c r="D734" s="6">
        <v>30</v>
      </c>
      <c r="E734" s="2" t="s">
        <v>209</v>
      </c>
      <c r="F734" s="3" t="s">
        <v>20</v>
      </c>
      <c r="G734" s="3" t="s">
        <v>21</v>
      </c>
      <c r="H734" s="6">
        <v>5</v>
      </c>
      <c r="I734" s="3" t="s">
        <v>63</v>
      </c>
      <c r="J734" s="3">
        <v>47</v>
      </c>
      <c r="K734" s="3" t="s">
        <v>57</v>
      </c>
      <c r="L734" s="6">
        <v>9000</v>
      </c>
      <c r="M734" s="6">
        <v>4</v>
      </c>
      <c r="N734" s="6">
        <v>36000</v>
      </c>
      <c r="O734" s="5" t="s">
        <v>1544</v>
      </c>
      <c r="P734" s="3" t="s">
        <v>42</v>
      </c>
      <c r="R734" t="str">
        <f t="shared" si="22"/>
        <v>Young Adults</v>
      </c>
      <c r="S734" s="6">
        <f t="shared" si="23"/>
        <v>765.95744680851067</v>
      </c>
    </row>
    <row r="735" spans="1:19" x14ac:dyDescent="0.25">
      <c r="A735" t="s">
        <v>1542</v>
      </c>
      <c r="B735" s="2" t="s">
        <v>1543</v>
      </c>
      <c r="C735" s="3" t="s">
        <v>61</v>
      </c>
      <c r="D735" s="6">
        <v>30</v>
      </c>
      <c r="E735" s="2" t="s">
        <v>209</v>
      </c>
      <c r="F735" s="3" t="s">
        <v>38</v>
      </c>
      <c r="G735" s="3" t="s">
        <v>21</v>
      </c>
      <c r="H735" s="6">
        <v>5</v>
      </c>
      <c r="I735" s="3" t="s">
        <v>63</v>
      </c>
      <c r="J735" s="3">
        <v>47</v>
      </c>
      <c r="K735" s="3" t="s">
        <v>155</v>
      </c>
      <c r="L735" s="6">
        <v>25000</v>
      </c>
      <c r="M735" s="6">
        <v>8</v>
      </c>
      <c r="N735" s="6">
        <v>200000</v>
      </c>
      <c r="O735" s="5" t="s">
        <v>1545</v>
      </c>
      <c r="P735" s="3" t="s">
        <v>42</v>
      </c>
      <c r="R735" t="str">
        <f t="shared" si="22"/>
        <v>Young Adults</v>
      </c>
      <c r="S735" s="6">
        <f t="shared" si="23"/>
        <v>4255.3191489361698</v>
      </c>
    </row>
    <row r="736" spans="1:19" x14ac:dyDescent="0.25">
      <c r="A736" t="s">
        <v>1546</v>
      </c>
      <c r="B736" s="2" t="s">
        <v>1547</v>
      </c>
      <c r="C736" s="3" t="s">
        <v>61</v>
      </c>
      <c r="D736" s="6">
        <v>41</v>
      </c>
      <c r="E736" s="2" t="s">
        <v>72</v>
      </c>
      <c r="F736" s="3" t="s">
        <v>20</v>
      </c>
      <c r="G736" s="3" t="s">
        <v>21</v>
      </c>
      <c r="H736" s="6">
        <v>5</v>
      </c>
      <c r="I736" s="3" t="s">
        <v>63</v>
      </c>
      <c r="J736" s="3">
        <v>5</v>
      </c>
      <c r="K736" s="3" t="s">
        <v>23</v>
      </c>
      <c r="L736" s="6">
        <v>35000</v>
      </c>
      <c r="M736" s="6">
        <v>12</v>
      </c>
      <c r="N736" s="6">
        <v>420000</v>
      </c>
      <c r="O736" s="5" t="s">
        <v>1548</v>
      </c>
      <c r="P736" s="3" t="s">
        <v>42</v>
      </c>
      <c r="R736" t="str">
        <f t="shared" si="22"/>
        <v>Adults</v>
      </c>
      <c r="S736" s="6">
        <f t="shared" si="23"/>
        <v>84000</v>
      </c>
    </row>
    <row r="737" spans="1:19" x14ac:dyDescent="0.25">
      <c r="A737" t="s">
        <v>1546</v>
      </c>
      <c r="B737" s="2" t="s">
        <v>1547</v>
      </c>
      <c r="C737" s="3" t="s">
        <v>61</v>
      </c>
      <c r="D737" s="6">
        <v>41</v>
      </c>
      <c r="E737" s="2" t="s">
        <v>72</v>
      </c>
      <c r="F737" s="3" t="s">
        <v>45</v>
      </c>
      <c r="G737" s="3" t="s">
        <v>21</v>
      </c>
      <c r="H737" s="6">
        <v>5</v>
      </c>
      <c r="I737" s="3" t="s">
        <v>63</v>
      </c>
      <c r="J737" s="3">
        <v>5</v>
      </c>
      <c r="K737" s="3" t="s">
        <v>40</v>
      </c>
      <c r="L737" s="6">
        <v>20000</v>
      </c>
      <c r="M737" s="6">
        <v>7</v>
      </c>
      <c r="N737" s="6">
        <v>140000</v>
      </c>
      <c r="O737" s="5" t="s">
        <v>1549</v>
      </c>
      <c r="P737" s="3" t="s">
        <v>42</v>
      </c>
      <c r="R737" t="str">
        <f t="shared" si="22"/>
        <v>Adults</v>
      </c>
      <c r="S737" s="6">
        <f t="shared" si="23"/>
        <v>28000</v>
      </c>
    </row>
    <row r="738" spans="1:19" x14ac:dyDescent="0.25">
      <c r="A738" t="s">
        <v>1550</v>
      </c>
      <c r="B738" s="2" t="s">
        <v>1551</v>
      </c>
      <c r="C738" s="4">
        <v>45658</v>
      </c>
      <c r="D738" s="6">
        <v>50</v>
      </c>
      <c r="E738" s="2" t="s">
        <v>164</v>
      </c>
      <c r="F738" s="3" t="s">
        <v>30</v>
      </c>
      <c r="G738" s="3" t="s">
        <v>31</v>
      </c>
      <c r="H738" s="6">
        <v>5</v>
      </c>
      <c r="I738" s="3" t="s">
        <v>63</v>
      </c>
      <c r="J738" s="3">
        <v>9</v>
      </c>
      <c r="K738" s="3" t="s">
        <v>32</v>
      </c>
      <c r="L738" s="6">
        <v>5500</v>
      </c>
      <c r="M738" s="6">
        <v>11</v>
      </c>
      <c r="N738" s="6">
        <v>60500</v>
      </c>
      <c r="O738" s="5" t="s">
        <v>1552</v>
      </c>
      <c r="P738" s="3" t="s">
        <v>25</v>
      </c>
      <c r="Q738" s="3" t="s">
        <v>427</v>
      </c>
      <c r="R738" t="str">
        <f t="shared" si="22"/>
        <v>Adults</v>
      </c>
      <c r="S738" s="6">
        <f t="shared" si="23"/>
        <v>6722.2222222222226</v>
      </c>
    </row>
    <row r="739" spans="1:19" x14ac:dyDescent="0.25">
      <c r="A739" t="s">
        <v>1553</v>
      </c>
      <c r="B739" s="2" t="s">
        <v>1554</v>
      </c>
      <c r="C739" s="3" t="s">
        <v>61</v>
      </c>
      <c r="D739" s="6">
        <v>53</v>
      </c>
      <c r="E739" s="2" t="s">
        <v>29</v>
      </c>
      <c r="F739" s="3" t="s">
        <v>30</v>
      </c>
      <c r="G739" s="3" t="s">
        <v>21</v>
      </c>
      <c r="H739" s="6">
        <v>1</v>
      </c>
      <c r="I739" s="3" t="s">
        <v>39</v>
      </c>
      <c r="J739" s="3">
        <v>37</v>
      </c>
      <c r="K739" s="3" t="s">
        <v>32</v>
      </c>
      <c r="L739" s="6">
        <v>5500</v>
      </c>
      <c r="M739" s="6">
        <v>14</v>
      </c>
      <c r="N739" s="6">
        <v>77000</v>
      </c>
      <c r="O739" s="5" t="s">
        <v>1555</v>
      </c>
      <c r="P739" s="3" t="s">
        <v>42</v>
      </c>
      <c r="R739" t="str">
        <f t="shared" si="22"/>
        <v>Adults</v>
      </c>
      <c r="S739" s="6">
        <f t="shared" si="23"/>
        <v>2081.0810810810813</v>
      </c>
    </row>
    <row r="740" spans="1:19" x14ac:dyDescent="0.25">
      <c r="A740" t="s">
        <v>1553</v>
      </c>
      <c r="B740" s="2" t="s">
        <v>1554</v>
      </c>
      <c r="C740" s="3" t="s">
        <v>61</v>
      </c>
      <c r="D740" s="6">
        <v>53</v>
      </c>
      <c r="E740" s="2" t="s">
        <v>29</v>
      </c>
      <c r="F740" s="3" t="s">
        <v>45</v>
      </c>
      <c r="G740" s="3" t="s">
        <v>21</v>
      </c>
      <c r="H740" s="6">
        <v>1</v>
      </c>
      <c r="I740" s="3" t="s">
        <v>39</v>
      </c>
      <c r="J740" s="3">
        <v>37</v>
      </c>
      <c r="K740" s="3" t="s">
        <v>40</v>
      </c>
      <c r="L740" s="6">
        <v>20000</v>
      </c>
      <c r="M740" s="6">
        <v>14</v>
      </c>
      <c r="N740" s="6">
        <v>280000</v>
      </c>
      <c r="O740" s="5" t="s">
        <v>1556</v>
      </c>
      <c r="P740" s="3" t="s">
        <v>42</v>
      </c>
      <c r="R740" t="str">
        <f t="shared" si="22"/>
        <v>Adults</v>
      </c>
      <c r="S740" s="6">
        <f t="shared" si="23"/>
        <v>7567.5675675675675</v>
      </c>
    </row>
    <row r="741" spans="1:19" x14ac:dyDescent="0.25">
      <c r="A741" t="s">
        <v>1553</v>
      </c>
      <c r="B741" s="2" t="s">
        <v>1554</v>
      </c>
      <c r="C741" s="3" t="s">
        <v>61</v>
      </c>
      <c r="D741" s="6">
        <v>53</v>
      </c>
      <c r="E741" s="2" t="s">
        <v>29</v>
      </c>
      <c r="F741" s="3" t="s">
        <v>20</v>
      </c>
      <c r="G741" s="3" t="s">
        <v>21</v>
      </c>
      <c r="H741" s="6">
        <v>1</v>
      </c>
      <c r="I741" s="3" t="s">
        <v>39</v>
      </c>
      <c r="J741" s="3">
        <v>37</v>
      </c>
      <c r="K741" s="3" t="s">
        <v>51</v>
      </c>
      <c r="L741" s="6">
        <v>4500</v>
      </c>
      <c r="M741" s="6">
        <v>19</v>
      </c>
      <c r="N741" s="6">
        <v>85500</v>
      </c>
      <c r="O741" s="5" t="s">
        <v>1557</v>
      </c>
      <c r="P741" s="3" t="s">
        <v>42</v>
      </c>
      <c r="R741" t="str">
        <f t="shared" si="22"/>
        <v>Adults</v>
      </c>
      <c r="S741" s="6">
        <f t="shared" si="23"/>
        <v>2310.8108108108108</v>
      </c>
    </row>
    <row r="742" spans="1:19" x14ac:dyDescent="0.25">
      <c r="A742" t="s">
        <v>1558</v>
      </c>
      <c r="B742" s="2" t="s">
        <v>757</v>
      </c>
      <c r="C742" s="3" t="s">
        <v>61</v>
      </c>
      <c r="D742" s="6">
        <v>16</v>
      </c>
      <c r="E742" s="2" t="s">
        <v>149</v>
      </c>
      <c r="F742" s="3" t="s">
        <v>30</v>
      </c>
      <c r="G742" s="3" t="s">
        <v>21</v>
      </c>
      <c r="H742" s="6">
        <v>5</v>
      </c>
      <c r="I742" s="3" t="s">
        <v>63</v>
      </c>
      <c r="J742" s="3">
        <v>3</v>
      </c>
      <c r="K742" s="3" t="s">
        <v>106</v>
      </c>
      <c r="L742" s="6">
        <v>1000</v>
      </c>
      <c r="M742" s="6">
        <v>8</v>
      </c>
      <c r="N742" s="6">
        <v>8000</v>
      </c>
      <c r="O742" s="5" t="s">
        <v>1559</v>
      </c>
      <c r="P742" s="3" t="s">
        <v>25</v>
      </c>
      <c r="Q742" s="3" t="s">
        <v>26</v>
      </c>
      <c r="R742" t="str">
        <f t="shared" si="22"/>
        <v>Youth</v>
      </c>
      <c r="S742" s="6">
        <f t="shared" si="23"/>
        <v>2666.6666666666665</v>
      </c>
    </row>
    <row r="743" spans="1:19" x14ac:dyDescent="0.25">
      <c r="A743" t="s">
        <v>1560</v>
      </c>
      <c r="B743" s="2" t="s">
        <v>1561</v>
      </c>
      <c r="C743" s="4">
        <v>45717</v>
      </c>
      <c r="D743" s="6">
        <v>17</v>
      </c>
      <c r="E743" s="2" t="s">
        <v>149</v>
      </c>
      <c r="F743" s="3" t="s">
        <v>30</v>
      </c>
      <c r="G743" s="3" t="s">
        <v>21</v>
      </c>
      <c r="H743" s="6">
        <v>3</v>
      </c>
      <c r="I743" s="3" t="s">
        <v>56</v>
      </c>
      <c r="J743" s="3">
        <v>9</v>
      </c>
      <c r="K743" s="3" t="s">
        <v>43</v>
      </c>
      <c r="L743" s="6">
        <v>500</v>
      </c>
      <c r="M743" s="6">
        <v>15</v>
      </c>
      <c r="N743" s="6">
        <v>7500</v>
      </c>
      <c r="O743" s="5" t="s">
        <v>1562</v>
      </c>
      <c r="P743" s="3" t="s">
        <v>25</v>
      </c>
      <c r="Q743" s="3" t="s">
        <v>94</v>
      </c>
      <c r="R743" t="str">
        <f t="shared" si="22"/>
        <v>Youth</v>
      </c>
      <c r="S743" s="6">
        <f t="shared" si="23"/>
        <v>833.33333333333337</v>
      </c>
    </row>
    <row r="744" spans="1:19" x14ac:dyDescent="0.25">
      <c r="A744" t="s">
        <v>1563</v>
      </c>
      <c r="B744" s="2" t="s">
        <v>1564</v>
      </c>
      <c r="C744" s="3" t="s">
        <v>61</v>
      </c>
      <c r="D744" s="6">
        <v>74</v>
      </c>
      <c r="E744" s="2" t="s">
        <v>37</v>
      </c>
      <c r="F744" s="3" t="s">
        <v>30</v>
      </c>
      <c r="G744" s="3" t="s">
        <v>21</v>
      </c>
      <c r="H744" s="6">
        <v>2</v>
      </c>
      <c r="I744" s="3" t="s">
        <v>22</v>
      </c>
      <c r="J744" s="3">
        <v>56</v>
      </c>
      <c r="K744" s="3" t="s">
        <v>135</v>
      </c>
      <c r="L744" s="6">
        <v>900</v>
      </c>
      <c r="M744" s="6">
        <v>3</v>
      </c>
      <c r="N744" s="6">
        <v>2700</v>
      </c>
      <c r="O744" s="5" t="s">
        <v>1565</v>
      </c>
      <c r="P744" s="3" t="s">
        <v>42</v>
      </c>
      <c r="R744" t="str">
        <f t="shared" si="22"/>
        <v>Seniors</v>
      </c>
      <c r="S744" s="6">
        <f t="shared" si="23"/>
        <v>48.214285714285715</v>
      </c>
    </row>
    <row r="745" spans="1:19" x14ac:dyDescent="0.25">
      <c r="A745" t="s">
        <v>1563</v>
      </c>
      <c r="B745" s="2" t="s">
        <v>1564</v>
      </c>
      <c r="C745" s="3" t="s">
        <v>61</v>
      </c>
      <c r="D745" s="6">
        <v>74</v>
      </c>
      <c r="E745" s="2" t="s">
        <v>37</v>
      </c>
      <c r="F745" s="3" t="s">
        <v>38</v>
      </c>
      <c r="G745" s="3" t="s">
        <v>21</v>
      </c>
      <c r="H745" s="6">
        <v>2</v>
      </c>
      <c r="I745" s="3" t="s">
        <v>22</v>
      </c>
      <c r="J745" s="3">
        <v>56</v>
      </c>
      <c r="K745" s="3" t="s">
        <v>141</v>
      </c>
      <c r="L745" s="6">
        <v>75000</v>
      </c>
      <c r="M745" s="6">
        <v>11</v>
      </c>
      <c r="N745" s="6">
        <v>825000</v>
      </c>
      <c r="O745" s="5" t="s">
        <v>1566</v>
      </c>
      <c r="P745" s="3" t="s">
        <v>42</v>
      </c>
      <c r="R745" t="str">
        <f t="shared" si="22"/>
        <v>Seniors</v>
      </c>
      <c r="S745" s="6">
        <f t="shared" si="23"/>
        <v>14732.142857142857</v>
      </c>
    </row>
    <row r="746" spans="1:19" x14ac:dyDescent="0.25">
      <c r="A746" t="s">
        <v>1567</v>
      </c>
      <c r="B746" s="2" t="s">
        <v>1568</v>
      </c>
      <c r="C746" s="4">
        <v>45717</v>
      </c>
      <c r="D746" s="6">
        <v>20</v>
      </c>
      <c r="E746" s="2" t="s">
        <v>134</v>
      </c>
      <c r="F746" s="3" t="s">
        <v>45</v>
      </c>
      <c r="G746" s="3" t="s">
        <v>31</v>
      </c>
      <c r="H746" s="6">
        <v>5</v>
      </c>
      <c r="I746" s="3" t="s">
        <v>63</v>
      </c>
      <c r="J746" s="3">
        <v>49</v>
      </c>
      <c r="K746" s="3" t="s">
        <v>73</v>
      </c>
      <c r="L746" s="6">
        <v>24000</v>
      </c>
      <c r="M746" s="6">
        <v>2</v>
      </c>
      <c r="N746" s="6">
        <v>48000</v>
      </c>
      <c r="O746" s="5" t="s">
        <v>280</v>
      </c>
      <c r="P746" s="3" t="s">
        <v>42</v>
      </c>
      <c r="R746" t="str">
        <f t="shared" si="22"/>
        <v>Youth</v>
      </c>
      <c r="S746" s="6">
        <f t="shared" si="23"/>
        <v>979.59183673469386</v>
      </c>
    </row>
    <row r="747" spans="1:19" x14ac:dyDescent="0.25">
      <c r="A747" t="s">
        <v>1569</v>
      </c>
      <c r="B747" s="2" t="s">
        <v>1570</v>
      </c>
      <c r="C747" s="4">
        <v>45717</v>
      </c>
      <c r="D747" s="6">
        <v>62</v>
      </c>
      <c r="E747" s="2" t="s">
        <v>55</v>
      </c>
      <c r="F747" s="3" t="s">
        <v>38</v>
      </c>
      <c r="G747" s="3" t="s">
        <v>21</v>
      </c>
      <c r="H747" s="6">
        <v>4</v>
      </c>
      <c r="I747" s="3" t="s">
        <v>154</v>
      </c>
      <c r="J747" s="3">
        <v>25</v>
      </c>
      <c r="K747" s="3" t="s">
        <v>40</v>
      </c>
      <c r="L747" s="6">
        <v>20000</v>
      </c>
      <c r="M747" s="6">
        <v>7</v>
      </c>
      <c r="N747" s="6">
        <v>140000</v>
      </c>
      <c r="O747" s="5" t="s">
        <v>1571</v>
      </c>
      <c r="P747" s="3" t="s">
        <v>42</v>
      </c>
      <c r="R747" t="str">
        <f t="shared" si="22"/>
        <v>Adults</v>
      </c>
      <c r="S747" s="6">
        <f t="shared" si="23"/>
        <v>5600</v>
      </c>
    </row>
    <row r="748" spans="1:19" x14ac:dyDescent="0.25">
      <c r="A748" t="s">
        <v>1569</v>
      </c>
      <c r="B748" s="2" t="s">
        <v>1570</v>
      </c>
      <c r="C748" s="4">
        <v>45717</v>
      </c>
      <c r="D748" s="6">
        <v>62</v>
      </c>
      <c r="E748" s="2" t="s">
        <v>55</v>
      </c>
      <c r="F748" s="3" t="s">
        <v>45</v>
      </c>
      <c r="G748" s="3" t="s">
        <v>21</v>
      </c>
      <c r="H748" s="6">
        <v>4</v>
      </c>
      <c r="I748" s="3" t="s">
        <v>154</v>
      </c>
      <c r="J748" s="3">
        <v>25</v>
      </c>
      <c r="K748" s="3" t="s">
        <v>40</v>
      </c>
      <c r="L748" s="6">
        <v>20000</v>
      </c>
      <c r="M748" s="6">
        <v>8</v>
      </c>
      <c r="N748" s="6">
        <v>160000</v>
      </c>
      <c r="O748" s="5" t="s">
        <v>1572</v>
      </c>
      <c r="P748" s="3" t="s">
        <v>42</v>
      </c>
      <c r="R748" t="str">
        <f t="shared" si="22"/>
        <v>Adults</v>
      </c>
      <c r="S748" s="6">
        <f t="shared" si="23"/>
        <v>6400</v>
      </c>
    </row>
    <row r="749" spans="1:19" x14ac:dyDescent="0.25">
      <c r="A749" t="s">
        <v>1573</v>
      </c>
      <c r="B749" s="2" t="s">
        <v>1574</v>
      </c>
      <c r="C749" s="3" t="s">
        <v>61</v>
      </c>
      <c r="D749" s="6">
        <v>30</v>
      </c>
      <c r="E749" s="2" t="s">
        <v>331</v>
      </c>
      <c r="F749" s="3" t="s">
        <v>30</v>
      </c>
      <c r="G749" s="3" t="s">
        <v>21</v>
      </c>
      <c r="H749" s="6">
        <v>3</v>
      </c>
      <c r="I749" s="3" t="s">
        <v>56</v>
      </c>
      <c r="J749" s="3">
        <v>49</v>
      </c>
      <c r="K749" s="3" t="s">
        <v>135</v>
      </c>
      <c r="L749" s="6">
        <v>900</v>
      </c>
      <c r="M749" s="6">
        <v>12</v>
      </c>
      <c r="N749" s="6">
        <v>10800</v>
      </c>
      <c r="O749" s="5" t="s">
        <v>1575</v>
      </c>
      <c r="P749" s="3" t="s">
        <v>42</v>
      </c>
      <c r="R749" t="str">
        <f t="shared" si="22"/>
        <v>Young Adults</v>
      </c>
      <c r="S749" s="6">
        <f t="shared" si="23"/>
        <v>220.40816326530611</v>
      </c>
    </row>
    <row r="750" spans="1:19" x14ac:dyDescent="0.25">
      <c r="A750" t="s">
        <v>1573</v>
      </c>
      <c r="B750" s="2" t="s">
        <v>1574</v>
      </c>
      <c r="C750" s="3" t="s">
        <v>61</v>
      </c>
      <c r="D750" s="6">
        <v>30</v>
      </c>
      <c r="E750" s="2" t="s">
        <v>331</v>
      </c>
      <c r="F750" s="3" t="s">
        <v>20</v>
      </c>
      <c r="G750" s="3" t="s">
        <v>21</v>
      </c>
      <c r="H750" s="6">
        <v>3</v>
      </c>
      <c r="I750" s="3" t="s">
        <v>56</v>
      </c>
      <c r="J750" s="3">
        <v>49</v>
      </c>
      <c r="K750" s="3" t="s">
        <v>23</v>
      </c>
      <c r="L750" s="6">
        <v>35000</v>
      </c>
      <c r="M750" s="6">
        <v>17</v>
      </c>
      <c r="N750" s="6">
        <v>595000</v>
      </c>
      <c r="O750" s="5" t="s">
        <v>1576</v>
      </c>
      <c r="P750" s="3" t="s">
        <v>42</v>
      </c>
      <c r="R750" t="str">
        <f t="shared" si="22"/>
        <v>Young Adults</v>
      </c>
      <c r="S750" s="6">
        <f t="shared" si="23"/>
        <v>12142.857142857143</v>
      </c>
    </row>
    <row r="751" spans="1:19" x14ac:dyDescent="0.25">
      <c r="A751" t="s">
        <v>1577</v>
      </c>
      <c r="B751" s="2" t="s">
        <v>1578</v>
      </c>
      <c r="C751" s="4">
        <v>45717</v>
      </c>
      <c r="D751" s="6">
        <v>76</v>
      </c>
      <c r="E751" s="2" t="s">
        <v>110</v>
      </c>
      <c r="F751" s="3" t="s">
        <v>45</v>
      </c>
      <c r="G751" s="3" t="s">
        <v>31</v>
      </c>
      <c r="H751" s="6">
        <v>1</v>
      </c>
      <c r="I751" s="3" t="s">
        <v>39</v>
      </c>
      <c r="J751" s="3">
        <v>29</v>
      </c>
      <c r="K751" s="3" t="s">
        <v>86</v>
      </c>
      <c r="L751" s="6">
        <v>14500</v>
      </c>
      <c r="M751" s="6">
        <v>10</v>
      </c>
      <c r="N751" s="6">
        <v>145000</v>
      </c>
      <c r="O751" s="5" t="s">
        <v>1579</v>
      </c>
      <c r="P751" s="3" t="s">
        <v>25</v>
      </c>
      <c r="Q751" s="3" t="s">
        <v>247</v>
      </c>
      <c r="R751" t="str">
        <f t="shared" si="22"/>
        <v>Seniors</v>
      </c>
      <c r="S751" s="6">
        <f t="shared" si="23"/>
        <v>5000</v>
      </c>
    </row>
    <row r="752" spans="1:19" x14ac:dyDescent="0.25">
      <c r="A752" t="s">
        <v>1580</v>
      </c>
      <c r="B752" s="2" t="s">
        <v>1581</v>
      </c>
      <c r="C752" s="3" t="s">
        <v>61</v>
      </c>
      <c r="D752" s="6">
        <v>29</v>
      </c>
      <c r="E752" s="2" t="s">
        <v>29</v>
      </c>
      <c r="F752" s="3" t="s">
        <v>45</v>
      </c>
      <c r="G752" s="3" t="s">
        <v>31</v>
      </c>
      <c r="H752" s="6">
        <v>4</v>
      </c>
      <c r="I752" s="3" t="s">
        <v>154</v>
      </c>
      <c r="J752" s="3">
        <v>8</v>
      </c>
      <c r="K752" s="3" t="s">
        <v>73</v>
      </c>
      <c r="L752" s="6">
        <v>24000</v>
      </c>
      <c r="M752" s="6">
        <v>16</v>
      </c>
      <c r="N752" s="6">
        <v>384000</v>
      </c>
      <c r="O752" s="5" t="s">
        <v>1582</v>
      </c>
      <c r="P752" s="3" t="s">
        <v>25</v>
      </c>
      <c r="Q752" s="3" t="s">
        <v>427</v>
      </c>
      <c r="R752" t="str">
        <f t="shared" si="22"/>
        <v>Young Adults</v>
      </c>
      <c r="S752" s="6">
        <f t="shared" si="23"/>
        <v>48000</v>
      </c>
    </row>
    <row r="753" spans="1:19" x14ac:dyDescent="0.25">
      <c r="A753" t="s">
        <v>1580</v>
      </c>
      <c r="B753" s="2" t="s">
        <v>1581</v>
      </c>
      <c r="C753" s="3" t="s">
        <v>61</v>
      </c>
      <c r="D753" s="6">
        <v>29</v>
      </c>
      <c r="E753" s="2" t="s">
        <v>29</v>
      </c>
      <c r="F753" s="3" t="s">
        <v>20</v>
      </c>
      <c r="G753" s="3" t="s">
        <v>31</v>
      </c>
      <c r="H753" s="6">
        <v>4</v>
      </c>
      <c r="I753" s="3" t="s">
        <v>154</v>
      </c>
      <c r="J753" s="3">
        <v>8</v>
      </c>
      <c r="K753" s="3" t="s">
        <v>57</v>
      </c>
      <c r="L753" s="6">
        <v>9000</v>
      </c>
      <c r="M753" s="6">
        <v>1</v>
      </c>
      <c r="N753" s="6">
        <v>9000</v>
      </c>
      <c r="O753" s="5" t="s">
        <v>1583</v>
      </c>
      <c r="P753" s="3" t="s">
        <v>25</v>
      </c>
      <c r="Q753" s="3" t="s">
        <v>427</v>
      </c>
      <c r="R753" t="str">
        <f t="shared" si="22"/>
        <v>Young Adults</v>
      </c>
      <c r="S753" s="6">
        <f t="shared" si="23"/>
        <v>1125</v>
      </c>
    </row>
    <row r="754" spans="1:19" x14ac:dyDescent="0.25">
      <c r="A754" t="s">
        <v>1580</v>
      </c>
      <c r="B754" s="2" t="s">
        <v>1581</v>
      </c>
      <c r="C754" s="3" t="s">
        <v>61</v>
      </c>
      <c r="D754" s="6">
        <v>29</v>
      </c>
      <c r="E754" s="2" t="s">
        <v>29</v>
      </c>
      <c r="F754" s="3" t="s">
        <v>38</v>
      </c>
      <c r="G754" s="3" t="s">
        <v>31</v>
      </c>
      <c r="H754" s="6">
        <v>4</v>
      </c>
      <c r="I754" s="3" t="s">
        <v>154</v>
      </c>
      <c r="J754" s="3">
        <v>8</v>
      </c>
      <c r="K754" s="3" t="s">
        <v>73</v>
      </c>
      <c r="L754" s="6">
        <v>24000</v>
      </c>
      <c r="M754" s="6">
        <v>1</v>
      </c>
      <c r="N754" s="6">
        <v>24000</v>
      </c>
      <c r="O754" s="5" t="s">
        <v>1584</v>
      </c>
      <c r="P754" s="3" t="s">
        <v>25</v>
      </c>
      <c r="Q754" s="3" t="s">
        <v>427</v>
      </c>
      <c r="R754" t="str">
        <f t="shared" si="22"/>
        <v>Young Adults</v>
      </c>
      <c r="S754" s="6">
        <f t="shared" si="23"/>
        <v>3000</v>
      </c>
    </row>
    <row r="755" spans="1:19" x14ac:dyDescent="0.25">
      <c r="A755" t="s">
        <v>1585</v>
      </c>
      <c r="B755" s="2" t="s">
        <v>1586</v>
      </c>
      <c r="C755" s="4">
        <v>45717</v>
      </c>
      <c r="D755" s="6">
        <v>58</v>
      </c>
      <c r="E755" s="2" t="s">
        <v>149</v>
      </c>
      <c r="F755" s="3" t="s">
        <v>30</v>
      </c>
      <c r="G755" s="3" t="s">
        <v>31</v>
      </c>
      <c r="H755" s="6">
        <v>4</v>
      </c>
      <c r="I755" s="3" t="s">
        <v>154</v>
      </c>
      <c r="J755" s="3">
        <v>42</v>
      </c>
      <c r="K755" s="3" t="s">
        <v>242</v>
      </c>
      <c r="L755" s="6">
        <v>600</v>
      </c>
      <c r="M755" s="6">
        <v>10</v>
      </c>
      <c r="N755" s="6">
        <v>6000</v>
      </c>
      <c r="O755" s="5" t="s">
        <v>1587</v>
      </c>
      <c r="P755" s="3" t="s">
        <v>42</v>
      </c>
      <c r="R755" t="str">
        <f t="shared" si="22"/>
        <v>Adults</v>
      </c>
      <c r="S755" s="6">
        <f t="shared" si="23"/>
        <v>142.85714285714286</v>
      </c>
    </row>
    <row r="756" spans="1:19" x14ac:dyDescent="0.25">
      <c r="A756" t="s">
        <v>1585</v>
      </c>
      <c r="B756" s="2" t="s">
        <v>1586</v>
      </c>
      <c r="C756" s="4">
        <v>45717</v>
      </c>
      <c r="D756" s="6">
        <v>58</v>
      </c>
      <c r="E756" s="2" t="s">
        <v>149</v>
      </c>
      <c r="F756" s="3" t="s">
        <v>20</v>
      </c>
      <c r="G756" s="3" t="s">
        <v>31</v>
      </c>
      <c r="H756" s="6">
        <v>4</v>
      </c>
      <c r="I756" s="3" t="s">
        <v>154</v>
      </c>
      <c r="J756" s="3">
        <v>42</v>
      </c>
      <c r="K756" s="3" t="s">
        <v>51</v>
      </c>
      <c r="L756" s="6">
        <v>4500</v>
      </c>
      <c r="M756" s="6">
        <v>8</v>
      </c>
      <c r="N756" s="6">
        <v>36000</v>
      </c>
      <c r="O756" s="5" t="s">
        <v>1588</v>
      </c>
      <c r="P756" s="3" t="s">
        <v>42</v>
      </c>
      <c r="R756" t="str">
        <f t="shared" si="22"/>
        <v>Adults</v>
      </c>
      <c r="S756" s="6">
        <f t="shared" si="23"/>
        <v>857.14285714285711</v>
      </c>
    </row>
    <row r="757" spans="1:19" x14ac:dyDescent="0.25">
      <c r="A757" t="s">
        <v>1585</v>
      </c>
      <c r="B757" s="2" t="s">
        <v>1586</v>
      </c>
      <c r="C757" s="4">
        <v>45717</v>
      </c>
      <c r="D757" s="6">
        <v>58</v>
      </c>
      <c r="E757" s="2" t="s">
        <v>149</v>
      </c>
      <c r="F757" s="3" t="s">
        <v>38</v>
      </c>
      <c r="G757" s="3" t="s">
        <v>31</v>
      </c>
      <c r="H757" s="6">
        <v>4</v>
      </c>
      <c r="I757" s="3" t="s">
        <v>154</v>
      </c>
      <c r="J757" s="3">
        <v>42</v>
      </c>
      <c r="K757" s="3" t="s">
        <v>66</v>
      </c>
      <c r="L757" s="6">
        <v>150000</v>
      </c>
      <c r="M757" s="6">
        <v>10</v>
      </c>
      <c r="N757" s="6">
        <v>1500000</v>
      </c>
      <c r="O757" s="5" t="s">
        <v>1589</v>
      </c>
      <c r="P757" s="3" t="s">
        <v>42</v>
      </c>
      <c r="R757" t="str">
        <f t="shared" si="22"/>
        <v>Adults</v>
      </c>
      <c r="S757" s="6">
        <f t="shared" si="23"/>
        <v>35714.285714285717</v>
      </c>
    </row>
    <row r="758" spans="1:19" x14ac:dyDescent="0.25">
      <c r="A758" t="s">
        <v>1590</v>
      </c>
      <c r="B758" s="2" t="s">
        <v>1591</v>
      </c>
      <c r="C758" s="3" t="s">
        <v>61</v>
      </c>
      <c r="D758" s="6">
        <v>34</v>
      </c>
      <c r="E758" s="2" t="s">
        <v>220</v>
      </c>
      <c r="F758" s="3" t="s">
        <v>38</v>
      </c>
      <c r="G758" s="3" t="s">
        <v>31</v>
      </c>
      <c r="H758" s="6">
        <v>5</v>
      </c>
      <c r="I758" s="3" t="s">
        <v>63</v>
      </c>
      <c r="J758" s="3">
        <v>30</v>
      </c>
      <c r="K758" s="3" t="s">
        <v>77</v>
      </c>
      <c r="L758" s="6">
        <v>30000</v>
      </c>
      <c r="M758" s="6">
        <v>4</v>
      </c>
      <c r="N758" s="6">
        <v>120000</v>
      </c>
      <c r="O758" s="5" t="s">
        <v>1592</v>
      </c>
      <c r="P758" s="3" t="s">
        <v>42</v>
      </c>
      <c r="R758" t="str">
        <f t="shared" si="22"/>
        <v>Young Adults</v>
      </c>
      <c r="S758" s="6">
        <f t="shared" si="23"/>
        <v>4000</v>
      </c>
    </row>
    <row r="759" spans="1:19" x14ac:dyDescent="0.25">
      <c r="A759" t="s">
        <v>1590</v>
      </c>
      <c r="B759" s="2" t="s">
        <v>1591</v>
      </c>
      <c r="C759" s="3" t="s">
        <v>61</v>
      </c>
      <c r="D759" s="6">
        <v>34</v>
      </c>
      <c r="E759" s="2" t="s">
        <v>220</v>
      </c>
      <c r="F759" s="3" t="s">
        <v>45</v>
      </c>
      <c r="G759" s="3" t="s">
        <v>31</v>
      </c>
      <c r="H759" s="6">
        <v>5</v>
      </c>
      <c r="I759" s="3" t="s">
        <v>63</v>
      </c>
      <c r="J759" s="3">
        <v>30</v>
      </c>
      <c r="K759" s="3" t="s">
        <v>46</v>
      </c>
      <c r="L759" s="6">
        <v>9000</v>
      </c>
      <c r="M759" s="6">
        <v>19</v>
      </c>
      <c r="N759" s="6">
        <v>171000</v>
      </c>
      <c r="O759" s="5" t="s">
        <v>1593</v>
      </c>
      <c r="P759" s="3" t="s">
        <v>42</v>
      </c>
      <c r="R759" t="str">
        <f t="shared" si="22"/>
        <v>Young Adults</v>
      </c>
      <c r="S759" s="6">
        <f t="shared" si="23"/>
        <v>5700</v>
      </c>
    </row>
    <row r="760" spans="1:19" x14ac:dyDescent="0.25">
      <c r="A760" t="s">
        <v>1590</v>
      </c>
      <c r="B760" s="2" t="s">
        <v>1591</v>
      </c>
      <c r="C760" s="3" t="s">
        <v>61</v>
      </c>
      <c r="D760" s="6">
        <v>34</v>
      </c>
      <c r="E760" s="2" t="s">
        <v>220</v>
      </c>
      <c r="F760" s="3" t="s">
        <v>30</v>
      </c>
      <c r="G760" s="3" t="s">
        <v>31</v>
      </c>
      <c r="H760" s="6">
        <v>5</v>
      </c>
      <c r="I760" s="3" t="s">
        <v>63</v>
      </c>
      <c r="J760" s="3">
        <v>30</v>
      </c>
      <c r="K760" s="3" t="s">
        <v>242</v>
      </c>
      <c r="L760" s="6">
        <v>600</v>
      </c>
      <c r="M760" s="6">
        <v>12</v>
      </c>
      <c r="N760" s="6">
        <v>7200</v>
      </c>
      <c r="O760" s="5" t="s">
        <v>1594</v>
      </c>
      <c r="P760" s="3" t="s">
        <v>42</v>
      </c>
      <c r="R760" t="str">
        <f t="shared" si="22"/>
        <v>Young Adults</v>
      </c>
      <c r="S760" s="6">
        <f t="shared" si="23"/>
        <v>240</v>
      </c>
    </row>
    <row r="761" spans="1:19" x14ac:dyDescent="0.25">
      <c r="A761" t="s">
        <v>1595</v>
      </c>
      <c r="B761" s="2" t="s">
        <v>1596</v>
      </c>
      <c r="C761" s="3" t="s">
        <v>61</v>
      </c>
      <c r="D761" s="6">
        <v>42</v>
      </c>
      <c r="E761" s="2" t="s">
        <v>178</v>
      </c>
      <c r="F761" s="3" t="s">
        <v>38</v>
      </c>
      <c r="G761" s="3" t="s">
        <v>31</v>
      </c>
      <c r="H761" s="6">
        <v>3</v>
      </c>
      <c r="I761" s="3" t="s">
        <v>56</v>
      </c>
      <c r="J761" s="3">
        <v>23</v>
      </c>
      <c r="K761" s="3" t="s">
        <v>40</v>
      </c>
      <c r="L761" s="6">
        <v>20000</v>
      </c>
      <c r="M761" s="6">
        <v>13</v>
      </c>
      <c r="N761" s="6">
        <v>260000</v>
      </c>
      <c r="O761" s="5" t="s">
        <v>1597</v>
      </c>
      <c r="P761" s="3" t="s">
        <v>42</v>
      </c>
      <c r="R761" t="str">
        <f t="shared" si="22"/>
        <v>Adults</v>
      </c>
      <c r="S761" s="6">
        <f t="shared" si="23"/>
        <v>11304.347826086956</v>
      </c>
    </row>
    <row r="762" spans="1:19" x14ac:dyDescent="0.25">
      <c r="A762" t="s">
        <v>1598</v>
      </c>
      <c r="B762" s="2" t="s">
        <v>1599</v>
      </c>
      <c r="C762" s="4">
        <v>45658</v>
      </c>
      <c r="D762" s="6">
        <v>34</v>
      </c>
      <c r="E762" s="2" t="s">
        <v>37</v>
      </c>
      <c r="F762" s="3" t="s">
        <v>38</v>
      </c>
      <c r="G762" s="3" t="s">
        <v>31</v>
      </c>
      <c r="H762" s="6">
        <v>5</v>
      </c>
      <c r="I762" s="3" t="s">
        <v>63</v>
      </c>
      <c r="J762" s="3">
        <v>10</v>
      </c>
      <c r="K762" s="3" t="s">
        <v>73</v>
      </c>
      <c r="L762" s="6">
        <v>24000</v>
      </c>
      <c r="M762" s="6">
        <v>19</v>
      </c>
      <c r="N762" s="6">
        <v>456000</v>
      </c>
      <c r="O762" s="5" t="s">
        <v>1600</v>
      </c>
      <c r="P762" s="3" t="s">
        <v>42</v>
      </c>
      <c r="R762" t="str">
        <f t="shared" si="22"/>
        <v>Young Adults</v>
      </c>
      <c r="S762" s="6">
        <f t="shared" si="23"/>
        <v>45600</v>
      </c>
    </row>
    <row r="763" spans="1:19" x14ac:dyDescent="0.25">
      <c r="A763" t="s">
        <v>1598</v>
      </c>
      <c r="B763" s="2" t="s">
        <v>1599</v>
      </c>
      <c r="C763" s="4">
        <v>45658</v>
      </c>
      <c r="D763" s="6">
        <v>34</v>
      </c>
      <c r="E763" s="2" t="s">
        <v>37</v>
      </c>
      <c r="F763" s="3" t="s">
        <v>20</v>
      </c>
      <c r="G763" s="3" t="s">
        <v>31</v>
      </c>
      <c r="H763" s="6">
        <v>5</v>
      </c>
      <c r="I763" s="3" t="s">
        <v>63</v>
      </c>
      <c r="J763" s="3">
        <v>10</v>
      </c>
      <c r="K763" s="3" t="s">
        <v>51</v>
      </c>
      <c r="L763" s="6">
        <v>4500</v>
      </c>
      <c r="M763" s="6">
        <v>15</v>
      </c>
      <c r="N763" s="6">
        <v>67500</v>
      </c>
      <c r="O763" s="5" t="s">
        <v>1601</v>
      </c>
      <c r="P763" s="3" t="s">
        <v>42</v>
      </c>
      <c r="R763" t="str">
        <f t="shared" si="22"/>
        <v>Young Adults</v>
      </c>
      <c r="S763" s="6">
        <f t="shared" si="23"/>
        <v>6750</v>
      </c>
    </row>
    <row r="764" spans="1:19" x14ac:dyDescent="0.25">
      <c r="A764" t="s">
        <v>1602</v>
      </c>
      <c r="B764" s="2" t="s">
        <v>1603</v>
      </c>
      <c r="C764" s="4">
        <v>45658</v>
      </c>
      <c r="D764" s="6">
        <v>30</v>
      </c>
      <c r="E764" s="2" t="s">
        <v>331</v>
      </c>
      <c r="F764" s="3" t="s">
        <v>30</v>
      </c>
      <c r="G764" s="3" t="s">
        <v>21</v>
      </c>
      <c r="H764" s="6">
        <v>3</v>
      </c>
      <c r="I764" s="3" t="s">
        <v>56</v>
      </c>
      <c r="J764" s="3">
        <v>9</v>
      </c>
      <c r="K764" s="3" t="s">
        <v>64</v>
      </c>
      <c r="L764" s="6">
        <v>3500</v>
      </c>
      <c r="M764" s="6">
        <v>2</v>
      </c>
      <c r="N764" s="6">
        <v>7000</v>
      </c>
      <c r="O764" s="5" t="s">
        <v>612</v>
      </c>
      <c r="P764" s="3" t="s">
        <v>25</v>
      </c>
      <c r="Q764" s="3" t="s">
        <v>26</v>
      </c>
      <c r="R764" t="str">
        <f t="shared" si="22"/>
        <v>Young Adults</v>
      </c>
      <c r="S764" s="6">
        <f t="shared" si="23"/>
        <v>777.77777777777783</v>
      </c>
    </row>
    <row r="765" spans="1:19" x14ac:dyDescent="0.25">
      <c r="A765" t="s">
        <v>1604</v>
      </c>
      <c r="B765" s="2" t="s">
        <v>1605</v>
      </c>
      <c r="C765" s="4">
        <v>45658</v>
      </c>
      <c r="D765" s="6">
        <v>44</v>
      </c>
      <c r="E765" s="2" t="s">
        <v>291</v>
      </c>
      <c r="F765" s="3" t="s">
        <v>45</v>
      </c>
      <c r="G765" s="3" t="s">
        <v>21</v>
      </c>
      <c r="H765" s="6">
        <v>5</v>
      </c>
      <c r="I765" s="3" t="s">
        <v>63</v>
      </c>
      <c r="J765" s="3">
        <v>2</v>
      </c>
      <c r="K765" s="3" t="s">
        <v>40</v>
      </c>
      <c r="L765" s="6">
        <v>20000</v>
      </c>
      <c r="M765" s="6">
        <v>20</v>
      </c>
      <c r="N765" s="6">
        <v>400000</v>
      </c>
      <c r="O765" s="5" t="s">
        <v>1606</v>
      </c>
      <c r="P765" s="3" t="s">
        <v>42</v>
      </c>
      <c r="R765" t="str">
        <f t="shared" si="22"/>
        <v>Adults</v>
      </c>
      <c r="S765" s="6">
        <f t="shared" si="23"/>
        <v>200000</v>
      </c>
    </row>
    <row r="766" spans="1:19" x14ac:dyDescent="0.25">
      <c r="A766" t="s">
        <v>1604</v>
      </c>
      <c r="B766" s="2" t="s">
        <v>1605</v>
      </c>
      <c r="C766" s="4">
        <v>45658</v>
      </c>
      <c r="D766" s="6">
        <v>44</v>
      </c>
      <c r="E766" s="2" t="s">
        <v>291</v>
      </c>
      <c r="F766" s="3" t="s">
        <v>38</v>
      </c>
      <c r="G766" s="3" t="s">
        <v>21</v>
      </c>
      <c r="H766" s="6">
        <v>5</v>
      </c>
      <c r="I766" s="3" t="s">
        <v>63</v>
      </c>
      <c r="J766" s="3">
        <v>2</v>
      </c>
      <c r="K766" s="3" t="s">
        <v>46</v>
      </c>
      <c r="L766" s="6">
        <v>9000</v>
      </c>
      <c r="M766" s="6">
        <v>12</v>
      </c>
      <c r="N766" s="6">
        <v>108000</v>
      </c>
      <c r="O766" s="5" t="s">
        <v>1607</v>
      </c>
      <c r="P766" s="3" t="s">
        <v>42</v>
      </c>
      <c r="R766" t="str">
        <f t="shared" si="22"/>
        <v>Adults</v>
      </c>
      <c r="S766" s="6">
        <f t="shared" si="23"/>
        <v>54000</v>
      </c>
    </row>
    <row r="767" spans="1:19" x14ac:dyDescent="0.25">
      <c r="A767" t="s">
        <v>1604</v>
      </c>
      <c r="B767" s="2" t="s">
        <v>1605</v>
      </c>
      <c r="C767" s="4">
        <v>45658</v>
      </c>
      <c r="D767" s="6">
        <v>44</v>
      </c>
      <c r="E767" s="2" t="s">
        <v>291</v>
      </c>
      <c r="F767" s="3" t="s">
        <v>20</v>
      </c>
      <c r="G767" s="3" t="s">
        <v>21</v>
      </c>
      <c r="H767" s="6">
        <v>5</v>
      </c>
      <c r="I767" s="3" t="s">
        <v>63</v>
      </c>
      <c r="J767" s="3">
        <v>2</v>
      </c>
      <c r="K767" s="3" t="s">
        <v>23</v>
      </c>
      <c r="L767" s="6">
        <v>35000</v>
      </c>
      <c r="M767" s="6">
        <v>14</v>
      </c>
      <c r="N767" s="6">
        <v>490000</v>
      </c>
      <c r="O767" s="5" t="s">
        <v>1608</v>
      </c>
      <c r="P767" s="3" t="s">
        <v>42</v>
      </c>
      <c r="R767" t="str">
        <f t="shared" si="22"/>
        <v>Adults</v>
      </c>
      <c r="S767" s="6">
        <f t="shared" si="23"/>
        <v>245000</v>
      </c>
    </row>
    <row r="768" spans="1:19" x14ac:dyDescent="0.25">
      <c r="A768" t="s">
        <v>1609</v>
      </c>
      <c r="B768" s="2" t="s">
        <v>1610</v>
      </c>
      <c r="C768" s="4">
        <v>45717</v>
      </c>
      <c r="D768" s="6">
        <v>65</v>
      </c>
      <c r="E768" s="2" t="s">
        <v>50</v>
      </c>
      <c r="F768" s="3" t="s">
        <v>45</v>
      </c>
      <c r="G768" s="3" t="s">
        <v>21</v>
      </c>
      <c r="H768" s="6">
        <v>3</v>
      </c>
      <c r="I768" s="3" t="s">
        <v>56</v>
      </c>
      <c r="J768" s="3">
        <v>19</v>
      </c>
      <c r="K768" s="3" t="s">
        <v>86</v>
      </c>
      <c r="L768" s="6">
        <v>14500</v>
      </c>
      <c r="M768" s="6">
        <v>14</v>
      </c>
      <c r="N768" s="6">
        <v>203000</v>
      </c>
      <c r="O768" s="5" t="s">
        <v>1611</v>
      </c>
      <c r="P768" s="3" t="s">
        <v>42</v>
      </c>
      <c r="R768" t="str">
        <f t="shared" si="22"/>
        <v>Adults</v>
      </c>
      <c r="S768" s="6">
        <f t="shared" si="23"/>
        <v>10684.21052631579</v>
      </c>
    </row>
    <row r="769" spans="1:19" x14ac:dyDescent="0.25">
      <c r="A769" t="s">
        <v>1609</v>
      </c>
      <c r="B769" s="2" t="s">
        <v>1610</v>
      </c>
      <c r="C769" s="4">
        <v>45717</v>
      </c>
      <c r="D769" s="6">
        <v>65</v>
      </c>
      <c r="E769" s="2" t="s">
        <v>50</v>
      </c>
      <c r="F769" s="3" t="s">
        <v>30</v>
      </c>
      <c r="G769" s="3" t="s">
        <v>21</v>
      </c>
      <c r="H769" s="6">
        <v>3</v>
      </c>
      <c r="I769" s="3" t="s">
        <v>56</v>
      </c>
      <c r="J769" s="3">
        <v>19</v>
      </c>
      <c r="K769" s="3" t="s">
        <v>32</v>
      </c>
      <c r="L769" s="6">
        <v>5500</v>
      </c>
      <c r="M769" s="6">
        <v>14</v>
      </c>
      <c r="N769" s="6">
        <v>77000</v>
      </c>
      <c r="O769" s="5" t="s">
        <v>1612</v>
      </c>
      <c r="P769" s="3" t="s">
        <v>42</v>
      </c>
      <c r="R769" t="str">
        <f t="shared" si="22"/>
        <v>Adults</v>
      </c>
      <c r="S769" s="6">
        <f t="shared" si="23"/>
        <v>4052.6315789473683</v>
      </c>
    </row>
    <row r="770" spans="1:19" x14ac:dyDescent="0.25">
      <c r="A770" t="s">
        <v>1613</v>
      </c>
      <c r="B770" s="2" t="s">
        <v>1614</v>
      </c>
      <c r="C770" s="4">
        <v>45717</v>
      </c>
      <c r="D770" s="6">
        <v>33</v>
      </c>
      <c r="E770" s="2" t="s">
        <v>495</v>
      </c>
      <c r="F770" s="3" t="s">
        <v>38</v>
      </c>
      <c r="G770" s="3" t="s">
        <v>21</v>
      </c>
      <c r="H770" s="6">
        <v>4</v>
      </c>
      <c r="I770" s="3" t="s">
        <v>154</v>
      </c>
      <c r="J770" s="3">
        <v>14</v>
      </c>
      <c r="K770" s="3" t="s">
        <v>40</v>
      </c>
      <c r="L770" s="6">
        <v>20000</v>
      </c>
      <c r="M770" s="6">
        <v>9</v>
      </c>
      <c r="N770" s="6">
        <v>180000</v>
      </c>
      <c r="O770" s="5" t="s">
        <v>1615</v>
      </c>
      <c r="P770" s="3" t="s">
        <v>42</v>
      </c>
      <c r="R770" t="str">
        <f t="shared" si="22"/>
        <v>Young Adults</v>
      </c>
      <c r="S770" s="6">
        <f t="shared" si="23"/>
        <v>12857.142857142857</v>
      </c>
    </row>
    <row r="771" spans="1:19" x14ac:dyDescent="0.25">
      <c r="A771" t="s">
        <v>1613</v>
      </c>
      <c r="B771" s="2" t="s">
        <v>1614</v>
      </c>
      <c r="C771" s="4">
        <v>45717</v>
      </c>
      <c r="D771" s="6">
        <v>33</v>
      </c>
      <c r="E771" s="2" t="s">
        <v>495</v>
      </c>
      <c r="F771" s="3" t="s">
        <v>45</v>
      </c>
      <c r="G771" s="3" t="s">
        <v>21</v>
      </c>
      <c r="H771" s="6">
        <v>4</v>
      </c>
      <c r="I771" s="3" t="s">
        <v>154</v>
      </c>
      <c r="J771" s="3">
        <v>14</v>
      </c>
      <c r="K771" s="3" t="s">
        <v>86</v>
      </c>
      <c r="L771" s="6">
        <v>14500</v>
      </c>
      <c r="M771" s="6">
        <v>15</v>
      </c>
      <c r="N771" s="6">
        <v>217500</v>
      </c>
      <c r="O771" s="5" t="s">
        <v>1616</v>
      </c>
      <c r="P771" s="3" t="s">
        <v>42</v>
      </c>
      <c r="R771" t="str">
        <f t="shared" ref="R771:R834" si="24">IF(D771&lt;=25,"Youth",IF(D771&lt;=35,"Young Adults",IF(D771&lt;=65,"Adults",IF(D771&lt;=80,"Seniors"))))</f>
        <v>Young Adults</v>
      </c>
      <c r="S771" s="6">
        <f t="shared" ref="S771:S834" si="25">N771/J771</f>
        <v>15535.714285714286</v>
      </c>
    </row>
    <row r="772" spans="1:19" x14ac:dyDescent="0.25">
      <c r="A772" t="s">
        <v>1613</v>
      </c>
      <c r="B772" s="2" t="s">
        <v>1614</v>
      </c>
      <c r="C772" s="4">
        <v>45717</v>
      </c>
      <c r="D772" s="6">
        <v>33</v>
      </c>
      <c r="E772" s="2" t="s">
        <v>495</v>
      </c>
      <c r="F772" s="3" t="s">
        <v>20</v>
      </c>
      <c r="G772" s="3" t="s">
        <v>21</v>
      </c>
      <c r="H772" s="6">
        <v>4</v>
      </c>
      <c r="I772" s="3" t="s">
        <v>154</v>
      </c>
      <c r="J772" s="3">
        <v>14</v>
      </c>
      <c r="K772" s="3" t="s">
        <v>51</v>
      </c>
      <c r="L772" s="6">
        <v>4500</v>
      </c>
      <c r="M772" s="6">
        <v>13</v>
      </c>
      <c r="N772" s="6">
        <v>58500</v>
      </c>
      <c r="O772" s="5" t="s">
        <v>1617</v>
      </c>
      <c r="P772" s="3" t="s">
        <v>42</v>
      </c>
      <c r="R772" t="str">
        <f t="shared" si="24"/>
        <v>Young Adults</v>
      </c>
      <c r="S772" s="6">
        <f t="shared" si="25"/>
        <v>4178.5714285714284</v>
      </c>
    </row>
    <row r="773" spans="1:19" x14ac:dyDescent="0.25">
      <c r="A773" t="s">
        <v>1618</v>
      </c>
      <c r="B773" s="2" t="s">
        <v>1619</v>
      </c>
      <c r="C773" s="4">
        <v>45717</v>
      </c>
      <c r="D773" s="6">
        <v>78</v>
      </c>
      <c r="E773" s="2" t="s">
        <v>178</v>
      </c>
      <c r="F773" s="3" t="s">
        <v>20</v>
      </c>
      <c r="G773" s="3" t="s">
        <v>31</v>
      </c>
      <c r="H773" s="6">
        <v>4</v>
      </c>
      <c r="I773" s="3" t="s">
        <v>154</v>
      </c>
      <c r="J773" s="3">
        <v>54</v>
      </c>
      <c r="K773" s="3" t="s">
        <v>68</v>
      </c>
      <c r="L773" s="6">
        <v>16000</v>
      </c>
      <c r="M773" s="6">
        <v>10</v>
      </c>
      <c r="N773" s="6">
        <v>160000</v>
      </c>
      <c r="O773" s="5" t="s">
        <v>1620</v>
      </c>
      <c r="P773" s="3" t="s">
        <v>42</v>
      </c>
      <c r="R773" t="str">
        <f t="shared" si="24"/>
        <v>Seniors</v>
      </c>
      <c r="S773" s="6">
        <f t="shared" si="25"/>
        <v>2962.962962962963</v>
      </c>
    </row>
    <row r="774" spans="1:19" x14ac:dyDescent="0.25">
      <c r="A774" t="s">
        <v>1618</v>
      </c>
      <c r="B774" s="2" t="s">
        <v>1619</v>
      </c>
      <c r="C774" s="4">
        <v>45717</v>
      </c>
      <c r="D774" s="6">
        <v>78</v>
      </c>
      <c r="E774" s="2" t="s">
        <v>178</v>
      </c>
      <c r="F774" s="3" t="s">
        <v>45</v>
      </c>
      <c r="G774" s="3" t="s">
        <v>31</v>
      </c>
      <c r="H774" s="6">
        <v>4</v>
      </c>
      <c r="I774" s="3" t="s">
        <v>154</v>
      </c>
      <c r="J774" s="3">
        <v>54</v>
      </c>
      <c r="K774" s="3" t="s">
        <v>86</v>
      </c>
      <c r="L774" s="6">
        <v>14500</v>
      </c>
      <c r="M774" s="6">
        <v>10</v>
      </c>
      <c r="N774" s="6">
        <v>145000</v>
      </c>
      <c r="O774" s="5" t="s">
        <v>1621</v>
      </c>
      <c r="P774" s="3" t="s">
        <v>42</v>
      </c>
      <c r="R774" t="str">
        <f t="shared" si="24"/>
        <v>Seniors</v>
      </c>
      <c r="S774" s="6">
        <f t="shared" si="25"/>
        <v>2685.1851851851852</v>
      </c>
    </row>
    <row r="775" spans="1:19" x14ac:dyDescent="0.25">
      <c r="A775" t="s">
        <v>1622</v>
      </c>
      <c r="B775" s="2" t="s">
        <v>1623</v>
      </c>
      <c r="C775" s="4">
        <v>45658</v>
      </c>
      <c r="D775" s="6">
        <v>38</v>
      </c>
      <c r="E775" s="2" t="s">
        <v>116</v>
      </c>
      <c r="F775" s="3" t="s">
        <v>38</v>
      </c>
      <c r="G775" s="3" t="s">
        <v>21</v>
      </c>
      <c r="H775" s="6">
        <v>3</v>
      </c>
      <c r="I775" s="3" t="s">
        <v>56</v>
      </c>
      <c r="J775" s="3">
        <v>2</v>
      </c>
      <c r="K775" s="3" t="s">
        <v>66</v>
      </c>
      <c r="L775" s="6">
        <v>150000</v>
      </c>
      <c r="M775" s="6">
        <v>9</v>
      </c>
      <c r="N775" s="6">
        <v>1350000</v>
      </c>
      <c r="O775" s="5" t="s">
        <v>1624</v>
      </c>
      <c r="P775" s="3" t="s">
        <v>42</v>
      </c>
      <c r="R775" t="str">
        <f t="shared" si="24"/>
        <v>Adults</v>
      </c>
      <c r="S775" s="6">
        <f t="shared" si="25"/>
        <v>675000</v>
      </c>
    </row>
    <row r="776" spans="1:19" x14ac:dyDescent="0.25">
      <c r="A776" t="s">
        <v>1625</v>
      </c>
      <c r="B776" s="2" t="s">
        <v>1626</v>
      </c>
      <c r="C776" s="4">
        <v>45717</v>
      </c>
      <c r="D776" s="6">
        <v>31</v>
      </c>
      <c r="E776" s="2" t="s">
        <v>50</v>
      </c>
      <c r="F776" s="3" t="s">
        <v>38</v>
      </c>
      <c r="G776" s="3" t="s">
        <v>21</v>
      </c>
      <c r="H776" s="6">
        <v>2</v>
      </c>
      <c r="I776" s="3" t="s">
        <v>22</v>
      </c>
      <c r="J776" s="3">
        <v>55</v>
      </c>
      <c r="K776" s="3" t="s">
        <v>66</v>
      </c>
      <c r="L776" s="6">
        <v>150000</v>
      </c>
      <c r="M776" s="6">
        <v>5</v>
      </c>
      <c r="N776" s="6">
        <v>750000</v>
      </c>
      <c r="O776" s="5" t="s">
        <v>1627</v>
      </c>
      <c r="P776" s="3" t="s">
        <v>42</v>
      </c>
      <c r="R776" t="str">
        <f t="shared" si="24"/>
        <v>Young Adults</v>
      </c>
      <c r="S776" s="6">
        <f t="shared" si="25"/>
        <v>13636.363636363636</v>
      </c>
    </row>
    <row r="777" spans="1:19" x14ac:dyDescent="0.25">
      <c r="A777" t="s">
        <v>1628</v>
      </c>
      <c r="B777" s="2" t="s">
        <v>1629</v>
      </c>
      <c r="C777" s="3" t="s">
        <v>61</v>
      </c>
      <c r="D777" s="6">
        <v>36</v>
      </c>
      <c r="E777" s="2" t="s">
        <v>55</v>
      </c>
      <c r="F777" s="3" t="s">
        <v>45</v>
      </c>
      <c r="G777" s="3" t="s">
        <v>31</v>
      </c>
      <c r="H777" s="6">
        <v>3</v>
      </c>
      <c r="I777" s="3" t="s">
        <v>56</v>
      </c>
      <c r="J777" s="3">
        <v>24</v>
      </c>
      <c r="K777" s="3" t="s">
        <v>40</v>
      </c>
      <c r="L777" s="6">
        <v>20000</v>
      </c>
      <c r="M777" s="6">
        <v>20</v>
      </c>
      <c r="N777" s="6">
        <v>400000</v>
      </c>
      <c r="O777" s="5" t="s">
        <v>1630</v>
      </c>
      <c r="P777" s="3" t="s">
        <v>25</v>
      </c>
      <c r="Q777" s="3" t="s">
        <v>129</v>
      </c>
      <c r="R777" t="str">
        <f t="shared" si="24"/>
        <v>Adults</v>
      </c>
      <c r="S777" s="6">
        <f t="shared" si="25"/>
        <v>16666.666666666668</v>
      </c>
    </row>
    <row r="778" spans="1:19" x14ac:dyDescent="0.25">
      <c r="A778" t="s">
        <v>1628</v>
      </c>
      <c r="B778" s="2" t="s">
        <v>1629</v>
      </c>
      <c r="C778" s="3" t="s">
        <v>61</v>
      </c>
      <c r="D778" s="6">
        <v>36</v>
      </c>
      <c r="E778" s="2" t="s">
        <v>55</v>
      </c>
      <c r="F778" s="3" t="s">
        <v>38</v>
      </c>
      <c r="G778" s="3" t="s">
        <v>31</v>
      </c>
      <c r="H778" s="6">
        <v>3</v>
      </c>
      <c r="I778" s="3" t="s">
        <v>56</v>
      </c>
      <c r="J778" s="3">
        <v>24</v>
      </c>
      <c r="K778" s="3" t="s">
        <v>77</v>
      </c>
      <c r="L778" s="6">
        <v>30000</v>
      </c>
      <c r="M778" s="6">
        <v>11</v>
      </c>
      <c r="N778" s="6">
        <v>330000</v>
      </c>
      <c r="O778" s="5" t="s">
        <v>1631</v>
      </c>
      <c r="P778" s="3" t="s">
        <v>25</v>
      </c>
      <c r="Q778" s="3" t="s">
        <v>129</v>
      </c>
      <c r="R778" t="str">
        <f t="shared" si="24"/>
        <v>Adults</v>
      </c>
      <c r="S778" s="6">
        <f t="shared" si="25"/>
        <v>13750</v>
      </c>
    </row>
    <row r="779" spans="1:19" x14ac:dyDescent="0.25">
      <c r="A779" t="s">
        <v>1628</v>
      </c>
      <c r="B779" s="2" t="s">
        <v>1629</v>
      </c>
      <c r="C779" s="3" t="s">
        <v>61</v>
      </c>
      <c r="D779" s="6">
        <v>36</v>
      </c>
      <c r="E779" s="2" t="s">
        <v>55</v>
      </c>
      <c r="F779" s="3" t="s">
        <v>30</v>
      </c>
      <c r="G779" s="3" t="s">
        <v>31</v>
      </c>
      <c r="H779" s="6">
        <v>3</v>
      </c>
      <c r="I779" s="3" t="s">
        <v>56</v>
      </c>
      <c r="J779" s="3">
        <v>24</v>
      </c>
      <c r="K779" s="3" t="s">
        <v>43</v>
      </c>
      <c r="L779" s="6">
        <v>500</v>
      </c>
      <c r="M779" s="6">
        <v>12</v>
      </c>
      <c r="N779" s="6">
        <v>6000</v>
      </c>
      <c r="O779" s="5" t="s">
        <v>1632</v>
      </c>
      <c r="P779" s="3" t="s">
        <v>25</v>
      </c>
      <c r="Q779" s="3" t="s">
        <v>129</v>
      </c>
      <c r="R779" t="str">
        <f t="shared" si="24"/>
        <v>Adults</v>
      </c>
      <c r="S779" s="6">
        <f t="shared" si="25"/>
        <v>250</v>
      </c>
    </row>
    <row r="780" spans="1:19" x14ac:dyDescent="0.25">
      <c r="A780" t="s">
        <v>1633</v>
      </c>
      <c r="B780" s="2" t="s">
        <v>1634</v>
      </c>
      <c r="C780" s="4">
        <v>45717</v>
      </c>
      <c r="D780" s="6">
        <v>61</v>
      </c>
      <c r="E780" s="2" t="s">
        <v>62</v>
      </c>
      <c r="F780" s="3" t="s">
        <v>38</v>
      </c>
      <c r="G780" s="3" t="s">
        <v>21</v>
      </c>
      <c r="H780" s="6">
        <v>3</v>
      </c>
      <c r="I780" s="3" t="s">
        <v>56</v>
      </c>
      <c r="J780" s="3">
        <v>9</v>
      </c>
      <c r="K780" s="3" t="s">
        <v>40</v>
      </c>
      <c r="L780" s="6">
        <v>20000</v>
      </c>
      <c r="M780" s="6">
        <v>17</v>
      </c>
      <c r="N780" s="6">
        <v>340000</v>
      </c>
      <c r="O780" s="5" t="s">
        <v>1635</v>
      </c>
      <c r="P780" s="3" t="s">
        <v>42</v>
      </c>
      <c r="R780" t="str">
        <f t="shared" si="24"/>
        <v>Adults</v>
      </c>
      <c r="S780" s="6">
        <f t="shared" si="25"/>
        <v>37777.777777777781</v>
      </c>
    </row>
    <row r="781" spans="1:19" x14ac:dyDescent="0.25">
      <c r="A781" t="s">
        <v>1633</v>
      </c>
      <c r="B781" s="2" t="s">
        <v>1634</v>
      </c>
      <c r="C781" s="4">
        <v>45717</v>
      </c>
      <c r="D781" s="6">
        <v>61</v>
      </c>
      <c r="E781" s="2" t="s">
        <v>62</v>
      </c>
      <c r="F781" s="3" t="s">
        <v>45</v>
      </c>
      <c r="G781" s="3" t="s">
        <v>21</v>
      </c>
      <c r="H781" s="6">
        <v>3</v>
      </c>
      <c r="I781" s="3" t="s">
        <v>56</v>
      </c>
      <c r="J781" s="3">
        <v>9</v>
      </c>
      <c r="K781" s="3" t="s">
        <v>40</v>
      </c>
      <c r="L781" s="6">
        <v>20000</v>
      </c>
      <c r="M781" s="6">
        <v>18</v>
      </c>
      <c r="N781" s="6">
        <v>360000</v>
      </c>
      <c r="O781" s="5" t="s">
        <v>1636</v>
      </c>
      <c r="P781" s="3" t="s">
        <v>42</v>
      </c>
      <c r="R781" t="str">
        <f t="shared" si="24"/>
        <v>Adults</v>
      </c>
      <c r="S781" s="6">
        <f t="shared" si="25"/>
        <v>40000</v>
      </c>
    </row>
    <row r="782" spans="1:19" x14ac:dyDescent="0.25">
      <c r="A782" t="s">
        <v>1637</v>
      </c>
      <c r="B782" s="2" t="s">
        <v>1638</v>
      </c>
      <c r="C782" s="4">
        <v>45658</v>
      </c>
      <c r="D782" s="6">
        <v>30</v>
      </c>
      <c r="E782" s="2" t="s">
        <v>149</v>
      </c>
      <c r="F782" s="3" t="s">
        <v>30</v>
      </c>
      <c r="G782" s="3" t="s">
        <v>31</v>
      </c>
      <c r="H782" s="6">
        <v>1</v>
      </c>
      <c r="I782" s="3" t="s">
        <v>39</v>
      </c>
      <c r="J782" s="3">
        <v>59</v>
      </c>
      <c r="K782" s="3" t="s">
        <v>64</v>
      </c>
      <c r="L782" s="6">
        <v>3500</v>
      </c>
      <c r="M782" s="6">
        <v>12</v>
      </c>
      <c r="N782" s="6">
        <v>42000</v>
      </c>
      <c r="O782" s="5" t="s">
        <v>1639</v>
      </c>
      <c r="P782" s="3" t="s">
        <v>42</v>
      </c>
      <c r="R782" t="str">
        <f t="shared" si="24"/>
        <v>Young Adults</v>
      </c>
      <c r="S782" s="6">
        <f t="shared" si="25"/>
        <v>711.86440677966107</v>
      </c>
    </row>
    <row r="783" spans="1:19" x14ac:dyDescent="0.25">
      <c r="A783" t="s">
        <v>1640</v>
      </c>
      <c r="B783" s="2" t="s">
        <v>1641</v>
      </c>
      <c r="C783" s="4">
        <v>45717</v>
      </c>
      <c r="D783" s="6">
        <v>72</v>
      </c>
      <c r="E783" s="2" t="s">
        <v>92</v>
      </c>
      <c r="F783" s="3" t="s">
        <v>20</v>
      </c>
      <c r="G783" s="3" t="s">
        <v>31</v>
      </c>
      <c r="H783" s="6">
        <v>1</v>
      </c>
      <c r="I783" s="3" t="s">
        <v>39</v>
      </c>
      <c r="J783" s="3">
        <v>12</v>
      </c>
      <c r="K783" s="3" t="s">
        <v>51</v>
      </c>
      <c r="L783" s="6">
        <v>4500</v>
      </c>
      <c r="M783" s="6">
        <v>5</v>
      </c>
      <c r="N783" s="6">
        <v>22500</v>
      </c>
      <c r="O783" s="5" t="s">
        <v>1642</v>
      </c>
      <c r="P783" s="3" t="s">
        <v>42</v>
      </c>
      <c r="R783" t="str">
        <f t="shared" si="24"/>
        <v>Seniors</v>
      </c>
      <c r="S783" s="6">
        <f t="shared" si="25"/>
        <v>1875</v>
      </c>
    </row>
    <row r="784" spans="1:19" x14ac:dyDescent="0.25">
      <c r="A784" t="s">
        <v>1643</v>
      </c>
      <c r="B784" s="2" t="s">
        <v>1644</v>
      </c>
      <c r="C784" s="4">
        <v>45658</v>
      </c>
      <c r="D784" s="6">
        <v>55</v>
      </c>
      <c r="E784" s="2" t="s">
        <v>200</v>
      </c>
      <c r="F784" s="3" t="s">
        <v>45</v>
      </c>
      <c r="G784" s="3" t="s">
        <v>21</v>
      </c>
      <c r="H784" s="6">
        <v>4</v>
      </c>
      <c r="I784" s="3" t="s">
        <v>154</v>
      </c>
      <c r="J784" s="3">
        <v>9</v>
      </c>
      <c r="K784" s="3" t="s">
        <v>46</v>
      </c>
      <c r="L784" s="6">
        <v>9000</v>
      </c>
      <c r="M784" s="6">
        <v>14</v>
      </c>
      <c r="N784" s="6">
        <v>126000</v>
      </c>
      <c r="O784" s="5" t="s">
        <v>1645</v>
      </c>
      <c r="P784" s="3" t="s">
        <v>42</v>
      </c>
      <c r="R784" t="str">
        <f t="shared" si="24"/>
        <v>Adults</v>
      </c>
      <c r="S784" s="6">
        <f t="shared" si="25"/>
        <v>14000</v>
      </c>
    </row>
    <row r="785" spans="1:19" x14ac:dyDescent="0.25">
      <c r="A785" t="s">
        <v>1646</v>
      </c>
      <c r="B785" s="2" t="s">
        <v>1647</v>
      </c>
      <c r="C785" s="4">
        <v>45658</v>
      </c>
      <c r="D785" s="6">
        <v>41</v>
      </c>
      <c r="E785" s="2" t="s">
        <v>127</v>
      </c>
      <c r="F785" s="3" t="s">
        <v>45</v>
      </c>
      <c r="G785" s="3" t="s">
        <v>21</v>
      </c>
      <c r="H785" s="6">
        <v>4</v>
      </c>
      <c r="I785" s="3" t="s">
        <v>154</v>
      </c>
      <c r="J785" s="3">
        <v>51</v>
      </c>
      <c r="K785" s="3" t="s">
        <v>77</v>
      </c>
      <c r="L785" s="6">
        <v>30000</v>
      </c>
      <c r="M785" s="6">
        <v>4</v>
      </c>
      <c r="N785" s="6">
        <v>120000</v>
      </c>
      <c r="O785" s="5" t="s">
        <v>1648</v>
      </c>
      <c r="P785" s="3" t="s">
        <v>25</v>
      </c>
      <c r="Q785" s="3" t="s">
        <v>129</v>
      </c>
      <c r="R785" t="str">
        <f t="shared" si="24"/>
        <v>Adults</v>
      </c>
      <c r="S785" s="6">
        <f t="shared" si="25"/>
        <v>2352.9411764705883</v>
      </c>
    </row>
    <row r="786" spans="1:19" x14ac:dyDescent="0.25">
      <c r="A786" t="s">
        <v>1649</v>
      </c>
      <c r="B786" s="2" t="s">
        <v>1650</v>
      </c>
      <c r="C786" s="4">
        <v>45717</v>
      </c>
      <c r="D786" s="6">
        <v>42</v>
      </c>
      <c r="E786" s="2" t="s">
        <v>164</v>
      </c>
      <c r="F786" s="3" t="s">
        <v>38</v>
      </c>
      <c r="G786" s="3" t="s">
        <v>21</v>
      </c>
      <c r="H786" s="6">
        <v>1</v>
      </c>
      <c r="I786" s="3" t="s">
        <v>39</v>
      </c>
      <c r="J786" s="3">
        <v>43</v>
      </c>
      <c r="K786" s="3" t="s">
        <v>155</v>
      </c>
      <c r="L786" s="6">
        <v>25000</v>
      </c>
      <c r="M786" s="6">
        <v>17</v>
      </c>
      <c r="N786" s="6">
        <v>425000</v>
      </c>
      <c r="O786" s="5" t="s">
        <v>1651</v>
      </c>
      <c r="P786" s="3" t="s">
        <v>25</v>
      </c>
      <c r="Q786" s="3" t="s">
        <v>34</v>
      </c>
      <c r="R786" t="str">
        <f t="shared" si="24"/>
        <v>Adults</v>
      </c>
      <c r="S786" s="6">
        <f t="shared" si="25"/>
        <v>9883.7209302325573</v>
      </c>
    </row>
    <row r="787" spans="1:19" x14ac:dyDescent="0.25">
      <c r="A787" t="s">
        <v>1649</v>
      </c>
      <c r="B787" s="2" t="s">
        <v>1650</v>
      </c>
      <c r="C787" s="4">
        <v>45717</v>
      </c>
      <c r="D787" s="6">
        <v>42</v>
      </c>
      <c r="E787" s="2" t="s">
        <v>164</v>
      </c>
      <c r="F787" s="3" t="s">
        <v>30</v>
      </c>
      <c r="G787" s="3" t="s">
        <v>21</v>
      </c>
      <c r="H787" s="6">
        <v>1</v>
      </c>
      <c r="I787" s="3" t="s">
        <v>39</v>
      </c>
      <c r="J787" s="3">
        <v>43</v>
      </c>
      <c r="K787" s="3" t="s">
        <v>88</v>
      </c>
      <c r="L787" s="6">
        <v>350</v>
      </c>
      <c r="M787" s="6">
        <v>3</v>
      </c>
      <c r="N787" s="6">
        <v>1050</v>
      </c>
      <c r="O787" s="5" t="s">
        <v>1652</v>
      </c>
      <c r="P787" s="3" t="s">
        <v>25</v>
      </c>
      <c r="Q787" s="3" t="s">
        <v>34</v>
      </c>
      <c r="R787" t="str">
        <f t="shared" si="24"/>
        <v>Adults</v>
      </c>
      <c r="S787" s="6">
        <f t="shared" si="25"/>
        <v>24.418604651162791</v>
      </c>
    </row>
    <row r="788" spans="1:19" x14ac:dyDescent="0.25">
      <c r="A788" t="s">
        <v>1649</v>
      </c>
      <c r="B788" s="2" t="s">
        <v>1650</v>
      </c>
      <c r="C788" s="4">
        <v>45717</v>
      </c>
      <c r="D788" s="6">
        <v>42</v>
      </c>
      <c r="E788" s="2" t="s">
        <v>164</v>
      </c>
      <c r="F788" s="3" t="s">
        <v>20</v>
      </c>
      <c r="G788" s="3" t="s">
        <v>21</v>
      </c>
      <c r="H788" s="6">
        <v>1</v>
      </c>
      <c r="I788" s="3" t="s">
        <v>39</v>
      </c>
      <c r="J788" s="3">
        <v>43</v>
      </c>
      <c r="K788" s="3" t="s">
        <v>68</v>
      </c>
      <c r="L788" s="6">
        <v>16000</v>
      </c>
      <c r="M788" s="6">
        <v>1</v>
      </c>
      <c r="N788" s="6">
        <v>16000</v>
      </c>
      <c r="O788" s="5" t="s">
        <v>1653</v>
      </c>
      <c r="P788" s="3" t="s">
        <v>25</v>
      </c>
      <c r="Q788" s="3" t="s">
        <v>34</v>
      </c>
      <c r="R788" t="str">
        <f t="shared" si="24"/>
        <v>Adults</v>
      </c>
      <c r="S788" s="6">
        <f t="shared" si="25"/>
        <v>372.09302325581393</v>
      </c>
    </row>
    <row r="789" spans="1:19" x14ac:dyDescent="0.25">
      <c r="A789" t="s">
        <v>1654</v>
      </c>
      <c r="B789" s="2" t="s">
        <v>1655</v>
      </c>
      <c r="C789" s="4">
        <v>45658</v>
      </c>
      <c r="D789" s="6">
        <v>43</v>
      </c>
      <c r="E789" s="2" t="s">
        <v>164</v>
      </c>
      <c r="F789" s="3" t="s">
        <v>30</v>
      </c>
      <c r="G789" s="3" t="s">
        <v>31</v>
      </c>
      <c r="H789" s="6">
        <v>1</v>
      </c>
      <c r="I789" s="3" t="s">
        <v>39</v>
      </c>
      <c r="J789" s="3">
        <v>11</v>
      </c>
      <c r="K789" s="3" t="s">
        <v>32</v>
      </c>
      <c r="L789" s="6">
        <v>5500</v>
      </c>
      <c r="M789" s="6">
        <v>4</v>
      </c>
      <c r="N789" s="6">
        <v>22000</v>
      </c>
      <c r="O789" s="5" t="s">
        <v>1656</v>
      </c>
      <c r="P789" s="3" t="s">
        <v>42</v>
      </c>
      <c r="R789" t="str">
        <f t="shared" si="24"/>
        <v>Adults</v>
      </c>
      <c r="S789" s="6">
        <f t="shared" si="25"/>
        <v>2000</v>
      </c>
    </row>
    <row r="790" spans="1:19" x14ac:dyDescent="0.25">
      <c r="A790" t="s">
        <v>1654</v>
      </c>
      <c r="B790" s="2" t="s">
        <v>1655</v>
      </c>
      <c r="C790" s="4">
        <v>45658</v>
      </c>
      <c r="D790" s="6">
        <v>43</v>
      </c>
      <c r="E790" s="2" t="s">
        <v>164</v>
      </c>
      <c r="F790" s="3" t="s">
        <v>20</v>
      </c>
      <c r="G790" s="3" t="s">
        <v>31</v>
      </c>
      <c r="H790" s="6">
        <v>1</v>
      </c>
      <c r="I790" s="3" t="s">
        <v>39</v>
      </c>
      <c r="J790" s="3">
        <v>11</v>
      </c>
      <c r="K790" s="3" t="s">
        <v>51</v>
      </c>
      <c r="L790" s="6">
        <v>4500</v>
      </c>
      <c r="M790" s="6">
        <v>13</v>
      </c>
      <c r="N790" s="6">
        <v>58500</v>
      </c>
      <c r="O790" s="5" t="s">
        <v>1657</v>
      </c>
      <c r="P790" s="3" t="s">
        <v>42</v>
      </c>
      <c r="R790" t="str">
        <f t="shared" si="24"/>
        <v>Adults</v>
      </c>
      <c r="S790" s="6">
        <f t="shared" si="25"/>
        <v>5318.181818181818</v>
      </c>
    </row>
    <row r="791" spans="1:19" x14ac:dyDescent="0.25">
      <c r="A791" t="s">
        <v>1654</v>
      </c>
      <c r="B791" s="2" t="s">
        <v>1655</v>
      </c>
      <c r="C791" s="4">
        <v>45658</v>
      </c>
      <c r="D791" s="6">
        <v>43</v>
      </c>
      <c r="E791" s="2" t="s">
        <v>164</v>
      </c>
      <c r="F791" s="3" t="s">
        <v>45</v>
      </c>
      <c r="G791" s="3" t="s">
        <v>31</v>
      </c>
      <c r="H791" s="6">
        <v>1</v>
      </c>
      <c r="I791" s="3" t="s">
        <v>39</v>
      </c>
      <c r="J791" s="3">
        <v>11</v>
      </c>
      <c r="K791" s="3" t="s">
        <v>86</v>
      </c>
      <c r="L791" s="6">
        <v>14500</v>
      </c>
      <c r="M791" s="6">
        <v>8</v>
      </c>
      <c r="N791" s="6">
        <v>116000</v>
      </c>
      <c r="O791" s="5" t="s">
        <v>1658</v>
      </c>
      <c r="P791" s="3" t="s">
        <v>42</v>
      </c>
      <c r="R791" t="str">
        <f t="shared" si="24"/>
        <v>Adults</v>
      </c>
      <c r="S791" s="6">
        <f t="shared" si="25"/>
        <v>10545.454545454546</v>
      </c>
    </row>
    <row r="792" spans="1:19" x14ac:dyDescent="0.25">
      <c r="A792" t="s">
        <v>1659</v>
      </c>
      <c r="B792" s="2" t="s">
        <v>1660</v>
      </c>
      <c r="C792" s="4">
        <v>45658</v>
      </c>
      <c r="D792" s="6">
        <v>30</v>
      </c>
      <c r="E792" s="2" t="s">
        <v>416</v>
      </c>
      <c r="F792" s="3" t="s">
        <v>38</v>
      </c>
      <c r="G792" s="3" t="s">
        <v>21</v>
      </c>
      <c r="H792" s="6">
        <v>5</v>
      </c>
      <c r="I792" s="3" t="s">
        <v>63</v>
      </c>
      <c r="J792" s="3">
        <v>30</v>
      </c>
      <c r="K792" s="3" t="s">
        <v>46</v>
      </c>
      <c r="L792" s="6">
        <v>9000</v>
      </c>
      <c r="M792" s="6">
        <v>16</v>
      </c>
      <c r="N792" s="6">
        <v>144000</v>
      </c>
      <c r="O792" s="5" t="s">
        <v>1661</v>
      </c>
      <c r="P792" s="3" t="s">
        <v>25</v>
      </c>
      <c r="Q792" s="3" t="s">
        <v>34</v>
      </c>
      <c r="R792" t="str">
        <f t="shared" si="24"/>
        <v>Young Adults</v>
      </c>
      <c r="S792" s="6">
        <f t="shared" si="25"/>
        <v>4800</v>
      </c>
    </row>
    <row r="793" spans="1:19" x14ac:dyDescent="0.25">
      <c r="A793" t="s">
        <v>1659</v>
      </c>
      <c r="B793" s="2" t="s">
        <v>1660</v>
      </c>
      <c r="C793" s="4">
        <v>45658</v>
      </c>
      <c r="D793" s="6">
        <v>30</v>
      </c>
      <c r="E793" s="2" t="s">
        <v>416</v>
      </c>
      <c r="F793" s="3" t="s">
        <v>30</v>
      </c>
      <c r="G793" s="3" t="s">
        <v>21</v>
      </c>
      <c r="H793" s="6">
        <v>5</v>
      </c>
      <c r="I793" s="3" t="s">
        <v>63</v>
      </c>
      <c r="J793" s="3">
        <v>30</v>
      </c>
      <c r="K793" s="3" t="s">
        <v>106</v>
      </c>
      <c r="L793" s="6">
        <v>1000</v>
      </c>
      <c r="M793" s="6">
        <v>15</v>
      </c>
      <c r="N793" s="6">
        <v>15000</v>
      </c>
      <c r="O793" s="5" t="s">
        <v>1662</v>
      </c>
      <c r="P793" s="3" t="s">
        <v>25</v>
      </c>
      <c r="Q793" s="3" t="s">
        <v>34</v>
      </c>
      <c r="R793" t="str">
        <f t="shared" si="24"/>
        <v>Young Adults</v>
      </c>
      <c r="S793" s="6">
        <f t="shared" si="25"/>
        <v>500</v>
      </c>
    </row>
    <row r="794" spans="1:19" x14ac:dyDescent="0.25">
      <c r="A794" t="s">
        <v>1663</v>
      </c>
      <c r="B794" s="2" t="s">
        <v>1664</v>
      </c>
      <c r="C794" s="3" t="s">
        <v>61</v>
      </c>
      <c r="D794" s="6">
        <v>72</v>
      </c>
      <c r="E794" s="2" t="s">
        <v>153</v>
      </c>
      <c r="F794" s="3" t="s">
        <v>38</v>
      </c>
      <c r="G794" s="3" t="s">
        <v>31</v>
      </c>
      <c r="H794" s="6">
        <v>2</v>
      </c>
      <c r="I794" s="3" t="s">
        <v>22</v>
      </c>
      <c r="J794" s="3">
        <v>19</v>
      </c>
      <c r="K794" s="3" t="s">
        <v>46</v>
      </c>
      <c r="L794" s="6">
        <v>9000</v>
      </c>
      <c r="M794" s="6">
        <v>16</v>
      </c>
      <c r="N794" s="6">
        <v>144000</v>
      </c>
      <c r="O794" s="5" t="s">
        <v>1665</v>
      </c>
      <c r="P794" s="3" t="s">
        <v>42</v>
      </c>
      <c r="R794" t="str">
        <f t="shared" si="24"/>
        <v>Seniors</v>
      </c>
      <c r="S794" s="6">
        <f t="shared" si="25"/>
        <v>7578.9473684210525</v>
      </c>
    </row>
    <row r="795" spans="1:19" x14ac:dyDescent="0.25">
      <c r="A795" t="s">
        <v>1663</v>
      </c>
      <c r="B795" s="2" t="s">
        <v>1664</v>
      </c>
      <c r="C795" s="3" t="s">
        <v>61</v>
      </c>
      <c r="D795" s="6">
        <v>72</v>
      </c>
      <c r="E795" s="2" t="s">
        <v>153</v>
      </c>
      <c r="F795" s="3" t="s">
        <v>45</v>
      </c>
      <c r="G795" s="3" t="s">
        <v>31</v>
      </c>
      <c r="H795" s="6">
        <v>2</v>
      </c>
      <c r="I795" s="3" t="s">
        <v>22</v>
      </c>
      <c r="J795" s="3">
        <v>19</v>
      </c>
      <c r="K795" s="3" t="s">
        <v>46</v>
      </c>
      <c r="L795" s="6">
        <v>9000</v>
      </c>
      <c r="M795" s="6">
        <v>17</v>
      </c>
      <c r="N795" s="6">
        <v>153000</v>
      </c>
      <c r="O795" s="5" t="s">
        <v>1666</v>
      </c>
      <c r="P795" s="3" t="s">
        <v>42</v>
      </c>
      <c r="R795" t="str">
        <f t="shared" si="24"/>
        <v>Seniors</v>
      </c>
      <c r="S795" s="6">
        <f t="shared" si="25"/>
        <v>8052.6315789473683</v>
      </c>
    </row>
    <row r="796" spans="1:19" x14ac:dyDescent="0.25">
      <c r="A796" t="s">
        <v>1667</v>
      </c>
      <c r="B796" s="2" t="s">
        <v>821</v>
      </c>
      <c r="C796" s="4">
        <v>45658</v>
      </c>
      <c r="D796" s="6">
        <v>31</v>
      </c>
      <c r="E796" s="2" t="s">
        <v>62</v>
      </c>
      <c r="F796" s="3" t="s">
        <v>20</v>
      </c>
      <c r="G796" s="3" t="s">
        <v>31</v>
      </c>
      <c r="H796" s="6">
        <v>2</v>
      </c>
      <c r="I796" s="3" t="s">
        <v>22</v>
      </c>
      <c r="J796" s="3">
        <v>26</v>
      </c>
      <c r="K796" s="3" t="s">
        <v>23</v>
      </c>
      <c r="L796" s="6">
        <v>35000</v>
      </c>
      <c r="M796" s="6">
        <v>14</v>
      </c>
      <c r="N796" s="6">
        <v>490000</v>
      </c>
      <c r="O796" s="5" t="s">
        <v>1668</v>
      </c>
      <c r="P796" s="3" t="s">
        <v>25</v>
      </c>
      <c r="Q796" s="3" t="s">
        <v>427</v>
      </c>
      <c r="R796" t="str">
        <f t="shared" si="24"/>
        <v>Young Adults</v>
      </c>
      <c r="S796" s="6">
        <f t="shared" si="25"/>
        <v>18846.153846153848</v>
      </c>
    </row>
    <row r="797" spans="1:19" x14ac:dyDescent="0.25">
      <c r="A797" t="s">
        <v>1667</v>
      </c>
      <c r="B797" s="2" t="s">
        <v>821</v>
      </c>
      <c r="C797" s="4">
        <v>45658</v>
      </c>
      <c r="D797" s="6">
        <v>31</v>
      </c>
      <c r="E797" s="2" t="s">
        <v>62</v>
      </c>
      <c r="F797" s="3" t="s">
        <v>38</v>
      </c>
      <c r="G797" s="3" t="s">
        <v>31</v>
      </c>
      <c r="H797" s="6">
        <v>2</v>
      </c>
      <c r="I797" s="3" t="s">
        <v>22</v>
      </c>
      <c r="J797" s="3">
        <v>26</v>
      </c>
      <c r="K797" s="3" t="s">
        <v>66</v>
      </c>
      <c r="L797" s="6">
        <v>150000</v>
      </c>
      <c r="M797" s="6">
        <v>19</v>
      </c>
      <c r="N797" s="6">
        <v>2850000</v>
      </c>
      <c r="O797" s="5" t="s">
        <v>1669</v>
      </c>
      <c r="P797" s="3" t="s">
        <v>25</v>
      </c>
      <c r="Q797" s="3" t="s">
        <v>427</v>
      </c>
      <c r="R797" t="str">
        <f t="shared" si="24"/>
        <v>Young Adults</v>
      </c>
      <c r="S797" s="6">
        <f t="shared" si="25"/>
        <v>109615.38461538461</v>
      </c>
    </row>
    <row r="798" spans="1:19" x14ac:dyDescent="0.25">
      <c r="A798" t="s">
        <v>1670</v>
      </c>
      <c r="B798" s="2" t="s">
        <v>1671</v>
      </c>
      <c r="C798" s="3" t="s">
        <v>61</v>
      </c>
      <c r="D798" s="6">
        <v>67</v>
      </c>
      <c r="E798" s="2" t="s">
        <v>220</v>
      </c>
      <c r="F798" s="3" t="s">
        <v>30</v>
      </c>
      <c r="G798" s="3" t="s">
        <v>31</v>
      </c>
      <c r="H798" s="6">
        <v>4</v>
      </c>
      <c r="I798" s="3" t="s">
        <v>154</v>
      </c>
      <c r="J798" s="3">
        <v>43</v>
      </c>
      <c r="K798" s="3" t="s">
        <v>106</v>
      </c>
      <c r="L798" s="6">
        <v>1000</v>
      </c>
      <c r="M798" s="6">
        <v>16</v>
      </c>
      <c r="N798" s="6">
        <v>16000</v>
      </c>
      <c r="O798" s="5" t="s">
        <v>1672</v>
      </c>
      <c r="P798" s="3" t="s">
        <v>42</v>
      </c>
      <c r="R798" t="str">
        <f t="shared" si="24"/>
        <v>Seniors</v>
      </c>
      <c r="S798" s="6">
        <f t="shared" si="25"/>
        <v>372.09302325581393</v>
      </c>
    </row>
    <row r="799" spans="1:19" x14ac:dyDescent="0.25">
      <c r="A799" t="s">
        <v>1673</v>
      </c>
      <c r="B799" s="2" t="s">
        <v>1674</v>
      </c>
      <c r="C799" s="4">
        <v>45658</v>
      </c>
      <c r="D799" s="6">
        <v>45</v>
      </c>
      <c r="E799" s="2" t="s">
        <v>200</v>
      </c>
      <c r="F799" s="3" t="s">
        <v>20</v>
      </c>
      <c r="G799" s="3" t="s">
        <v>21</v>
      </c>
      <c r="H799" s="6">
        <v>1</v>
      </c>
      <c r="I799" s="3" t="s">
        <v>39</v>
      </c>
      <c r="J799" s="3">
        <v>7</v>
      </c>
      <c r="K799" s="3" t="s">
        <v>23</v>
      </c>
      <c r="L799" s="6">
        <v>35000</v>
      </c>
      <c r="M799" s="6">
        <v>11</v>
      </c>
      <c r="N799" s="6">
        <v>385000</v>
      </c>
      <c r="O799" s="5" t="s">
        <v>1675</v>
      </c>
      <c r="P799" s="3" t="s">
        <v>42</v>
      </c>
      <c r="R799" t="str">
        <f t="shared" si="24"/>
        <v>Adults</v>
      </c>
      <c r="S799" s="6">
        <f t="shared" si="25"/>
        <v>55000</v>
      </c>
    </row>
    <row r="800" spans="1:19" x14ac:dyDescent="0.25">
      <c r="A800" t="s">
        <v>1676</v>
      </c>
      <c r="B800" s="2" t="s">
        <v>1677</v>
      </c>
      <c r="C800" s="3" t="s">
        <v>61</v>
      </c>
      <c r="D800" s="6">
        <v>54</v>
      </c>
      <c r="E800" s="2" t="s">
        <v>127</v>
      </c>
      <c r="F800" s="3" t="s">
        <v>30</v>
      </c>
      <c r="G800" s="3" t="s">
        <v>21</v>
      </c>
      <c r="H800" s="6">
        <v>4</v>
      </c>
      <c r="I800" s="3" t="s">
        <v>154</v>
      </c>
      <c r="J800" s="3">
        <v>43</v>
      </c>
      <c r="K800" s="3" t="s">
        <v>43</v>
      </c>
      <c r="L800" s="6">
        <v>500</v>
      </c>
      <c r="M800" s="6">
        <v>18</v>
      </c>
      <c r="N800" s="6">
        <v>9000</v>
      </c>
      <c r="O800" s="5" t="s">
        <v>1678</v>
      </c>
      <c r="P800" s="3" t="s">
        <v>25</v>
      </c>
      <c r="Q800" s="3" t="s">
        <v>466</v>
      </c>
      <c r="R800" t="str">
        <f t="shared" si="24"/>
        <v>Adults</v>
      </c>
      <c r="S800" s="6">
        <f t="shared" si="25"/>
        <v>209.30232558139534</v>
      </c>
    </row>
    <row r="801" spans="1:19" x14ac:dyDescent="0.25">
      <c r="A801" t="s">
        <v>1676</v>
      </c>
      <c r="B801" s="2" t="s">
        <v>1677</v>
      </c>
      <c r="C801" s="3" t="s">
        <v>61</v>
      </c>
      <c r="D801" s="6">
        <v>54</v>
      </c>
      <c r="E801" s="2" t="s">
        <v>127</v>
      </c>
      <c r="F801" s="3" t="s">
        <v>38</v>
      </c>
      <c r="G801" s="3" t="s">
        <v>21</v>
      </c>
      <c r="H801" s="6">
        <v>4</v>
      </c>
      <c r="I801" s="3" t="s">
        <v>154</v>
      </c>
      <c r="J801" s="3">
        <v>43</v>
      </c>
      <c r="K801" s="3" t="s">
        <v>46</v>
      </c>
      <c r="L801" s="6">
        <v>9000</v>
      </c>
      <c r="M801" s="6">
        <v>2</v>
      </c>
      <c r="N801" s="6">
        <v>18000</v>
      </c>
      <c r="O801" s="5" t="s">
        <v>1679</v>
      </c>
      <c r="P801" s="3" t="s">
        <v>25</v>
      </c>
      <c r="Q801" s="3" t="s">
        <v>466</v>
      </c>
      <c r="R801" t="str">
        <f t="shared" si="24"/>
        <v>Adults</v>
      </c>
      <c r="S801" s="6">
        <f t="shared" si="25"/>
        <v>418.60465116279067</v>
      </c>
    </row>
    <row r="802" spans="1:19" x14ac:dyDescent="0.25">
      <c r="A802" t="s">
        <v>1680</v>
      </c>
      <c r="B802" s="2" t="s">
        <v>1681</v>
      </c>
      <c r="C802" s="3" t="s">
        <v>61</v>
      </c>
      <c r="D802" s="6">
        <v>31</v>
      </c>
      <c r="E802" s="2" t="s">
        <v>72</v>
      </c>
      <c r="F802" s="3" t="s">
        <v>20</v>
      </c>
      <c r="G802" s="3" t="s">
        <v>31</v>
      </c>
      <c r="H802" s="6">
        <v>4</v>
      </c>
      <c r="I802" s="3" t="s">
        <v>154</v>
      </c>
      <c r="J802" s="3">
        <v>21</v>
      </c>
      <c r="K802" s="3" t="s">
        <v>57</v>
      </c>
      <c r="L802" s="6">
        <v>9000</v>
      </c>
      <c r="M802" s="6">
        <v>6</v>
      </c>
      <c r="N802" s="6">
        <v>54000</v>
      </c>
      <c r="O802" s="7">
        <v>177</v>
      </c>
      <c r="P802" s="3" t="s">
        <v>42</v>
      </c>
      <c r="R802" t="str">
        <f t="shared" si="24"/>
        <v>Young Adults</v>
      </c>
      <c r="S802" s="6">
        <f t="shared" si="25"/>
        <v>2571.4285714285716</v>
      </c>
    </row>
    <row r="803" spans="1:19" x14ac:dyDescent="0.25">
      <c r="A803" t="s">
        <v>1682</v>
      </c>
      <c r="B803" s="2" t="s">
        <v>1683</v>
      </c>
      <c r="C803" s="3" t="s">
        <v>61</v>
      </c>
      <c r="D803" s="6">
        <v>71</v>
      </c>
      <c r="E803" s="2" t="s">
        <v>200</v>
      </c>
      <c r="F803" s="3" t="s">
        <v>30</v>
      </c>
      <c r="G803" s="3" t="s">
        <v>31</v>
      </c>
      <c r="H803" s="6">
        <v>4</v>
      </c>
      <c r="I803" s="3" t="s">
        <v>154</v>
      </c>
      <c r="J803" s="3">
        <v>46</v>
      </c>
      <c r="K803" s="3" t="s">
        <v>32</v>
      </c>
      <c r="L803" s="6">
        <v>5500</v>
      </c>
      <c r="M803" s="6">
        <v>6</v>
      </c>
      <c r="N803" s="6">
        <v>33000</v>
      </c>
      <c r="O803" s="5" t="s">
        <v>1684</v>
      </c>
      <c r="P803" s="3" t="s">
        <v>42</v>
      </c>
      <c r="R803" t="str">
        <f t="shared" si="24"/>
        <v>Seniors</v>
      </c>
      <c r="S803" s="6">
        <f t="shared" si="25"/>
        <v>717.39130434782612</v>
      </c>
    </row>
    <row r="804" spans="1:19" x14ac:dyDescent="0.25">
      <c r="A804" t="s">
        <v>1682</v>
      </c>
      <c r="B804" s="2" t="s">
        <v>1683</v>
      </c>
      <c r="C804" s="3" t="s">
        <v>61</v>
      </c>
      <c r="D804" s="6">
        <v>71</v>
      </c>
      <c r="E804" s="2" t="s">
        <v>200</v>
      </c>
      <c r="F804" s="3" t="s">
        <v>38</v>
      </c>
      <c r="G804" s="3" t="s">
        <v>31</v>
      </c>
      <c r="H804" s="6">
        <v>4</v>
      </c>
      <c r="I804" s="3" t="s">
        <v>154</v>
      </c>
      <c r="J804" s="3">
        <v>46</v>
      </c>
      <c r="K804" s="3" t="s">
        <v>46</v>
      </c>
      <c r="L804" s="6">
        <v>9000</v>
      </c>
      <c r="M804" s="6">
        <v>16</v>
      </c>
      <c r="N804" s="6">
        <v>144000</v>
      </c>
      <c r="O804" s="5" t="s">
        <v>1685</v>
      </c>
      <c r="P804" s="3" t="s">
        <v>42</v>
      </c>
      <c r="R804" t="str">
        <f t="shared" si="24"/>
        <v>Seniors</v>
      </c>
      <c r="S804" s="6">
        <f t="shared" si="25"/>
        <v>3130.4347826086955</v>
      </c>
    </row>
    <row r="805" spans="1:19" x14ac:dyDescent="0.25">
      <c r="A805" t="s">
        <v>1682</v>
      </c>
      <c r="B805" s="2" t="s">
        <v>1683</v>
      </c>
      <c r="C805" s="3" t="s">
        <v>61</v>
      </c>
      <c r="D805" s="6">
        <v>71</v>
      </c>
      <c r="E805" s="2" t="s">
        <v>200</v>
      </c>
      <c r="F805" s="3" t="s">
        <v>20</v>
      </c>
      <c r="G805" s="3" t="s">
        <v>31</v>
      </c>
      <c r="H805" s="6">
        <v>4</v>
      </c>
      <c r="I805" s="3" t="s">
        <v>154</v>
      </c>
      <c r="J805" s="3">
        <v>46</v>
      </c>
      <c r="K805" s="3" t="s">
        <v>23</v>
      </c>
      <c r="L805" s="6">
        <v>35000</v>
      </c>
      <c r="M805" s="6">
        <v>12</v>
      </c>
      <c r="N805" s="6">
        <v>420000</v>
      </c>
      <c r="O805" s="5" t="s">
        <v>1686</v>
      </c>
      <c r="P805" s="3" t="s">
        <v>42</v>
      </c>
      <c r="R805" t="str">
        <f t="shared" si="24"/>
        <v>Seniors</v>
      </c>
      <c r="S805" s="6">
        <f t="shared" si="25"/>
        <v>9130.434782608696</v>
      </c>
    </row>
    <row r="806" spans="1:19" x14ac:dyDescent="0.25">
      <c r="A806" t="s">
        <v>1687</v>
      </c>
      <c r="B806" s="2" t="s">
        <v>1688</v>
      </c>
      <c r="C806" s="4">
        <v>45658</v>
      </c>
      <c r="D806" s="6">
        <v>57</v>
      </c>
      <c r="E806" s="2" t="s">
        <v>55</v>
      </c>
      <c r="F806" s="3" t="s">
        <v>45</v>
      </c>
      <c r="G806" s="3" t="s">
        <v>21</v>
      </c>
      <c r="H806" s="6">
        <v>2</v>
      </c>
      <c r="I806" s="3" t="s">
        <v>22</v>
      </c>
      <c r="J806" s="3">
        <v>38</v>
      </c>
      <c r="K806" s="3" t="s">
        <v>77</v>
      </c>
      <c r="L806" s="6">
        <v>30000</v>
      </c>
      <c r="M806" s="6">
        <v>14</v>
      </c>
      <c r="N806" s="6">
        <v>420000</v>
      </c>
      <c r="O806" s="5" t="s">
        <v>1689</v>
      </c>
      <c r="P806" s="3" t="s">
        <v>42</v>
      </c>
      <c r="R806" t="str">
        <f t="shared" si="24"/>
        <v>Adults</v>
      </c>
      <c r="S806" s="6">
        <f t="shared" si="25"/>
        <v>11052.631578947368</v>
      </c>
    </row>
    <row r="807" spans="1:19" x14ac:dyDescent="0.25">
      <c r="A807" t="s">
        <v>1687</v>
      </c>
      <c r="B807" s="2" t="s">
        <v>1688</v>
      </c>
      <c r="C807" s="4">
        <v>45658</v>
      </c>
      <c r="D807" s="6">
        <v>57</v>
      </c>
      <c r="E807" s="2" t="s">
        <v>55</v>
      </c>
      <c r="F807" s="3" t="s">
        <v>38</v>
      </c>
      <c r="G807" s="3" t="s">
        <v>21</v>
      </c>
      <c r="H807" s="6">
        <v>2</v>
      </c>
      <c r="I807" s="3" t="s">
        <v>22</v>
      </c>
      <c r="J807" s="3">
        <v>38</v>
      </c>
      <c r="K807" s="3" t="s">
        <v>155</v>
      </c>
      <c r="L807" s="6">
        <v>25000</v>
      </c>
      <c r="M807" s="6">
        <v>14</v>
      </c>
      <c r="N807" s="6">
        <v>350000</v>
      </c>
      <c r="O807" s="5" t="s">
        <v>1690</v>
      </c>
      <c r="P807" s="3" t="s">
        <v>42</v>
      </c>
      <c r="R807" t="str">
        <f t="shared" si="24"/>
        <v>Adults</v>
      </c>
      <c r="S807" s="6">
        <f t="shared" si="25"/>
        <v>9210.5263157894733</v>
      </c>
    </row>
    <row r="808" spans="1:19" x14ac:dyDescent="0.25">
      <c r="A808" t="s">
        <v>1691</v>
      </c>
      <c r="B808" s="2" t="s">
        <v>1692</v>
      </c>
      <c r="C808" s="4">
        <v>45717</v>
      </c>
      <c r="D808" s="6">
        <v>23</v>
      </c>
      <c r="E808" s="2" t="s">
        <v>84</v>
      </c>
      <c r="F808" s="3" t="s">
        <v>38</v>
      </c>
      <c r="G808" s="3" t="s">
        <v>21</v>
      </c>
      <c r="H808" s="6">
        <v>5</v>
      </c>
      <c r="I808" s="3" t="s">
        <v>63</v>
      </c>
      <c r="J808" s="3">
        <v>16</v>
      </c>
      <c r="K808" s="3" t="s">
        <v>40</v>
      </c>
      <c r="L808" s="6">
        <v>20000</v>
      </c>
      <c r="M808" s="6">
        <v>1</v>
      </c>
      <c r="N808" s="6">
        <v>20000</v>
      </c>
      <c r="O808" s="5" t="s">
        <v>1693</v>
      </c>
      <c r="P808" s="3" t="s">
        <v>25</v>
      </c>
      <c r="Q808" s="3" t="s">
        <v>466</v>
      </c>
      <c r="R808" t="str">
        <f t="shared" si="24"/>
        <v>Youth</v>
      </c>
      <c r="S808" s="6">
        <f t="shared" si="25"/>
        <v>1250</v>
      </c>
    </row>
    <row r="809" spans="1:19" x14ac:dyDescent="0.25">
      <c r="A809" t="s">
        <v>1694</v>
      </c>
      <c r="B809" s="2" t="s">
        <v>1695</v>
      </c>
      <c r="C809" s="3" t="s">
        <v>61</v>
      </c>
      <c r="D809" s="6">
        <v>57</v>
      </c>
      <c r="E809" s="2" t="s">
        <v>178</v>
      </c>
      <c r="F809" s="3" t="s">
        <v>38</v>
      </c>
      <c r="G809" s="3" t="s">
        <v>31</v>
      </c>
      <c r="H809" s="6">
        <v>5</v>
      </c>
      <c r="I809" s="3" t="s">
        <v>63</v>
      </c>
      <c r="J809" s="3">
        <v>43</v>
      </c>
      <c r="K809" s="3" t="s">
        <v>66</v>
      </c>
      <c r="L809" s="6">
        <v>150000</v>
      </c>
      <c r="M809" s="6">
        <v>11</v>
      </c>
      <c r="N809" s="6">
        <v>1650000</v>
      </c>
      <c r="O809" s="5" t="s">
        <v>1696</v>
      </c>
      <c r="P809" s="3" t="s">
        <v>42</v>
      </c>
      <c r="R809" t="str">
        <f t="shared" si="24"/>
        <v>Adults</v>
      </c>
      <c r="S809" s="6">
        <f t="shared" si="25"/>
        <v>38372.093023255817</v>
      </c>
    </row>
    <row r="810" spans="1:19" x14ac:dyDescent="0.25">
      <c r="A810" t="s">
        <v>1694</v>
      </c>
      <c r="B810" s="2" t="s">
        <v>1695</v>
      </c>
      <c r="C810" s="3" t="s">
        <v>61</v>
      </c>
      <c r="D810" s="6">
        <v>57</v>
      </c>
      <c r="E810" s="2" t="s">
        <v>178</v>
      </c>
      <c r="F810" s="3" t="s">
        <v>45</v>
      </c>
      <c r="G810" s="3" t="s">
        <v>31</v>
      </c>
      <c r="H810" s="6">
        <v>5</v>
      </c>
      <c r="I810" s="3" t="s">
        <v>63</v>
      </c>
      <c r="J810" s="3">
        <v>43</v>
      </c>
      <c r="K810" s="3" t="s">
        <v>86</v>
      </c>
      <c r="L810" s="6">
        <v>14500</v>
      </c>
      <c r="M810" s="6">
        <v>11</v>
      </c>
      <c r="N810" s="6">
        <v>159500</v>
      </c>
      <c r="O810" s="5" t="s">
        <v>1697</v>
      </c>
      <c r="P810" s="3" t="s">
        <v>42</v>
      </c>
      <c r="R810" t="str">
        <f t="shared" si="24"/>
        <v>Adults</v>
      </c>
      <c r="S810" s="6">
        <f t="shared" si="25"/>
        <v>3709.3023255813955</v>
      </c>
    </row>
    <row r="811" spans="1:19" x14ac:dyDescent="0.25">
      <c r="A811" t="s">
        <v>1698</v>
      </c>
      <c r="B811" s="2" t="s">
        <v>1699</v>
      </c>
      <c r="C811" s="3" t="s">
        <v>61</v>
      </c>
      <c r="D811" s="6">
        <v>78</v>
      </c>
      <c r="E811" s="2" t="s">
        <v>127</v>
      </c>
      <c r="F811" s="3" t="s">
        <v>38</v>
      </c>
      <c r="G811" s="3" t="s">
        <v>21</v>
      </c>
      <c r="H811" s="6">
        <v>5</v>
      </c>
      <c r="I811" s="3" t="s">
        <v>63</v>
      </c>
      <c r="J811" s="3">
        <v>22</v>
      </c>
      <c r="K811" s="3" t="s">
        <v>155</v>
      </c>
      <c r="L811" s="6">
        <v>25000</v>
      </c>
      <c r="M811" s="6">
        <v>7</v>
      </c>
      <c r="N811" s="6">
        <v>175000</v>
      </c>
      <c r="O811" s="5" t="s">
        <v>1700</v>
      </c>
      <c r="P811" s="3" t="s">
        <v>42</v>
      </c>
      <c r="R811" t="str">
        <f t="shared" si="24"/>
        <v>Seniors</v>
      </c>
      <c r="S811" s="6">
        <f t="shared" si="25"/>
        <v>7954.545454545455</v>
      </c>
    </row>
    <row r="812" spans="1:19" x14ac:dyDescent="0.25">
      <c r="A812" t="s">
        <v>1698</v>
      </c>
      <c r="B812" s="2" t="s">
        <v>1699</v>
      </c>
      <c r="C812" s="3" t="s">
        <v>61</v>
      </c>
      <c r="D812" s="6">
        <v>78</v>
      </c>
      <c r="E812" s="2" t="s">
        <v>127</v>
      </c>
      <c r="F812" s="3" t="s">
        <v>45</v>
      </c>
      <c r="G812" s="3" t="s">
        <v>21</v>
      </c>
      <c r="H812" s="6">
        <v>5</v>
      </c>
      <c r="I812" s="3" t="s">
        <v>63</v>
      </c>
      <c r="J812" s="3">
        <v>22</v>
      </c>
      <c r="K812" s="3" t="s">
        <v>86</v>
      </c>
      <c r="L812" s="6">
        <v>14500</v>
      </c>
      <c r="M812" s="6">
        <v>3</v>
      </c>
      <c r="N812" s="6">
        <v>43500</v>
      </c>
      <c r="O812" s="5" t="s">
        <v>1701</v>
      </c>
      <c r="P812" s="3" t="s">
        <v>42</v>
      </c>
      <c r="R812" t="str">
        <f t="shared" si="24"/>
        <v>Seniors</v>
      </c>
      <c r="S812" s="6">
        <f t="shared" si="25"/>
        <v>1977.2727272727273</v>
      </c>
    </row>
    <row r="813" spans="1:19" x14ac:dyDescent="0.25">
      <c r="A813" t="s">
        <v>1698</v>
      </c>
      <c r="B813" s="2" t="s">
        <v>1699</v>
      </c>
      <c r="C813" s="3" t="s">
        <v>61</v>
      </c>
      <c r="D813" s="6">
        <v>78</v>
      </c>
      <c r="E813" s="2" t="s">
        <v>127</v>
      </c>
      <c r="F813" s="3" t="s">
        <v>20</v>
      </c>
      <c r="G813" s="3" t="s">
        <v>21</v>
      </c>
      <c r="H813" s="6">
        <v>5</v>
      </c>
      <c r="I813" s="3" t="s">
        <v>63</v>
      </c>
      <c r="J813" s="3">
        <v>22</v>
      </c>
      <c r="K813" s="3" t="s">
        <v>51</v>
      </c>
      <c r="L813" s="6">
        <v>4500</v>
      </c>
      <c r="M813" s="6">
        <v>2</v>
      </c>
      <c r="N813" s="6">
        <v>9000</v>
      </c>
      <c r="O813" s="5" t="s">
        <v>1702</v>
      </c>
      <c r="P813" s="3" t="s">
        <v>42</v>
      </c>
      <c r="R813" t="str">
        <f t="shared" si="24"/>
        <v>Seniors</v>
      </c>
      <c r="S813" s="6">
        <f t="shared" si="25"/>
        <v>409.09090909090907</v>
      </c>
    </row>
    <row r="814" spans="1:19" x14ac:dyDescent="0.25">
      <c r="A814" t="s">
        <v>1703</v>
      </c>
      <c r="B814" s="2" t="s">
        <v>1704</v>
      </c>
      <c r="C814" s="4">
        <v>45658</v>
      </c>
      <c r="D814" s="6">
        <v>67</v>
      </c>
      <c r="E814" s="2" t="s">
        <v>153</v>
      </c>
      <c r="F814" s="3" t="s">
        <v>30</v>
      </c>
      <c r="G814" s="3" t="s">
        <v>21</v>
      </c>
      <c r="H814" s="6">
        <v>5</v>
      </c>
      <c r="I814" s="3" t="s">
        <v>63</v>
      </c>
      <c r="J814" s="3">
        <v>46</v>
      </c>
      <c r="K814" s="3" t="s">
        <v>112</v>
      </c>
      <c r="L814" s="6">
        <v>7500</v>
      </c>
      <c r="M814" s="6">
        <v>3</v>
      </c>
      <c r="N814" s="6">
        <v>22500</v>
      </c>
      <c r="O814" s="5" t="s">
        <v>1705</v>
      </c>
      <c r="P814" s="3" t="s">
        <v>42</v>
      </c>
      <c r="R814" t="str">
        <f t="shared" si="24"/>
        <v>Seniors</v>
      </c>
      <c r="S814" s="6">
        <f t="shared" si="25"/>
        <v>489.13043478260869</v>
      </c>
    </row>
    <row r="815" spans="1:19" x14ac:dyDescent="0.25">
      <c r="A815" t="s">
        <v>1706</v>
      </c>
      <c r="B815" s="2" t="s">
        <v>1707</v>
      </c>
      <c r="C815" s="4">
        <v>45717</v>
      </c>
      <c r="D815" s="6">
        <v>80</v>
      </c>
      <c r="E815" s="2" t="s">
        <v>215</v>
      </c>
      <c r="F815" s="3" t="s">
        <v>30</v>
      </c>
      <c r="G815" s="3" t="s">
        <v>31</v>
      </c>
      <c r="H815" s="6">
        <v>2</v>
      </c>
      <c r="I815" s="3" t="s">
        <v>22</v>
      </c>
      <c r="J815" s="3">
        <v>43</v>
      </c>
      <c r="K815" s="3" t="s">
        <v>292</v>
      </c>
      <c r="L815" s="6">
        <v>6500</v>
      </c>
      <c r="M815" s="6">
        <v>1</v>
      </c>
      <c r="N815" s="6">
        <v>6500</v>
      </c>
      <c r="O815" s="5" t="s">
        <v>1708</v>
      </c>
      <c r="P815" s="3" t="s">
        <v>42</v>
      </c>
      <c r="R815" t="str">
        <f t="shared" si="24"/>
        <v>Seniors</v>
      </c>
      <c r="S815" s="6">
        <f t="shared" si="25"/>
        <v>151.16279069767441</v>
      </c>
    </row>
    <row r="816" spans="1:19" x14ac:dyDescent="0.25">
      <c r="A816" t="s">
        <v>1706</v>
      </c>
      <c r="B816" s="2" t="s">
        <v>1707</v>
      </c>
      <c r="C816" s="4">
        <v>45717</v>
      </c>
      <c r="D816" s="6">
        <v>80</v>
      </c>
      <c r="E816" s="2" t="s">
        <v>215</v>
      </c>
      <c r="F816" s="3" t="s">
        <v>38</v>
      </c>
      <c r="G816" s="3" t="s">
        <v>31</v>
      </c>
      <c r="H816" s="6">
        <v>2</v>
      </c>
      <c r="I816" s="3" t="s">
        <v>22</v>
      </c>
      <c r="J816" s="3">
        <v>43</v>
      </c>
      <c r="K816" s="3" t="s">
        <v>77</v>
      </c>
      <c r="L816" s="6">
        <v>30000</v>
      </c>
      <c r="M816" s="6">
        <v>7</v>
      </c>
      <c r="N816" s="6">
        <v>210000</v>
      </c>
      <c r="O816" s="5" t="s">
        <v>1709</v>
      </c>
      <c r="P816" s="3" t="s">
        <v>42</v>
      </c>
      <c r="R816" t="str">
        <f t="shared" si="24"/>
        <v>Seniors</v>
      </c>
      <c r="S816" s="6">
        <f t="shared" si="25"/>
        <v>4883.7209302325582</v>
      </c>
    </row>
    <row r="817" spans="1:19" x14ac:dyDescent="0.25">
      <c r="A817" t="s">
        <v>1710</v>
      </c>
      <c r="B817" s="2" t="s">
        <v>1711</v>
      </c>
      <c r="C817" s="4">
        <v>45658</v>
      </c>
      <c r="D817" s="6">
        <v>50</v>
      </c>
      <c r="E817" s="2" t="s">
        <v>110</v>
      </c>
      <c r="F817" s="3" t="s">
        <v>20</v>
      </c>
      <c r="G817" s="3" t="s">
        <v>31</v>
      </c>
      <c r="H817" s="6">
        <v>5</v>
      </c>
      <c r="I817" s="3" t="s">
        <v>63</v>
      </c>
      <c r="J817" s="3">
        <v>60</v>
      </c>
      <c r="K817" s="3" t="s">
        <v>51</v>
      </c>
      <c r="L817" s="6">
        <v>4500</v>
      </c>
      <c r="M817" s="6">
        <v>10</v>
      </c>
      <c r="N817" s="6">
        <v>45000</v>
      </c>
      <c r="O817" s="5" t="s">
        <v>1712</v>
      </c>
      <c r="P817" s="3" t="s">
        <v>25</v>
      </c>
      <c r="Q817" s="3" t="s">
        <v>247</v>
      </c>
      <c r="R817" t="str">
        <f t="shared" si="24"/>
        <v>Adults</v>
      </c>
      <c r="S817" s="6">
        <f t="shared" si="25"/>
        <v>750</v>
      </c>
    </row>
    <row r="818" spans="1:19" x14ac:dyDescent="0.25">
      <c r="A818" t="s">
        <v>1713</v>
      </c>
      <c r="B818" s="2" t="s">
        <v>1714</v>
      </c>
      <c r="C818" s="3" t="s">
        <v>61</v>
      </c>
      <c r="D818" s="6">
        <v>68</v>
      </c>
      <c r="E818" s="2" t="s">
        <v>416</v>
      </c>
      <c r="F818" s="3" t="s">
        <v>20</v>
      </c>
      <c r="G818" s="3" t="s">
        <v>21</v>
      </c>
      <c r="H818" s="6">
        <v>4</v>
      </c>
      <c r="I818" s="3" t="s">
        <v>154</v>
      </c>
      <c r="J818" s="3">
        <v>41</v>
      </c>
      <c r="K818" s="3" t="s">
        <v>23</v>
      </c>
      <c r="L818" s="6">
        <v>35000</v>
      </c>
      <c r="M818" s="6">
        <v>5</v>
      </c>
      <c r="N818" s="6">
        <v>175000</v>
      </c>
      <c r="O818" s="5" t="s">
        <v>1715</v>
      </c>
      <c r="P818" s="3" t="s">
        <v>25</v>
      </c>
      <c r="Q818" s="3" t="s">
        <v>129</v>
      </c>
      <c r="R818" t="str">
        <f t="shared" si="24"/>
        <v>Seniors</v>
      </c>
      <c r="S818" s="6">
        <f t="shared" si="25"/>
        <v>4268.292682926829</v>
      </c>
    </row>
    <row r="819" spans="1:19" x14ac:dyDescent="0.25">
      <c r="A819" t="s">
        <v>1713</v>
      </c>
      <c r="B819" s="2" t="s">
        <v>1714</v>
      </c>
      <c r="C819" s="3" t="s">
        <v>61</v>
      </c>
      <c r="D819" s="6">
        <v>68</v>
      </c>
      <c r="E819" s="2" t="s">
        <v>416</v>
      </c>
      <c r="F819" s="3" t="s">
        <v>30</v>
      </c>
      <c r="G819" s="3" t="s">
        <v>21</v>
      </c>
      <c r="H819" s="6">
        <v>4</v>
      </c>
      <c r="I819" s="3" t="s">
        <v>154</v>
      </c>
      <c r="J819" s="3">
        <v>41</v>
      </c>
      <c r="K819" s="3" t="s">
        <v>88</v>
      </c>
      <c r="L819" s="6">
        <v>350</v>
      </c>
      <c r="M819" s="6">
        <v>10</v>
      </c>
      <c r="N819" s="6">
        <v>3500</v>
      </c>
      <c r="O819" s="5" t="s">
        <v>1716</v>
      </c>
      <c r="P819" s="3" t="s">
        <v>25</v>
      </c>
      <c r="Q819" s="3" t="s">
        <v>129</v>
      </c>
      <c r="R819" t="str">
        <f t="shared" si="24"/>
        <v>Seniors</v>
      </c>
      <c r="S819" s="6">
        <f t="shared" si="25"/>
        <v>85.365853658536579</v>
      </c>
    </row>
    <row r="820" spans="1:19" x14ac:dyDescent="0.25">
      <c r="A820" t="s">
        <v>1713</v>
      </c>
      <c r="B820" s="2" t="s">
        <v>1714</v>
      </c>
      <c r="C820" s="3" t="s">
        <v>61</v>
      </c>
      <c r="D820" s="6">
        <v>68</v>
      </c>
      <c r="E820" s="2" t="s">
        <v>416</v>
      </c>
      <c r="F820" s="3" t="s">
        <v>45</v>
      </c>
      <c r="G820" s="3" t="s">
        <v>21</v>
      </c>
      <c r="H820" s="6">
        <v>4</v>
      </c>
      <c r="I820" s="3" t="s">
        <v>154</v>
      </c>
      <c r="J820" s="3">
        <v>41</v>
      </c>
      <c r="K820" s="3" t="s">
        <v>86</v>
      </c>
      <c r="L820" s="6">
        <v>14500</v>
      </c>
      <c r="M820" s="6">
        <v>14</v>
      </c>
      <c r="N820" s="6">
        <v>203000</v>
      </c>
      <c r="O820" s="5" t="s">
        <v>1717</v>
      </c>
      <c r="P820" s="3" t="s">
        <v>25</v>
      </c>
      <c r="Q820" s="3" t="s">
        <v>129</v>
      </c>
      <c r="R820" t="str">
        <f t="shared" si="24"/>
        <v>Seniors</v>
      </c>
      <c r="S820" s="6">
        <f t="shared" si="25"/>
        <v>4951.2195121951218</v>
      </c>
    </row>
    <row r="821" spans="1:19" x14ac:dyDescent="0.25">
      <c r="A821" t="s">
        <v>1718</v>
      </c>
      <c r="B821" s="2" t="s">
        <v>1719</v>
      </c>
      <c r="C821" s="3" t="s">
        <v>61</v>
      </c>
      <c r="D821" s="6">
        <v>20</v>
      </c>
      <c r="E821" s="2" t="s">
        <v>164</v>
      </c>
      <c r="F821" s="3" t="s">
        <v>20</v>
      </c>
      <c r="G821" s="3" t="s">
        <v>21</v>
      </c>
      <c r="H821" s="6">
        <v>1</v>
      </c>
      <c r="I821" s="3" t="s">
        <v>39</v>
      </c>
      <c r="J821" s="3">
        <v>18</v>
      </c>
      <c r="K821" s="3" t="s">
        <v>68</v>
      </c>
      <c r="L821" s="6">
        <v>16000</v>
      </c>
      <c r="M821" s="6">
        <v>16</v>
      </c>
      <c r="N821" s="6">
        <v>256000</v>
      </c>
      <c r="O821" s="5" t="s">
        <v>1720</v>
      </c>
      <c r="P821" s="3" t="s">
        <v>25</v>
      </c>
      <c r="Q821" s="3" t="s">
        <v>34</v>
      </c>
      <c r="R821" t="str">
        <f t="shared" si="24"/>
        <v>Youth</v>
      </c>
      <c r="S821" s="6">
        <f t="shared" si="25"/>
        <v>14222.222222222223</v>
      </c>
    </row>
    <row r="822" spans="1:19" x14ac:dyDescent="0.25">
      <c r="A822" t="s">
        <v>1718</v>
      </c>
      <c r="B822" s="2" t="s">
        <v>1719</v>
      </c>
      <c r="C822" s="3" t="s">
        <v>61</v>
      </c>
      <c r="D822" s="6">
        <v>20</v>
      </c>
      <c r="E822" s="2" t="s">
        <v>164</v>
      </c>
      <c r="F822" s="3" t="s">
        <v>38</v>
      </c>
      <c r="G822" s="3" t="s">
        <v>21</v>
      </c>
      <c r="H822" s="6">
        <v>1</v>
      </c>
      <c r="I822" s="3" t="s">
        <v>39</v>
      </c>
      <c r="J822" s="3">
        <v>18</v>
      </c>
      <c r="K822" s="3" t="s">
        <v>46</v>
      </c>
      <c r="L822" s="6">
        <v>9000</v>
      </c>
      <c r="M822" s="6">
        <v>3</v>
      </c>
      <c r="N822" s="6">
        <v>27000</v>
      </c>
      <c r="O822" s="5" t="s">
        <v>1721</v>
      </c>
      <c r="P822" s="3" t="s">
        <v>25</v>
      </c>
      <c r="Q822" s="3" t="s">
        <v>34</v>
      </c>
      <c r="R822" t="str">
        <f t="shared" si="24"/>
        <v>Youth</v>
      </c>
      <c r="S822" s="6">
        <f t="shared" si="25"/>
        <v>1500</v>
      </c>
    </row>
    <row r="823" spans="1:19" x14ac:dyDescent="0.25">
      <c r="A823" t="s">
        <v>1722</v>
      </c>
      <c r="B823" s="2" t="s">
        <v>1723</v>
      </c>
      <c r="C823" s="4">
        <v>45717</v>
      </c>
      <c r="D823" s="6">
        <v>54</v>
      </c>
      <c r="E823" s="2" t="s">
        <v>209</v>
      </c>
      <c r="F823" s="3" t="s">
        <v>20</v>
      </c>
      <c r="G823" s="3" t="s">
        <v>31</v>
      </c>
      <c r="H823" s="6">
        <v>1</v>
      </c>
      <c r="I823" s="3" t="s">
        <v>39</v>
      </c>
      <c r="J823" s="3">
        <v>58</v>
      </c>
      <c r="K823" s="3" t="s">
        <v>68</v>
      </c>
      <c r="L823" s="6">
        <v>16000</v>
      </c>
      <c r="M823" s="6">
        <v>19</v>
      </c>
      <c r="N823" s="6">
        <v>304000</v>
      </c>
      <c r="O823" s="5" t="s">
        <v>1724</v>
      </c>
      <c r="P823" s="3" t="s">
        <v>42</v>
      </c>
      <c r="R823" t="str">
        <f t="shared" si="24"/>
        <v>Adults</v>
      </c>
      <c r="S823" s="6">
        <f t="shared" si="25"/>
        <v>5241.3793103448279</v>
      </c>
    </row>
    <row r="824" spans="1:19" x14ac:dyDescent="0.25">
      <c r="A824" t="s">
        <v>1722</v>
      </c>
      <c r="B824" s="2" t="s">
        <v>1723</v>
      </c>
      <c r="C824" s="4">
        <v>45717</v>
      </c>
      <c r="D824" s="6">
        <v>54</v>
      </c>
      <c r="E824" s="2" t="s">
        <v>209</v>
      </c>
      <c r="F824" s="3" t="s">
        <v>45</v>
      </c>
      <c r="G824" s="3" t="s">
        <v>31</v>
      </c>
      <c r="H824" s="6">
        <v>1</v>
      </c>
      <c r="I824" s="3" t="s">
        <v>39</v>
      </c>
      <c r="J824" s="3">
        <v>58</v>
      </c>
      <c r="K824" s="3" t="s">
        <v>73</v>
      </c>
      <c r="L824" s="6">
        <v>24000</v>
      </c>
      <c r="M824" s="6">
        <v>3</v>
      </c>
      <c r="N824" s="6">
        <v>72000</v>
      </c>
      <c r="O824" s="5" t="s">
        <v>1725</v>
      </c>
      <c r="P824" s="3" t="s">
        <v>42</v>
      </c>
      <c r="R824" t="str">
        <f t="shared" si="24"/>
        <v>Adults</v>
      </c>
      <c r="S824" s="6">
        <f t="shared" si="25"/>
        <v>1241.3793103448277</v>
      </c>
    </row>
    <row r="825" spans="1:19" x14ac:dyDescent="0.25">
      <c r="A825" t="s">
        <v>1722</v>
      </c>
      <c r="B825" s="2" t="s">
        <v>1723</v>
      </c>
      <c r="C825" s="4">
        <v>45717</v>
      </c>
      <c r="D825" s="6">
        <v>54</v>
      </c>
      <c r="E825" s="2" t="s">
        <v>209</v>
      </c>
      <c r="F825" s="3" t="s">
        <v>38</v>
      </c>
      <c r="G825" s="3" t="s">
        <v>31</v>
      </c>
      <c r="H825" s="6">
        <v>1</v>
      </c>
      <c r="I825" s="3" t="s">
        <v>39</v>
      </c>
      <c r="J825" s="3">
        <v>58</v>
      </c>
      <c r="K825" s="3" t="s">
        <v>86</v>
      </c>
      <c r="L825" s="6">
        <v>14500</v>
      </c>
      <c r="M825" s="6">
        <v>11</v>
      </c>
      <c r="N825" s="6">
        <v>159500</v>
      </c>
      <c r="O825" s="5" t="s">
        <v>1726</v>
      </c>
      <c r="P825" s="3" t="s">
        <v>42</v>
      </c>
      <c r="R825" t="str">
        <f t="shared" si="24"/>
        <v>Adults</v>
      </c>
      <c r="S825" s="6">
        <f t="shared" si="25"/>
        <v>2750</v>
      </c>
    </row>
    <row r="826" spans="1:19" x14ac:dyDescent="0.25">
      <c r="A826" t="s">
        <v>1727</v>
      </c>
      <c r="B826" s="2" t="s">
        <v>1728</v>
      </c>
      <c r="C826" s="3" t="s">
        <v>61</v>
      </c>
      <c r="D826" s="6">
        <v>65</v>
      </c>
      <c r="E826" s="2" t="s">
        <v>84</v>
      </c>
      <c r="F826" s="3" t="s">
        <v>30</v>
      </c>
      <c r="G826" s="3" t="s">
        <v>31</v>
      </c>
      <c r="H826" s="6">
        <v>1</v>
      </c>
      <c r="I826" s="3" t="s">
        <v>39</v>
      </c>
      <c r="J826" s="3">
        <v>14</v>
      </c>
      <c r="K826" s="3" t="s">
        <v>135</v>
      </c>
      <c r="L826" s="6">
        <v>900</v>
      </c>
      <c r="M826" s="6">
        <v>12</v>
      </c>
      <c r="N826" s="6">
        <v>10800</v>
      </c>
      <c r="O826" s="5" t="s">
        <v>1729</v>
      </c>
      <c r="P826" s="3" t="s">
        <v>25</v>
      </c>
      <c r="Q826" s="3" t="s">
        <v>129</v>
      </c>
      <c r="R826" t="str">
        <f t="shared" si="24"/>
        <v>Adults</v>
      </c>
      <c r="S826" s="6">
        <f t="shared" si="25"/>
        <v>771.42857142857144</v>
      </c>
    </row>
    <row r="827" spans="1:19" x14ac:dyDescent="0.25">
      <c r="A827" t="s">
        <v>1727</v>
      </c>
      <c r="B827" s="2" t="s">
        <v>1728</v>
      </c>
      <c r="C827" s="3" t="s">
        <v>61</v>
      </c>
      <c r="D827" s="6">
        <v>65</v>
      </c>
      <c r="E827" s="2" t="s">
        <v>84</v>
      </c>
      <c r="F827" s="3" t="s">
        <v>20</v>
      </c>
      <c r="G827" s="3" t="s">
        <v>31</v>
      </c>
      <c r="H827" s="6">
        <v>1</v>
      </c>
      <c r="I827" s="3" t="s">
        <v>39</v>
      </c>
      <c r="J827" s="3">
        <v>14</v>
      </c>
      <c r="K827" s="3" t="s">
        <v>68</v>
      </c>
      <c r="L827" s="6">
        <v>16000</v>
      </c>
      <c r="M827" s="6">
        <v>14</v>
      </c>
      <c r="N827" s="6">
        <v>224000</v>
      </c>
      <c r="O827" s="5" t="s">
        <v>1730</v>
      </c>
      <c r="P827" s="3" t="s">
        <v>25</v>
      </c>
      <c r="Q827" s="3" t="s">
        <v>129</v>
      </c>
      <c r="R827" t="str">
        <f t="shared" si="24"/>
        <v>Adults</v>
      </c>
      <c r="S827" s="6">
        <f t="shared" si="25"/>
        <v>16000</v>
      </c>
    </row>
    <row r="828" spans="1:19" x14ac:dyDescent="0.25">
      <c r="A828" t="s">
        <v>1731</v>
      </c>
      <c r="B828" s="2" t="s">
        <v>1732</v>
      </c>
      <c r="C828" s="3" t="s">
        <v>61</v>
      </c>
      <c r="D828" s="6">
        <v>47</v>
      </c>
      <c r="E828" s="2" t="s">
        <v>291</v>
      </c>
      <c r="F828" s="3" t="s">
        <v>45</v>
      </c>
      <c r="G828" s="3" t="s">
        <v>21</v>
      </c>
      <c r="H828" s="6">
        <v>3</v>
      </c>
      <c r="I828" s="3" t="s">
        <v>56</v>
      </c>
      <c r="J828" s="3">
        <v>24</v>
      </c>
      <c r="K828" s="3" t="s">
        <v>46</v>
      </c>
      <c r="L828" s="6">
        <v>9000</v>
      </c>
      <c r="M828" s="6">
        <v>8</v>
      </c>
      <c r="N828" s="6">
        <v>72000</v>
      </c>
      <c r="O828" s="5" t="s">
        <v>1733</v>
      </c>
      <c r="P828" s="3" t="s">
        <v>42</v>
      </c>
      <c r="R828" t="str">
        <f t="shared" si="24"/>
        <v>Adults</v>
      </c>
      <c r="S828" s="6">
        <f t="shared" si="25"/>
        <v>3000</v>
      </c>
    </row>
    <row r="829" spans="1:19" x14ac:dyDescent="0.25">
      <c r="A829" t="s">
        <v>1734</v>
      </c>
      <c r="B829" s="2" t="s">
        <v>1735</v>
      </c>
      <c r="C829" s="4">
        <v>45658</v>
      </c>
      <c r="D829" s="6">
        <v>65</v>
      </c>
      <c r="E829" s="2" t="s">
        <v>215</v>
      </c>
      <c r="F829" s="3" t="s">
        <v>30</v>
      </c>
      <c r="G829" s="3" t="s">
        <v>31</v>
      </c>
      <c r="H829" s="6">
        <v>5</v>
      </c>
      <c r="I829" s="3" t="s">
        <v>63</v>
      </c>
      <c r="J829" s="3">
        <v>58</v>
      </c>
      <c r="K829" s="3" t="s">
        <v>112</v>
      </c>
      <c r="L829" s="6">
        <v>7500</v>
      </c>
      <c r="M829" s="6">
        <v>9</v>
      </c>
      <c r="N829" s="6">
        <v>67500</v>
      </c>
      <c r="O829" s="5" t="s">
        <v>1736</v>
      </c>
      <c r="P829" s="3" t="s">
        <v>42</v>
      </c>
      <c r="R829" t="str">
        <f t="shared" si="24"/>
        <v>Adults</v>
      </c>
      <c r="S829" s="6">
        <f t="shared" si="25"/>
        <v>1163.7931034482758</v>
      </c>
    </row>
    <row r="830" spans="1:19" x14ac:dyDescent="0.25">
      <c r="A830" t="s">
        <v>1734</v>
      </c>
      <c r="B830" s="2" t="s">
        <v>1735</v>
      </c>
      <c r="C830" s="4">
        <v>45658</v>
      </c>
      <c r="D830" s="6">
        <v>65</v>
      </c>
      <c r="E830" s="2" t="s">
        <v>215</v>
      </c>
      <c r="F830" s="3" t="s">
        <v>45</v>
      </c>
      <c r="G830" s="3" t="s">
        <v>31</v>
      </c>
      <c r="H830" s="6">
        <v>5</v>
      </c>
      <c r="I830" s="3" t="s">
        <v>63</v>
      </c>
      <c r="J830" s="3">
        <v>58</v>
      </c>
      <c r="K830" s="3" t="s">
        <v>77</v>
      </c>
      <c r="L830" s="6">
        <v>30000</v>
      </c>
      <c r="M830" s="6">
        <v>8</v>
      </c>
      <c r="N830" s="6">
        <v>240000</v>
      </c>
      <c r="O830" s="5" t="s">
        <v>1737</v>
      </c>
      <c r="P830" s="3" t="s">
        <v>42</v>
      </c>
      <c r="R830" t="str">
        <f t="shared" si="24"/>
        <v>Adults</v>
      </c>
      <c r="S830" s="6">
        <f t="shared" si="25"/>
        <v>4137.9310344827591</v>
      </c>
    </row>
    <row r="831" spans="1:19" x14ac:dyDescent="0.25">
      <c r="A831" t="s">
        <v>1738</v>
      </c>
      <c r="B831" s="2" t="s">
        <v>1739</v>
      </c>
      <c r="C831" s="4">
        <v>45717</v>
      </c>
      <c r="D831" s="6">
        <v>42</v>
      </c>
      <c r="E831" s="2" t="s">
        <v>29</v>
      </c>
      <c r="F831" s="3" t="s">
        <v>45</v>
      </c>
      <c r="G831" s="3" t="s">
        <v>31</v>
      </c>
      <c r="H831" s="6">
        <v>4</v>
      </c>
      <c r="I831" s="3" t="s">
        <v>154</v>
      </c>
      <c r="J831" s="3">
        <v>41</v>
      </c>
      <c r="K831" s="3" t="s">
        <v>86</v>
      </c>
      <c r="L831" s="6">
        <v>14500</v>
      </c>
      <c r="M831" s="6">
        <v>11</v>
      </c>
      <c r="N831" s="6">
        <v>159500</v>
      </c>
      <c r="O831" s="5" t="s">
        <v>1740</v>
      </c>
      <c r="P831" s="3" t="s">
        <v>42</v>
      </c>
      <c r="R831" t="str">
        <f t="shared" si="24"/>
        <v>Adults</v>
      </c>
      <c r="S831" s="6">
        <f t="shared" si="25"/>
        <v>3890.2439024390242</v>
      </c>
    </row>
    <row r="832" spans="1:19" x14ac:dyDescent="0.25">
      <c r="A832" t="s">
        <v>1738</v>
      </c>
      <c r="B832" s="2" t="s">
        <v>1739</v>
      </c>
      <c r="C832" s="4">
        <v>45717</v>
      </c>
      <c r="D832" s="6">
        <v>42</v>
      </c>
      <c r="E832" s="2" t="s">
        <v>29</v>
      </c>
      <c r="F832" s="3" t="s">
        <v>20</v>
      </c>
      <c r="G832" s="3" t="s">
        <v>31</v>
      </c>
      <c r="H832" s="6">
        <v>4</v>
      </c>
      <c r="I832" s="3" t="s">
        <v>154</v>
      </c>
      <c r="J832" s="3">
        <v>41</v>
      </c>
      <c r="K832" s="3" t="s">
        <v>23</v>
      </c>
      <c r="L832" s="6">
        <v>35000</v>
      </c>
      <c r="M832" s="6">
        <v>4</v>
      </c>
      <c r="N832" s="6">
        <v>140000</v>
      </c>
      <c r="O832" s="5" t="s">
        <v>1741</v>
      </c>
      <c r="P832" s="3" t="s">
        <v>42</v>
      </c>
      <c r="R832" t="str">
        <f t="shared" si="24"/>
        <v>Adults</v>
      </c>
      <c r="S832" s="6">
        <f t="shared" si="25"/>
        <v>3414.6341463414633</v>
      </c>
    </row>
    <row r="833" spans="1:19" x14ac:dyDescent="0.25">
      <c r="A833" t="s">
        <v>1742</v>
      </c>
      <c r="B833" s="2" t="s">
        <v>1743</v>
      </c>
      <c r="C833" s="3" t="s">
        <v>61</v>
      </c>
      <c r="D833" s="6">
        <v>49</v>
      </c>
      <c r="E833" s="2" t="s">
        <v>287</v>
      </c>
      <c r="F833" s="3" t="s">
        <v>38</v>
      </c>
      <c r="G833" s="3" t="s">
        <v>21</v>
      </c>
      <c r="H833" s="6">
        <v>5</v>
      </c>
      <c r="I833" s="3" t="s">
        <v>63</v>
      </c>
      <c r="J833" s="3">
        <v>23</v>
      </c>
      <c r="K833" s="3" t="s">
        <v>46</v>
      </c>
      <c r="L833" s="6">
        <v>9000</v>
      </c>
      <c r="M833" s="6">
        <v>6</v>
      </c>
      <c r="N833" s="6">
        <v>54000</v>
      </c>
      <c r="O833" s="5" t="s">
        <v>1744</v>
      </c>
      <c r="P833" s="3" t="s">
        <v>42</v>
      </c>
      <c r="R833" t="str">
        <f t="shared" si="24"/>
        <v>Adults</v>
      </c>
      <c r="S833" s="6">
        <f t="shared" si="25"/>
        <v>2347.8260869565215</v>
      </c>
    </row>
    <row r="834" spans="1:19" x14ac:dyDescent="0.25">
      <c r="A834" t="s">
        <v>1742</v>
      </c>
      <c r="B834" s="2" t="s">
        <v>1743</v>
      </c>
      <c r="C834" s="3" t="s">
        <v>61</v>
      </c>
      <c r="D834" s="6">
        <v>49</v>
      </c>
      <c r="E834" s="2" t="s">
        <v>287</v>
      </c>
      <c r="F834" s="3" t="s">
        <v>20</v>
      </c>
      <c r="G834" s="3" t="s">
        <v>21</v>
      </c>
      <c r="H834" s="6">
        <v>5</v>
      </c>
      <c r="I834" s="3" t="s">
        <v>63</v>
      </c>
      <c r="J834" s="3">
        <v>23</v>
      </c>
      <c r="K834" s="3" t="s">
        <v>23</v>
      </c>
      <c r="L834" s="6">
        <v>35000</v>
      </c>
      <c r="M834" s="6">
        <v>5</v>
      </c>
      <c r="N834" s="6">
        <v>175000</v>
      </c>
      <c r="O834" s="5" t="s">
        <v>1745</v>
      </c>
      <c r="P834" s="3" t="s">
        <v>42</v>
      </c>
      <c r="R834" t="str">
        <f t="shared" si="24"/>
        <v>Adults</v>
      </c>
      <c r="S834" s="6">
        <f t="shared" si="25"/>
        <v>7608.695652173913</v>
      </c>
    </row>
    <row r="835" spans="1:19" x14ac:dyDescent="0.25">
      <c r="A835" t="s">
        <v>1742</v>
      </c>
      <c r="B835" s="2" t="s">
        <v>1743</v>
      </c>
      <c r="C835" s="3" t="s">
        <v>61</v>
      </c>
      <c r="D835" s="6">
        <v>49</v>
      </c>
      <c r="E835" s="2" t="s">
        <v>287</v>
      </c>
      <c r="F835" s="3" t="s">
        <v>45</v>
      </c>
      <c r="G835" s="3" t="s">
        <v>21</v>
      </c>
      <c r="H835" s="6">
        <v>5</v>
      </c>
      <c r="I835" s="3" t="s">
        <v>63</v>
      </c>
      <c r="J835" s="3">
        <v>23</v>
      </c>
      <c r="K835" s="3" t="s">
        <v>46</v>
      </c>
      <c r="L835" s="6">
        <v>9000</v>
      </c>
      <c r="M835" s="6">
        <v>10</v>
      </c>
      <c r="N835" s="6">
        <v>90000</v>
      </c>
      <c r="O835" s="5" t="s">
        <v>1746</v>
      </c>
      <c r="P835" s="3" t="s">
        <v>42</v>
      </c>
      <c r="R835" t="str">
        <f t="shared" ref="R835:R898" si="26">IF(D835&lt;=25,"Youth",IF(D835&lt;=35,"Young Adults",IF(D835&lt;=65,"Adults",IF(D835&lt;=80,"Seniors"))))</f>
        <v>Adults</v>
      </c>
      <c r="S835" s="6">
        <f t="shared" ref="S835:S898" si="27">N835/J835</f>
        <v>3913.0434782608695</v>
      </c>
    </row>
    <row r="836" spans="1:19" x14ac:dyDescent="0.25">
      <c r="A836" t="s">
        <v>1747</v>
      </c>
      <c r="B836" s="2" t="s">
        <v>1748</v>
      </c>
      <c r="C836" s="3" t="s">
        <v>61</v>
      </c>
      <c r="D836" s="6">
        <v>26</v>
      </c>
      <c r="E836" s="2" t="s">
        <v>262</v>
      </c>
      <c r="F836" s="3" t="s">
        <v>30</v>
      </c>
      <c r="G836" s="3" t="s">
        <v>21</v>
      </c>
      <c r="H836" s="6">
        <v>5</v>
      </c>
      <c r="I836" s="3" t="s">
        <v>63</v>
      </c>
      <c r="J836" s="3">
        <v>16</v>
      </c>
      <c r="K836" s="3" t="s">
        <v>242</v>
      </c>
      <c r="L836" s="6">
        <v>600</v>
      </c>
      <c r="M836" s="6">
        <v>19</v>
      </c>
      <c r="N836" s="6">
        <v>11400</v>
      </c>
      <c r="O836" s="5" t="s">
        <v>1749</v>
      </c>
      <c r="P836" s="3" t="s">
        <v>42</v>
      </c>
      <c r="R836" t="str">
        <f t="shared" si="26"/>
        <v>Young Adults</v>
      </c>
      <c r="S836" s="6">
        <f t="shared" si="27"/>
        <v>712.5</v>
      </c>
    </row>
    <row r="837" spans="1:19" x14ac:dyDescent="0.25">
      <c r="A837" t="s">
        <v>1747</v>
      </c>
      <c r="B837" s="2" t="s">
        <v>1748</v>
      </c>
      <c r="C837" s="3" t="s">
        <v>61</v>
      </c>
      <c r="D837" s="6">
        <v>26</v>
      </c>
      <c r="E837" s="2" t="s">
        <v>262</v>
      </c>
      <c r="F837" s="3" t="s">
        <v>20</v>
      </c>
      <c r="G837" s="3" t="s">
        <v>21</v>
      </c>
      <c r="H837" s="6">
        <v>5</v>
      </c>
      <c r="I837" s="3" t="s">
        <v>63</v>
      </c>
      <c r="J837" s="3">
        <v>16</v>
      </c>
      <c r="K837" s="3" t="s">
        <v>57</v>
      </c>
      <c r="L837" s="6">
        <v>9000</v>
      </c>
      <c r="M837" s="6">
        <v>7</v>
      </c>
      <c r="N837" s="6">
        <v>63000</v>
      </c>
      <c r="O837" s="5" t="s">
        <v>1374</v>
      </c>
      <c r="P837" s="3" t="s">
        <v>42</v>
      </c>
      <c r="R837" t="str">
        <f t="shared" si="26"/>
        <v>Young Adults</v>
      </c>
      <c r="S837" s="6">
        <f t="shared" si="27"/>
        <v>3937.5</v>
      </c>
    </row>
    <row r="838" spans="1:19" x14ac:dyDescent="0.25">
      <c r="A838" t="s">
        <v>1750</v>
      </c>
      <c r="B838" s="2" t="s">
        <v>1751</v>
      </c>
      <c r="C838" s="3" t="s">
        <v>61</v>
      </c>
      <c r="D838" s="6">
        <v>69</v>
      </c>
      <c r="E838" s="2" t="s">
        <v>50</v>
      </c>
      <c r="F838" s="3" t="s">
        <v>20</v>
      </c>
      <c r="G838" s="3" t="s">
        <v>21</v>
      </c>
      <c r="H838" s="6">
        <v>5</v>
      </c>
      <c r="I838" s="3" t="s">
        <v>63</v>
      </c>
      <c r="J838" s="3">
        <v>26</v>
      </c>
      <c r="K838" s="3" t="s">
        <v>51</v>
      </c>
      <c r="L838" s="6">
        <v>4500</v>
      </c>
      <c r="M838" s="6">
        <v>6</v>
      </c>
      <c r="N838" s="6">
        <v>27000</v>
      </c>
      <c r="O838" s="5" t="s">
        <v>1752</v>
      </c>
      <c r="P838" s="3" t="s">
        <v>25</v>
      </c>
      <c r="Q838" s="3" t="s">
        <v>94</v>
      </c>
      <c r="R838" t="str">
        <f t="shared" si="26"/>
        <v>Seniors</v>
      </c>
      <c r="S838" s="6">
        <f t="shared" si="27"/>
        <v>1038.4615384615386</v>
      </c>
    </row>
    <row r="839" spans="1:19" x14ac:dyDescent="0.25">
      <c r="A839" t="s">
        <v>1750</v>
      </c>
      <c r="B839" s="2" t="s">
        <v>1751</v>
      </c>
      <c r="C839" s="3" t="s">
        <v>61</v>
      </c>
      <c r="D839" s="6">
        <v>69</v>
      </c>
      <c r="E839" s="2" t="s">
        <v>50</v>
      </c>
      <c r="F839" s="3" t="s">
        <v>45</v>
      </c>
      <c r="G839" s="3" t="s">
        <v>21</v>
      </c>
      <c r="H839" s="6">
        <v>5</v>
      </c>
      <c r="I839" s="3" t="s">
        <v>63</v>
      </c>
      <c r="J839" s="3">
        <v>26</v>
      </c>
      <c r="K839" s="3" t="s">
        <v>46</v>
      </c>
      <c r="L839" s="6">
        <v>9000</v>
      </c>
      <c r="M839" s="6">
        <v>14</v>
      </c>
      <c r="N839" s="6">
        <v>126000</v>
      </c>
      <c r="O839" s="5" t="s">
        <v>1753</v>
      </c>
      <c r="P839" s="3" t="s">
        <v>25</v>
      </c>
      <c r="Q839" s="3" t="s">
        <v>94</v>
      </c>
      <c r="R839" t="str">
        <f t="shared" si="26"/>
        <v>Seniors</v>
      </c>
      <c r="S839" s="6">
        <f t="shared" si="27"/>
        <v>4846.1538461538457</v>
      </c>
    </row>
    <row r="840" spans="1:19" x14ac:dyDescent="0.25">
      <c r="A840" t="s">
        <v>1750</v>
      </c>
      <c r="B840" s="2" t="s">
        <v>1751</v>
      </c>
      <c r="C840" s="3" t="s">
        <v>61</v>
      </c>
      <c r="D840" s="6">
        <v>69</v>
      </c>
      <c r="E840" s="2" t="s">
        <v>50</v>
      </c>
      <c r="F840" s="3" t="s">
        <v>30</v>
      </c>
      <c r="G840" s="3" t="s">
        <v>21</v>
      </c>
      <c r="H840" s="6">
        <v>5</v>
      </c>
      <c r="I840" s="3" t="s">
        <v>63</v>
      </c>
      <c r="J840" s="3">
        <v>26</v>
      </c>
      <c r="K840" s="3" t="s">
        <v>43</v>
      </c>
      <c r="L840" s="6">
        <v>500</v>
      </c>
      <c r="M840" s="6">
        <v>12</v>
      </c>
      <c r="N840" s="6">
        <v>6000</v>
      </c>
      <c r="O840" s="5" t="s">
        <v>1754</v>
      </c>
      <c r="P840" s="3" t="s">
        <v>25</v>
      </c>
      <c r="Q840" s="3" t="s">
        <v>94</v>
      </c>
      <c r="R840" t="str">
        <f t="shared" si="26"/>
        <v>Seniors</v>
      </c>
      <c r="S840" s="6">
        <f t="shared" si="27"/>
        <v>230.76923076923077</v>
      </c>
    </row>
    <row r="841" spans="1:19" x14ac:dyDescent="0.25">
      <c r="A841" t="s">
        <v>1755</v>
      </c>
      <c r="B841" s="2" t="s">
        <v>1756</v>
      </c>
      <c r="C841" s="3" t="s">
        <v>61</v>
      </c>
      <c r="D841" s="6">
        <v>31</v>
      </c>
      <c r="E841" s="2" t="s">
        <v>798</v>
      </c>
      <c r="F841" s="3" t="s">
        <v>20</v>
      </c>
      <c r="G841" s="3" t="s">
        <v>31</v>
      </c>
      <c r="H841" s="6">
        <v>4</v>
      </c>
      <c r="I841" s="3" t="s">
        <v>154</v>
      </c>
      <c r="J841" s="3">
        <v>50</v>
      </c>
      <c r="K841" s="3" t="s">
        <v>57</v>
      </c>
      <c r="L841" s="6">
        <v>9000</v>
      </c>
      <c r="M841" s="6">
        <v>16</v>
      </c>
      <c r="N841" s="6">
        <v>144000</v>
      </c>
      <c r="O841" s="5" t="s">
        <v>1757</v>
      </c>
      <c r="P841" s="3" t="s">
        <v>25</v>
      </c>
      <c r="Q841" s="3" t="s">
        <v>466</v>
      </c>
      <c r="R841" t="str">
        <f t="shared" si="26"/>
        <v>Young Adults</v>
      </c>
      <c r="S841" s="6">
        <f t="shared" si="27"/>
        <v>2880</v>
      </c>
    </row>
    <row r="842" spans="1:19" x14ac:dyDescent="0.25">
      <c r="A842" t="s">
        <v>1758</v>
      </c>
      <c r="B842" s="2" t="s">
        <v>1091</v>
      </c>
      <c r="C842" s="3" t="s">
        <v>61</v>
      </c>
      <c r="D842" s="6">
        <v>32</v>
      </c>
      <c r="E842" s="2" t="s">
        <v>19</v>
      </c>
      <c r="F842" s="3" t="s">
        <v>30</v>
      </c>
      <c r="G842" s="3" t="s">
        <v>21</v>
      </c>
      <c r="H842" s="6">
        <v>3</v>
      </c>
      <c r="I842" s="3" t="s">
        <v>56</v>
      </c>
      <c r="J842" s="3">
        <v>39</v>
      </c>
      <c r="K842" s="3" t="s">
        <v>242</v>
      </c>
      <c r="L842" s="6">
        <v>600</v>
      </c>
      <c r="M842" s="6">
        <v>5</v>
      </c>
      <c r="N842" s="6">
        <v>3000</v>
      </c>
      <c r="O842" s="7">
        <v>82</v>
      </c>
      <c r="P842" s="3" t="s">
        <v>42</v>
      </c>
      <c r="R842" t="str">
        <f t="shared" si="26"/>
        <v>Young Adults</v>
      </c>
      <c r="S842" s="6">
        <f t="shared" si="27"/>
        <v>76.92307692307692</v>
      </c>
    </row>
    <row r="843" spans="1:19" x14ac:dyDescent="0.25">
      <c r="A843" t="s">
        <v>1759</v>
      </c>
      <c r="B843" s="2" t="s">
        <v>1760</v>
      </c>
      <c r="C843" s="3" t="s">
        <v>61</v>
      </c>
      <c r="D843" s="6">
        <v>53</v>
      </c>
      <c r="E843" s="2" t="s">
        <v>204</v>
      </c>
      <c r="F843" s="3" t="s">
        <v>30</v>
      </c>
      <c r="G843" s="3" t="s">
        <v>21</v>
      </c>
      <c r="H843" s="6">
        <v>2</v>
      </c>
      <c r="I843" s="3" t="s">
        <v>22</v>
      </c>
      <c r="J843" s="3">
        <v>40</v>
      </c>
      <c r="K843" s="3" t="s">
        <v>32</v>
      </c>
      <c r="L843" s="6">
        <v>5500</v>
      </c>
      <c r="M843" s="6">
        <v>11</v>
      </c>
      <c r="N843" s="6">
        <v>60500</v>
      </c>
      <c r="O843" s="5" t="s">
        <v>1761</v>
      </c>
      <c r="P843" s="3" t="s">
        <v>42</v>
      </c>
      <c r="R843" t="str">
        <f t="shared" si="26"/>
        <v>Adults</v>
      </c>
      <c r="S843" s="6">
        <f t="shared" si="27"/>
        <v>1512.5</v>
      </c>
    </row>
    <row r="844" spans="1:19" x14ac:dyDescent="0.25">
      <c r="A844" t="s">
        <v>1759</v>
      </c>
      <c r="B844" s="2" t="s">
        <v>1760</v>
      </c>
      <c r="C844" s="3" t="s">
        <v>61</v>
      </c>
      <c r="D844" s="6">
        <v>53</v>
      </c>
      <c r="E844" s="2" t="s">
        <v>204</v>
      </c>
      <c r="F844" s="3" t="s">
        <v>45</v>
      </c>
      <c r="G844" s="3" t="s">
        <v>21</v>
      </c>
      <c r="H844" s="6">
        <v>2</v>
      </c>
      <c r="I844" s="3" t="s">
        <v>22</v>
      </c>
      <c r="J844" s="3">
        <v>40</v>
      </c>
      <c r="K844" s="3" t="s">
        <v>86</v>
      </c>
      <c r="L844" s="6">
        <v>14500</v>
      </c>
      <c r="M844" s="6">
        <v>13</v>
      </c>
      <c r="N844" s="6">
        <v>188500</v>
      </c>
      <c r="O844" s="5" t="s">
        <v>1762</v>
      </c>
      <c r="P844" s="3" t="s">
        <v>42</v>
      </c>
      <c r="R844" t="str">
        <f t="shared" si="26"/>
        <v>Adults</v>
      </c>
      <c r="S844" s="6">
        <f t="shared" si="27"/>
        <v>4712.5</v>
      </c>
    </row>
    <row r="845" spans="1:19" x14ac:dyDescent="0.25">
      <c r="A845" t="s">
        <v>1759</v>
      </c>
      <c r="B845" s="2" t="s">
        <v>1760</v>
      </c>
      <c r="C845" s="3" t="s">
        <v>61</v>
      </c>
      <c r="D845" s="6">
        <v>53</v>
      </c>
      <c r="E845" s="2" t="s">
        <v>204</v>
      </c>
      <c r="F845" s="3" t="s">
        <v>38</v>
      </c>
      <c r="G845" s="3" t="s">
        <v>21</v>
      </c>
      <c r="H845" s="6">
        <v>2</v>
      </c>
      <c r="I845" s="3" t="s">
        <v>22</v>
      </c>
      <c r="J845" s="3">
        <v>40</v>
      </c>
      <c r="K845" s="3" t="s">
        <v>141</v>
      </c>
      <c r="L845" s="6">
        <v>75000</v>
      </c>
      <c r="M845" s="6">
        <v>9</v>
      </c>
      <c r="N845" s="6">
        <v>675000</v>
      </c>
      <c r="O845" s="5" t="s">
        <v>1763</v>
      </c>
      <c r="P845" s="3" t="s">
        <v>42</v>
      </c>
      <c r="R845" t="str">
        <f t="shared" si="26"/>
        <v>Adults</v>
      </c>
      <c r="S845" s="6">
        <f t="shared" si="27"/>
        <v>16875</v>
      </c>
    </row>
    <row r="846" spans="1:19" x14ac:dyDescent="0.25">
      <c r="A846" t="s">
        <v>1764</v>
      </c>
      <c r="B846" s="2" t="s">
        <v>1765</v>
      </c>
      <c r="C846" s="3" t="s">
        <v>61</v>
      </c>
      <c r="D846" s="6">
        <v>28</v>
      </c>
      <c r="E846" s="2" t="s">
        <v>55</v>
      </c>
      <c r="F846" s="3" t="s">
        <v>45</v>
      </c>
      <c r="G846" s="3" t="s">
        <v>21</v>
      </c>
      <c r="H846" s="6">
        <v>4</v>
      </c>
      <c r="I846" s="3" t="s">
        <v>154</v>
      </c>
      <c r="J846" s="3">
        <v>22</v>
      </c>
      <c r="K846" s="3" t="s">
        <v>73</v>
      </c>
      <c r="L846" s="6">
        <v>24000</v>
      </c>
      <c r="M846" s="6">
        <v>10</v>
      </c>
      <c r="N846" s="6">
        <v>240000</v>
      </c>
      <c r="O846" s="5" t="s">
        <v>1766</v>
      </c>
      <c r="P846" s="3" t="s">
        <v>42</v>
      </c>
      <c r="R846" t="str">
        <f t="shared" si="26"/>
        <v>Young Adults</v>
      </c>
      <c r="S846" s="6">
        <f t="shared" si="27"/>
        <v>10909.09090909091</v>
      </c>
    </row>
    <row r="847" spans="1:19" x14ac:dyDescent="0.25">
      <c r="A847" t="s">
        <v>1764</v>
      </c>
      <c r="B847" s="2" t="s">
        <v>1765</v>
      </c>
      <c r="C847" s="3" t="s">
        <v>61</v>
      </c>
      <c r="D847" s="6">
        <v>28</v>
      </c>
      <c r="E847" s="2" t="s">
        <v>55</v>
      </c>
      <c r="F847" s="3" t="s">
        <v>30</v>
      </c>
      <c r="G847" s="3" t="s">
        <v>21</v>
      </c>
      <c r="H847" s="6">
        <v>4</v>
      </c>
      <c r="I847" s="3" t="s">
        <v>154</v>
      </c>
      <c r="J847" s="3">
        <v>22</v>
      </c>
      <c r="K847" s="3" t="s">
        <v>112</v>
      </c>
      <c r="L847" s="6">
        <v>7500</v>
      </c>
      <c r="M847" s="6">
        <v>5</v>
      </c>
      <c r="N847" s="6">
        <v>37500</v>
      </c>
      <c r="O847" s="5" t="s">
        <v>1067</v>
      </c>
      <c r="P847" s="3" t="s">
        <v>42</v>
      </c>
      <c r="R847" t="str">
        <f t="shared" si="26"/>
        <v>Young Adults</v>
      </c>
      <c r="S847" s="6">
        <f t="shared" si="27"/>
        <v>1704.5454545454545</v>
      </c>
    </row>
    <row r="848" spans="1:19" x14ac:dyDescent="0.25">
      <c r="A848" t="s">
        <v>1764</v>
      </c>
      <c r="B848" s="2" t="s">
        <v>1765</v>
      </c>
      <c r="C848" s="3" t="s">
        <v>61</v>
      </c>
      <c r="D848" s="6">
        <v>28</v>
      </c>
      <c r="E848" s="2" t="s">
        <v>55</v>
      </c>
      <c r="F848" s="3" t="s">
        <v>20</v>
      </c>
      <c r="G848" s="3" t="s">
        <v>21</v>
      </c>
      <c r="H848" s="6">
        <v>4</v>
      </c>
      <c r="I848" s="3" t="s">
        <v>154</v>
      </c>
      <c r="J848" s="3">
        <v>22</v>
      </c>
      <c r="K848" s="3" t="s">
        <v>68</v>
      </c>
      <c r="L848" s="6">
        <v>16000</v>
      </c>
      <c r="M848" s="6">
        <v>9</v>
      </c>
      <c r="N848" s="6">
        <v>144000</v>
      </c>
      <c r="O848" s="5" t="s">
        <v>1767</v>
      </c>
      <c r="P848" s="3" t="s">
        <v>42</v>
      </c>
      <c r="R848" t="str">
        <f t="shared" si="26"/>
        <v>Young Adults</v>
      </c>
      <c r="S848" s="6">
        <f t="shared" si="27"/>
        <v>6545.454545454545</v>
      </c>
    </row>
    <row r="849" spans="1:19" x14ac:dyDescent="0.25">
      <c r="A849" t="s">
        <v>1768</v>
      </c>
      <c r="B849" s="2" t="s">
        <v>1769</v>
      </c>
      <c r="C849" s="4">
        <v>45658</v>
      </c>
      <c r="D849" s="6">
        <v>80</v>
      </c>
      <c r="E849" s="2" t="s">
        <v>116</v>
      </c>
      <c r="F849" s="3" t="s">
        <v>30</v>
      </c>
      <c r="G849" s="3" t="s">
        <v>31</v>
      </c>
      <c r="H849" s="6">
        <v>2</v>
      </c>
      <c r="I849" s="3" t="s">
        <v>22</v>
      </c>
      <c r="J849" s="3">
        <v>57</v>
      </c>
      <c r="K849" s="3" t="s">
        <v>106</v>
      </c>
      <c r="L849" s="6">
        <v>1000</v>
      </c>
      <c r="M849" s="6">
        <v>5</v>
      </c>
      <c r="N849" s="6">
        <v>5000</v>
      </c>
      <c r="O849" s="7">
        <v>63</v>
      </c>
      <c r="P849" s="3" t="s">
        <v>25</v>
      </c>
      <c r="Q849" s="3" t="s">
        <v>466</v>
      </c>
      <c r="R849" t="str">
        <f t="shared" si="26"/>
        <v>Seniors</v>
      </c>
      <c r="S849" s="6">
        <f t="shared" si="27"/>
        <v>87.719298245614041</v>
      </c>
    </row>
    <row r="850" spans="1:19" x14ac:dyDescent="0.25">
      <c r="A850" t="s">
        <v>1768</v>
      </c>
      <c r="B850" s="2" t="s">
        <v>1769</v>
      </c>
      <c r="C850" s="4">
        <v>45658</v>
      </c>
      <c r="D850" s="6">
        <v>80</v>
      </c>
      <c r="E850" s="2" t="s">
        <v>116</v>
      </c>
      <c r="F850" s="3" t="s">
        <v>45</v>
      </c>
      <c r="G850" s="3" t="s">
        <v>31</v>
      </c>
      <c r="H850" s="6">
        <v>2</v>
      </c>
      <c r="I850" s="3" t="s">
        <v>22</v>
      </c>
      <c r="J850" s="3">
        <v>57</v>
      </c>
      <c r="K850" s="3" t="s">
        <v>86</v>
      </c>
      <c r="L850" s="6">
        <v>14500</v>
      </c>
      <c r="M850" s="6">
        <v>9</v>
      </c>
      <c r="N850" s="6">
        <v>130500</v>
      </c>
      <c r="O850" s="5" t="s">
        <v>1770</v>
      </c>
      <c r="P850" s="3" t="s">
        <v>25</v>
      </c>
      <c r="Q850" s="3" t="s">
        <v>466</v>
      </c>
      <c r="R850" t="str">
        <f t="shared" si="26"/>
        <v>Seniors</v>
      </c>
      <c r="S850" s="6">
        <f t="shared" si="27"/>
        <v>2289.4736842105262</v>
      </c>
    </row>
    <row r="851" spans="1:19" x14ac:dyDescent="0.25">
      <c r="A851" t="s">
        <v>1768</v>
      </c>
      <c r="B851" s="2" t="s">
        <v>1769</v>
      </c>
      <c r="C851" s="4">
        <v>45658</v>
      </c>
      <c r="D851" s="6">
        <v>80</v>
      </c>
      <c r="E851" s="2" t="s">
        <v>116</v>
      </c>
      <c r="F851" s="3" t="s">
        <v>20</v>
      </c>
      <c r="G851" s="3" t="s">
        <v>31</v>
      </c>
      <c r="H851" s="6">
        <v>2</v>
      </c>
      <c r="I851" s="3" t="s">
        <v>22</v>
      </c>
      <c r="J851" s="3">
        <v>57</v>
      </c>
      <c r="K851" s="3" t="s">
        <v>57</v>
      </c>
      <c r="L851" s="6">
        <v>9000</v>
      </c>
      <c r="M851" s="6">
        <v>10</v>
      </c>
      <c r="N851" s="6">
        <v>90000</v>
      </c>
      <c r="O851" s="5" t="s">
        <v>1771</v>
      </c>
      <c r="P851" s="3" t="s">
        <v>25</v>
      </c>
      <c r="Q851" s="3" t="s">
        <v>466</v>
      </c>
      <c r="R851" t="str">
        <f t="shared" si="26"/>
        <v>Seniors</v>
      </c>
      <c r="S851" s="6">
        <f t="shared" si="27"/>
        <v>1578.9473684210527</v>
      </c>
    </row>
    <row r="852" spans="1:19" x14ac:dyDescent="0.25">
      <c r="A852" t="s">
        <v>1772</v>
      </c>
      <c r="B852" s="2" t="s">
        <v>1773</v>
      </c>
      <c r="C852" s="3" t="s">
        <v>61</v>
      </c>
      <c r="D852" s="6">
        <v>49</v>
      </c>
      <c r="E852" s="2" t="s">
        <v>92</v>
      </c>
      <c r="F852" s="3" t="s">
        <v>20</v>
      </c>
      <c r="G852" s="3" t="s">
        <v>31</v>
      </c>
      <c r="H852" s="6">
        <v>3</v>
      </c>
      <c r="I852" s="3" t="s">
        <v>56</v>
      </c>
      <c r="J852" s="3">
        <v>28</v>
      </c>
      <c r="K852" s="3" t="s">
        <v>23</v>
      </c>
      <c r="L852" s="6">
        <v>35000</v>
      </c>
      <c r="M852" s="6">
        <v>5</v>
      </c>
      <c r="N852" s="6">
        <v>175000</v>
      </c>
      <c r="O852" s="5" t="s">
        <v>1774</v>
      </c>
      <c r="P852" s="3" t="s">
        <v>42</v>
      </c>
      <c r="R852" t="str">
        <f t="shared" si="26"/>
        <v>Adults</v>
      </c>
      <c r="S852" s="6">
        <f t="shared" si="27"/>
        <v>6250</v>
      </c>
    </row>
    <row r="853" spans="1:19" x14ac:dyDescent="0.25">
      <c r="A853" t="s">
        <v>1772</v>
      </c>
      <c r="B853" s="2" t="s">
        <v>1773</v>
      </c>
      <c r="C853" s="3" t="s">
        <v>61</v>
      </c>
      <c r="D853" s="6">
        <v>49</v>
      </c>
      <c r="E853" s="2" t="s">
        <v>92</v>
      </c>
      <c r="F853" s="3" t="s">
        <v>38</v>
      </c>
      <c r="G853" s="3" t="s">
        <v>31</v>
      </c>
      <c r="H853" s="6">
        <v>3</v>
      </c>
      <c r="I853" s="3" t="s">
        <v>56</v>
      </c>
      <c r="J853" s="3">
        <v>28</v>
      </c>
      <c r="K853" s="3" t="s">
        <v>46</v>
      </c>
      <c r="L853" s="6">
        <v>9000</v>
      </c>
      <c r="M853" s="6">
        <v>2</v>
      </c>
      <c r="N853" s="6">
        <v>18000</v>
      </c>
      <c r="O853" s="5" t="s">
        <v>1775</v>
      </c>
      <c r="P853" s="3" t="s">
        <v>42</v>
      </c>
      <c r="R853" t="str">
        <f t="shared" si="26"/>
        <v>Adults</v>
      </c>
      <c r="S853" s="6">
        <f t="shared" si="27"/>
        <v>642.85714285714289</v>
      </c>
    </row>
    <row r="854" spans="1:19" x14ac:dyDescent="0.25">
      <c r="A854" t="s">
        <v>1776</v>
      </c>
      <c r="B854" s="2" t="s">
        <v>1777</v>
      </c>
      <c r="C854" s="4">
        <v>45658</v>
      </c>
      <c r="D854" s="6">
        <v>49</v>
      </c>
      <c r="E854" s="2" t="s">
        <v>29</v>
      </c>
      <c r="F854" s="3" t="s">
        <v>30</v>
      </c>
      <c r="G854" s="3" t="s">
        <v>31</v>
      </c>
      <c r="H854" s="6">
        <v>4</v>
      </c>
      <c r="I854" s="3" t="s">
        <v>154</v>
      </c>
      <c r="J854" s="3">
        <v>28</v>
      </c>
      <c r="K854" s="3" t="s">
        <v>106</v>
      </c>
      <c r="L854" s="6">
        <v>1000</v>
      </c>
      <c r="M854" s="6">
        <v>5</v>
      </c>
      <c r="N854" s="6">
        <v>5000</v>
      </c>
      <c r="O854" s="5" t="s">
        <v>1778</v>
      </c>
      <c r="P854" s="3" t="s">
        <v>25</v>
      </c>
      <c r="Q854" s="3" t="s">
        <v>129</v>
      </c>
      <c r="R854" t="str">
        <f t="shared" si="26"/>
        <v>Adults</v>
      </c>
      <c r="S854" s="6">
        <f t="shared" si="27"/>
        <v>178.57142857142858</v>
      </c>
    </row>
    <row r="855" spans="1:19" x14ac:dyDescent="0.25">
      <c r="A855" t="s">
        <v>1776</v>
      </c>
      <c r="B855" s="2" t="s">
        <v>1777</v>
      </c>
      <c r="C855" s="4">
        <v>45658</v>
      </c>
      <c r="D855" s="6">
        <v>49</v>
      </c>
      <c r="E855" s="2" t="s">
        <v>29</v>
      </c>
      <c r="F855" s="3" t="s">
        <v>20</v>
      </c>
      <c r="G855" s="3" t="s">
        <v>31</v>
      </c>
      <c r="H855" s="6">
        <v>4</v>
      </c>
      <c r="I855" s="3" t="s">
        <v>154</v>
      </c>
      <c r="J855" s="3">
        <v>28</v>
      </c>
      <c r="K855" s="3" t="s">
        <v>68</v>
      </c>
      <c r="L855" s="6">
        <v>16000</v>
      </c>
      <c r="M855" s="6">
        <v>7</v>
      </c>
      <c r="N855" s="6">
        <v>112000</v>
      </c>
      <c r="O855" s="5" t="s">
        <v>1779</v>
      </c>
      <c r="P855" s="3" t="s">
        <v>25</v>
      </c>
      <c r="Q855" s="3" t="s">
        <v>129</v>
      </c>
      <c r="R855" t="str">
        <f t="shared" si="26"/>
        <v>Adults</v>
      </c>
      <c r="S855" s="6">
        <f t="shared" si="27"/>
        <v>4000</v>
      </c>
    </row>
    <row r="856" spans="1:19" x14ac:dyDescent="0.25">
      <c r="A856" t="s">
        <v>1776</v>
      </c>
      <c r="B856" s="2" t="s">
        <v>1777</v>
      </c>
      <c r="C856" s="4">
        <v>45658</v>
      </c>
      <c r="D856" s="6">
        <v>49</v>
      </c>
      <c r="E856" s="2" t="s">
        <v>29</v>
      </c>
      <c r="F856" s="3" t="s">
        <v>38</v>
      </c>
      <c r="G856" s="3" t="s">
        <v>31</v>
      </c>
      <c r="H856" s="6">
        <v>4</v>
      </c>
      <c r="I856" s="3" t="s">
        <v>154</v>
      </c>
      <c r="J856" s="3">
        <v>28</v>
      </c>
      <c r="K856" s="3" t="s">
        <v>73</v>
      </c>
      <c r="L856" s="6">
        <v>24000</v>
      </c>
      <c r="M856" s="6">
        <v>6</v>
      </c>
      <c r="N856" s="6">
        <v>144000</v>
      </c>
      <c r="O856" s="5" t="s">
        <v>1780</v>
      </c>
      <c r="P856" s="3" t="s">
        <v>25</v>
      </c>
      <c r="Q856" s="3" t="s">
        <v>129</v>
      </c>
      <c r="R856" t="str">
        <f t="shared" si="26"/>
        <v>Adults</v>
      </c>
      <c r="S856" s="6">
        <f t="shared" si="27"/>
        <v>5142.8571428571431</v>
      </c>
    </row>
    <row r="857" spans="1:19" x14ac:dyDescent="0.25">
      <c r="A857" t="s">
        <v>1781</v>
      </c>
      <c r="B857" s="2" t="s">
        <v>1782</v>
      </c>
      <c r="C857" s="3" t="s">
        <v>61</v>
      </c>
      <c r="D857" s="6">
        <v>50</v>
      </c>
      <c r="E857" s="2" t="s">
        <v>99</v>
      </c>
      <c r="F857" s="3" t="s">
        <v>30</v>
      </c>
      <c r="G857" s="3" t="s">
        <v>21</v>
      </c>
      <c r="H857" s="6">
        <v>4</v>
      </c>
      <c r="I857" s="3" t="s">
        <v>154</v>
      </c>
      <c r="J857" s="3">
        <v>34</v>
      </c>
      <c r="K857" s="3" t="s">
        <v>106</v>
      </c>
      <c r="L857" s="6">
        <v>1000</v>
      </c>
      <c r="M857" s="6">
        <v>1</v>
      </c>
      <c r="N857" s="6">
        <v>1000</v>
      </c>
      <c r="O857" s="5" t="s">
        <v>1783</v>
      </c>
      <c r="P857" s="3" t="s">
        <v>42</v>
      </c>
      <c r="R857" t="str">
        <f t="shared" si="26"/>
        <v>Adults</v>
      </c>
      <c r="S857" s="6">
        <f t="shared" si="27"/>
        <v>29.411764705882351</v>
      </c>
    </row>
    <row r="858" spans="1:19" x14ac:dyDescent="0.25">
      <c r="A858" t="s">
        <v>1784</v>
      </c>
      <c r="B858" s="2" t="s">
        <v>1785</v>
      </c>
      <c r="C858" s="4">
        <v>45658</v>
      </c>
      <c r="D858" s="6">
        <v>31</v>
      </c>
      <c r="E858" s="2" t="s">
        <v>104</v>
      </c>
      <c r="F858" s="3" t="s">
        <v>30</v>
      </c>
      <c r="G858" s="3" t="s">
        <v>31</v>
      </c>
      <c r="H858" s="6">
        <v>3</v>
      </c>
      <c r="I858" s="3" t="s">
        <v>56</v>
      </c>
      <c r="J858" s="3">
        <v>38</v>
      </c>
      <c r="K858" s="3" t="s">
        <v>43</v>
      </c>
      <c r="L858" s="6">
        <v>500</v>
      </c>
      <c r="M858" s="6">
        <v>1</v>
      </c>
      <c r="N858" s="6">
        <v>500</v>
      </c>
      <c r="O858" s="5" t="s">
        <v>1786</v>
      </c>
      <c r="P858" s="3" t="s">
        <v>25</v>
      </c>
      <c r="Q858" s="3" t="s">
        <v>94</v>
      </c>
      <c r="R858" t="str">
        <f t="shared" si="26"/>
        <v>Young Adults</v>
      </c>
      <c r="S858" s="6">
        <f t="shared" si="27"/>
        <v>13.157894736842104</v>
      </c>
    </row>
    <row r="859" spans="1:19" x14ac:dyDescent="0.25">
      <c r="A859" t="s">
        <v>1784</v>
      </c>
      <c r="B859" s="2" t="s">
        <v>1785</v>
      </c>
      <c r="C859" s="4">
        <v>45658</v>
      </c>
      <c r="D859" s="6">
        <v>31</v>
      </c>
      <c r="E859" s="2" t="s">
        <v>104</v>
      </c>
      <c r="F859" s="3" t="s">
        <v>20</v>
      </c>
      <c r="G859" s="3" t="s">
        <v>31</v>
      </c>
      <c r="H859" s="6">
        <v>3</v>
      </c>
      <c r="I859" s="3" t="s">
        <v>56</v>
      </c>
      <c r="J859" s="3">
        <v>38</v>
      </c>
      <c r="K859" s="3" t="s">
        <v>57</v>
      </c>
      <c r="L859" s="6">
        <v>9000</v>
      </c>
      <c r="M859" s="6">
        <v>20</v>
      </c>
      <c r="N859" s="6">
        <v>180000</v>
      </c>
      <c r="O859" s="5" t="s">
        <v>1787</v>
      </c>
      <c r="P859" s="3" t="s">
        <v>25</v>
      </c>
      <c r="Q859" s="3" t="s">
        <v>94</v>
      </c>
      <c r="R859" t="str">
        <f t="shared" si="26"/>
        <v>Young Adults</v>
      </c>
      <c r="S859" s="6">
        <f t="shared" si="27"/>
        <v>4736.8421052631575</v>
      </c>
    </row>
    <row r="860" spans="1:19" x14ac:dyDescent="0.25">
      <c r="A860" t="s">
        <v>1788</v>
      </c>
      <c r="B860" s="2" t="s">
        <v>1789</v>
      </c>
      <c r="C860" s="4">
        <v>45658</v>
      </c>
      <c r="D860" s="6">
        <v>57</v>
      </c>
      <c r="E860" s="2" t="s">
        <v>200</v>
      </c>
      <c r="F860" s="3" t="s">
        <v>45</v>
      </c>
      <c r="G860" s="3" t="s">
        <v>21</v>
      </c>
      <c r="H860" s="6">
        <v>3</v>
      </c>
      <c r="I860" s="3" t="s">
        <v>56</v>
      </c>
      <c r="J860" s="3">
        <v>56</v>
      </c>
      <c r="K860" s="3" t="s">
        <v>73</v>
      </c>
      <c r="L860" s="6">
        <v>24000</v>
      </c>
      <c r="M860" s="6">
        <v>13</v>
      </c>
      <c r="N860" s="6">
        <v>312000</v>
      </c>
      <c r="O860" s="5" t="s">
        <v>1790</v>
      </c>
      <c r="P860" s="3" t="s">
        <v>42</v>
      </c>
      <c r="R860" t="str">
        <f t="shared" si="26"/>
        <v>Adults</v>
      </c>
      <c r="S860" s="6">
        <f t="shared" si="27"/>
        <v>5571.4285714285716</v>
      </c>
    </row>
    <row r="861" spans="1:19" x14ac:dyDescent="0.25">
      <c r="A861" t="s">
        <v>1791</v>
      </c>
      <c r="B861" s="2" t="s">
        <v>1792</v>
      </c>
      <c r="C861" s="4">
        <v>45658</v>
      </c>
      <c r="D861" s="6">
        <v>67</v>
      </c>
      <c r="E861" s="2" t="s">
        <v>204</v>
      </c>
      <c r="F861" s="3" t="s">
        <v>30</v>
      </c>
      <c r="G861" s="3" t="s">
        <v>21</v>
      </c>
      <c r="H861" s="6">
        <v>1</v>
      </c>
      <c r="I861" s="3" t="s">
        <v>39</v>
      </c>
      <c r="J861" s="3">
        <v>16</v>
      </c>
      <c r="K861" s="3" t="s">
        <v>112</v>
      </c>
      <c r="L861" s="6">
        <v>7500</v>
      </c>
      <c r="M861" s="6">
        <v>5</v>
      </c>
      <c r="N861" s="6">
        <v>37500</v>
      </c>
      <c r="O861" s="5" t="s">
        <v>1793</v>
      </c>
      <c r="P861" s="3" t="s">
        <v>25</v>
      </c>
      <c r="Q861" s="3" t="s">
        <v>427</v>
      </c>
      <c r="R861" t="str">
        <f t="shared" si="26"/>
        <v>Seniors</v>
      </c>
      <c r="S861" s="6">
        <f t="shared" si="27"/>
        <v>2343.75</v>
      </c>
    </row>
    <row r="862" spans="1:19" x14ac:dyDescent="0.25">
      <c r="A862" t="s">
        <v>1794</v>
      </c>
      <c r="B862" s="2" t="s">
        <v>1795</v>
      </c>
      <c r="C862" s="4">
        <v>45717</v>
      </c>
      <c r="D862" s="6">
        <v>54</v>
      </c>
      <c r="E862" s="2" t="s">
        <v>116</v>
      </c>
      <c r="F862" s="3" t="s">
        <v>38</v>
      </c>
      <c r="G862" s="3" t="s">
        <v>31</v>
      </c>
      <c r="H862" s="6">
        <v>5</v>
      </c>
      <c r="I862" s="3" t="s">
        <v>63</v>
      </c>
      <c r="J862" s="3">
        <v>48</v>
      </c>
      <c r="K862" s="3" t="s">
        <v>86</v>
      </c>
      <c r="L862" s="6">
        <v>14500</v>
      </c>
      <c r="M862" s="6">
        <v>13</v>
      </c>
      <c r="N862" s="6">
        <v>188500</v>
      </c>
      <c r="O862" s="5" t="s">
        <v>1796</v>
      </c>
      <c r="P862" s="3" t="s">
        <v>25</v>
      </c>
      <c r="Q862" s="3" t="s">
        <v>466</v>
      </c>
      <c r="R862" t="str">
        <f t="shared" si="26"/>
        <v>Adults</v>
      </c>
      <c r="S862" s="6">
        <f t="shared" si="27"/>
        <v>3927.0833333333335</v>
      </c>
    </row>
    <row r="863" spans="1:19" x14ac:dyDescent="0.25">
      <c r="A863" t="s">
        <v>1797</v>
      </c>
      <c r="B863" s="2" t="s">
        <v>1798</v>
      </c>
      <c r="C863" s="4">
        <v>45658</v>
      </c>
      <c r="D863" s="6">
        <v>50</v>
      </c>
      <c r="E863" s="2" t="s">
        <v>19</v>
      </c>
      <c r="F863" s="3" t="s">
        <v>30</v>
      </c>
      <c r="G863" s="3" t="s">
        <v>21</v>
      </c>
      <c r="H863" s="6">
        <v>3</v>
      </c>
      <c r="I863" s="3" t="s">
        <v>56</v>
      </c>
      <c r="J863" s="3">
        <v>49</v>
      </c>
      <c r="K863" s="3" t="s">
        <v>135</v>
      </c>
      <c r="L863" s="6">
        <v>900</v>
      </c>
      <c r="M863" s="6">
        <v>15</v>
      </c>
      <c r="N863" s="6">
        <v>13500</v>
      </c>
      <c r="O863" s="5" t="s">
        <v>1799</v>
      </c>
      <c r="P863" s="3" t="s">
        <v>42</v>
      </c>
      <c r="R863" t="str">
        <f t="shared" si="26"/>
        <v>Adults</v>
      </c>
      <c r="S863" s="6">
        <f t="shared" si="27"/>
        <v>275.51020408163265</v>
      </c>
    </row>
    <row r="864" spans="1:19" x14ac:dyDescent="0.25">
      <c r="A864" t="s">
        <v>1797</v>
      </c>
      <c r="B864" s="2" t="s">
        <v>1798</v>
      </c>
      <c r="C864" s="4">
        <v>45658</v>
      </c>
      <c r="D864" s="6">
        <v>50</v>
      </c>
      <c r="E864" s="2" t="s">
        <v>19</v>
      </c>
      <c r="F864" s="3" t="s">
        <v>45</v>
      </c>
      <c r="G864" s="3" t="s">
        <v>21</v>
      </c>
      <c r="H864" s="6">
        <v>3</v>
      </c>
      <c r="I864" s="3" t="s">
        <v>56</v>
      </c>
      <c r="J864" s="3">
        <v>49</v>
      </c>
      <c r="K864" s="3" t="s">
        <v>40</v>
      </c>
      <c r="L864" s="6">
        <v>20000</v>
      </c>
      <c r="M864" s="6">
        <v>5</v>
      </c>
      <c r="N864" s="6">
        <v>100000</v>
      </c>
      <c r="O864" s="5" t="s">
        <v>1800</v>
      </c>
      <c r="P864" s="3" t="s">
        <v>42</v>
      </c>
      <c r="R864" t="str">
        <f t="shared" si="26"/>
        <v>Adults</v>
      </c>
      <c r="S864" s="6">
        <f t="shared" si="27"/>
        <v>2040.8163265306123</v>
      </c>
    </row>
    <row r="865" spans="1:19" x14ac:dyDescent="0.25">
      <c r="A865" t="s">
        <v>1801</v>
      </c>
      <c r="B865" s="2" t="s">
        <v>1802</v>
      </c>
      <c r="C865" s="4">
        <v>45658</v>
      </c>
      <c r="D865" s="6">
        <v>26</v>
      </c>
      <c r="E865" s="2" t="s">
        <v>134</v>
      </c>
      <c r="F865" s="3" t="s">
        <v>38</v>
      </c>
      <c r="G865" s="3" t="s">
        <v>31</v>
      </c>
      <c r="H865" s="6">
        <v>4</v>
      </c>
      <c r="I865" s="3" t="s">
        <v>154</v>
      </c>
      <c r="J865" s="3">
        <v>28</v>
      </c>
      <c r="K865" s="3" t="s">
        <v>86</v>
      </c>
      <c r="L865" s="6">
        <v>14500</v>
      </c>
      <c r="M865" s="6">
        <v>10</v>
      </c>
      <c r="N865" s="6">
        <v>145000</v>
      </c>
      <c r="O865" s="5" t="s">
        <v>1803</v>
      </c>
      <c r="P865" s="3" t="s">
        <v>42</v>
      </c>
      <c r="R865" t="str">
        <f t="shared" si="26"/>
        <v>Young Adults</v>
      </c>
      <c r="S865" s="6">
        <f t="shared" si="27"/>
        <v>5178.5714285714284</v>
      </c>
    </row>
    <row r="866" spans="1:19" x14ac:dyDescent="0.25">
      <c r="A866" t="s">
        <v>1804</v>
      </c>
      <c r="B866" s="2" t="s">
        <v>1805</v>
      </c>
      <c r="C866" s="4">
        <v>45658</v>
      </c>
      <c r="D866" s="6">
        <v>25</v>
      </c>
      <c r="E866" s="2" t="s">
        <v>178</v>
      </c>
      <c r="F866" s="3" t="s">
        <v>38</v>
      </c>
      <c r="G866" s="3" t="s">
        <v>21</v>
      </c>
      <c r="H866" s="6">
        <v>4</v>
      </c>
      <c r="I866" s="3" t="s">
        <v>154</v>
      </c>
      <c r="J866" s="3">
        <v>33</v>
      </c>
      <c r="K866" s="3" t="s">
        <v>40</v>
      </c>
      <c r="L866" s="6">
        <v>20000</v>
      </c>
      <c r="M866" s="6">
        <v>1</v>
      </c>
      <c r="N866" s="6">
        <v>20000</v>
      </c>
      <c r="O866" s="5" t="s">
        <v>1806</v>
      </c>
      <c r="P866" s="3" t="s">
        <v>25</v>
      </c>
      <c r="Q866" s="3" t="s">
        <v>466</v>
      </c>
      <c r="R866" t="str">
        <f t="shared" si="26"/>
        <v>Youth</v>
      </c>
      <c r="S866" s="6">
        <f t="shared" si="27"/>
        <v>606.06060606060601</v>
      </c>
    </row>
    <row r="867" spans="1:19" x14ac:dyDescent="0.25">
      <c r="A867" t="s">
        <v>1804</v>
      </c>
      <c r="B867" s="2" t="s">
        <v>1805</v>
      </c>
      <c r="C867" s="4">
        <v>45658</v>
      </c>
      <c r="D867" s="6">
        <v>25</v>
      </c>
      <c r="E867" s="2" t="s">
        <v>178</v>
      </c>
      <c r="F867" s="3" t="s">
        <v>20</v>
      </c>
      <c r="G867" s="3" t="s">
        <v>21</v>
      </c>
      <c r="H867" s="6">
        <v>4</v>
      </c>
      <c r="I867" s="3" t="s">
        <v>154</v>
      </c>
      <c r="J867" s="3">
        <v>33</v>
      </c>
      <c r="K867" s="3" t="s">
        <v>68</v>
      </c>
      <c r="L867" s="6">
        <v>16000</v>
      </c>
      <c r="M867" s="6">
        <v>15</v>
      </c>
      <c r="N867" s="6">
        <v>240000</v>
      </c>
      <c r="O867" s="5" t="s">
        <v>1807</v>
      </c>
      <c r="P867" s="3" t="s">
        <v>25</v>
      </c>
      <c r="Q867" s="3" t="s">
        <v>466</v>
      </c>
      <c r="R867" t="str">
        <f t="shared" si="26"/>
        <v>Youth</v>
      </c>
      <c r="S867" s="6">
        <f t="shared" si="27"/>
        <v>7272.727272727273</v>
      </c>
    </row>
    <row r="868" spans="1:19" x14ac:dyDescent="0.25">
      <c r="A868" t="s">
        <v>1804</v>
      </c>
      <c r="B868" s="2" t="s">
        <v>1805</v>
      </c>
      <c r="C868" s="4">
        <v>45658</v>
      </c>
      <c r="D868" s="6">
        <v>25</v>
      </c>
      <c r="E868" s="2" t="s">
        <v>178</v>
      </c>
      <c r="F868" s="3" t="s">
        <v>30</v>
      </c>
      <c r="G868" s="3" t="s">
        <v>21</v>
      </c>
      <c r="H868" s="6">
        <v>4</v>
      </c>
      <c r="I868" s="3" t="s">
        <v>154</v>
      </c>
      <c r="J868" s="3">
        <v>33</v>
      </c>
      <c r="K868" s="3" t="s">
        <v>242</v>
      </c>
      <c r="L868" s="6">
        <v>600</v>
      </c>
      <c r="M868" s="6">
        <v>13</v>
      </c>
      <c r="N868" s="6">
        <v>7800</v>
      </c>
      <c r="O868" s="5" t="s">
        <v>1808</v>
      </c>
      <c r="P868" s="3" t="s">
        <v>25</v>
      </c>
      <c r="Q868" s="3" t="s">
        <v>466</v>
      </c>
      <c r="R868" t="str">
        <f t="shared" si="26"/>
        <v>Youth</v>
      </c>
      <c r="S868" s="6">
        <f t="shared" si="27"/>
        <v>236.36363636363637</v>
      </c>
    </row>
    <row r="869" spans="1:19" x14ac:dyDescent="0.25">
      <c r="A869" t="s">
        <v>1809</v>
      </c>
      <c r="B869" s="2" t="s">
        <v>1810</v>
      </c>
      <c r="C869" s="4">
        <v>45658</v>
      </c>
      <c r="D869" s="6">
        <v>26</v>
      </c>
      <c r="E869" s="2" t="s">
        <v>149</v>
      </c>
      <c r="F869" s="3" t="s">
        <v>38</v>
      </c>
      <c r="G869" s="3" t="s">
        <v>31</v>
      </c>
      <c r="H869" s="6">
        <v>4</v>
      </c>
      <c r="I869" s="3" t="s">
        <v>154</v>
      </c>
      <c r="J869" s="3">
        <v>21</v>
      </c>
      <c r="K869" s="3" t="s">
        <v>86</v>
      </c>
      <c r="L869" s="6">
        <v>14500</v>
      </c>
      <c r="M869" s="6">
        <v>20</v>
      </c>
      <c r="N869" s="6">
        <v>290000</v>
      </c>
      <c r="O869" s="5" t="s">
        <v>1811</v>
      </c>
      <c r="P869" s="3" t="s">
        <v>42</v>
      </c>
      <c r="R869" t="str">
        <f t="shared" si="26"/>
        <v>Young Adults</v>
      </c>
      <c r="S869" s="6">
        <f t="shared" si="27"/>
        <v>13809.523809523809</v>
      </c>
    </row>
    <row r="870" spans="1:19" x14ac:dyDescent="0.25">
      <c r="A870" t="s">
        <v>1809</v>
      </c>
      <c r="B870" s="2" t="s">
        <v>1810</v>
      </c>
      <c r="C870" s="4">
        <v>45658</v>
      </c>
      <c r="D870" s="6">
        <v>26</v>
      </c>
      <c r="E870" s="2" t="s">
        <v>149</v>
      </c>
      <c r="F870" s="3" t="s">
        <v>45</v>
      </c>
      <c r="G870" s="3" t="s">
        <v>31</v>
      </c>
      <c r="H870" s="6">
        <v>4</v>
      </c>
      <c r="I870" s="3" t="s">
        <v>154</v>
      </c>
      <c r="J870" s="3">
        <v>21</v>
      </c>
      <c r="K870" s="3" t="s">
        <v>77</v>
      </c>
      <c r="L870" s="6">
        <v>30000</v>
      </c>
      <c r="M870" s="6">
        <v>4</v>
      </c>
      <c r="N870" s="6">
        <v>120000</v>
      </c>
      <c r="O870" s="5" t="s">
        <v>1812</v>
      </c>
      <c r="P870" s="3" t="s">
        <v>42</v>
      </c>
      <c r="R870" t="str">
        <f t="shared" si="26"/>
        <v>Young Adults</v>
      </c>
      <c r="S870" s="6">
        <f t="shared" si="27"/>
        <v>5714.2857142857147</v>
      </c>
    </row>
    <row r="871" spans="1:19" x14ac:dyDescent="0.25">
      <c r="A871" t="s">
        <v>1813</v>
      </c>
      <c r="B871" s="2" t="s">
        <v>1814</v>
      </c>
      <c r="C871" s="4">
        <v>45658</v>
      </c>
      <c r="D871" s="6">
        <v>18</v>
      </c>
      <c r="E871" s="2" t="s">
        <v>798</v>
      </c>
      <c r="F871" s="3" t="s">
        <v>30</v>
      </c>
      <c r="G871" s="3" t="s">
        <v>31</v>
      </c>
      <c r="H871" s="6">
        <v>2</v>
      </c>
      <c r="I871" s="3" t="s">
        <v>22</v>
      </c>
      <c r="J871" s="3">
        <v>8</v>
      </c>
      <c r="K871" s="3" t="s">
        <v>292</v>
      </c>
      <c r="L871" s="6">
        <v>6500</v>
      </c>
      <c r="M871" s="6">
        <v>20</v>
      </c>
      <c r="N871" s="6">
        <v>130000</v>
      </c>
      <c r="O871" s="5" t="s">
        <v>1815</v>
      </c>
      <c r="P871" s="3" t="s">
        <v>42</v>
      </c>
      <c r="R871" t="str">
        <f t="shared" si="26"/>
        <v>Youth</v>
      </c>
      <c r="S871" s="6">
        <f t="shared" si="27"/>
        <v>16250</v>
      </c>
    </row>
    <row r="872" spans="1:19" x14ac:dyDescent="0.25">
      <c r="A872" t="s">
        <v>1816</v>
      </c>
      <c r="B872" s="2" t="s">
        <v>1817</v>
      </c>
      <c r="C872" s="3" t="s">
        <v>61</v>
      </c>
      <c r="D872" s="6">
        <v>66</v>
      </c>
      <c r="E872" s="2" t="s">
        <v>215</v>
      </c>
      <c r="F872" s="3" t="s">
        <v>20</v>
      </c>
      <c r="G872" s="3" t="s">
        <v>21</v>
      </c>
      <c r="H872" s="6">
        <v>1</v>
      </c>
      <c r="I872" s="3" t="s">
        <v>39</v>
      </c>
      <c r="J872" s="3">
        <v>9</v>
      </c>
      <c r="K872" s="3" t="s">
        <v>68</v>
      </c>
      <c r="L872" s="6">
        <v>16000</v>
      </c>
      <c r="M872" s="6">
        <v>5</v>
      </c>
      <c r="N872" s="6">
        <v>80000</v>
      </c>
      <c r="O872" s="5" t="s">
        <v>1818</v>
      </c>
      <c r="P872" s="3" t="s">
        <v>25</v>
      </c>
      <c r="Q872" s="3" t="s">
        <v>34</v>
      </c>
      <c r="R872" t="str">
        <f t="shared" si="26"/>
        <v>Seniors</v>
      </c>
      <c r="S872" s="6">
        <f t="shared" si="27"/>
        <v>8888.8888888888887</v>
      </c>
    </row>
    <row r="873" spans="1:19" x14ac:dyDescent="0.25">
      <c r="A873" t="s">
        <v>1819</v>
      </c>
      <c r="B873" s="2" t="s">
        <v>1820</v>
      </c>
      <c r="C873" s="4">
        <v>45717</v>
      </c>
      <c r="D873" s="6">
        <v>71</v>
      </c>
      <c r="E873" s="2" t="s">
        <v>110</v>
      </c>
      <c r="F873" s="3" t="s">
        <v>45</v>
      </c>
      <c r="G873" s="3" t="s">
        <v>21</v>
      </c>
      <c r="H873" s="6">
        <v>4</v>
      </c>
      <c r="I873" s="3" t="s">
        <v>154</v>
      </c>
      <c r="J873" s="3">
        <v>6</v>
      </c>
      <c r="K873" s="3" t="s">
        <v>40</v>
      </c>
      <c r="L873" s="6">
        <v>20000</v>
      </c>
      <c r="M873" s="6">
        <v>15</v>
      </c>
      <c r="N873" s="6">
        <v>300000</v>
      </c>
      <c r="O873" s="5" t="s">
        <v>1821</v>
      </c>
      <c r="P873" s="3" t="s">
        <v>25</v>
      </c>
      <c r="Q873" s="3" t="s">
        <v>247</v>
      </c>
      <c r="R873" t="str">
        <f t="shared" si="26"/>
        <v>Seniors</v>
      </c>
      <c r="S873" s="6">
        <f t="shared" si="27"/>
        <v>50000</v>
      </c>
    </row>
    <row r="874" spans="1:19" x14ac:dyDescent="0.25">
      <c r="A874" t="s">
        <v>1822</v>
      </c>
      <c r="B874" s="2" t="s">
        <v>1823</v>
      </c>
      <c r="C874" s="3" t="s">
        <v>61</v>
      </c>
      <c r="D874" s="6">
        <v>76</v>
      </c>
      <c r="E874" s="2" t="s">
        <v>159</v>
      </c>
      <c r="F874" s="3" t="s">
        <v>45</v>
      </c>
      <c r="G874" s="3" t="s">
        <v>31</v>
      </c>
      <c r="H874" s="6">
        <v>2</v>
      </c>
      <c r="I874" s="3" t="s">
        <v>22</v>
      </c>
      <c r="J874" s="3">
        <v>38</v>
      </c>
      <c r="K874" s="3" t="s">
        <v>46</v>
      </c>
      <c r="L874" s="6">
        <v>9000</v>
      </c>
      <c r="M874" s="6">
        <v>14</v>
      </c>
      <c r="N874" s="6">
        <v>126000</v>
      </c>
      <c r="O874" s="5" t="s">
        <v>988</v>
      </c>
      <c r="P874" s="3" t="s">
        <v>25</v>
      </c>
      <c r="Q874" s="3" t="s">
        <v>34</v>
      </c>
      <c r="R874" t="str">
        <f t="shared" si="26"/>
        <v>Seniors</v>
      </c>
      <c r="S874" s="6">
        <f t="shared" si="27"/>
        <v>3315.7894736842104</v>
      </c>
    </row>
    <row r="875" spans="1:19" x14ac:dyDescent="0.25">
      <c r="A875" t="s">
        <v>1822</v>
      </c>
      <c r="B875" s="2" t="s">
        <v>1823</v>
      </c>
      <c r="C875" s="3" t="s">
        <v>61</v>
      </c>
      <c r="D875" s="6">
        <v>76</v>
      </c>
      <c r="E875" s="2" t="s">
        <v>159</v>
      </c>
      <c r="F875" s="3" t="s">
        <v>20</v>
      </c>
      <c r="G875" s="3" t="s">
        <v>31</v>
      </c>
      <c r="H875" s="6">
        <v>2</v>
      </c>
      <c r="I875" s="3" t="s">
        <v>22</v>
      </c>
      <c r="J875" s="3">
        <v>38</v>
      </c>
      <c r="K875" s="3" t="s">
        <v>23</v>
      </c>
      <c r="L875" s="6">
        <v>35000</v>
      </c>
      <c r="M875" s="6">
        <v>19</v>
      </c>
      <c r="N875" s="6">
        <v>665000</v>
      </c>
      <c r="O875" s="5" t="s">
        <v>1824</v>
      </c>
      <c r="P875" s="3" t="s">
        <v>25</v>
      </c>
      <c r="Q875" s="3" t="s">
        <v>34</v>
      </c>
      <c r="R875" t="str">
        <f t="shared" si="26"/>
        <v>Seniors</v>
      </c>
      <c r="S875" s="6">
        <f t="shared" si="27"/>
        <v>17500</v>
      </c>
    </row>
    <row r="876" spans="1:19" x14ac:dyDescent="0.25">
      <c r="A876" t="s">
        <v>1825</v>
      </c>
      <c r="B876" s="2" t="s">
        <v>1826</v>
      </c>
      <c r="C876" s="4">
        <v>45658</v>
      </c>
      <c r="D876" s="6">
        <v>20</v>
      </c>
      <c r="E876" s="2" t="s">
        <v>116</v>
      </c>
      <c r="F876" s="3" t="s">
        <v>45</v>
      </c>
      <c r="G876" s="3" t="s">
        <v>31</v>
      </c>
      <c r="H876" s="6">
        <v>2</v>
      </c>
      <c r="I876" s="3" t="s">
        <v>22</v>
      </c>
      <c r="J876" s="3">
        <v>32</v>
      </c>
      <c r="K876" s="3" t="s">
        <v>73</v>
      </c>
      <c r="L876" s="6">
        <v>24000</v>
      </c>
      <c r="M876" s="6">
        <v>14</v>
      </c>
      <c r="N876" s="6">
        <v>336000</v>
      </c>
      <c r="O876" s="5" t="s">
        <v>1827</v>
      </c>
      <c r="P876" s="3" t="s">
        <v>42</v>
      </c>
      <c r="R876" t="str">
        <f t="shared" si="26"/>
        <v>Youth</v>
      </c>
      <c r="S876" s="6">
        <f t="shared" si="27"/>
        <v>10500</v>
      </c>
    </row>
    <row r="877" spans="1:19" x14ac:dyDescent="0.25">
      <c r="A877" t="s">
        <v>1825</v>
      </c>
      <c r="B877" s="2" t="s">
        <v>1826</v>
      </c>
      <c r="C877" s="4">
        <v>45658</v>
      </c>
      <c r="D877" s="6">
        <v>20</v>
      </c>
      <c r="E877" s="2" t="s">
        <v>116</v>
      </c>
      <c r="F877" s="3" t="s">
        <v>20</v>
      </c>
      <c r="G877" s="3" t="s">
        <v>31</v>
      </c>
      <c r="H877" s="6">
        <v>2</v>
      </c>
      <c r="I877" s="3" t="s">
        <v>22</v>
      </c>
      <c r="J877" s="3">
        <v>32</v>
      </c>
      <c r="K877" s="3" t="s">
        <v>23</v>
      </c>
      <c r="L877" s="6">
        <v>35000</v>
      </c>
      <c r="M877" s="6">
        <v>20</v>
      </c>
      <c r="N877" s="6">
        <v>700000</v>
      </c>
      <c r="O877" s="5" t="s">
        <v>1828</v>
      </c>
      <c r="P877" s="3" t="s">
        <v>42</v>
      </c>
      <c r="R877" t="str">
        <f t="shared" si="26"/>
        <v>Youth</v>
      </c>
      <c r="S877" s="6">
        <f t="shared" si="27"/>
        <v>21875</v>
      </c>
    </row>
    <row r="878" spans="1:19" x14ac:dyDescent="0.25">
      <c r="A878" t="s">
        <v>1825</v>
      </c>
      <c r="B878" s="2" t="s">
        <v>1826</v>
      </c>
      <c r="C878" s="4">
        <v>45658</v>
      </c>
      <c r="D878" s="6">
        <v>20</v>
      </c>
      <c r="E878" s="2" t="s">
        <v>116</v>
      </c>
      <c r="F878" s="3" t="s">
        <v>38</v>
      </c>
      <c r="G878" s="3" t="s">
        <v>31</v>
      </c>
      <c r="H878" s="6">
        <v>2</v>
      </c>
      <c r="I878" s="3" t="s">
        <v>22</v>
      </c>
      <c r="J878" s="3">
        <v>32</v>
      </c>
      <c r="K878" s="3" t="s">
        <v>155</v>
      </c>
      <c r="L878" s="6">
        <v>25000</v>
      </c>
      <c r="M878" s="6">
        <v>14</v>
      </c>
      <c r="N878" s="6">
        <v>350000</v>
      </c>
      <c r="O878" s="5" t="s">
        <v>1829</v>
      </c>
      <c r="P878" s="3" t="s">
        <v>42</v>
      </c>
      <c r="R878" t="str">
        <f t="shared" si="26"/>
        <v>Youth</v>
      </c>
      <c r="S878" s="6">
        <f t="shared" si="27"/>
        <v>10937.5</v>
      </c>
    </row>
    <row r="879" spans="1:19" x14ac:dyDescent="0.25">
      <c r="A879" t="s">
        <v>1830</v>
      </c>
      <c r="B879" s="2" t="s">
        <v>1831</v>
      </c>
      <c r="C879" s="4">
        <v>45717</v>
      </c>
      <c r="D879" s="6">
        <v>36</v>
      </c>
      <c r="E879" s="2" t="s">
        <v>134</v>
      </c>
      <c r="F879" s="3" t="s">
        <v>38</v>
      </c>
      <c r="G879" s="3" t="s">
        <v>21</v>
      </c>
      <c r="H879" s="6">
        <v>4</v>
      </c>
      <c r="I879" s="3" t="s">
        <v>154</v>
      </c>
      <c r="J879" s="3">
        <v>31</v>
      </c>
      <c r="K879" s="3" t="s">
        <v>77</v>
      </c>
      <c r="L879" s="6">
        <v>30000</v>
      </c>
      <c r="M879" s="6">
        <v>13</v>
      </c>
      <c r="N879" s="6">
        <v>390000</v>
      </c>
      <c r="O879" s="5" t="s">
        <v>1832</v>
      </c>
      <c r="P879" s="3" t="s">
        <v>25</v>
      </c>
      <c r="Q879" s="3" t="s">
        <v>427</v>
      </c>
      <c r="R879" t="str">
        <f t="shared" si="26"/>
        <v>Adults</v>
      </c>
      <c r="S879" s="6">
        <f t="shared" si="27"/>
        <v>12580.645161290322</v>
      </c>
    </row>
    <row r="880" spans="1:19" x14ac:dyDescent="0.25">
      <c r="A880" t="s">
        <v>1830</v>
      </c>
      <c r="B880" s="2" t="s">
        <v>1831</v>
      </c>
      <c r="C880" s="4">
        <v>45717</v>
      </c>
      <c r="D880" s="6">
        <v>36</v>
      </c>
      <c r="E880" s="2" t="s">
        <v>134</v>
      </c>
      <c r="F880" s="3" t="s">
        <v>30</v>
      </c>
      <c r="G880" s="3" t="s">
        <v>21</v>
      </c>
      <c r="H880" s="6">
        <v>4</v>
      </c>
      <c r="I880" s="3" t="s">
        <v>154</v>
      </c>
      <c r="J880" s="3">
        <v>31</v>
      </c>
      <c r="K880" s="3" t="s">
        <v>112</v>
      </c>
      <c r="L880" s="6">
        <v>7500</v>
      </c>
      <c r="M880" s="6">
        <v>12</v>
      </c>
      <c r="N880" s="6">
        <v>90000</v>
      </c>
      <c r="O880" s="5" t="s">
        <v>1833</v>
      </c>
      <c r="P880" s="3" t="s">
        <v>25</v>
      </c>
      <c r="Q880" s="3" t="s">
        <v>427</v>
      </c>
      <c r="R880" t="str">
        <f t="shared" si="26"/>
        <v>Adults</v>
      </c>
      <c r="S880" s="6">
        <f t="shared" si="27"/>
        <v>2903.2258064516127</v>
      </c>
    </row>
    <row r="881" spans="1:19" x14ac:dyDescent="0.25">
      <c r="A881" t="s">
        <v>1830</v>
      </c>
      <c r="B881" s="2" t="s">
        <v>1831</v>
      </c>
      <c r="C881" s="4">
        <v>45717</v>
      </c>
      <c r="D881" s="6">
        <v>36</v>
      </c>
      <c r="E881" s="2" t="s">
        <v>134</v>
      </c>
      <c r="F881" s="3" t="s">
        <v>20</v>
      </c>
      <c r="G881" s="3" t="s">
        <v>21</v>
      </c>
      <c r="H881" s="6">
        <v>4</v>
      </c>
      <c r="I881" s="3" t="s">
        <v>154</v>
      </c>
      <c r="J881" s="3">
        <v>31</v>
      </c>
      <c r="K881" s="3" t="s">
        <v>23</v>
      </c>
      <c r="L881" s="6">
        <v>35000</v>
      </c>
      <c r="M881" s="6">
        <v>6</v>
      </c>
      <c r="N881" s="6">
        <v>210000</v>
      </c>
      <c r="O881" s="5" t="s">
        <v>1834</v>
      </c>
      <c r="P881" s="3" t="s">
        <v>25</v>
      </c>
      <c r="Q881" s="3" t="s">
        <v>427</v>
      </c>
      <c r="R881" t="str">
        <f t="shared" si="26"/>
        <v>Adults</v>
      </c>
      <c r="S881" s="6">
        <f t="shared" si="27"/>
        <v>6774.1935483870966</v>
      </c>
    </row>
    <row r="882" spans="1:19" x14ac:dyDescent="0.25">
      <c r="A882" t="s">
        <v>1835</v>
      </c>
      <c r="B882" s="2" t="s">
        <v>1836</v>
      </c>
      <c r="C882" s="3" t="s">
        <v>61</v>
      </c>
      <c r="D882" s="6">
        <v>52</v>
      </c>
      <c r="E882" s="2" t="s">
        <v>495</v>
      </c>
      <c r="F882" s="3" t="s">
        <v>30</v>
      </c>
      <c r="G882" s="3" t="s">
        <v>31</v>
      </c>
      <c r="H882" s="6">
        <v>2</v>
      </c>
      <c r="I882" s="3" t="s">
        <v>22</v>
      </c>
      <c r="J882" s="3">
        <v>9</v>
      </c>
      <c r="K882" s="3" t="s">
        <v>32</v>
      </c>
      <c r="L882" s="6">
        <v>5500</v>
      </c>
      <c r="M882" s="6">
        <v>7</v>
      </c>
      <c r="N882" s="6">
        <v>38500</v>
      </c>
      <c r="O882" s="5" t="s">
        <v>1837</v>
      </c>
      <c r="P882" s="3" t="s">
        <v>25</v>
      </c>
      <c r="Q882" s="3" t="s">
        <v>247</v>
      </c>
      <c r="R882" t="str">
        <f t="shared" si="26"/>
        <v>Adults</v>
      </c>
      <c r="S882" s="6">
        <f t="shared" si="27"/>
        <v>4277.7777777777774</v>
      </c>
    </row>
    <row r="883" spans="1:19" x14ac:dyDescent="0.25">
      <c r="A883" t="s">
        <v>1838</v>
      </c>
      <c r="B883" s="2" t="s">
        <v>1839</v>
      </c>
      <c r="C883" s="3" t="s">
        <v>61</v>
      </c>
      <c r="D883" s="6">
        <v>18</v>
      </c>
      <c r="E883" s="2" t="s">
        <v>220</v>
      </c>
      <c r="F883" s="3" t="s">
        <v>30</v>
      </c>
      <c r="G883" s="3" t="s">
        <v>31</v>
      </c>
      <c r="H883" s="6">
        <v>2</v>
      </c>
      <c r="I883" s="3" t="s">
        <v>22</v>
      </c>
      <c r="J883" s="3">
        <v>23</v>
      </c>
      <c r="K883" s="3" t="s">
        <v>32</v>
      </c>
      <c r="L883" s="6">
        <v>5500</v>
      </c>
      <c r="M883" s="6">
        <v>8</v>
      </c>
      <c r="N883" s="6">
        <v>44000</v>
      </c>
      <c r="O883" s="5" t="s">
        <v>1840</v>
      </c>
      <c r="P883" s="3" t="s">
        <v>42</v>
      </c>
      <c r="R883" t="str">
        <f t="shared" si="26"/>
        <v>Youth</v>
      </c>
      <c r="S883" s="6">
        <f t="shared" si="27"/>
        <v>1913.0434782608695</v>
      </c>
    </row>
    <row r="884" spans="1:19" x14ac:dyDescent="0.25">
      <c r="A884" t="s">
        <v>1838</v>
      </c>
      <c r="B884" s="2" t="s">
        <v>1839</v>
      </c>
      <c r="C884" s="3" t="s">
        <v>61</v>
      </c>
      <c r="D884" s="6">
        <v>18</v>
      </c>
      <c r="E884" s="2" t="s">
        <v>220</v>
      </c>
      <c r="F884" s="3" t="s">
        <v>20</v>
      </c>
      <c r="G884" s="3" t="s">
        <v>31</v>
      </c>
      <c r="H884" s="6">
        <v>2</v>
      </c>
      <c r="I884" s="3" t="s">
        <v>22</v>
      </c>
      <c r="J884" s="3">
        <v>23</v>
      </c>
      <c r="K884" s="3" t="s">
        <v>51</v>
      </c>
      <c r="L884" s="6">
        <v>4500</v>
      </c>
      <c r="M884" s="6">
        <v>16</v>
      </c>
      <c r="N884" s="6">
        <v>72000</v>
      </c>
      <c r="O884" s="5" t="s">
        <v>1841</v>
      </c>
      <c r="P884" s="3" t="s">
        <v>42</v>
      </c>
      <c r="R884" t="str">
        <f t="shared" si="26"/>
        <v>Youth</v>
      </c>
      <c r="S884" s="6">
        <f t="shared" si="27"/>
        <v>3130.4347826086955</v>
      </c>
    </row>
    <row r="885" spans="1:19" x14ac:dyDescent="0.25">
      <c r="A885" t="s">
        <v>1842</v>
      </c>
      <c r="B885" s="2" t="s">
        <v>1843</v>
      </c>
      <c r="C885" s="4">
        <v>45717</v>
      </c>
      <c r="D885" s="6">
        <v>59</v>
      </c>
      <c r="E885" s="2" t="s">
        <v>220</v>
      </c>
      <c r="F885" s="3" t="s">
        <v>45</v>
      </c>
      <c r="G885" s="3" t="s">
        <v>21</v>
      </c>
      <c r="H885" s="6">
        <v>2</v>
      </c>
      <c r="I885" s="3" t="s">
        <v>22</v>
      </c>
      <c r="J885" s="3">
        <v>50</v>
      </c>
      <c r="K885" s="3" t="s">
        <v>86</v>
      </c>
      <c r="L885" s="6">
        <v>14500</v>
      </c>
      <c r="M885" s="6">
        <v>4</v>
      </c>
      <c r="N885" s="6">
        <v>58000</v>
      </c>
      <c r="O885" s="5" t="s">
        <v>1844</v>
      </c>
      <c r="P885" s="3" t="s">
        <v>42</v>
      </c>
      <c r="R885" t="str">
        <f t="shared" si="26"/>
        <v>Adults</v>
      </c>
      <c r="S885" s="6">
        <f t="shared" si="27"/>
        <v>1160</v>
      </c>
    </row>
    <row r="886" spans="1:19" x14ac:dyDescent="0.25">
      <c r="A886" t="s">
        <v>1842</v>
      </c>
      <c r="B886" s="2" t="s">
        <v>1843</v>
      </c>
      <c r="C886" s="4">
        <v>45717</v>
      </c>
      <c r="D886" s="6">
        <v>59</v>
      </c>
      <c r="E886" s="2" t="s">
        <v>220</v>
      </c>
      <c r="F886" s="3" t="s">
        <v>38</v>
      </c>
      <c r="G886" s="3" t="s">
        <v>21</v>
      </c>
      <c r="H886" s="6">
        <v>2</v>
      </c>
      <c r="I886" s="3" t="s">
        <v>22</v>
      </c>
      <c r="J886" s="3">
        <v>50</v>
      </c>
      <c r="K886" s="3" t="s">
        <v>40</v>
      </c>
      <c r="L886" s="6">
        <v>20000</v>
      </c>
      <c r="M886" s="6">
        <v>20</v>
      </c>
      <c r="N886" s="6">
        <v>400000</v>
      </c>
      <c r="O886" s="5" t="s">
        <v>1845</v>
      </c>
      <c r="P886" s="3" t="s">
        <v>42</v>
      </c>
      <c r="R886" t="str">
        <f t="shared" si="26"/>
        <v>Adults</v>
      </c>
      <c r="S886" s="6">
        <f t="shared" si="27"/>
        <v>8000</v>
      </c>
    </row>
    <row r="887" spans="1:19" x14ac:dyDescent="0.25">
      <c r="A887" t="s">
        <v>1842</v>
      </c>
      <c r="B887" s="2" t="s">
        <v>1843</v>
      </c>
      <c r="C887" s="4">
        <v>45717</v>
      </c>
      <c r="D887" s="6">
        <v>59</v>
      </c>
      <c r="E887" s="2" t="s">
        <v>220</v>
      </c>
      <c r="F887" s="3" t="s">
        <v>30</v>
      </c>
      <c r="G887" s="3" t="s">
        <v>21</v>
      </c>
      <c r="H887" s="6">
        <v>2</v>
      </c>
      <c r="I887" s="3" t="s">
        <v>22</v>
      </c>
      <c r="J887" s="3">
        <v>50</v>
      </c>
      <c r="K887" s="3" t="s">
        <v>106</v>
      </c>
      <c r="L887" s="6">
        <v>1000</v>
      </c>
      <c r="M887" s="6">
        <v>2</v>
      </c>
      <c r="N887" s="6">
        <v>2000</v>
      </c>
      <c r="O887" s="5" t="s">
        <v>1846</v>
      </c>
      <c r="P887" s="3" t="s">
        <v>42</v>
      </c>
      <c r="R887" t="str">
        <f t="shared" si="26"/>
        <v>Adults</v>
      </c>
      <c r="S887" s="6">
        <f t="shared" si="27"/>
        <v>40</v>
      </c>
    </row>
    <row r="888" spans="1:19" x14ac:dyDescent="0.25">
      <c r="A888" t="s">
        <v>1847</v>
      </c>
      <c r="B888" s="2" t="s">
        <v>1848</v>
      </c>
      <c r="C888" s="3" t="s">
        <v>61</v>
      </c>
      <c r="D888" s="6">
        <v>29</v>
      </c>
      <c r="E888" s="2" t="s">
        <v>29</v>
      </c>
      <c r="F888" s="3" t="s">
        <v>30</v>
      </c>
      <c r="G888" s="3" t="s">
        <v>21</v>
      </c>
      <c r="H888" s="6">
        <v>3</v>
      </c>
      <c r="I888" s="3" t="s">
        <v>56</v>
      </c>
      <c r="J888" s="3">
        <v>56</v>
      </c>
      <c r="K888" s="3" t="s">
        <v>106</v>
      </c>
      <c r="L888" s="6">
        <v>1000</v>
      </c>
      <c r="M888" s="6">
        <v>12</v>
      </c>
      <c r="N888" s="6">
        <v>12000</v>
      </c>
      <c r="O888" s="5" t="s">
        <v>1849</v>
      </c>
      <c r="P888" s="3" t="s">
        <v>25</v>
      </c>
      <c r="Q888" s="3" t="s">
        <v>129</v>
      </c>
      <c r="R888" t="str">
        <f t="shared" si="26"/>
        <v>Young Adults</v>
      </c>
      <c r="S888" s="6">
        <f t="shared" si="27"/>
        <v>214.28571428571428</v>
      </c>
    </row>
    <row r="889" spans="1:19" x14ac:dyDescent="0.25">
      <c r="A889" t="s">
        <v>1847</v>
      </c>
      <c r="B889" s="2" t="s">
        <v>1848</v>
      </c>
      <c r="C889" s="3" t="s">
        <v>61</v>
      </c>
      <c r="D889" s="6">
        <v>29</v>
      </c>
      <c r="E889" s="2" t="s">
        <v>29</v>
      </c>
      <c r="F889" s="3" t="s">
        <v>38</v>
      </c>
      <c r="G889" s="3" t="s">
        <v>21</v>
      </c>
      <c r="H889" s="6">
        <v>3</v>
      </c>
      <c r="I889" s="3" t="s">
        <v>56</v>
      </c>
      <c r="J889" s="3">
        <v>56</v>
      </c>
      <c r="K889" s="3" t="s">
        <v>155</v>
      </c>
      <c r="L889" s="6">
        <v>25000</v>
      </c>
      <c r="M889" s="6">
        <v>4</v>
      </c>
      <c r="N889" s="6">
        <v>100000</v>
      </c>
      <c r="O889" s="5" t="s">
        <v>1850</v>
      </c>
      <c r="P889" s="3" t="s">
        <v>25</v>
      </c>
      <c r="Q889" s="3" t="s">
        <v>129</v>
      </c>
      <c r="R889" t="str">
        <f t="shared" si="26"/>
        <v>Young Adults</v>
      </c>
      <c r="S889" s="6">
        <f t="shared" si="27"/>
        <v>1785.7142857142858</v>
      </c>
    </row>
    <row r="890" spans="1:19" x14ac:dyDescent="0.25">
      <c r="A890" t="s">
        <v>1847</v>
      </c>
      <c r="B890" s="2" t="s">
        <v>1848</v>
      </c>
      <c r="C890" s="3" t="s">
        <v>61</v>
      </c>
      <c r="D890" s="6">
        <v>29</v>
      </c>
      <c r="E890" s="2" t="s">
        <v>29</v>
      </c>
      <c r="F890" s="3" t="s">
        <v>20</v>
      </c>
      <c r="G890" s="3" t="s">
        <v>21</v>
      </c>
      <c r="H890" s="6">
        <v>3</v>
      </c>
      <c r="I890" s="3" t="s">
        <v>56</v>
      </c>
      <c r="J890" s="3">
        <v>56</v>
      </c>
      <c r="K890" s="3" t="s">
        <v>51</v>
      </c>
      <c r="L890" s="6">
        <v>4500</v>
      </c>
      <c r="M890" s="6">
        <v>14</v>
      </c>
      <c r="N890" s="6">
        <v>63000</v>
      </c>
      <c r="O890" s="5" t="s">
        <v>1851</v>
      </c>
      <c r="P890" s="3" t="s">
        <v>25</v>
      </c>
      <c r="Q890" s="3" t="s">
        <v>129</v>
      </c>
      <c r="R890" t="str">
        <f t="shared" si="26"/>
        <v>Young Adults</v>
      </c>
      <c r="S890" s="6">
        <f t="shared" si="27"/>
        <v>1125</v>
      </c>
    </row>
    <row r="891" spans="1:19" x14ac:dyDescent="0.25">
      <c r="A891" t="s">
        <v>1852</v>
      </c>
      <c r="B891" s="2" t="s">
        <v>1853</v>
      </c>
      <c r="C891" s="3" t="s">
        <v>61</v>
      </c>
      <c r="D891" s="6">
        <v>47</v>
      </c>
      <c r="E891" s="2" t="s">
        <v>331</v>
      </c>
      <c r="F891" s="3" t="s">
        <v>38</v>
      </c>
      <c r="G891" s="3" t="s">
        <v>31</v>
      </c>
      <c r="H891" s="6">
        <v>1</v>
      </c>
      <c r="I891" s="3" t="s">
        <v>39</v>
      </c>
      <c r="J891" s="3">
        <v>19</v>
      </c>
      <c r="K891" s="3" t="s">
        <v>86</v>
      </c>
      <c r="L891" s="6">
        <v>14500</v>
      </c>
      <c r="M891" s="6">
        <v>17</v>
      </c>
      <c r="N891" s="6">
        <v>246500</v>
      </c>
      <c r="O891" s="5" t="s">
        <v>1854</v>
      </c>
      <c r="P891" s="3" t="s">
        <v>25</v>
      </c>
      <c r="Q891" s="3" t="s">
        <v>466</v>
      </c>
      <c r="R891" t="str">
        <f t="shared" si="26"/>
        <v>Adults</v>
      </c>
      <c r="S891" s="6">
        <f t="shared" si="27"/>
        <v>12973.684210526315</v>
      </c>
    </row>
    <row r="892" spans="1:19" x14ac:dyDescent="0.25">
      <c r="A892" t="s">
        <v>1852</v>
      </c>
      <c r="B892" s="2" t="s">
        <v>1853</v>
      </c>
      <c r="C892" s="3" t="s">
        <v>61</v>
      </c>
      <c r="D892" s="6">
        <v>47</v>
      </c>
      <c r="E892" s="2" t="s">
        <v>331</v>
      </c>
      <c r="F892" s="3" t="s">
        <v>30</v>
      </c>
      <c r="G892" s="3" t="s">
        <v>31</v>
      </c>
      <c r="H892" s="6">
        <v>1</v>
      </c>
      <c r="I892" s="3" t="s">
        <v>39</v>
      </c>
      <c r="J892" s="3">
        <v>19</v>
      </c>
      <c r="K892" s="3" t="s">
        <v>112</v>
      </c>
      <c r="L892" s="6">
        <v>7500</v>
      </c>
      <c r="M892" s="6">
        <v>5</v>
      </c>
      <c r="N892" s="6">
        <v>37500</v>
      </c>
      <c r="O892" s="5" t="s">
        <v>1855</v>
      </c>
      <c r="P892" s="3" t="s">
        <v>25</v>
      </c>
      <c r="Q892" s="3" t="s">
        <v>466</v>
      </c>
      <c r="R892" t="str">
        <f t="shared" si="26"/>
        <v>Adults</v>
      </c>
      <c r="S892" s="6">
        <f t="shared" si="27"/>
        <v>1973.6842105263158</v>
      </c>
    </row>
    <row r="893" spans="1:19" x14ac:dyDescent="0.25">
      <c r="A893" t="s">
        <v>1856</v>
      </c>
      <c r="B893" s="2" t="s">
        <v>1857</v>
      </c>
      <c r="C893" s="4">
        <v>45717</v>
      </c>
      <c r="D893" s="6">
        <v>68</v>
      </c>
      <c r="E893" s="2" t="s">
        <v>149</v>
      </c>
      <c r="F893" s="3" t="s">
        <v>45</v>
      </c>
      <c r="G893" s="3" t="s">
        <v>31</v>
      </c>
      <c r="H893" s="6">
        <v>1</v>
      </c>
      <c r="I893" s="3" t="s">
        <v>39</v>
      </c>
      <c r="J893" s="3">
        <v>55</v>
      </c>
      <c r="K893" s="3" t="s">
        <v>46</v>
      </c>
      <c r="L893" s="6">
        <v>9000</v>
      </c>
      <c r="M893" s="6">
        <v>13</v>
      </c>
      <c r="N893" s="6">
        <v>117000</v>
      </c>
      <c r="O893" s="5" t="s">
        <v>1858</v>
      </c>
      <c r="P893" s="3" t="s">
        <v>42</v>
      </c>
      <c r="R893" t="str">
        <f t="shared" si="26"/>
        <v>Seniors</v>
      </c>
      <c r="S893" s="6">
        <f t="shared" si="27"/>
        <v>2127.2727272727275</v>
      </c>
    </row>
    <row r="894" spans="1:19" x14ac:dyDescent="0.25">
      <c r="A894" t="s">
        <v>1859</v>
      </c>
      <c r="B894" s="2" t="s">
        <v>1860</v>
      </c>
      <c r="C894" s="4">
        <v>45658</v>
      </c>
      <c r="D894" s="6">
        <v>71</v>
      </c>
      <c r="E894" s="2" t="s">
        <v>55</v>
      </c>
      <c r="F894" s="3" t="s">
        <v>38</v>
      </c>
      <c r="G894" s="3" t="s">
        <v>31</v>
      </c>
      <c r="H894" s="6">
        <v>2</v>
      </c>
      <c r="I894" s="3" t="s">
        <v>22</v>
      </c>
      <c r="J894" s="3">
        <v>49</v>
      </c>
      <c r="K894" s="3" t="s">
        <v>141</v>
      </c>
      <c r="L894" s="6">
        <v>75000</v>
      </c>
      <c r="M894" s="6">
        <v>18</v>
      </c>
      <c r="N894" s="6">
        <v>1350000</v>
      </c>
      <c r="O894" s="5" t="s">
        <v>1861</v>
      </c>
      <c r="P894" s="3" t="s">
        <v>42</v>
      </c>
      <c r="R894" t="str">
        <f t="shared" si="26"/>
        <v>Seniors</v>
      </c>
      <c r="S894" s="6">
        <f t="shared" si="27"/>
        <v>27551.020408163266</v>
      </c>
    </row>
    <row r="895" spans="1:19" x14ac:dyDescent="0.25">
      <c r="A895" t="s">
        <v>1862</v>
      </c>
      <c r="B895" s="2" t="s">
        <v>1863</v>
      </c>
      <c r="C895" s="4">
        <v>45717</v>
      </c>
      <c r="D895" s="6">
        <v>56</v>
      </c>
      <c r="E895" s="2" t="s">
        <v>220</v>
      </c>
      <c r="F895" s="3" t="s">
        <v>30</v>
      </c>
      <c r="G895" s="3" t="s">
        <v>21</v>
      </c>
      <c r="H895" s="6">
        <v>5</v>
      </c>
      <c r="I895" s="3" t="s">
        <v>63</v>
      </c>
      <c r="J895" s="3">
        <v>53</v>
      </c>
      <c r="K895" s="3" t="s">
        <v>32</v>
      </c>
      <c r="L895" s="6">
        <v>5500</v>
      </c>
      <c r="M895" s="6">
        <v>18</v>
      </c>
      <c r="N895" s="6">
        <v>99000</v>
      </c>
      <c r="O895" s="5" t="s">
        <v>1864</v>
      </c>
      <c r="P895" s="3" t="s">
        <v>42</v>
      </c>
      <c r="R895" t="str">
        <f t="shared" si="26"/>
        <v>Adults</v>
      </c>
      <c r="S895" s="6">
        <f t="shared" si="27"/>
        <v>1867.9245283018868</v>
      </c>
    </row>
    <row r="896" spans="1:19" x14ac:dyDescent="0.25">
      <c r="A896" t="s">
        <v>1865</v>
      </c>
      <c r="B896" s="2" t="s">
        <v>1866</v>
      </c>
      <c r="C896" s="4">
        <v>45717</v>
      </c>
      <c r="D896" s="6">
        <v>60</v>
      </c>
      <c r="E896" s="2" t="s">
        <v>104</v>
      </c>
      <c r="F896" s="3" t="s">
        <v>20</v>
      </c>
      <c r="G896" s="3" t="s">
        <v>21</v>
      </c>
      <c r="H896" s="6">
        <v>1</v>
      </c>
      <c r="I896" s="3" t="s">
        <v>39</v>
      </c>
      <c r="J896" s="3">
        <v>57</v>
      </c>
      <c r="K896" s="3" t="s">
        <v>57</v>
      </c>
      <c r="L896" s="6">
        <v>9000</v>
      </c>
      <c r="M896" s="6">
        <v>17</v>
      </c>
      <c r="N896" s="6">
        <v>153000</v>
      </c>
      <c r="O896" s="5" t="s">
        <v>1867</v>
      </c>
      <c r="P896" s="3" t="s">
        <v>25</v>
      </c>
      <c r="Q896" s="3" t="s">
        <v>129</v>
      </c>
      <c r="R896" t="str">
        <f t="shared" si="26"/>
        <v>Adults</v>
      </c>
      <c r="S896" s="6">
        <f t="shared" si="27"/>
        <v>2684.2105263157896</v>
      </c>
    </row>
    <row r="897" spans="1:19" x14ac:dyDescent="0.25">
      <c r="A897" t="s">
        <v>1865</v>
      </c>
      <c r="B897" s="2" t="s">
        <v>1866</v>
      </c>
      <c r="C897" s="4">
        <v>45717</v>
      </c>
      <c r="D897" s="6">
        <v>60</v>
      </c>
      <c r="E897" s="2" t="s">
        <v>104</v>
      </c>
      <c r="F897" s="3" t="s">
        <v>38</v>
      </c>
      <c r="G897" s="3" t="s">
        <v>21</v>
      </c>
      <c r="H897" s="6">
        <v>1</v>
      </c>
      <c r="I897" s="3" t="s">
        <v>39</v>
      </c>
      <c r="J897" s="3">
        <v>57</v>
      </c>
      <c r="K897" s="3" t="s">
        <v>73</v>
      </c>
      <c r="L897" s="6">
        <v>24000</v>
      </c>
      <c r="M897" s="6">
        <v>6</v>
      </c>
      <c r="N897" s="6">
        <v>144000</v>
      </c>
      <c r="O897" s="5" t="s">
        <v>1868</v>
      </c>
      <c r="P897" s="3" t="s">
        <v>25</v>
      </c>
      <c r="Q897" s="3" t="s">
        <v>129</v>
      </c>
      <c r="R897" t="str">
        <f t="shared" si="26"/>
        <v>Adults</v>
      </c>
      <c r="S897" s="6">
        <f t="shared" si="27"/>
        <v>2526.3157894736842</v>
      </c>
    </row>
    <row r="898" spans="1:19" x14ac:dyDescent="0.25">
      <c r="A898" t="s">
        <v>1869</v>
      </c>
      <c r="B898" s="2" t="s">
        <v>1870</v>
      </c>
      <c r="C898" s="4">
        <v>45658</v>
      </c>
      <c r="D898" s="6">
        <v>49</v>
      </c>
      <c r="E898" s="2" t="s">
        <v>287</v>
      </c>
      <c r="F898" s="3" t="s">
        <v>45</v>
      </c>
      <c r="G898" s="3" t="s">
        <v>31</v>
      </c>
      <c r="H898" s="6">
        <v>1</v>
      </c>
      <c r="I898" s="3" t="s">
        <v>39</v>
      </c>
      <c r="J898" s="3">
        <v>8</v>
      </c>
      <c r="K898" s="3" t="s">
        <v>40</v>
      </c>
      <c r="L898" s="6">
        <v>20000</v>
      </c>
      <c r="M898" s="6">
        <v>19</v>
      </c>
      <c r="N898" s="6">
        <v>380000</v>
      </c>
      <c r="O898" s="5" t="s">
        <v>1871</v>
      </c>
      <c r="P898" s="3" t="s">
        <v>42</v>
      </c>
      <c r="R898" t="str">
        <f t="shared" si="26"/>
        <v>Adults</v>
      </c>
      <c r="S898" s="6">
        <f t="shared" si="27"/>
        <v>47500</v>
      </c>
    </row>
    <row r="899" spans="1:19" x14ac:dyDescent="0.25">
      <c r="A899" t="s">
        <v>1869</v>
      </c>
      <c r="B899" s="2" t="s">
        <v>1870</v>
      </c>
      <c r="C899" s="4">
        <v>45658</v>
      </c>
      <c r="D899" s="6">
        <v>49</v>
      </c>
      <c r="E899" s="2" t="s">
        <v>287</v>
      </c>
      <c r="F899" s="3" t="s">
        <v>20</v>
      </c>
      <c r="G899" s="3" t="s">
        <v>31</v>
      </c>
      <c r="H899" s="6">
        <v>1</v>
      </c>
      <c r="I899" s="3" t="s">
        <v>39</v>
      </c>
      <c r="J899" s="3">
        <v>8</v>
      </c>
      <c r="K899" s="3" t="s">
        <v>51</v>
      </c>
      <c r="L899" s="6">
        <v>4500</v>
      </c>
      <c r="M899" s="6">
        <v>10</v>
      </c>
      <c r="N899" s="6">
        <v>45000</v>
      </c>
      <c r="O899" s="5" t="s">
        <v>1872</v>
      </c>
      <c r="P899" s="3" t="s">
        <v>42</v>
      </c>
      <c r="R899" t="str">
        <f t="shared" ref="R899:R962" si="28">IF(D899&lt;=25,"Youth",IF(D899&lt;=35,"Young Adults",IF(D899&lt;=65,"Adults",IF(D899&lt;=80,"Seniors"))))</f>
        <v>Adults</v>
      </c>
      <c r="S899" s="6">
        <f t="shared" ref="S899:S962" si="29">N899/J899</f>
        <v>5625</v>
      </c>
    </row>
    <row r="900" spans="1:19" x14ac:dyDescent="0.25">
      <c r="A900" t="s">
        <v>1869</v>
      </c>
      <c r="B900" s="2" t="s">
        <v>1870</v>
      </c>
      <c r="C900" s="4">
        <v>45658</v>
      </c>
      <c r="D900" s="6">
        <v>49</v>
      </c>
      <c r="E900" s="2" t="s">
        <v>287</v>
      </c>
      <c r="F900" s="3" t="s">
        <v>38</v>
      </c>
      <c r="G900" s="3" t="s">
        <v>31</v>
      </c>
      <c r="H900" s="6">
        <v>1</v>
      </c>
      <c r="I900" s="3" t="s">
        <v>39</v>
      </c>
      <c r="J900" s="3">
        <v>8</v>
      </c>
      <c r="K900" s="3" t="s">
        <v>77</v>
      </c>
      <c r="L900" s="6">
        <v>30000</v>
      </c>
      <c r="M900" s="6">
        <v>17</v>
      </c>
      <c r="N900" s="6">
        <v>510000</v>
      </c>
      <c r="O900" s="5" t="s">
        <v>1873</v>
      </c>
      <c r="P900" s="3" t="s">
        <v>42</v>
      </c>
      <c r="R900" t="str">
        <f t="shared" si="28"/>
        <v>Adults</v>
      </c>
      <c r="S900" s="6">
        <f t="shared" si="29"/>
        <v>63750</v>
      </c>
    </row>
    <row r="901" spans="1:19" x14ac:dyDescent="0.25">
      <c r="A901" t="s">
        <v>1874</v>
      </c>
      <c r="B901" s="2" t="s">
        <v>797</v>
      </c>
      <c r="C901" s="4">
        <v>45717</v>
      </c>
      <c r="D901" s="6">
        <v>29</v>
      </c>
      <c r="E901" s="2" t="s">
        <v>416</v>
      </c>
      <c r="F901" s="3" t="s">
        <v>30</v>
      </c>
      <c r="G901" s="3" t="s">
        <v>21</v>
      </c>
      <c r="H901" s="6">
        <v>4</v>
      </c>
      <c r="I901" s="3" t="s">
        <v>154</v>
      </c>
      <c r="J901" s="3">
        <v>53</v>
      </c>
      <c r="K901" s="3" t="s">
        <v>106</v>
      </c>
      <c r="L901" s="6">
        <v>1000</v>
      </c>
      <c r="M901" s="6">
        <v>5</v>
      </c>
      <c r="N901" s="6">
        <v>5000</v>
      </c>
      <c r="O901" s="5" t="s">
        <v>1875</v>
      </c>
      <c r="P901" s="3" t="s">
        <v>25</v>
      </c>
      <c r="Q901" s="3" t="s">
        <v>466</v>
      </c>
      <c r="R901" t="str">
        <f t="shared" si="28"/>
        <v>Young Adults</v>
      </c>
      <c r="S901" s="6">
        <f t="shared" si="29"/>
        <v>94.339622641509436</v>
      </c>
    </row>
    <row r="902" spans="1:19" x14ac:dyDescent="0.25">
      <c r="A902" t="s">
        <v>1874</v>
      </c>
      <c r="B902" s="2" t="s">
        <v>797</v>
      </c>
      <c r="C902" s="4">
        <v>45717</v>
      </c>
      <c r="D902" s="6">
        <v>29</v>
      </c>
      <c r="E902" s="2" t="s">
        <v>416</v>
      </c>
      <c r="F902" s="3" t="s">
        <v>45</v>
      </c>
      <c r="G902" s="3" t="s">
        <v>21</v>
      </c>
      <c r="H902" s="6">
        <v>4</v>
      </c>
      <c r="I902" s="3" t="s">
        <v>154</v>
      </c>
      <c r="J902" s="3">
        <v>53</v>
      </c>
      <c r="K902" s="3" t="s">
        <v>86</v>
      </c>
      <c r="L902" s="6">
        <v>14500</v>
      </c>
      <c r="M902" s="6">
        <v>3</v>
      </c>
      <c r="N902" s="6">
        <v>43500</v>
      </c>
      <c r="O902" s="5" t="s">
        <v>1876</v>
      </c>
      <c r="P902" s="3" t="s">
        <v>25</v>
      </c>
      <c r="Q902" s="3" t="s">
        <v>466</v>
      </c>
      <c r="R902" t="str">
        <f t="shared" si="28"/>
        <v>Young Adults</v>
      </c>
      <c r="S902" s="6">
        <f t="shared" si="29"/>
        <v>820.75471698113211</v>
      </c>
    </row>
    <row r="903" spans="1:19" x14ac:dyDescent="0.25">
      <c r="A903" t="s">
        <v>1877</v>
      </c>
      <c r="B903" s="2" t="s">
        <v>1878</v>
      </c>
      <c r="C903" s="4">
        <v>45717</v>
      </c>
      <c r="D903" s="6">
        <v>67</v>
      </c>
      <c r="E903" s="2" t="s">
        <v>92</v>
      </c>
      <c r="F903" s="3" t="s">
        <v>30</v>
      </c>
      <c r="G903" s="3" t="s">
        <v>31</v>
      </c>
      <c r="H903" s="6">
        <v>5</v>
      </c>
      <c r="I903" s="3" t="s">
        <v>63</v>
      </c>
      <c r="J903" s="3">
        <v>56</v>
      </c>
      <c r="K903" s="3" t="s">
        <v>32</v>
      </c>
      <c r="L903" s="6">
        <v>5500</v>
      </c>
      <c r="M903" s="6">
        <v>14</v>
      </c>
      <c r="N903" s="6">
        <v>77000</v>
      </c>
      <c r="O903" s="5" t="s">
        <v>1879</v>
      </c>
      <c r="P903" s="3" t="s">
        <v>42</v>
      </c>
      <c r="R903" t="str">
        <f t="shared" si="28"/>
        <v>Seniors</v>
      </c>
      <c r="S903" s="6">
        <f t="shared" si="29"/>
        <v>1375</v>
      </c>
    </row>
    <row r="904" spans="1:19" x14ac:dyDescent="0.25">
      <c r="A904" t="s">
        <v>1877</v>
      </c>
      <c r="B904" s="2" t="s">
        <v>1878</v>
      </c>
      <c r="C904" s="4">
        <v>45717</v>
      </c>
      <c r="D904" s="6">
        <v>67</v>
      </c>
      <c r="E904" s="2" t="s">
        <v>92</v>
      </c>
      <c r="F904" s="3" t="s">
        <v>38</v>
      </c>
      <c r="G904" s="3" t="s">
        <v>31</v>
      </c>
      <c r="H904" s="6">
        <v>5</v>
      </c>
      <c r="I904" s="3" t="s">
        <v>63</v>
      </c>
      <c r="J904" s="3">
        <v>56</v>
      </c>
      <c r="K904" s="3" t="s">
        <v>77</v>
      </c>
      <c r="L904" s="6">
        <v>30000</v>
      </c>
      <c r="M904" s="6">
        <v>5</v>
      </c>
      <c r="N904" s="6">
        <v>150000</v>
      </c>
      <c r="O904" s="5" t="s">
        <v>1880</v>
      </c>
      <c r="P904" s="3" t="s">
        <v>42</v>
      </c>
      <c r="R904" t="str">
        <f t="shared" si="28"/>
        <v>Seniors</v>
      </c>
      <c r="S904" s="6">
        <f t="shared" si="29"/>
        <v>2678.5714285714284</v>
      </c>
    </row>
    <row r="905" spans="1:19" x14ac:dyDescent="0.25">
      <c r="A905" t="s">
        <v>1881</v>
      </c>
      <c r="B905" s="2" t="s">
        <v>1882</v>
      </c>
      <c r="C905" s="3" t="s">
        <v>61</v>
      </c>
      <c r="D905" s="6">
        <v>74</v>
      </c>
      <c r="E905" s="2" t="s">
        <v>200</v>
      </c>
      <c r="F905" s="3" t="s">
        <v>20</v>
      </c>
      <c r="G905" s="3" t="s">
        <v>21</v>
      </c>
      <c r="H905" s="6">
        <v>4</v>
      </c>
      <c r="I905" s="3" t="s">
        <v>154</v>
      </c>
      <c r="J905" s="3">
        <v>45</v>
      </c>
      <c r="K905" s="3" t="s">
        <v>68</v>
      </c>
      <c r="L905" s="6">
        <v>16000</v>
      </c>
      <c r="M905" s="6">
        <v>14</v>
      </c>
      <c r="N905" s="6">
        <v>224000</v>
      </c>
      <c r="O905" s="5" t="s">
        <v>1883</v>
      </c>
      <c r="P905" s="3" t="s">
        <v>42</v>
      </c>
      <c r="R905" t="str">
        <f t="shared" si="28"/>
        <v>Seniors</v>
      </c>
      <c r="S905" s="6">
        <f t="shared" si="29"/>
        <v>4977.7777777777774</v>
      </c>
    </row>
    <row r="906" spans="1:19" x14ac:dyDescent="0.25">
      <c r="A906" t="s">
        <v>1881</v>
      </c>
      <c r="B906" s="2" t="s">
        <v>1882</v>
      </c>
      <c r="C906" s="3" t="s">
        <v>61</v>
      </c>
      <c r="D906" s="6">
        <v>74</v>
      </c>
      <c r="E906" s="2" t="s">
        <v>200</v>
      </c>
      <c r="F906" s="3" t="s">
        <v>38</v>
      </c>
      <c r="G906" s="3" t="s">
        <v>21</v>
      </c>
      <c r="H906" s="6">
        <v>4</v>
      </c>
      <c r="I906" s="3" t="s">
        <v>154</v>
      </c>
      <c r="J906" s="3">
        <v>45</v>
      </c>
      <c r="K906" s="3" t="s">
        <v>40</v>
      </c>
      <c r="L906" s="6">
        <v>20000</v>
      </c>
      <c r="M906" s="6">
        <v>19</v>
      </c>
      <c r="N906" s="6">
        <v>380000</v>
      </c>
      <c r="O906" s="5" t="s">
        <v>1884</v>
      </c>
      <c r="P906" s="3" t="s">
        <v>42</v>
      </c>
      <c r="R906" t="str">
        <f t="shared" si="28"/>
        <v>Seniors</v>
      </c>
      <c r="S906" s="6">
        <f t="shared" si="29"/>
        <v>8444.4444444444453</v>
      </c>
    </row>
    <row r="907" spans="1:19" x14ac:dyDescent="0.25">
      <c r="A907" t="s">
        <v>1881</v>
      </c>
      <c r="B907" s="2" t="s">
        <v>1882</v>
      </c>
      <c r="C907" s="3" t="s">
        <v>61</v>
      </c>
      <c r="D907" s="6">
        <v>74</v>
      </c>
      <c r="E907" s="2" t="s">
        <v>200</v>
      </c>
      <c r="F907" s="3" t="s">
        <v>30</v>
      </c>
      <c r="G907" s="3" t="s">
        <v>21</v>
      </c>
      <c r="H907" s="6">
        <v>4</v>
      </c>
      <c r="I907" s="3" t="s">
        <v>154</v>
      </c>
      <c r="J907" s="3">
        <v>45</v>
      </c>
      <c r="K907" s="3" t="s">
        <v>43</v>
      </c>
      <c r="L907" s="6">
        <v>500</v>
      </c>
      <c r="M907" s="6">
        <v>5</v>
      </c>
      <c r="N907" s="6">
        <v>2500</v>
      </c>
      <c r="O907" s="5" t="s">
        <v>1885</v>
      </c>
      <c r="P907" s="3" t="s">
        <v>42</v>
      </c>
      <c r="R907" t="str">
        <f t="shared" si="28"/>
        <v>Seniors</v>
      </c>
      <c r="S907" s="6">
        <f t="shared" si="29"/>
        <v>55.555555555555557</v>
      </c>
    </row>
    <row r="908" spans="1:19" x14ac:dyDescent="0.25">
      <c r="A908" t="s">
        <v>1886</v>
      </c>
      <c r="B908" s="2" t="s">
        <v>1887</v>
      </c>
      <c r="C908" s="4">
        <v>45717</v>
      </c>
      <c r="D908" s="6">
        <v>63</v>
      </c>
      <c r="E908" s="2" t="s">
        <v>215</v>
      </c>
      <c r="F908" s="3" t="s">
        <v>30</v>
      </c>
      <c r="G908" s="3" t="s">
        <v>31</v>
      </c>
      <c r="H908" s="6">
        <v>4</v>
      </c>
      <c r="I908" s="3" t="s">
        <v>154</v>
      </c>
      <c r="J908" s="3">
        <v>20</v>
      </c>
      <c r="K908" s="3" t="s">
        <v>135</v>
      </c>
      <c r="L908" s="6">
        <v>900</v>
      </c>
      <c r="M908" s="6">
        <v>10</v>
      </c>
      <c r="N908" s="6">
        <v>9000</v>
      </c>
      <c r="O908" s="5" t="s">
        <v>1888</v>
      </c>
      <c r="P908" s="3" t="s">
        <v>25</v>
      </c>
      <c r="Q908" s="3" t="s">
        <v>427</v>
      </c>
      <c r="R908" t="str">
        <f t="shared" si="28"/>
        <v>Adults</v>
      </c>
      <c r="S908" s="6">
        <f t="shared" si="29"/>
        <v>450</v>
      </c>
    </row>
    <row r="909" spans="1:19" x14ac:dyDescent="0.25">
      <c r="A909" t="s">
        <v>1889</v>
      </c>
      <c r="B909" s="2" t="s">
        <v>1890</v>
      </c>
      <c r="C909" s="4">
        <v>45658</v>
      </c>
      <c r="D909" s="6">
        <v>43</v>
      </c>
      <c r="E909" s="2" t="s">
        <v>183</v>
      </c>
      <c r="F909" s="3" t="s">
        <v>30</v>
      </c>
      <c r="G909" s="3" t="s">
        <v>31</v>
      </c>
      <c r="H909" s="6">
        <v>5</v>
      </c>
      <c r="I909" s="3" t="s">
        <v>63</v>
      </c>
      <c r="J909" s="3">
        <v>1</v>
      </c>
      <c r="K909" s="3" t="s">
        <v>32</v>
      </c>
      <c r="L909" s="6">
        <v>5500</v>
      </c>
      <c r="M909" s="6">
        <v>19</v>
      </c>
      <c r="N909" s="6">
        <v>104500</v>
      </c>
      <c r="O909" s="5" t="s">
        <v>1891</v>
      </c>
      <c r="P909" s="3" t="s">
        <v>42</v>
      </c>
      <c r="R909" t="str">
        <f t="shared" si="28"/>
        <v>Adults</v>
      </c>
      <c r="S909" s="6">
        <f t="shared" si="29"/>
        <v>104500</v>
      </c>
    </row>
    <row r="910" spans="1:19" x14ac:dyDescent="0.25">
      <c r="A910" t="s">
        <v>1892</v>
      </c>
      <c r="B910" s="2" t="s">
        <v>1893</v>
      </c>
      <c r="C910" s="3" t="s">
        <v>61</v>
      </c>
      <c r="D910" s="6">
        <v>59</v>
      </c>
      <c r="E910" s="2" t="s">
        <v>72</v>
      </c>
      <c r="F910" s="3" t="s">
        <v>30</v>
      </c>
      <c r="G910" s="3" t="s">
        <v>31</v>
      </c>
      <c r="H910" s="6">
        <v>2</v>
      </c>
      <c r="I910" s="3" t="s">
        <v>22</v>
      </c>
      <c r="J910" s="3">
        <v>54</v>
      </c>
      <c r="K910" s="3" t="s">
        <v>32</v>
      </c>
      <c r="L910" s="6">
        <v>5500</v>
      </c>
      <c r="M910" s="6">
        <v>11</v>
      </c>
      <c r="N910" s="6">
        <v>60500</v>
      </c>
      <c r="O910" s="5" t="s">
        <v>1894</v>
      </c>
      <c r="P910" s="3" t="s">
        <v>42</v>
      </c>
      <c r="R910" t="str">
        <f t="shared" si="28"/>
        <v>Adults</v>
      </c>
      <c r="S910" s="6">
        <f t="shared" si="29"/>
        <v>1120.3703703703704</v>
      </c>
    </row>
    <row r="911" spans="1:19" x14ac:dyDescent="0.25">
      <c r="A911" t="s">
        <v>1892</v>
      </c>
      <c r="B911" s="2" t="s">
        <v>1893</v>
      </c>
      <c r="C911" s="3" t="s">
        <v>61</v>
      </c>
      <c r="D911" s="6">
        <v>59</v>
      </c>
      <c r="E911" s="2" t="s">
        <v>72</v>
      </c>
      <c r="F911" s="3" t="s">
        <v>38</v>
      </c>
      <c r="G911" s="3" t="s">
        <v>31</v>
      </c>
      <c r="H911" s="6">
        <v>2</v>
      </c>
      <c r="I911" s="3" t="s">
        <v>22</v>
      </c>
      <c r="J911" s="3">
        <v>54</v>
      </c>
      <c r="K911" s="3" t="s">
        <v>40</v>
      </c>
      <c r="L911" s="6">
        <v>20000</v>
      </c>
      <c r="M911" s="6">
        <v>20</v>
      </c>
      <c r="N911" s="6">
        <v>400000</v>
      </c>
      <c r="O911" s="5" t="s">
        <v>1895</v>
      </c>
      <c r="P911" s="3" t="s">
        <v>42</v>
      </c>
      <c r="R911" t="str">
        <f t="shared" si="28"/>
        <v>Adults</v>
      </c>
      <c r="S911" s="6">
        <f t="shared" si="29"/>
        <v>7407.4074074074078</v>
      </c>
    </row>
    <row r="912" spans="1:19" x14ac:dyDescent="0.25">
      <c r="A912" t="s">
        <v>1896</v>
      </c>
      <c r="B912" s="2" t="s">
        <v>1897</v>
      </c>
      <c r="C912" s="4">
        <v>45658</v>
      </c>
      <c r="D912" s="6">
        <v>65</v>
      </c>
      <c r="E912" s="2" t="s">
        <v>153</v>
      </c>
      <c r="F912" s="3" t="s">
        <v>45</v>
      </c>
      <c r="G912" s="3" t="s">
        <v>31</v>
      </c>
      <c r="H912" s="6">
        <v>4</v>
      </c>
      <c r="I912" s="3" t="s">
        <v>154</v>
      </c>
      <c r="J912" s="3">
        <v>22</v>
      </c>
      <c r="K912" s="3" t="s">
        <v>73</v>
      </c>
      <c r="L912" s="6">
        <v>24000</v>
      </c>
      <c r="M912" s="6">
        <v>10</v>
      </c>
      <c r="N912" s="6">
        <v>240000</v>
      </c>
      <c r="O912" s="5" t="s">
        <v>1898</v>
      </c>
      <c r="P912" s="3" t="s">
        <v>42</v>
      </c>
      <c r="R912" t="str">
        <f t="shared" si="28"/>
        <v>Adults</v>
      </c>
      <c r="S912" s="6">
        <f t="shared" si="29"/>
        <v>10909.09090909091</v>
      </c>
    </row>
    <row r="913" spans="1:19" x14ac:dyDescent="0.25">
      <c r="A913" t="s">
        <v>1896</v>
      </c>
      <c r="B913" s="2" t="s">
        <v>1897</v>
      </c>
      <c r="C913" s="4">
        <v>45658</v>
      </c>
      <c r="D913" s="6">
        <v>65</v>
      </c>
      <c r="E913" s="2" t="s">
        <v>153</v>
      </c>
      <c r="F913" s="3" t="s">
        <v>30</v>
      </c>
      <c r="G913" s="3" t="s">
        <v>31</v>
      </c>
      <c r="H913" s="6">
        <v>4</v>
      </c>
      <c r="I913" s="3" t="s">
        <v>154</v>
      </c>
      <c r="J913" s="3">
        <v>22</v>
      </c>
      <c r="K913" s="3" t="s">
        <v>292</v>
      </c>
      <c r="L913" s="6">
        <v>6500</v>
      </c>
      <c r="M913" s="6">
        <v>18</v>
      </c>
      <c r="N913" s="6">
        <v>117000</v>
      </c>
      <c r="O913" s="5" t="s">
        <v>1899</v>
      </c>
      <c r="P913" s="3" t="s">
        <v>42</v>
      </c>
      <c r="R913" t="str">
        <f t="shared" si="28"/>
        <v>Adults</v>
      </c>
      <c r="S913" s="6">
        <f t="shared" si="29"/>
        <v>5318.181818181818</v>
      </c>
    </row>
    <row r="914" spans="1:19" x14ac:dyDescent="0.25">
      <c r="A914" t="s">
        <v>1896</v>
      </c>
      <c r="B914" s="2" t="s">
        <v>1897</v>
      </c>
      <c r="C914" s="4">
        <v>45658</v>
      </c>
      <c r="D914" s="6">
        <v>65</v>
      </c>
      <c r="E914" s="2" t="s">
        <v>153</v>
      </c>
      <c r="F914" s="3" t="s">
        <v>38</v>
      </c>
      <c r="G914" s="3" t="s">
        <v>31</v>
      </c>
      <c r="H914" s="6">
        <v>4</v>
      </c>
      <c r="I914" s="3" t="s">
        <v>154</v>
      </c>
      <c r="J914" s="3">
        <v>22</v>
      </c>
      <c r="K914" s="3" t="s">
        <v>40</v>
      </c>
      <c r="L914" s="6">
        <v>20000</v>
      </c>
      <c r="M914" s="6">
        <v>20</v>
      </c>
      <c r="N914" s="6">
        <v>400000</v>
      </c>
      <c r="O914" s="5" t="s">
        <v>1900</v>
      </c>
      <c r="P914" s="3" t="s">
        <v>42</v>
      </c>
      <c r="R914" t="str">
        <f t="shared" si="28"/>
        <v>Adults</v>
      </c>
      <c r="S914" s="6">
        <f t="shared" si="29"/>
        <v>18181.81818181818</v>
      </c>
    </row>
    <row r="915" spans="1:19" x14ac:dyDescent="0.25">
      <c r="A915" t="s">
        <v>1901</v>
      </c>
      <c r="B915" s="2" t="s">
        <v>1902</v>
      </c>
      <c r="C915" s="4">
        <v>45658</v>
      </c>
      <c r="D915" s="6">
        <v>22</v>
      </c>
      <c r="E915" s="2" t="s">
        <v>92</v>
      </c>
      <c r="F915" s="3" t="s">
        <v>20</v>
      </c>
      <c r="G915" s="3" t="s">
        <v>21</v>
      </c>
      <c r="H915" s="6">
        <v>5</v>
      </c>
      <c r="I915" s="3" t="s">
        <v>63</v>
      </c>
      <c r="J915" s="3">
        <v>49</v>
      </c>
      <c r="K915" s="3" t="s">
        <v>68</v>
      </c>
      <c r="L915" s="6">
        <v>16000</v>
      </c>
      <c r="M915" s="6">
        <v>7</v>
      </c>
      <c r="N915" s="6">
        <v>112000</v>
      </c>
      <c r="O915" s="5" t="s">
        <v>1903</v>
      </c>
      <c r="P915" s="3" t="s">
        <v>42</v>
      </c>
      <c r="R915" t="str">
        <f t="shared" si="28"/>
        <v>Youth</v>
      </c>
      <c r="S915" s="6">
        <f t="shared" si="29"/>
        <v>2285.7142857142858</v>
      </c>
    </row>
    <row r="916" spans="1:19" x14ac:dyDescent="0.25">
      <c r="A916" t="s">
        <v>1904</v>
      </c>
      <c r="B916" s="2" t="s">
        <v>1905</v>
      </c>
      <c r="C916" s="4">
        <v>45658</v>
      </c>
      <c r="D916" s="6">
        <v>72</v>
      </c>
      <c r="E916" s="2" t="s">
        <v>495</v>
      </c>
      <c r="F916" s="3" t="s">
        <v>38</v>
      </c>
      <c r="G916" s="3" t="s">
        <v>31</v>
      </c>
      <c r="H916" s="6">
        <v>4</v>
      </c>
      <c r="I916" s="3" t="s">
        <v>154</v>
      </c>
      <c r="J916" s="3">
        <v>26</v>
      </c>
      <c r="K916" s="3" t="s">
        <v>141</v>
      </c>
      <c r="L916" s="6">
        <v>75000</v>
      </c>
      <c r="M916" s="6">
        <v>1</v>
      </c>
      <c r="N916" s="6">
        <v>75000</v>
      </c>
      <c r="O916" s="5" t="s">
        <v>1906</v>
      </c>
      <c r="P916" s="3" t="s">
        <v>42</v>
      </c>
      <c r="R916" t="str">
        <f t="shared" si="28"/>
        <v>Seniors</v>
      </c>
      <c r="S916" s="6">
        <f t="shared" si="29"/>
        <v>2884.6153846153848</v>
      </c>
    </row>
    <row r="917" spans="1:19" x14ac:dyDescent="0.25">
      <c r="A917" t="s">
        <v>1907</v>
      </c>
      <c r="B917" s="2" t="s">
        <v>1908</v>
      </c>
      <c r="C917" s="4">
        <v>45658</v>
      </c>
      <c r="D917" s="6">
        <v>56</v>
      </c>
      <c r="E917" s="2" t="s">
        <v>72</v>
      </c>
      <c r="F917" s="3" t="s">
        <v>20</v>
      </c>
      <c r="G917" s="3" t="s">
        <v>31</v>
      </c>
      <c r="H917" s="6">
        <v>1</v>
      </c>
      <c r="I917" s="3" t="s">
        <v>39</v>
      </c>
      <c r="J917" s="3">
        <v>6</v>
      </c>
      <c r="K917" s="3" t="s">
        <v>57</v>
      </c>
      <c r="L917" s="6">
        <v>9000</v>
      </c>
      <c r="M917" s="6">
        <v>5</v>
      </c>
      <c r="N917" s="6">
        <v>45000</v>
      </c>
      <c r="O917" s="5" t="s">
        <v>1909</v>
      </c>
      <c r="P917" s="3" t="s">
        <v>42</v>
      </c>
      <c r="R917" t="str">
        <f t="shared" si="28"/>
        <v>Adults</v>
      </c>
      <c r="S917" s="6">
        <f t="shared" si="29"/>
        <v>7500</v>
      </c>
    </row>
    <row r="918" spans="1:19" x14ac:dyDescent="0.25">
      <c r="A918" t="s">
        <v>1907</v>
      </c>
      <c r="B918" s="2" t="s">
        <v>1908</v>
      </c>
      <c r="C918" s="4">
        <v>45658</v>
      </c>
      <c r="D918" s="6">
        <v>56</v>
      </c>
      <c r="E918" s="2" t="s">
        <v>72</v>
      </c>
      <c r="F918" s="3" t="s">
        <v>45</v>
      </c>
      <c r="G918" s="3" t="s">
        <v>31</v>
      </c>
      <c r="H918" s="6">
        <v>1</v>
      </c>
      <c r="I918" s="3" t="s">
        <v>39</v>
      </c>
      <c r="J918" s="3">
        <v>6</v>
      </c>
      <c r="K918" s="3" t="s">
        <v>77</v>
      </c>
      <c r="L918" s="6">
        <v>30000</v>
      </c>
      <c r="M918" s="6">
        <v>6</v>
      </c>
      <c r="N918" s="6">
        <v>180000</v>
      </c>
      <c r="O918" s="5" t="s">
        <v>1910</v>
      </c>
      <c r="P918" s="3" t="s">
        <v>42</v>
      </c>
      <c r="R918" t="str">
        <f t="shared" si="28"/>
        <v>Adults</v>
      </c>
      <c r="S918" s="6">
        <f t="shared" si="29"/>
        <v>30000</v>
      </c>
    </row>
    <row r="919" spans="1:19" x14ac:dyDescent="0.25">
      <c r="A919" t="s">
        <v>1911</v>
      </c>
      <c r="B919" s="2" t="s">
        <v>1912</v>
      </c>
      <c r="C919" s="4">
        <v>45658</v>
      </c>
      <c r="D919" s="6">
        <v>57</v>
      </c>
      <c r="E919" s="2" t="s">
        <v>183</v>
      </c>
      <c r="F919" s="3" t="s">
        <v>20</v>
      </c>
      <c r="G919" s="3" t="s">
        <v>21</v>
      </c>
      <c r="H919" s="6">
        <v>3</v>
      </c>
      <c r="I919" s="3" t="s">
        <v>56</v>
      </c>
      <c r="J919" s="3">
        <v>46</v>
      </c>
      <c r="K919" s="3" t="s">
        <v>57</v>
      </c>
      <c r="L919" s="6">
        <v>9000</v>
      </c>
      <c r="M919" s="6">
        <v>4</v>
      </c>
      <c r="N919" s="6">
        <v>36000</v>
      </c>
      <c r="O919" s="5" t="s">
        <v>1913</v>
      </c>
      <c r="P919" s="3" t="s">
        <v>42</v>
      </c>
      <c r="R919" t="str">
        <f t="shared" si="28"/>
        <v>Adults</v>
      </c>
      <c r="S919" s="6">
        <f t="shared" si="29"/>
        <v>782.60869565217388</v>
      </c>
    </row>
    <row r="920" spans="1:19" x14ac:dyDescent="0.25">
      <c r="A920" t="s">
        <v>1911</v>
      </c>
      <c r="B920" s="2" t="s">
        <v>1912</v>
      </c>
      <c r="C920" s="4">
        <v>45658</v>
      </c>
      <c r="D920" s="6">
        <v>57</v>
      </c>
      <c r="E920" s="2" t="s">
        <v>183</v>
      </c>
      <c r="F920" s="3" t="s">
        <v>30</v>
      </c>
      <c r="G920" s="3" t="s">
        <v>21</v>
      </c>
      <c r="H920" s="6">
        <v>3</v>
      </c>
      <c r="I920" s="3" t="s">
        <v>56</v>
      </c>
      <c r="J920" s="3">
        <v>46</v>
      </c>
      <c r="K920" s="3" t="s">
        <v>135</v>
      </c>
      <c r="L920" s="6">
        <v>900</v>
      </c>
      <c r="M920" s="6">
        <v>20</v>
      </c>
      <c r="N920" s="6">
        <v>18000</v>
      </c>
      <c r="O920" s="5" t="s">
        <v>1914</v>
      </c>
      <c r="P920" s="3" t="s">
        <v>42</v>
      </c>
      <c r="R920" t="str">
        <f t="shared" si="28"/>
        <v>Adults</v>
      </c>
      <c r="S920" s="6">
        <f t="shared" si="29"/>
        <v>391.30434782608694</v>
      </c>
    </row>
    <row r="921" spans="1:19" x14ac:dyDescent="0.25">
      <c r="A921" t="s">
        <v>1915</v>
      </c>
      <c r="B921" s="2" t="s">
        <v>1916</v>
      </c>
      <c r="C921" s="4">
        <v>45717</v>
      </c>
      <c r="D921" s="6">
        <v>79</v>
      </c>
      <c r="E921" s="2" t="s">
        <v>287</v>
      </c>
      <c r="F921" s="3" t="s">
        <v>30</v>
      </c>
      <c r="G921" s="3" t="s">
        <v>31</v>
      </c>
      <c r="H921" s="6">
        <v>1</v>
      </c>
      <c r="I921" s="3" t="s">
        <v>39</v>
      </c>
      <c r="J921" s="3">
        <v>8</v>
      </c>
      <c r="K921" s="3" t="s">
        <v>135</v>
      </c>
      <c r="L921" s="6">
        <v>900</v>
      </c>
      <c r="M921" s="6">
        <v>8</v>
      </c>
      <c r="N921" s="6">
        <v>7200</v>
      </c>
      <c r="O921" s="5" t="s">
        <v>1917</v>
      </c>
      <c r="P921" s="3" t="s">
        <v>42</v>
      </c>
      <c r="R921" t="str">
        <f t="shared" si="28"/>
        <v>Seniors</v>
      </c>
      <c r="S921" s="6">
        <f t="shared" si="29"/>
        <v>900</v>
      </c>
    </row>
    <row r="922" spans="1:19" x14ac:dyDescent="0.25">
      <c r="A922" t="s">
        <v>1915</v>
      </c>
      <c r="B922" s="2" t="s">
        <v>1916</v>
      </c>
      <c r="C922" s="4">
        <v>45717</v>
      </c>
      <c r="D922" s="6">
        <v>79</v>
      </c>
      <c r="E922" s="2" t="s">
        <v>287</v>
      </c>
      <c r="F922" s="3" t="s">
        <v>45</v>
      </c>
      <c r="G922" s="3" t="s">
        <v>31</v>
      </c>
      <c r="H922" s="6">
        <v>1</v>
      </c>
      <c r="I922" s="3" t="s">
        <v>39</v>
      </c>
      <c r="J922" s="3">
        <v>8</v>
      </c>
      <c r="K922" s="3" t="s">
        <v>46</v>
      </c>
      <c r="L922" s="6">
        <v>9000</v>
      </c>
      <c r="M922" s="6">
        <v>19</v>
      </c>
      <c r="N922" s="6">
        <v>171000</v>
      </c>
      <c r="O922" s="5" t="s">
        <v>1918</v>
      </c>
      <c r="P922" s="3" t="s">
        <v>42</v>
      </c>
      <c r="R922" t="str">
        <f t="shared" si="28"/>
        <v>Seniors</v>
      </c>
      <c r="S922" s="6">
        <f t="shared" si="29"/>
        <v>21375</v>
      </c>
    </row>
    <row r="923" spans="1:19" x14ac:dyDescent="0.25">
      <c r="A923" t="s">
        <v>1915</v>
      </c>
      <c r="B923" s="2" t="s">
        <v>1916</v>
      </c>
      <c r="C923" s="4">
        <v>45717</v>
      </c>
      <c r="D923" s="6">
        <v>79</v>
      </c>
      <c r="E923" s="2" t="s">
        <v>287</v>
      </c>
      <c r="F923" s="3" t="s">
        <v>20</v>
      </c>
      <c r="G923" s="3" t="s">
        <v>31</v>
      </c>
      <c r="H923" s="6">
        <v>1</v>
      </c>
      <c r="I923" s="3" t="s">
        <v>39</v>
      </c>
      <c r="J923" s="3">
        <v>8</v>
      </c>
      <c r="K923" s="3" t="s">
        <v>68</v>
      </c>
      <c r="L923" s="6">
        <v>16000</v>
      </c>
      <c r="M923" s="6">
        <v>18</v>
      </c>
      <c r="N923" s="6">
        <v>288000</v>
      </c>
      <c r="O923" s="5" t="s">
        <v>1919</v>
      </c>
      <c r="P923" s="3" t="s">
        <v>42</v>
      </c>
      <c r="R923" t="str">
        <f t="shared" si="28"/>
        <v>Seniors</v>
      </c>
      <c r="S923" s="6">
        <f t="shared" si="29"/>
        <v>36000</v>
      </c>
    </row>
    <row r="924" spans="1:19" x14ac:dyDescent="0.25">
      <c r="A924" t="s">
        <v>1920</v>
      </c>
      <c r="B924" s="2" t="s">
        <v>1921</v>
      </c>
      <c r="C924" s="3" t="s">
        <v>61</v>
      </c>
      <c r="D924" s="6">
        <v>54</v>
      </c>
      <c r="E924" s="2" t="s">
        <v>149</v>
      </c>
      <c r="F924" s="3" t="s">
        <v>20</v>
      </c>
      <c r="G924" s="3" t="s">
        <v>31</v>
      </c>
      <c r="H924" s="6">
        <v>2</v>
      </c>
      <c r="I924" s="3" t="s">
        <v>22</v>
      </c>
      <c r="J924" s="3">
        <v>6</v>
      </c>
      <c r="K924" s="3" t="s">
        <v>23</v>
      </c>
      <c r="L924" s="6">
        <v>35000</v>
      </c>
      <c r="M924" s="6">
        <v>18</v>
      </c>
      <c r="N924" s="6">
        <v>630000</v>
      </c>
      <c r="O924" s="5" t="s">
        <v>1922</v>
      </c>
      <c r="P924" s="3" t="s">
        <v>42</v>
      </c>
      <c r="R924" t="str">
        <f t="shared" si="28"/>
        <v>Adults</v>
      </c>
      <c r="S924" s="6">
        <f t="shared" si="29"/>
        <v>105000</v>
      </c>
    </row>
    <row r="925" spans="1:19" x14ac:dyDescent="0.25">
      <c r="A925" t="s">
        <v>1923</v>
      </c>
      <c r="B925" s="2" t="s">
        <v>1924</v>
      </c>
      <c r="C925" s="4">
        <v>45717</v>
      </c>
      <c r="D925" s="6">
        <v>21</v>
      </c>
      <c r="E925" s="2" t="s">
        <v>798</v>
      </c>
      <c r="F925" s="3" t="s">
        <v>38</v>
      </c>
      <c r="G925" s="3" t="s">
        <v>31</v>
      </c>
      <c r="H925" s="6">
        <v>2</v>
      </c>
      <c r="I925" s="3" t="s">
        <v>22</v>
      </c>
      <c r="J925" s="3">
        <v>54</v>
      </c>
      <c r="K925" s="3" t="s">
        <v>141</v>
      </c>
      <c r="L925" s="6">
        <v>75000</v>
      </c>
      <c r="M925" s="6">
        <v>7</v>
      </c>
      <c r="N925" s="6">
        <v>525000</v>
      </c>
      <c r="O925" s="5" t="s">
        <v>1925</v>
      </c>
      <c r="P925" s="3" t="s">
        <v>25</v>
      </c>
      <c r="Q925" s="3" t="s">
        <v>247</v>
      </c>
      <c r="R925" t="str">
        <f t="shared" si="28"/>
        <v>Youth</v>
      </c>
      <c r="S925" s="6">
        <f t="shared" si="29"/>
        <v>9722.2222222222226</v>
      </c>
    </row>
    <row r="926" spans="1:19" x14ac:dyDescent="0.25">
      <c r="A926" t="s">
        <v>1923</v>
      </c>
      <c r="B926" s="2" t="s">
        <v>1924</v>
      </c>
      <c r="C926" s="4">
        <v>45717</v>
      </c>
      <c r="D926" s="6">
        <v>21</v>
      </c>
      <c r="E926" s="2" t="s">
        <v>798</v>
      </c>
      <c r="F926" s="3" t="s">
        <v>30</v>
      </c>
      <c r="G926" s="3" t="s">
        <v>31</v>
      </c>
      <c r="H926" s="6">
        <v>2</v>
      </c>
      <c r="I926" s="3" t="s">
        <v>22</v>
      </c>
      <c r="J926" s="3">
        <v>54</v>
      </c>
      <c r="K926" s="3" t="s">
        <v>292</v>
      </c>
      <c r="L926" s="6">
        <v>6500</v>
      </c>
      <c r="M926" s="6">
        <v>6</v>
      </c>
      <c r="N926" s="6">
        <v>39000</v>
      </c>
      <c r="O926" s="5" t="s">
        <v>1926</v>
      </c>
      <c r="P926" s="3" t="s">
        <v>25</v>
      </c>
      <c r="Q926" s="3" t="s">
        <v>247</v>
      </c>
      <c r="R926" t="str">
        <f t="shared" si="28"/>
        <v>Youth</v>
      </c>
      <c r="S926" s="6">
        <f t="shared" si="29"/>
        <v>722.22222222222217</v>
      </c>
    </row>
    <row r="927" spans="1:19" x14ac:dyDescent="0.25">
      <c r="A927" t="s">
        <v>1927</v>
      </c>
      <c r="B927" s="2" t="s">
        <v>1928</v>
      </c>
      <c r="C927" s="4">
        <v>45658</v>
      </c>
      <c r="D927" s="6">
        <v>24</v>
      </c>
      <c r="E927" s="2" t="s">
        <v>215</v>
      </c>
      <c r="F927" s="3" t="s">
        <v>30</v>
      </c>
      <c r="G927" s="3" t="s">
        <v>21</v>
      </c>
      <c r="H927" s="6">
        <v>2</v>
      </c>
      <c r="I927" s="3" t="s">
        <v>22</v>
      </c>
      <c r="J927" s="3">
        <v>26</v>
      </c>
      <c r="K927" s="3" t="s">
        <v>292</v>
      </c>
      <c r="L927" s="6">
        <v>6500</v>
      </c>
      <c r="M927" s="6">
        <v>11</v>
      </c>
      <c r="N927" s="6">
        <v>71500</v>
      </c>
      <c r="O927" s="5" t="s">
        <v>1929</v>
      </c>
      <c r="P927" s="3" t="s">
        <v>42</v>
      </c>
      <c r="R927" t="str">
        <f t="shared" si="28"/>
        <v>Youth</v>
      </c>
      <c r="S927" s="6">
        <f t="shared" si="29"/>
        <v>2750</v>
      </c>
    </row>
    <row r="928" spans="1:19" x14ac:dyDescent="0.25">
      <c r="A928" t="s">
        <v>1927</v>
      </c>
      <c r="B928" s="2" t="s">
        <v>1928</v>
      </c>
      <c r="C928" s="4">
        <v>45658</v>
      </c>
      <c r="D928" s="6">
        <v>24</v>
      </c>
      <c r="E928" s="2" t="s">
        <v>215</v>
      </c>
      <c r="F928" s="3" t="s">
        <v>45</v>
      </c>
      <c r="G928" s="3" t="s">
        <v>21</v>
      </c>
      <c r="H928" s="6">
        <v>2</v>
      </c>
      <c r="I928" s="3" t="s">
        <v>22</v>
      </c>
      <c r="J928" s="3">
        <v>26</v>
      </c>
      <c r="K928" s="3" t="s">
        <v>77</v>
      </c>
      <c r="L928" s="6">
        <v>30000</v>
      </c>
      <c r="M928" s="6">
        <v>15</v>
      </c>
      <c r="N928" s="6">
        <v>450000</v>
      </c>
      <c r="O928" s="5" t="s">
        <v>1930</v>
      </c>
      <c r="P928" s="3" t="s">
        <v>42</v>
      </c>
      <c r="R928" t="str">
        <f t="shared" si="28"/>
        <v>Youth</v>
      </c>
      <c r="S928" s="6">
        <f t="shared" si="29"/>
        <v>17307.692307692309</v>
      </c>
    </row>
    <row r="929" spans="1:19" x14ac:dyDescent="0.25">
      <c r="A929" t="s">
        <v>1931</v>
      </c>
      <c r="B929" s="2" t="s">
        <v>1932</v>
      </c>
      <c r="C929" s="4">
        <v>45658</v>
      </c>
      <c r="D929" s="6">
        <v>47</v>
      </c>
      <c r="E929" s="2" t="s">
        <v>416</v>
      </c>
      <c r="F929" s="3" t="s">
        <v>20</v>
      </c>
      <c r="G929" s="3" t="s">
        <v>31</v>
      </c>
      <c r="H929" s="6">
        <v>5</v>
      </c>
      <c r="I929" s="3" t="s">
        <v>63</v>
      </c>
      <c r="J929" s="3">
        <v>14</v>
      </c>
      <c r="K929" s="3" t="s">
        <v>23</v>
      </c>
      <c r="L929" s="6">
        <v>35000</v>
      </c>
      <c r="M929" s="6">
        <v>1</v>
      </c>
      <c r="N929" s="6">
        <v>35000</v>
      </c>
      <c r="O929" s="5" t="s">
        <v>1933</v>
      </c>
      <c r="P929" s="3" t="s">
        <v>42</v>
      </c>
      <c r="R929" t="str">
        <f t="shared" si="28"/>
        <v>Adults</v>
      </c>
      <c r="S929" s="6">
        <f t="shared" si="29"/>
        <v>2500</v>
      </c>
    </row>
    <row r="930" spans="1:19" x14ac:dyDescent="0.25">
      <c r="A930" t="s">
        <v>1931</v>
      </c>
      <c r="B930" s="2" t="s">
        <v>1932</v>
      </c>
      <c r="C930" s="4">
        <v>45658</v>
      </c>
      <c r="D930" s="6">
        <v>47</v>
      </c>
      <c r="E930" s="2" t="s">
        <v>416</v>
      </c>
      <c r="F930" s="3" t="s">
        <v>38</v>
      </c>
      <c r="G930" s="3" t="s">
        <v>31</v>
      </c>
      <c r="H930" s="6">
        <v>5</v>
      </c>
      <c r="I930" s="3" t="s">
        <v>63</v>
      </c>
      <c r="J930" s="3">
        <v>14</v>
      </c>
      <c r="K930" s="3" t="s">
        <v>77</v>
      </c>
      <c r="L930" s="6">
        <v>30000</v>
      </c>
      <c r="M930" s="6">
        <v>16</v>
      </c>
      <c r="N930" s="6">
        <v>480000</v>
      </c>
      <c r="O930" s="5" t="s">
        <v>1934</v>
      </c>
      <c r="P930" s="3" t="s">
        <v>42</v>
      </c>
      <c r="R930" t="str">
        <f t="shared" si="28"/>
        <v>Adults</v>
      </c>
      <c r="S930" s="6">
        <f t="shared" si="29"/>
        <v>34285.714285714283</v>
      </c>
    </row>
    <row r="931" spans="1:19" x14ac:dyDescent="0.25">
      <c r="A931" t="s">
        <v>1931</v>
      </c>
      <c r="B931" s="2" t="s">
        <v>1932</v>
      </c>
      <c r="C931" s="4">
        <v>45658</v>
      </c>
      <c r="D931" s="6">
        <v>47</v>
      </c>
      <c r="E931" s="2" t="s">
        <v>416</v>
      </c>
      <c r="F931" s="3" t="s">
        <v>45</v>
      </c>
      <c r="G931" s="3" t="s">
        <v>31</v>
      </c>
      <c r="H931" s="6">
        <v>5</v>
      </c>
      <c r="I931" s="3" t="s">
        <v>63</v>
      </c>
      <c r="J931" s="3">
        <v>14</v>
      </c>
      <c r="K931" s="3" t="s">
        <v>86</v>
      </c>
      <c r="L931" s="6">
        <v>14500</v>
      </c>
      <c r="M931" s="6">
        <v>3</v>
      </c>
      <c r="N931" s="6">
        <v>43500</v>
      </c>
      <c r="O931" s="5" t="s">
        <v>1935</v>
      </c>
      <c r="P931" s="3" t="s">
        <v>42</v>
      </c>
      <c r="R931" t="str">
        <f t="shared" si="28"/>
        <v>Adults</v>
      </c>
      <c r="S931" s="6">
        <f t="shared" si="29"/>
        <v>3107.1428571428573</v>
      </c>
    </row>
    <row r="932" spans="1:19" x14ac:dyDescent="0.25">
      <c r="A932" t="s">
        <v>1936</v>
      </c>
      <c r="B932" s="2" t="s">
        <v>1937</v>
      </c>
      <c r="C932" s="4">
        <v>45658</v>
      </c>
      <c r="D932" s="6">
        <v>75</v>
      </c>
      <c r="E932" s="2" t="s">
        <v>50</v>
      </c>
      <c r="F932" s="3" t="s">
        <v>38</v>
      </c>
      <c r="G932" s="3" t="s">
        <v>21</v>
      </c>
      <c r="H932" s="6">
        <v>2</v>
      </c>
      <c r="I932" s="3" t="s">
        <v>22</v>
      </c>
      <c r="J932" s="3">
        <v>29</v>
      </c>
      <c r="K932" s="3" t="s">
        <v>40</v>
      </c>
      <c r="L932" s="6">
        <v>20000</v>
      </c>
      <c r="M932" s="6">
        <v>10</v>
      </c>
      <c r="N932" s="6">
        <v>200000</v>
      </c>
      <c r="O932" s="5" t="s">
        <v>1938</v>
      </c>
      <c r="P932" s="3" t="s">
        <v>42</v>
      </c>
      <c r="R932" t="str">
        <f t="shared" si="28"/>
        <v>Seniors</v>
      </c>
      <c r="S932" s="6">
        <f t="shared" si="29"/>
        <v>6896.5517241379312</v>
      </c>
    </row>
    <row r="933" spans="1:19" x14ac:dyDescent="0.25">
      <c r="A933" t="s">
        <v>1936</v>
      </c>
      <c r="B933" s="2" t="s">
        <v>1937</v>
      </c>
      <c r="C933" s="4">
        <v>45658</v>
      </c>
      <c r="D933" s="6">
        <v>75</v>
      </c>
      <c r="E933" s="2" t="s">
        <v>50</v>
      </c>
      <c r="F933" s="3" t="s">
        <v>45</v>
      </c>
      <c r="G933" s="3" t="s">
        <v>21</v>
      </c>
      <c r="H933" s="6">
        <v>2</v>
      </c>
      <c r="I933" s="3" t="s">
        <v>22</v>
      </c>
      <c r="J933" s="3">
        <v>29</v>
      </c>
      <c r="K933" s="3" t="s">
        <v>40</v>
      </c>
      <c r="L933" s="6">
        <v>20000</v>
      </c>
      <c r="M933" s="6">
        <v>16</v>
      </c>
      <c r="N933" s="6">
        <v>320000</v>
      </c>
      <c r="O933" s="5" t="s">
        <v>1939</v>
      </c>
      <c r="P933" s="3" t="s">
        <v>42</v>
      </c>
      <c r="R933" t="str">
        <f t="shared" si="28"/>
        <v>Seniors</v>
      </c>
      <c r="S933" s="6">
        <f t="shared" si="29"/>
        <v>11034.48275862069</v>
      </c>
    </row>
    <row r="934" spans="1:19" x14ac:dyDescent="0.25">
      <c r="A934" t="s">
        <v>1940</v>
      </c>
      <c r="B934" s="2" t="s">
        <v>1941</v>
      </c>
      <c r="C934" s="3" t="s">
        <v>61</v>
      </c>
      <c r="D934" s="6">
        <v>20</v>
      </c>
      <c r="E934" s="2" t="s">
        <v>291</v>
      </c>
      <c r="F934" s="3" t="s">
        <v>30</v>
      </c>
      <c r="G934" s="3" t="s">
        <v>31</v>
      </c>
      <c r="H934" s="6">
        <v>1</v>
      </c>
      <c r="I934" s="3" t="s">
        <v>39</v>
      </c>
      <c r="J934" s="3">
        <v>58</v>
      </c>
      <c r="K934" s="3" t="s">
        <v>292</v>
      </c>
      <c r="L934" s="6">
        <v>6500</v>
      </c>
      <c r="M934" s="6">
        <v>18</v>
      </c>
      <c r="N934" s="6">
        <v>117000</v>
      </c>
      <c r="O934" s="5" t="s">
        <v>1942</v>
      </c>
      <c r="P934" s="3" t="s">
        <v>25</v>
      </c>
      <c r="Q934" s="3" t="s">
        <v>34</v>
      </c>
      <c r="R934" t="str">
        <f t="shared" si="28"/>
        <v>Youth</v>
      </c>
      <c r="S934" s="6">
        <f t="shared" si="29"/>
        <v>2017.2413793103449</v>
      </c>
    </row>
    <row r="935" spans="1:19" x14ac:dyDescent="0.25">
      <c r="A935" t="s">
        <v>1940</v>
      </c>
      <c r="B935" s="2" t="s">
        <v>1941</v>
      </c>
      <c r="C935" s="3" t="s">
        <v>61</v>
      </c>
      <c r="D935" s="6">
        <v>20</v>
      </c>
      <c r="E935" s="2" t="s">
        <v>291</v>
      </c>
      <c r="F935" s="3" t="s">
        <v>45</v>
      </c>
      <c r="G935" s="3" t="s">
        <v>31</v>
      </c>
      <c r="H935" s="6">
        <v>1</v>
      </c>
      <c r="I935" s="3" t="s">
        <v>39</v>
      </c>
      <c r="J935" s="3">
        <v>58</v>
      </c>
      <c r="K935" s="3" t="s">
        <v>40</v>
      </c>
      <c r="L935" s="6">
        <v>20000</v>
      </c>
      <c r="M935" s="6">
        <v>19</v>
      </c>
      <c r="N935" s="6">
        <v>380000</v>
      </c>
      <c r="O935" s="5" t="s">
        <v>1943</v>
      </c>
      <c r="P935" s="3" t="s">
        <v>25</v>
      </c>
      <c r="Q935" s="3" t="s">
        <v>34</v>
      </c>
      <c r="R935" t="str">
        <f t="shared" si="28"/>
        <v>Youth</v>
      </c>
      <c r="S935" s="6">
        <f t="shared" si="29"/>
        <v>6551.7241379310344</v>
      </c>
    </row>
    <row r="936" spans="1:19" x14ac:dyDescent="0.25">
      <c r="A936" t="s">
        <v>1940</v>
      </c>
      <c r="B936" s="2" t="s">
        <v>1941</v>
      </c>
      <c r="C936" s="3" t="s">
        <v>61</v>
      </c>
      <c r="D936" s="6">
        <v>20</v>
      </c>
      <c r="E936" s="2" t="s">
        <v>291</v>
      </c>
      <c r="F936" s="3" t="s">
        <v>20</v>
      </c>
      <c r="G936" s="3" t="s">
        <v>31</v>
      </c>
      <c r="H936" s="6">
        <v>1</v>
      </c>
      <c r="I936" s="3" t="s">
        <v>39</v>
      </c>
      <c r="J936" s="3">
        <v>58</v>
      </c>
      <c r="K936" s="3" t="s">
        <v>51</v>
      </c>
      <c r="L936" s="6">
        <v>4500</v>
      </c>
      <c r="M936" s="6">
        <v>5</v>
      </c>
      <c r="N936" s="6">
        <v>22500</v>
      </c>
      <c r="O936" s="5" t="s">
        <v>1944</v>
      </c>
      <c r="P936" s="3" t="s">
        <v>25</v>
      </c>
      <c r="Q936" s="3" t="s">
        <v>34</v>
      </c>
      <c r="R936" t="str">
        <f t="shared" si="28"/>
        <v>Youth</v>
      </c>
      <c r="S936" s="6">
        <f t="shared" si="29"/>
        <v>387.93103448275861</v>
      </c>
    </row>
    <row r="937" spans="1:19" x14ac:dyDescent="0.25">
      <c r="A937" t="s">
        <v>1945</v>
      </c>
      <c r="B937" s="2" t="s">
        <v>1946</v>
      </c>
      <c r="C937" s="4">
        <v>45717</v>
      </c>
      <c r="D937" s="6">
        <v>32</v>
      </c>
      <c r="E937" s="2" t="s">
        <v>204</v>
      </c>
      <c r="F937" s="3" t="s">
        <v>38</v>
      </c>
      <c r="G937" s="3" t="s">
        <v>21</v>
      </c>
      <c r="H937" s="6">
        <v>2</v>
      </c>
      <c r="I937" s="3" t="s">
        <v>22</v>
      </c>
      <c r="J937" s="3">
        <v>57</v>
      </c>
      <c r="K937" s="3" t="s">
        <v>66</v>
      </c>
      <c r="L937" s="6">
        <v>150000</v>
      </c>
      <c r="M937" s="6">
        <v>14</v>
      </c>
      <c r="N937" s="6">
        <v>2100000</v>
      </c>
      <c r="O937" s="5" t="s">
        <v>1947</v>
      </c>
      <c r="P937" s="3" t="s">
        <v>42</v>
      </c>
      <c r="R937" t="str">
        <f t="shared" si="28"/>
        <v>Young Adults</v>
      </c>
      <c r="S937" s="6">
        <f t="shared" si="29"/>
        <v>36842.105263157893</v>
      </c>
    </row>
    <row r="938" spans="1:19" x14ac:dyDescent="0.25">
      <c r="A938" t="s">
        <v>1948</v>
      </c>
      <c r="B938" s="2" t="s">
        <v>1949</v>
      </c>
      <c r="C938" s="4">
        <v>45658</v>
      </c>
      <c r="D938" s="6">
        <v>57</v>
      </c>
      <c r="E938" s="2" t="s">
        <v>19</v>
      </c>
      <c r="F938" s="3" t="s">
        <v>45</v>
      </c>
      <c r="G938" s="3" t="s">
        <v>31</v>
      </c>
      <c r="H938" s="6">
        <v>5</v>
      </c>
      <c r="I938" s="3" t="s">
        <v>63</v>
      </c>
      <c r="J938" s="3">
        <v>18</v>
      </c>
      <c r="K938" s="3" t="s">
        <v>40</v>
      </c>
      <c r="L938" s="6">
        <v>20000</v>
      </c>
      <c r="M938" s="6">
        <v>14</v>
      </c>
      <c r="N938" s="6">
        <v>280000</v>
      </c>
      <c r="O938" s="5" t="s">
        <v>1950</v>
      </c>
      <c r="P938" s="3" t="s">
        <v>42</v>
      </c>
      <c r="R938" t="str">
        <f t="shared" si="28"/>
        <v>Adults</v>
      </c>
      <c r="S938" s="6">
        <f t="shared" si="29"/>
        <v>15555.555555555555</v>
      </c>
    </row>
    <row r="939" spans="1:19" x14ac:dyDescent="0.25">
      <c r="A939" t="s">
        <v>1948</v>
      </c>
      <c r="B939" s="2" t="s">
        <v>1949</v>
      </c>
      <c r="C939" s="4">
        <v>45658</v>
      </c>
      <c r="D939" s="6">
        <v>57</v>
      </c>
      <c r="E939" s="2" t="s">
        <v>19</v>
      </c>
      <c r="F939" s="3" t="s">
        <v>38</v>
      </c>
      <c r="G939" s="3" t="s">
        <v>31</v>
      </c>
      <c r="H939" s="6">
        <v>5</v>
      </c>
      <c r="I939" s="3" t="s">
        <v>63</v>
      </c>
      <c r="J939" s="3">
        <v>18</v>
      </c>
      <c r="K939" s="3" t="s">
        <v>66</v>
      </c>
      <c r="L939" s="6">
        <v>150000</v>
      </c>
      <c r="M939" s="6">
        <v>13</v>
      </c>
      <c r="N939" s="6">
        <v>1950000</v>
      </c>
      <c r="O939" s="5" t="s">
        <v>1951</v>
      </c>
      <c r="P939" s="3" t="s">
        <v>42</v>
      </c>
      <c r="R939" t="str">
        <f t="shared" si="28"/>
        <v>Adults</v>
      </c>
      <c r="S939" s="6">
        <f t="shared" si="29"/>
        <v>108333.33333333333</v>
      </c>
    </row>
    <row r="940" spans="1:19" x14ac:dyDescent="0.25">
      <c r="A940" t="s">
        <v>1952</v>
      </c>
      <c r="B940" s="2" t="s">
        <v>1481</v>
      </c>
      <c r="C940" s="3" t="s">
        <v>61</v>
      </c>
      <c r="D940" s="6">
        <v>58</v>
      </c>
      <c r="E940" s="2" t="s">
        <v>495</v>
      </c>
      <c r="F940" s="3" t="s">
        <v>20</v>
      </c>
      <c r="G940" s="3" t="s">
        <v>21</v>
      </c>
      <c r="H940" s="6">
        <v>4</v>
      </c>
      <c r="I940" s="3" t="s">
        <v>154</v>
      </c>
      <c r="J940" s="3">
        <v>48</v>
      </c>
      <c r="K940" s="3" t="s">
        <v>51</v>
      </c>
      <c r="L940" s="6">
        <v>4500</v>
      </c>
      <c r="M940" s="6">
        <v>3</v>
      </c>
      <c r="N940" s="6">
        <v>13500</v>
      </c>
      <c r="O940" s="5" t="s">
        <v>1953</v>
      </c>
      <c r="P940" s="3" t="s">
        <v>42</v>
      </c>
      <c r="R940" t="str">
        <f t="shared" si="28"/>
        <v>Adults</v>
      </c>
      <c r="S940" s="6">
        <f t="shared" si="29"/>
        <v>281.25</v>
      </c>
    </row>
    <row r="941" spans="1:19" x14ac:dyDescent="0.25">
      <c r="A941" t="s">
        <v>1954</v>
      </c>
      <c r="B941" s="2" t="s">
        <v>1955</v>
      </c>
      <c r="C941" s="4">
        <v>45658</v>
      </c>
      <c r="D941" s="6">
        <v>76</v>
      </c>
      <c r="E941" s="2" t="s">
        <v>84</v>
      </c>
      <c r="F941" s="3" t="s">
        <v>45</v>
      </c>
      <c r="G941" s="3" t="s">
        <v>31</v>
      </c>
      <c r="H941" s="6">
        <v>3</v>
      </c>
      <c r="I941" s="3" t="s">
        <v>56</v>
      </c>
      <c r="J941" s="3">
        <v>54</v>
      </c>
      <c r="K941" s="3" t="s">
        <v>73</v>
      </c>
      <c r="L941" s="6">
        <v>24000</v>
      </c>
      <c r="M941" s="6">
        <v>4</v>
      </c>
      <c r="N941" s="6">
        <v>96000</v>
      </c>
      <c r="O941" s="5" t="s">
        <v>1956</v>
      </c>
      <c r="P941" s="3" t="s">
        <v>42</v>
      </c>
      <c r="R941" t="str">
        <f t="shared" si="28"/>
        <v>Seniors</v>
      </c>
      <c r="S941" s="6">
        <f t="shared" si="29"/>
        <v>1777.7777777777778</v>
      </c>
    </row>
    <row r="942" spans="1:19" x14ac:dyDescent="0.25">
      <c r="A942" t="s">
        <v>1957</v>
      </c>
      <c r="B942" s="2" t="s">
        <v>1958</v>
      </c>
      <c r="C942" s="4">
        <v>45658</v>
      </c>
      <c r="D942" s="6">
        <v>31</v>
      </c>
      <c r="E942" s="2" t="s">
        <v>495</v>
      </c>
      <c r="F942" s="3" t="s">
        <v>45</v>
      </c>
      <c r="G942" s="3" t="s">
        <v>21</v>
      </c>
      <c r="H942" s="6">
        <v>4</v>
      </c>
      <c r="I942" s="3" t="s">
        <v>154</v>
      </c>
      <c r="J942" s="3">
        <v>59</v>
      </c>
      <c r="K942" s="3" t="s">
        <v>86</v>
      </c>
      <c r="L942" s="6">
        <v>14500</v>
      </c>
      <c r="M942" s="6">
        <v>20</v>
      </c>
      <c r="N942" s="6">
        <v>290000</v>
      </c>
      <c r="O942" s="5" t="s">
        <v>1959</v>
      </c>
      <c r="P942" s="3" t="s">
        <v>42</v>
      </c>
      <c r="R942" t="str">
        <f t="shared" si="28"/>
        <v>Young Adults</v>
      </c>
      <c r="S942" s="6">
        <f t="shared" si="29"/>
        <v>4915.2542372881353</v>
      </c>
    </row>
    <row r="943" spans="1:19" x14ac:dyDescent="0.25">
      <c r="A943" t="s">
        <v>1957</v>
      </c>
      <c r="B943" s="2" t="s">
        <v>1958</v>
      </c>
      <c r="C943" s="4">
        <v>45658</v>
      </c>
      <c r="D943" s="6">
        <v>31</v>
      </c>
      <c r="E943" s="2" t="s">
        <v>495</v>
      </c>
      <c r="F943" s="3" t="s">
        <v>30</v>
      </c>
      <c r="G943" s="3" t="s">
        <v>21</v>
      </c>
      <c r="H943" s="6">
        <v>4</v>
      </c>
      <c r="I943" s="3" t="s">
        <v>154</v>
      </c>
      <c r="J943" s="3">
        <v>59</v>
      </c>
      <c r="K943" s="3" t="s">
        <v>112</v>
      </c>
      <c r="L943" s="6">
        <v>7500</v>
      </c>
      <c r="M943" s="6">
        <v>2</v>
      </c>
      <c r="N943" s="6">
        <v>15000</v>
      </c>
      <c r="O943" s="5" t="s">
        <v>1960</v>
      </c>
      <c r="P943" s="3" t="s">
        <v>42</v>
      </c>
      <c r="R943" t="str">
        <f t="shared" si="28"/>
        <v>Young Adults</v>
      </c>
      <c r="S943" s="6">
        <f t="shared" si="29"/>
        <v>254.23728813559322</v>
      </c>
    </row>
    <row r="944" spans="1:19" x14ac:dyDescent="0.25">
      <c r="A944" t="s">
        <v>1957</v>
      </c>
      <c r="B944" s="2" t="s">
        <v>1958</v>
      </c>
      <c r="C944" s="4">
        <v>45658</v>
      </c>
      <c r="D944" s="6">
        <v>31</v>
      </c>
      <c r="E944" s="2" t="s">
        <v>495</v>
      </c>
      <c r="F944" s="3" t="s">
        <v>38</v>
      </c>
      <c r="G944" s="3" t="s">
        <v>21</v>
      </c>
      <c r="H944" s="6">
        <v>4</v>
      </c>
      <c r="I944" s="3" t="s">
        <v>154</v>
      </c>
      <c r="J944" s="3">
        <v>59</v>
      </c>
      <c r="K944" s="3" t="s">
        <v>46</v>
      </c>
      <c r="L944" s="6">
        <v>9000</v>
      </c>
      <c r="M944" s="6">
        <v>13</v>
      </c>
      <c r="N944" s="6">
        <v>117000</v>
      </c>
      <c r="O944" s="5" t="s">
        <v>1961</v>
      </c>
      <c r="P944" s="3" t="s">
        <v>42</v>
      </c>
      <c r="R944" t="str">
        <f t="shared" si="28"/>
        <v>Young Adults</v>
      </c>
      <c r="S944" s="6">
        <f t="shared" si="29"/>
        <v>1983.050847457627</v>
      </c>
    </row>
    <row r="945" spans="1:19" x14ac:dyDescent="0.25">
      <c r="A945" t="s">
        <v>1962</v>
      </c>
      <c r="B945" s="2" t="s">
        <v>1963</v>
      </c>
      <c r="C945" s="4">
        <v>45658</v>
      </c>
      <c r="D945" s="6">
        <v>28</v>
      </c>
      <c r="E945" s="2" t="s">
        <v>149</v>
      </c>
      <c r="F945" s="3" t="s">
        <v>45</v>
      </c>
      <c r="G945" s="3" t="s">
        <v>21</v>
      </c>
      <c r="H945" s="6">
        <v>4</v>
      </c>
      <c r="I945" s="3" t="s">
        <v>154</v>
      </c>
      <c r="J945" s="3">
        <v>56</v>
      </c>
      <c r="K945" s="3" t="s">
        <v>46</v>
      </c>
      <c r="L945" s="6">
        <v>9000</v>
      </c>
      <c r="M945" s="6">
        <v>11</v>
      </c>
      <c r="N945" s="6">
        <v>99000</v>
      </c>
      <c r="O945" s="5" t="s">
        <v>1245</v>
      </c>
      <c r="P945" s="3" t="s">
        <v>42</v>
      </c>
      <c r="R945" t="str">
        <f t="shared" si="28"/>
        <v>Young Adults</v>
      </c>
      <c r="S945" s="6">
        <f t="shared" si="29"/>
        <v>1767.8571428571429</v>
      </c>
    </row>
    <row r="946" spans="1:19" x14ac:dyDescent="0.25">
      <c r="A946" t="s">
        <v>1962</v>
      </c>
      <c r="B946" s="2" t="s">
        <v>1963</v>
      </c>
      <c r="C946" s="4">
        <v>45658</v>
      </c>
      <c r="D946" s="6">
        <v>28</v>
      </c>
      <c r="E946" s="2" t="s">
        <v>149</v>
      </c>
      <c r="F946" s="3" t="s">
        <v>20</v>
      </c>
      <c r="G946" s="3" t="s">
        <v>21</v>
      </c>
      <c r="H946" s="6">
        <v>4</v>
      </c>
      <c r="I946" s="3" t="s">
        <v>154</v>
      </c>
      <c r="J946" s="3">
        <v>56</v>
      </c>
      <c r="K946" s="3" t="s">
        <v>51</v>
      </c>
      <c r="L946" s="6">
        <v>4500</v>
      </c>
      <c r="M946" s="6">
        <v>1</v>
      </c>
      <c r="N946" s="6">
        <v>4500</v>
      </c>
      <c r="O946" s="5" t="s">
        <v>1964</v>
      </c>
      <c r="P946" s="3" t="s">
        <v>42</v>
      </c>
      <c r="R946" t="str">
        <f t="shared" si="28"/>
        <v>Young Adults</v>
      </c>
      <c r="S946" s="6">
        <f t="shared" si="29"/>
        <v>80.357142857142861</v>
      </c>
    </row>
    <row r="947" spans="1:19" x14ac:dyDescent="0.25">
      <c r="A947" t="s">
        <v>1965</v>
      </c>
      <c r="B947" s="2" t="s">
        <v>1966</v>
      </c>
      <c r="C947" s="4">
        <v>45658</v>
      </c>
      <c r="D947" s="6">
        <v>40</v>
      </c>
      <c r="E947" s="2" t="s">
        <v>200</v>
      </c>
      <c r="F947" s="3" t="s">
        <v>20</v>
      </c>
      <c r="G947" s="3" t="s">
        <v>31</v>
      </c>
      <c r="H947" s="6">
        <v>4</v>
      </c>
      <c r="I947" s="3" t="s">
        <v>154</v>
      </c>
      <c r="J947" s="3">
        <v>23</v>
      </c>
      <c r="K947" s="3" t="s">
        <v>51</v>
      </c>
      <c r="L947" s="6">
        <v>4500</v>
      </c>
      <c r="M947" s="6">
        <v>2</v>
      </c>
      <c r="N947" s="6">
        <v>9000</v>
      </c>
      <c r="O947" s="5" t="s">
        <v>1967</v>
      </c>
      <c r="P947" s="3" t="s">
        <v>42</v>
      </c>
      <c r="R947" t="str">
        <f t="shared" si="28"/>
        <v>Adults</v>
      </c>
      <c r="S947" s="6">
        <f t="shared" si="29"/>
        <v>391.30434782608694</v>
      </c>
    </row>
    <row r="948" spans="1:19" x14ac:dyDescent="0.25">
      <c r="A948" t="s">
        <v>1965</v>
      </c>
      <c r="B948" s="2" t="s">
        <v>1966</v>
      </c>
      <c r="C948" s="4">
        <v>45658</v>
      </c>
      <c r="D948" s="6">
        <v>40</v>
      </c>
      <c r="E948" s="2" t="s">
        <v>200</v>
      </c>
      <c r="F948" s="3" t="s">
        <v>45</v>
      </c>
      <c r="G948" s="3" t="s">
        <v>31</v>
      </c>
      <c r="H948" s="6">
        <v>4</v>
      </c>
      <c r="I948" s="3" t="s">
        <v>154</v>
      </c>
      <c r="J948" s="3">
        <v>23</v>
      </c>
      <c r="K948" s="3" t="s">
        <v>40</v>
      </c>
      <c r="L948" s="6">
        <v>20000</v>
      </c>
      <c r="M948" s="6">
        <v>14</v>
      </c>
      <c r="N948" s="6">
        <v>280000</v>
      </c>
      <c r="O948" s="5" t="s">
        <v>1968</v>
      </c>
      <c r="P948" s="3" t="s">
        <v>42</v>
      </c>
      <c r="R948" t="str">
        <f t="shared" si="28"/>
        <v>Adults</v>
      </c>
      <c r="S948" s="6">
        <f t="shared" si="29"/>
        <v>12173.91304347826</v>
      </c>
    </row>
    <row r="949" spans="1:19" x14ac:dyDescent="0.25">
      <c r="A949" t="s">
        <v>1969</v>
      </c>
      <c r="B949" s="2" t="s">
        <v>1042</v>
      </c>
      <c r="C949" s="4">
        <v>45658</v>
      </c>
      <c r="D949" s="6">
        <v>61</v>
      </c>
      <c r="E949" s="2" t="s">
        <v>215</v>
      </c>
      <c r="F949" s="3" t="s">
        <v>38</v>
      </c>
      <c r="G949" s="3" t="s">
        <v>21</v>
      </c>
      <c r="H949" s="6">
        <v>3</v>
      </c>
      <c r="I949" s="3" t="s">
        <v>56</v>
      </c>
      <c r="J949" s="3">
        <v>10</v>
      </c>
      <c r="K949" s="3" t="s">
        <v>77</v>
      </c>
      <c r="L949" s="6">
        <v>30000</v>
      </c>
      <c r="M949" s="6">
        <v>17</v>
      </c>
      <c r="N949" s="6">
        <v>510000</v>
      </c>
      <c r="O949" s="5" t="s">
        <v>1970</v>
      </c>
      <c r="P949" s="3" t="s">
        <v>42</v>
      </c>
      <c r="R949" t="str">
        <f t="shared" si="28"/>
        <v>Adults</v>
      </c>
      <c r="S949" s="6">
        <f t="shared" si="29"/>
        <v>51000</v>
      </c>
    </row>
    <row r="950" spans="1:19" x14ac:dyDescent="0.25">
      <c r="A950" t="s">
        <v>1969</v>
      </c>
      <c r="B950" s="2" t="s">
        <v>1042</v>
      </c>
      <c r="C950" s="4">
        <v>45658</v>
      </c>
      <c r="D950" s="6">
        <v>61</v>
      </c>
      <c r="E950" s="2" t="s">
        <v>215</v>
      </c>
      <c r="F950" s="3" t="s">
        <v>45</v>
      </c>
      <c r="G950" s="3" t="s">
        <v>21</v>
      </c>
      <c r="H950" s="6">
        <v>3</v>
      </c>
      <c r="I950" s="3" t="s">
        <v>56</v>
      </c>
      <c r="J950" s="3">
        <v>10</v>
      </c>
      <c r="K950" s="3" t="s">
        <v>73</v>
      </c>
      <c r="L950" s="6">
        <v>24000</v>
      </c>
      <c r="M950" s="6">
        <v>14</v>
      </c>
      <c r="N950" s="6">
        <v>336000</v>
      </c>
      <c r="O950" s="5" t="s">
        <v>784</v>
      </c>
      <c r="P950" s="3" t="s">
        <v>42</v>
      </c>
      <c r="R950" t="str">
        <f t="shared" si="28"/>
        <v>Adults</v>
      </c>
      <c r="S950" s="6">
        <f t="shared" si="29"/>
        <v>33600</v>
      </c>
    </row>
    <row r="951" spans="1:19" x14ac:dyDescent="0.25">
      <c r="A951" t="s">
        <v>1971</v>
      </c>
      <c r="B951" s="2" t="s">
        <v>1972</v>
      </c>
      <c r="C951" s="4">
        <v>45658</v>
      </c>
      <c r="D951" s="6">
        <v>41</v>
      </c>
      <c r="E951" s="2" t="s">
        <v>164</v>
      </c>
      <c r="F951" s="3" t="s">
        <v>30</v>
      </c>
      <c r="G951" s="3" t="s">
        <v>21</v>
      </c>
      <c r="H951" s="6">
        <v>3</v>
      </c>
      <c r="I951" s="3" t="s">
        <v>56</v>
      </c>
      <c r="J951" s="3">
        <v>51</v>
      </c>
      <c r="K951" s="3" t="s">
        <v>64</v>
      </c>
      <c r="L951" s="6">
        <v>3500</v>
      </c>
      <c r="M951" s="6">
        <v>14</v>
      </c>
      <c r="N951" s="6">
        <v>49000</v>
      </c>
      <c r="O951" s="5" t="s">
        <v>1973</v>
      </c>
      <c r="P951" s="3" t="s">
        <v>25</v>
      </c>
      <c r="Q951" s="3" t="s">
        <v>247</v>
      </c>
      <c r="R951" t="str">
        <f t="shared" si="28"/>
        <v>Adults</v>
      </c>
      <c r="S951" s="6">
        <f t="shared" si="29"/>
        <v>960.78431372549016</v>
      </c>
    </row>
    <row r="952" spans="1:19" x14ac:dyDescent="0.25">
      <c r="A952" t="s">
        <v>1971</v>
      </c>
      <c r="B952" s="2" t="s">
        <v>1972</v>
      </c>
      <c r="C952" s="4">
        <v>45658</v>
      </c>
      <c r="D952" s="6">
        <v>41</v>
      </c>
      <c r="E952" s="2" t="s">
        <v>164</v>
      </c>
      <c r="F952" s="3" t="s">
        <v>38</v>
      </c>
      <c r="G952" s="3" t="s">
        <v>21</v>
      </c>
      <c r="H952" s="6">
        <v>3</v>
      </c>
      <c r="I952" s="3" t="s">
        <v>56</v>
      </c>
      <c r="J952" s="3">
        <v>51</v>
      </c>
      <c r="K952" s="3" t="s">
        <v>155</v>
      </c>
      <c r="L952" s="6">
        <v>25000</v>
      </c>
      <c r="M952" s="6">
        <v>15</v>
      </c>
      <c r="N952" s="6">
        <v>375000</v>
      </c>
      <c r="O952" s="5" t="s">
        <v>1974</v>
      </c>
      <c r="P952" s="3" t="s">
        <v>25</v>
      </c>
      <c r="Q952" s="3" t="s">
        <v>247</v>
      </c>
      <c r="R952" t="str">
        <f t="shared" si="28"/>
        <v>Adults</v>
      </c>
      <c r="S952" s="6">
        <f t="shared" si="29"/>
        <v>7352.9411764705883</v>
      </c>
    </row>
    <row r="953" spans="1:19" x14ac:dyDescent="0.25">
      <c r="A953" t="s">
        <v>1971</v>
      </c>
      <c r="B953" s="2" t="s">
        <v>1972</v>
      </c>
      <c r="C953" s="4">
        <v>45658</v>
      </c>
      <c r="D953" s="6">
        <v>41</v>
      </c>
      <c r="E953" s="2" t="s">
        <v>164</v>
      </c>
      <c r="F953" s="3" t="s">
        <v>20</v>
      </c>
      <c r="G953" s="3" t="s">
        <v>21</v>
      </c>
      <c r="H953" s="6">
        <v>3</v>
      </c>
      <c r="I953" s="3" t="s">
        <v>56</v>
      </c>
      <c r="J953" s="3">
        <v>51</v>
      </c>
      <c r="K953" s="3" t="s">
        <v>68</v>
      </c>
      <c r="L953" s="6">
        <v>16000</v>
      </c>
      <c r="M953" s="6">
        <v>1</v>
      </c>
      <c r="N953" s="6">
        <v>16000</v>
      </c>
      <c r="O953" s="5" t="s">
        <v>1975</v>
      </c>
      <c r="P953" s="3" t="s">
        <v>25</v>
      </c>
      <c r="Q953" s="3" t="s">
        <v>247</v>
      </c>
      <c r="R953" t="str">
        <f t="shared" si="28"/>
        <v>Adults</v>
      </c>
      <c r="S953" s="6">
        <f t="shared" si="29"/>
        <v>313.72549019607845</v>
      </c>
    </row>
    <row r="954" spans="1:19" x14ac:dyDescent="0.25">
      <c r="A954" t="s">
        <v>1976</v>
      </c>
      <c r="B954" s="2" t="s">
        <v>1977</v>
      </c>
      <c r="C954" s="4">
        <v>45658</v>
      </c>
      <c r="D954" s="6">
        <v>45</v>
      </c>
      <c r="E954" s="2" t="s">
        <v>37</v>
      </c>
      <c r="F954" s="3" t="s">
        <v>20</v>
      </c>
      <c r="G954" s="3" t="s">
        <v>21</v>
      </c>
      <c r="H954" s="6">
        <v>3</v>
      </c>
      <c r="I954" s="3" t="s">
        <v>56</v>
      </c>
      <c r="J954" s="3">
        <v>16</v>
      </c>
      <c r="K954" s="3" t="s">
        <v>51</v>
      </c>
      <c r="L954" s="6">
        <v>4500</v>
      </c>
      <c r="M954" s="6">
        <v>1</v>
      </c>
      <c r="N954" s="6">
        <v>4500</v>
      </c>
      <c r="O954" s="5" t="s">
        <v>1978</v>
      </c>
      <c r="P954" s="3" t="s">
        <v>42</v>
      </c>
      <c r="R954" t="str">
        <f t="shared" si="28"/>
        <v>Adults</v>
      </c>
      <c r="S954" s="6">
        <f t="shared" si="29"/>
        <v>281.25</v>
      </c>
    </row>
    <row r="955" spans="1:19" x14ac:dyDescent="0.25">
      <c r="A955" t="s">
        <v>1976</v>
      </c>
      <c r="B955" s="2" t="s">
        <v>1977</v>
      </c>
      <c r="C955" s="4">
        <v>45658</v>
      </c>
      <c r="D955" s="6">
        <v>45</v>
      </c>
      <c r="E955" s="2" t="s">
        <v>37</v>
      </c>
      <c r="F955" s="3" t="s">
        <v>30</v>
      </c>
      <c r="G955" s="3" t="s">
        <v>21</v>
      </c>
      <c r="H955" s="6">
        <v>3</v>
      </c>
      <c r="I955" s="3" t="s">
        <v>56</v>
      </c>
      <c r="J955" s="3">
        <v>16</v>
      </c>
      <c r="K955" s="3" t="s">
        <v>64</v>
      </c>
      <c r="L955" s="6">
        <v>3500</v>
      </c>
      <c r="M955" s="6">
        <v>12</v>
      </c>
      <c r="N955" s="6">
        <v>42000</v>
      </c>
      <c r="O955" s="5" t="s">
        <v>1979</v>
      </c>
      <c r="P955" s="3" t="s">
        <v>42</v>
      </c>
      <c r="R955" t="str">
        <f t="shared" si="28"/>
        <v>Adults</v>
      </c>
      <c r="S955" s="6">
        <f t="shared" si="29"/>
        <v>2625</v>
      </c>
    </row>
    <row r="956" spans="1:19" x14ac:dyDescent="0.25">
      <c r="A956" t="s">
        <v>1980</v>
      </c>
      <c r="B956" s="2" t="s">
        <v>1981</v>
      </c>
      <c r="C956" s="3" t="s">
        <v>61</v>
      </c>
      <c r="D956" s="6">
        <v>30</v>
      </c>
      <c r="E956" s="2" t="s">
        <v>62</v>
      </c>
      <c r="F956" s="3" t="s">
        <v>45</v>
      </c>
      <c r="G956" s="3" t="s">
        <v>31</v>
      </c>
      <c r="H956" s="6">
        <v>5</v>
      </c>
      <c r="I956" s="3" t="s">
        <v>63</v>
      </c>
      <c r="J956" s="3">
        <v>29</v>
      </c>
      <c r="K956" s="3" t="s">
        <v>40</v>
      </c>
      <c r="L956" s="6">
        <v>20000</v>
      </c>
      <c r="M956" s="6">
        <v>6</v>
      </c>
      <c r="N956" s="6">
        <v>120000</v>
      </c>
      <c r="O956" s="5" t="s">
        <v>1982</v>
      </c>
      <c r="P956" s="3" t="s">
        <v>42</v>
      </c>
      <c r="R956" t="str">
        <f t="shared" si="28"/>
        <v>Young Adults</v>
      </c>
      <c r="S956" s="6">
        <f t="shared" si="29"/>
        <v>4137.9310344827591</v>
      </c>
    </row>
    <row r="957" spans="1:19" x14ac:dyDescent="0.25">
      <c r="A957" t="s">
        <v>1980</v>
      </c>
      <c r="B957" s="2" t="s">
        <v>1981</v>
      </c>
      <c r="C957" s="3" t="s">
        <v>61</v>
      </c>
      <c r="D957" s="6">
        <v>30</v>
      </c>
      <c r="E957" s="2" t="s">
        <v>62</v>
      </c>
      <c r="F957" s="3" t="s">
        <v>30</v>
      </c>
      <c r="G957" s="3" t="s">
        <v>31</v>
      </c>
      <c r="H957" s="6">
        <v>5</v>
      </c>
      <c r="I957" s="3" t="s">
        <v>63</v>
      </c>
      <c r="J957" s="3">
        <v>29</v>
      </c>
      <c r="K957" s="3" t="s">
        <v>88</v>
      </c>
      <c r="L957" s="6">
        <v>350</v>
      </c>
      <c r="M957" s="6">
        <v>6</v>
      </c>
      <c r="N957" s="6">
        <v>2100</v>
      </c>
      <c r="O957" s="5" t="s">
        <v>1983</v>
      </c>
      <c r="P957" s="3" t="s">
        <v>42</v>
      </c>
      <c r="R957" t="str">
        <f t="shared" si="28"/>
        <v>Young Adults</v>
      </c>
      <c r="S957" s="6">
        <f t="shared" si="29"/>
        <v>72.41379310344827</v>
      </c>
    </row>
    <row r="958" spans="1:19" x14ac:dyDescent="0.25">
      <c r="A958" t="s">
        <v>1984</v>
      </c>
      <c r="B958" s="2" t="s">
        <v>1985</v>
      </c>
      <c r="C958" s="3" t="s">
        <v>61</v>
      </c>
      <c r="D958" s="6">
        <v>47</v>
      </c>
      <c r="E958" s="2" t="s">
        <v>183</v>
      </c>
      <c r="F958" s="3" t="s">
        <v>20</v>
      </c>
      <c r="G958" s="3" t="s">
        <v>21</v>
      </c>
      <c r="H958" s="6">
        <v>3</v>
      </c>
      <c r="I958" s="3" t="s">
        <v>56</v>
      </c>
      <c r="J958" s="3">
        <v>2</v>
      </c>
      <c r="K958" s="3" t="s">
        <v>23</v>
      </c>
      <c r="L958" s="6">
        <v>35000</v>
      </c>
      <c r="M958" s="6">
        <v>4</v>
      </c>
      <c r="N958" s="6">
        <v>140000</v>
      </c>
      <c r="O958" s="5" t="s">
        <v>1986</v>
      </c>
      <c r="P958" s="3" t="s">
        <v>42</v>
      </c>
      <c r="R958" t="str">
        <f t="shared" si="28"/>
        <v>Adults</v>
      </c>
      <c r="S958" s="6">
        <f t="shared" si="29"/>
        <v>70000</v>
      </c>
    </row>
    <row r="959" spans="1:19" x14ac:dyDescent="0.25">
      <c r="A959" t="s">
        <v>1987</v>
      </c>
      <c r="B959" s="2" t="s">
        <v>1988</v>
      </c>
      <c r="C959" s="4">
        <v>45717</v>
      </c>
      <c r="D959" s="6">
        <v>42</v>
      </c>
      <c r="E959" s="2" t="s">
        <v>215</v>
      </c>
      <c r="F959" s="3" t="s">
        <v>30</v>
      </c>
      <c r="G959" s="3" t="s">
        <v>31</v>
      </c>
      <c r="H959" s="6">
        <v>3</v>
      </c>
      <c r="I959" s="3" t="s">
        <v>56</v>
      </c>
      <c r="J959" s="3">
        <v>16</v>
      </c>
      <c r="K959" s="3" t="s">
        <v>106</v>
      </c>
      <c r="L959" s="6">
        <v>1000</v>
      </c>
      <c r="M959" s="6">
        <v>5</v>
      </c>
      <c r="N959" s="6">
        <v>5000</v>
      </c>
      <c r="O959" s="5" t="s">
        <v>1989</v>
      </c>
      <c r="P959" s="3" t="s">
        <v>42</v>
      </c>
      <c r="R959" t="str">
        <f t="shared" si="28"/>
        <v>Adults</v>
      </c>
      <c r="S959" s="6">
        <f t="shared" si="29"/>
        <v>312.5</v>
      </c>
    </row>
    <row r="960" spans="1:19" x14ac:dyDescent="0.25">
      <c r="A960" t="s">
        <v>1987</v>
      </c>
      <c r="B960" s="2" t="s">
        <v>1988</v>
      </c>
      <c r="C960" s="4">
        <v>45717</v>
      </c>
      <c r="D960" s="6">
        <v>42</v>
      </c>
      <c r="E960" s="2" t="s">
        <v>215</v>
      </c>
      <c r="F960" s="3" t="s">
        <v>38</v>
      </c>
      <c r="G960" s="3" t="s">
        <v>31</v>
      </c>
      <c r="H960" s="6">
        <v>3</v>
      </c>
      <c r="I960" s="3" t="s">
        <v>56</v>
      </c>
      <c r="J960" s="3">
        <v>16</v>
      </c>
      <c r="K960" s="3" t="s">
        <v>86</v>
      </c>
      <c r="L960" s="6">
        <v>14500</v>
      </c>
      <c r="M960" s="6">
        <v>13</v>
      </c>
      <c r="N960" s="6">
        <v>188500</v>
      </c>
      <c r="O960" s="5" t="s">
        <v>1990</v>
      </c>
      <c r="P960" s="3" t="s">
        <v>42</v>
      </c>
      <c r="R960" t="str">
        <f t="shared" si="28"/>
        <v>Adults</v>
      </c>
      <c r="S960" s="6">
        <f t="shared" si="29"/>
        <v>11781.25</v>
      </c>
    </row>
    <row r="961" spans="1:19" x14ac:dyDescent="0.25">
      <c r="A961" t="s">
        <v>1987</v>
      </c>
      <c r="B961" s="2" t="s">
        <v>1988</v>
      </c>
      <c r="C961" s="4">
        <v>45717</v>
      </c>
      <c r="D961" s="6">
        <v>42</v>
      </c>
      <c r="E961" s="2" t="s">
        <v>215</v>
      </c>
      <c r="F961" s="3" t="s">
        <v>45</v>
      </c>
      <c r="G961" s="3" t="s">
        <v>31</v>
      </c>
      <c r="H961" s="6">
        <v>3</v>
      </c>
      <c r="I961" s="3" t="s">
        <v>56</v>
      </c>
      <c r="J961" s="3">
        <v>16</v>
      </c>
      <c r="K961" s="3" t="s">
        <v>77</v>
      </c>
      <c r="L961" s="6">
        <v>30000</v>
      </c>
      <c r="M961" s="6">
        <v>14</v>
      </c>
      <c r="N961" s="6">
        <v>420000</v>
      </c>
      <c r="O961" s="5" t="s">
        <v>1991</v>
      </c>
      <c r="P961" s="3" t="s">
        <v>42</v>
      </c>
      <c r="R961" t="str">
        <f t="shared" si="28"/>
        <v>Adults</v>
      </c>
      <c r="S961" s="6">
        <f t="shared" si="29"/>
        <v>26250</v>
      </c>
    </row>
    <row r="962" spans="1:19" x14ac:dyDescent="0.25">
      <c r="A962" t="s">
        <v>1992</v>
      </c>
      <c r="B962" s="2" t="s">
        <v>1993</v>
      </c>
      <c r="C962" s="3" t="s">
        <v>61</v>
      </c>
      <c r="D962" s="6">
        <v>21</v>
      </c>
      <c r="E962" s="2" t="s">
        <v>164</v>
      </c>
      <c r="F962" s="3" t="s">
        <v>20</v>
      </c>
      <c r="G962" s="3" t="s">
        <v>31</v>
      </c>
      <c r="H962" s="6">
        <v>3</v>
      </c>
      <c r="I962" s="3" t="s">
        <v>56</v>
      </c>
      <c r="J962" s="3">
        <v>51</v>
      </c>
      <c r="K962" s="3" t="s">
        <v>23</v>
      </c>
      <c r="L962" s="6">
        <v>35000</v>
      </c>
      <c r="M962" s="6">
        <v>3</v>
      </c>
      <c r="N962" s="6">
        <v>105000</v>
      </c>
      <c r="O962" s="5" t="s">
        <v>1818</v>
      </c>
      <c r="P962" s="3" t="s">
        <v>25</v>
      </c>
      <c r="Q962" s="3" t="s">
        <v>466</v>
      </c>
      <c r="R962" t="str">
        <f t="shared" si="28"/>
        <v>Youth</v>
      </c>
      <c r="S962" s="6">
        <f t="shared" si="29"/>
        <v>2058.8235294117649</v>
      </c>
    </row>
    <row r="963" spans="1:19" x14ac:dyDescent="0.25">
      <c r="A963" t="s">
        <v>1992</v>
      </c>
      <c r="B963" s="2" t="s">
        <v>1993</v>
      </c>
      <c r="C963" s="3" t="s">
        <v>61</v>
      </c>
      <c r="D963" s="6">
        <v>21</v>
      </c>
      <c r="E963" s="2" t="s">
        <v>164</v>
      </c>
      <c r="F963" s="3" t="s">
        <v>38</v>
      </c>
      <c r="G963" s="3" t="s">
        <v>31</v>
      </c>
      <c r="H963" s="6">
        <v>3</v>
      </c>
      <c r="I963" s="3" t="s">
        <v>56</v>
      </c>
      <c r="J963" s="3">
        <v>51</v>
      </c>
      <c r="K963" s="3" t="s">
        <v>66</v>
      </c>
      <c r="L963" s="6">
        <v>150000</v>
      </c>
      <c r="M963" s="6">
        <v>20</v>
      </c>
      <c r="N963" s="6">
        <v>3000000</v>
      </c>
      <c r="O963" s="5" t="s">
        <v>1994</v>
      </c>
      <c r="P963" s="3" t="s">
        <v>25</v>
      </c>
      <c r="Q963" s="3" t="s">
        <v>466</v>
      </c>
      <c r="R963" t="str">
        <f t="shared" ref="R963:R975" si="30">IF(D963&lt;=25,"Youth",IF(D963&lt;=35,"Young Adults",IF(D963&lt;=65,"Adults",IF(D963&lt;=80,"Seniors"))))</f>
        <v>Youth</v>
      </c>
      <c r="S963" s="6">
        <f t="shared" ref="S963:S975" si="31">N963/J963</f>
        <v>58823.529411764706</v>
      </c>
    </row>
    <row r="964" spans="1:19" x14ac:dyDescent="0.25">
      <c r="A964" t="s">
        <v>1995</v>
      </c>
      <c r="B964" s="2" t="s">
        <v>1996</v>
      </c>
      <c r="C964" s="4">
        <v>45717</v>
      </c>
      <c r="D964" s="6">
        <v>37</v>
      </c>
      <c r="E964" s="2" t="s">
        <v>287</v>
      </c>
      <c r="F964" s="3" t="s">
        <v>38</v>
      </c>
      <c r="G964" s="3" t="s">
        <v>31</v>
      </c>
      <c r="H964" s="6">
        <v>4</v>
      </c>
      <c r="I964" s="3" t="s">
        <v>154</v>
      </c>
      <c r="J964" s="3">
        <v>49</v>
      </c>
      <c r="K964" s="3" t="s">
        <v>155</v>
      </c>
      <c r="L964" s="6">
        <v>25000</v>
      </c>
      <c r="M964" s="6">
        <v>16</v>
      </c>
      <c r="N964" s="6">
        <v>400000</v>
      </c>
      <c r="O964" s="5" t="s">
        <v>1997</v>
      </c>
      <c r="P964" s="3" t="s">
        <v>42</v>
      </c>
      <c r="R964" t="str">
        <f t="shared" si="30"/>
        <v>Adults</v>
      </c>
      <c r="S964" s="6">
        <f t="shared" si="31"/>
        <v>8163.2653061224491</v>
      </c>
    </row>
    <row r="965" spans="1:19" x14ac:dyDescent="0.25">
      <c r="A965" t="s">
        <v>1998</v>
      </c>
      <c r="B965" s="2" t="s">
        <v>1999</v>
      </c>
      <c r="C965" s="4">
        <v>45658</v>
      </c>
      <c r="D965" s="6">
        <v>76</v>
      </c>
      <c r="E965" s="2" t="s">
        <v>291</v>
      </c>
      <c r="F965" s="3" t="s">
        <v>20</v>
      </c>
      <c r="G965" s="3" t="s">
        <v>31</v>
      </c>
      <c r="H965" s="6">
        <v>2</v>
      </c>
      <c r="I965" s="3" t="s">
        <v>22</v>
      </c>
      <c r="J965" s="3">
        <v>41</v>
      </c>
      <c r="K965" s="3" t="s">
        <v>51</v>
      </c>
      <c r="L965" s="6">
        <v>4500</v>
      </c>
      <c r="M965" s="6">
        <v>13</v>
      </c>
      <c r="N965" s="6">
        <v>58500</v>
      </c>
      <c r="O965" s="5" t="s">
        <v>2000</v>
      </c>
      <c r="P965" s="3" t="s">
        <v>25</v>
      </c>
      <c r="Q965" s="3" t="s">
        <v>427</v>
      </c>
      <c r="R965" t="str">
        <f t="shared" si="30"/>
        <v>Seniors</v>
      </c>
      <c r="S965" s="6">
        <f t="shared" si="31"/>
        <v>1426.8292682926829</v>
      </c>
    </row>
    <row r="966" spans="1:19" x14ac:dyDescent="0.25">
      <c r="A966" t="s">
        <v>1998</v>
      </c>
      <c r="B966" s="2" t="s">
        <v>1999</v>
      </c>
      <c r="C966" s="4">
        <v>45658</v>
      </c>
      <c r="D966" s="6">
        <v>76</v>
      </c>
      <c r="E966" s="2" t="s">
        <v>291</v>
      </c>
      <c r="F966" s="3" t="s">
        <v>30</v>
      </c>
      <c r="G966" s="3" t="s">
        <v>31</v>
      </c>
      <c r="H966" s="6">
        <v>2</v>
      </c>
      <c r="I966" s="3" t="s">
        <v>22</v>
      </c>
      <c r="J966" s="3">
        <v>41</v>
      </c>
      <c r="K966" s="3" t="s">
        <v>242</v>
      </c>
      <c r="L966" s="6">
        <v>600</v>
      </c>
      <c r="M966" s="6">
        <v>12</v>
      </c>
      <c r="N966" s="6">
        <v>7200</v>
      </c>
      <c r="O966" s="5" t="s">
        <v>2001</v>
      </c>
      <c r="P966" s="3" t="s">
        <v>25</v>
      </c>
      <c r="Q966" s="3" t="s">
        <v>427</v>
      </c>
      <c r="R966" t="str">
        <f t="shared" si="30"/>
        <v>Seniors</v>
      </c>
      <c r="S966" s="6">
        <f t="shared" si="31"/>
        <v>175.60975609756099</v>
      </c>
    </row>
    <row r="967" spans="1:19" x14ac:dyDescent="0.25">
      <c r="A967" t="s">
        <v>2002</v>
      </c>
      <c r="B967" s="2" t="s">
        <v>2003</v>
      </c>
      <c r="C967" s="4">
        <v>45658</v>
      </c>
      <c r="D967" s="6">
        <v>26</v>
      </c>
      <c r="E967" s="2" t="s">
        <v>200</v>
      </c>
      <c r="F967" s="3" t="s">
        <v>45</v>
      </c>
      <c r="G967" s="3" t="s">
        <v>21</v>
      </c>
      <c r="H967" s="6">
        <v>5</v>
      </c>
      <c r="I967" s="3" t="s">
        <v>63</v>
      </c>
      <c r="J967" s="3">
        <v>19</v>
      </c>
      <c r="K967" s="3" t="s">
        <v>86</v>
      </c>
      <c r="L967" s="6">
        <v>14500</v>
      </c>
      <c r="M967" s="6">
        <v>14</v>
      </c>
      <c r="N967" s="6">
        <v>203000</v>
      </c>
      <c r="O967" s="5" t="s">
        <v>2004</v>
      </c>
      <c r="P967" s="3" t="s">
        <v>42</v>
      </c>
      <c r="R967" t="str">
        <f t="shared" si="30"/>
        <v>Young Adults</v>
      </c>
      <c r="S967" s="6">
        <f t="shared" si="31"/>
        <v>10684.21052631579</v>
      </c>
    </row>
    <row r="968" spans="1:19" x14ac:dyDescent="0.25">
      <c r="A968" t="s">
        <v>2002</v>
      </c>
      <c r="B968" s="2" t="s">
        <v>2003</v>
      </c>
      <c r="C968" s="4">
        <v>45658</v>
      </c>
      <c r="D968" s="6">
        <v>26</v>
      </c>
      <c r="E968" s="2" t="s">
        <v>200</v>
      </c>
      <c r="F968" s="3" t="s">
        <v>20</v>
      </c>
      <c r="G968" s="3" t="s">
        <v>21</v>
      </c>
      <c r="H968" s="6">
        <v>5</v>
      </c>
      <c r="I968" s="3" t="s">
        <v>63</v>
      </c>
      <c r="J968" s="3">
        <v>19</v>
      </c>
      <c r="K968" s="3" t="s">
        <v>23</v>
      </c>
      <c r="L968" s="6">
        <v>35000</v>
      </c>
      <c r="M968" s="6">
        <v>16</v>
      </c>
      <c r="N968" s="6">
        <v>560000</v>
      </c>
      <c r="O968" s="5" t="s">
        <v>2005</v>
      </c>
      <c r="P968" s="3" t="s">
        <v>42</v>
      </c>
      <c r="R968" t="str">
        <f t="shared" si="30"/>
        <v>Young Adults</v>
      </c>
      <c r="S968" s="6">
        <f t="shared" si="31"/>
        <v>29473.684210526317</v>
      </c>
    </row>
    <row r="969" spans="1:19" x14ac:dyDescent="0.25">
      <c r="A969" t="s">
        <v>2002</v>
      </c>
      <c r="B969" s="2" t="s">
        <v>2003</v>
      </c>
      <c r="C969" s="4">
        <v>45658</v>
      </c>
      <c r="D969" s="6">
        <v>26</v>
      </c>
      <c r="E969" s="2" t="s">
        <v>200</v>
      </c>
      <c r="F969" s="3" t="s">
        <v>38</v>
      </c>
      <c r="G969" s="3" t="s">
        <v>21</v>
      </c>
      <c r="H969" s="6">
        <v>5</v>
      </c>
      <c r="I969" s="3" t="s">
        <v>63</v>
      </c>
      <c r="J969" s="3">
        <v>19</v>
      </c>
      <c r="K969" s="3" t="s">
        <v>155</v>
      </c>
      <c r="L969" s="6">
        <v>25000</v>
      </c>
      <c r="M969" s="6">
        <v>1</v>
      </c>
      <c r="N969" s="6">
        <v>25000</v>
      </c>
      <c r="O969" s="5" t="s">
        <v>2006</v>
      </c>
      <c r="P969" s="3" t="s">
        <v>42</v>
      </c>
      <c r="R969" t="str">
        <f t="shared" si="30"/>
        <v>Young Adults</v>
      </c>
      <c r="S969" s="6">
        <f t="shared" si="31"/>
        <v>1315.7894736842106</v>
      </c>
    </row>
    <row r="970" spans="1:19" x14ac:dyDescent="0.25">
      <c r="A970" t="s">
        <v>2007</v>
      </c>
      <c r="B970" s="2" t="s">
        <v>2008</v>
      </c>
      <c r="C970" s="4">
        <v>45658</v>
      </c>
      <c r="D970" s="6">
        <v>72</v>
      </c>
      <c r="E970" s="2" t="s">
        <v>153</v>
      </c>
      <c r="F970" s="3" t="s">
        <v>45</v>
      </c>
      <c r="G970" s="3" t="s">
        <v>31</v>
      </c>
      <c r="H970" s="6">
        <v>3</v>
      </c>
      <c r="I970" s="3" t="s">
        <v>56</v>
      </c>
      <c r="J970" s="3">
        <v>42</v>
      </c>
      <c r="K970" s="3" t="s">
        <v>40</v>
      </c>
      <c r="L970" s="6">
        <v>20000</v>
      </c>
      <c r="M970" s="6">
        <v>3</v>
      </c>
      <c r="N970" s="6">
        <v>60000</v>
      </c>
      <c r="O970" s="5" t="s">
        <v>2009</v>
      </c>
      <c r="P970" s="3" t="s">
        <v>42</v>
      </c>
      <c r="R970" t="str">
        <f t="shared" si="30"/>
        <v>Seniors</v>
      </c>
      <c r="S970" s="6">
        <f t="shared" si="31"/>
        <v>1428.5714285714287</v>
      </c>
    </row>
    <row r="971" spans="1:19" x14ac:dyDescent="0.25">
      <c r="A971" t="s">
        <v>2007</v>
      </c>
      <c r="B971" s="2" t="s">
        <v>2008</v>
      </c>
      <c r="C971" s="4">
        <v>45658</v>
      </c>
      <c r="D971" s="6">
        <v>72</v>
      </c>
      <c r="E971" s="2" t="s">
        <v>153</v>
      </c>
      <c r="F971" s="3" t="s">
        <v>20</v>
      </c>
      <c r="G971" s="3" t="s">
        <v>31</v>
      </c>
      <c r="H971" s="6">
        <v>3</v>
      </c>
      <c r="I971" s="3" t="s">
        <v>56</v>
      </c>
      <c r="J971" s="3">
        <v>42</v>
      </c>
      <c r="K971" s="3" t="s">
        <v>57</v>
      </c>
      <c r="L971" s="6">
        <v>9000</v>
      </c>
      <c r="M971" s="6">
        <v>7</v>
      </c>
      <c r="N971" s="6">
        <v>63000</v>
      </c>
      <c r="O971" s="5" t="s">
        <v>2010</v>
      </c>
      <c r="P971" s="3" t="s">
        <v>42</v>
      </c>
      <c r="R971" t="str">
        <f t="shared" si="30"/>
        <v>Seniors</v>
      </c>
      <c r="S971" s="6">
        <f t="shared" si="31"/>
        <v>1500</v>
      </c>
    </row>
    <row r="972" spans="1:19" x14ac:dyDescent="0.25">
      <c r="A972" t="s">
        <v>2011</v>
      </c>
      <c r="B972" s="2" t="s">
        <v>2012</v>
      </c>
      <c r="C972" s="4">
        <v>45717</v>
      </c>
      <c r="D972" s="6">
        <v>41</v>
      </c>
      <c r="E972" s="2" t="s">
        <v>228</v>
      </c>
      <c r="F972" s="3" t="s">
        <v>38</v>
      </c>
      <c r="G972" s="3" t="s">
        <v>31</v>
      </c>
      <c r="H972" s="6">
        <v>2</v>
      </c>
      <c r="I972" s="3" t="s">
        <v>22</v>
      </c>
      <c r="J972" s="3">
        <v>20</v>
      </c>
      <c r="K972" s="3" t="s">
        <v>46</v>
      </c>
      <c r="L972" s="6">
        <v>9000</v>
      </c>
      <c r="M972" s="6">
        <v>10</v>
      </c>
      <c r="N972" s="6">
        <v>90000</v>
      </c>
      <c r="O972" s="5" t="s">
        <v>2013</v>
      </c>
      <c r="P972" s="3" t="s">
        <v>42</v>
      </c>
      <c r="R972" t="str">
        <f t="shared" si="30"/>
        <v>Adults</v>
      </c>
      <c r="S972" s="6">
        <f t="shared" si="31"/>
        <v>4500</v>
      </c>
    </row>
    <row r="973" spans="1:19" x14ac:dyDescent="0.25">
      <c r="A973" t="s">
        <v>2014</v>
      </c>
      <c r="B973" s="2" t="s">
        <v>2015</v>
      </c>
      <c r="C973" s="3" t="s">
        <v>61</v>
      </c>
      <c r="D973" s="6">
        <v>67</v>
      </c>
      <c r="E973" s="2" t="s">
        <v>104</v>
      </c>
      <c r="F973" s="3" t="s">
        <v>20</v>
      </c>
      <c r="G973" s="3" t="s">
        <v>21</v>
      </c>
      <c r="H973" s="6">
        <v>4</v>
      </c>
      <c r="I973" s="3" t="s">
        <v>154</v>
      </c>
      <c r="J973" s="3">
        <v>31</v>
      </c>
      <c r="K973" s="3" t="s">
        <v>23</v>
      </c>
      <c r="L973" s="6">
        <v>35000</v>
      </c>
      <c r="M973" s="6">
        <v>15</v>
      </c>
      <c r="N973" s="6">
        <v>525000</v>
      </c>
      <c r="O973" s="5" t="s">
        <v>2016</v>
      </c>
      <c r="P973" s="3" t="s">
        <v>25</v>
      </c>
      <c r="Q973" s="3" t="s">
        <v>466</v>
      </c>
      <c r="R973" t="str">
        <f t="shared" si="30"/>
        <v>Seniors</v>
      </c>
      <c r="S973" s="6">
        <f t="shared" si="31"/>
        <v>16935.483870967742</v>
      </c>
    </row>
    <row r="974" spans="1:19" x14ac:dyDescent="0.25">
      <c r="A974" t="s">
        <v>2014</v>
      </c>
      <c r="B974" s="2" t="s">
        <v>2015</v>
      </c>
      <c r="C974" s="3" t="s">
        <v>61</v>
      </c>
      <c r="D974" s="6">
        <v>67</v>
      </c>
      <c r="E974" s="2" t="s">
        <v>104</v>
      </c>
      <c r="F974" s="3" t="s">
        <v>30</v>
      </c>
      <c r="G974" s="3" t="s">
        <v>21</v>
      </c>
      <c r="H974" s="6">
        <v>4</v>
      </c>
      <c r="I974" s="3" t="s">
        <v>154</v>
      </c>
      <c r="J974" s="3">
        <v>31</v>
      </c>
      <c r="K974" s="3" t="s">
        <v>64</v>
      </c>
      <c r="L974" s="6">
        <v>3500</v>
      </c>
      <c r="M974" s="6">
        <v>11</v>
      </c>
      <c r="N974" s="6">
        <v>38500</v>
      </c>
      <c r="O974" s="5" t="s">
        <v>2017</v>
      </c>
      <c r="P974" s="3" t="s">
        <v>25</v>
      </c>
      <c r="Q974" s="3" t="s">
        <v>466</v>
      </c>
      <c r="R974" t="str">
        <f t="shared" si="30"/>
        <v>Seniors</v>
      </c>
      <c r="S974" s="6">
        <f t="shared" si="31"/>
        <v>1241.9354838709678</v>
      </c>
    </row>
    <row r="975" spans="1:19" x14ac:dyDescent="0.25">
      <c r="A975" t="s">
        <v>2014</v>
      </c>
      <c r="B975" s="2" t="s">
        <v>2015</v>
      </c>
      <c r="C975" s="3" t="s">
        <v>61</v>
      </c>
      <c r="D975" s="6">
        <v>67</v>
      </c>
      <c r="E975" s="2" t="s">
        <v>104</v>
      </c>
      <c r="F975" s="3" t="s">
        <v>45</v>
      </c>
      <c r="G975" s="3" t="s">
        <v>21</v>
      </c>
      <c r="H975" s="6">
        <v>4</v>
      </c>
      <c r="I975" s="3" t="s">
        <v>154</v>
      </c>
      <c r="J975" s="3">
        <v>31</v>
      </c>
      <c r="K975" s="3" t="s">
        <v>40</v>
      </c>
      <c r="L975" s="6">
        <v>20000</v>
      </c>
      <c r="M975" s="6">
        <v>14</v>
      </c>
      <c r="N975" s="6">
        <v>280000</v>
      </c>
      <c r="O975" s="5" t="s">
        <v>2018</v>
      </c>
      <c r="P975" s="3" t="s">
        <v>25</v>
      </c>
      <c r="Q975" s="3" t="s">
        <v>466</v>
      </c>
      <c r="R975" t="str">
        <f t="shared" si="30"/>
        <v>Seniors</v>
      </c>
      <c r="S975" s="6">
        <f t="shared" si="31"/>
        <v>9032.2580645161288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26" sqref="I26"/>
    </sheetView>
  </sheetViews>
  <sheetFormatPr defaultRowHeight="15" x14ac:dyDescent="0.25"/>
  <cols>
    <col min="1" max="1" width="13.140625" bestFit="1" customWidth="1"/>
    <col min="2" max="2" width="20.5703125" bestFit="1" customWidth="1"/>
  </cols>
  <sheetData>
    <row r="3" spans="1:2" x14ac:dyDescent="0.25">
      <c r="A3" s="9" t="s">
        <v>2024</v>
      </c>
      <c r="B3" t="s">
        <v>2026</v>
      </c>
    </row>
    <row r="4" spans="1:2" x14ac:dyDescent="0.25">
      <c r="A4" s="3" t="s">
        <v>204</v>
      </c>
      <c r="B4" s="19">
        <v>7937650</v>
      </c>
    </row>
    <row r="5" spans="1:2" x14ac:dyDescent="0.25">
      <c r="A5" s="3" t="s">
        <v>220</v>
      </c>
      <c r="B5" s="19">
        <v>9240250</v>
      </c>
    </row>
    <row r="6" spans="1:2" x14ac:dyDescent="0.25">
      <c r="A6" s="3" t="s">
        <v>55</v>
      </c>
      <c r="B6" s="19">
        <v>8600350</v>
      </c>
    </row>
    <row r="7" spans="1:2" x14ac:dyDescent="0.25">
      <c r="A7" s="3" t="s">
        <v>62</v>
      </c>
      <c r="B7" s="19">
        <v>9463600</v>
      </c>
    </row>
    <row r="8" spans="1:2" x14ac:dyDescent="0.25">
      <c r="A8" s="3" t="s">
        <v>116</v>
      </c>
      <c r="B8" s="19">
        <v>8881700</v>
      </c>
    </row>
    <row r="9" spans="1:2" x14ac:dyDescent="0.25">
      <c r="A9" s="3" t="s">
        <v>2025</v>
      </c>
      <c r="B9" s="19">
        <v>44123550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8" sqref="A8"/>
    </sheetView>
  </sheetViews>
  <sheetFormatPr defaultRowHeight="15" x14ac:dyDescent="0.25"/>
  <cols>
    <col min="1" max="1" width="28.140625" bestFit="1" customWidth="1"/>
    <col min="2" max="2" width="24.7109375" bestFit="1" customWidth="1"/>
  </cols>
  <sheetData>
    <row r="3" spans="1:2" x14ac:dyDescent="0.25">
      <c r="A3" s="9" t="s">
        <v>2024</v>
      </c>
      <c r="B3" t="s">
        <v>2027</v>
      </c>
    </row>
    <row r="4" spans="1:2" x14ac:dyDescent="0.25">
      <c r="A4" s="3" t="s">
        <v>40</v>
      </c>
      <c r="B4" s="10">
        <v>78</v>
      </c>
    </row>
    <row r="5" spans="1:2" x14ac:dyDescent="0.25">
      <c r="A5" s="3" t="s">
        <v>23</v>
      </c>
      <c r="B5" s="10">
        <v>73</v>
      </c>
    </row>
    <row r="6" spans="1:2" x14ac:dyDescent="0.25">
      <c r="A6" s="3" t="s">
        <v>77</v>
      </c>
      <c r="B6" s="10">
        <v>72</v>
      </c>
    </row>
    <row r="7" spans="1:2" x14ac:dyDescent="0.25">
      <c r="A7" s="3" t="s">
        <v>46</v>
      </c>
      <c r="B7" s="10">
        <v>77</v>
      </c>
    </row>
    <row r="8" spans="1:2" x14ac:dyDescent="0.25">
      <c r="A8" s="3" t="s">
        <v>86</v>
      </c>
      <c r="B8" s="10">
        <v>81</v>
      </c>
    </row>
    <row r="9" spans="1:2" x14ac:dyDescent="0.25">
      <c r="A9" s="3" t="s">
        <v>2025</v>
      </c>
      <c r="B9" s="10">
        <v>381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26" sqref="D26"/>
    </sheetView>
  </sheetViews>
  <sheetFormatPr defaultRowHeight="15" x14ac:dyDescent="0.25"/>
  <cols>
    <col min="1" max="1" width="29.85546875" customWidth="1"/>
    <col min="2" max="2" width="16.28515625" customWidth="1"/>
    <col min="3" max="3" width="4.140625" customWidth="1"/>
    <col min="4" max="4" width="11.28515625" bestFit="1" customWidth="1"/>
  </cols>
  <sheetData>
    <row r="3" spans="1:4" x14ac:dyDescent="0.25">
      <c r="A3" s="9" t="s">
        <v>2029</v>
      </c>
      <c r="B3" s="9" t="s">
        <v>2030</v>
      </c>
    </row>
    <row r="4" spans="1:4" x14ac:dyDescent="0.25">
      <c r="A4" s="9" t="s">
        <v>2024</v>
      </c>
      <c r="B4" t="s">
        <v>42</v>
      </c>
      <c r="C4" t="s">
        <v>25</v>
      </c>
      <c r="D4" t="s">
        <v>2025</v>
      </c>
    </row>
    <row r="5" spans="1:4" x14ac:dyDescent="0.25">
      <c r="A5" s="3" t="s">
        <v>20</v>
      </c>
      <c r="B5" s="10">
        <v>151</v>
      </c>
      <c r="C5" s="10">
        <v>65</v>
      </c>
      <c r="D5" s="10">
        <v>216</v>
      </c>
    </row>
    <row r="6" spans="1:4" x14ac:dyDescent="0.25">
      <c r="A6" s="3" t="s">
        <v>38</v>
      </c>
      <c r="B6" s="10">
        <v>165</v>
      </c>
      <c r="C6" s="10">
        <v>64</v>
      </c>
      <c r="D6" s="10">
        <v>229</v>
      </c>
    </row>
    <row r="7" spans="1:4" x14ac:dyDescent="0.25">
      <c r="A7" s="3" t="s">
        <v>45</v>
      </c>
      <c r="B7" s="10">
        <v>167</v>
      </c>
      <c r="C7" s="10">
        <v>61</v>
      </c>
      <c r="D7" s="10">
        <v>228</v>
      </c>
    </row>
    <row r="8" spans="1:4" x14ac:dyDescent="0.25">
      <c r="A8" s="3" t="s">
        <v>30</v>
      </c>
      <c r="B8" s="10">
        <v>207</v>
      </c>
      <c r="C8" s="10">
        <v>94</v>
      </c>
      <c r="D8" s="10">
        <v>301</v>
      </c>
    </row>
    <row r="9" spans="1:4" x14ac:dyDescent="0.25">
      <c r="A9" s="3" t="s">
        <v>2025</v>
      </c>
      <c r="B9" s="10">
        <v>690</v>
      </c>
      <c r="C9" s="10">
        <v>284</v>
      </c>
      <c r="D9" s="10">
        <v>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topLeftCell="A2" workbookViewId="0">
      <selection activeCell="G25" sqref="G25"/>
    </sheetView>
  </sheetViews>
  <sheetFormatPr defaultRowHeight="15" x14ac:dyDescent="0.25"/>
  <cols>
    <col min="1" max="1" width="29.28515625" customWidth="1"/>
    <col min="2" max="2" width="20.5703125" customWidth="1"/>
    <col min="3" max="10" width="8" customWidth="1"/>
    <col min="11" max="11" width="8.140625" customWidth="1"/>
    <col min="12" max="12" width="11.28515625" customWidth="1"/>
    <col min="13" max="25" width="8" customWidth="1"/>
    <col min="26" max="26" width="9.5703125" bestFit="1" customWidth="1"/>
    <col min="27" max="35" width="8" customWidth="1"/>
    <col min="36" max="36" width="8.140625" customWidth="1"/>
    <col min="37" max="37" width="11.28515625" bestFit="1" customWidth="1"/>
  </cols>
  <sheetData>
    <row r="3" spans="1:2" x14ac:dyDescent="0.25">
      <c r="A3" s="9" t="s">
        <v>2024</v>
      </c>
      <c r="B3" t="s">
        <v>2026</v>
      </c>
    </row>
    <row r="4" spans="1:2" x14ac:dyDescent="0.25">
      <c r="A4" s="3" t="s">
        <v>66</v>
      </c>
      <c r="B4" s="10">
        <v>40200000</v>
      </c>
    </row>
    <row r="5" spans="1:2" x14ac:dyDescent="0.25">
      <c r="A5" s="3" t="s">
        <v>73</v>
      </c>
      <c r="B5" s="10">
        <v>15960000</v>
      </c>
    </row>
    <row r="6" spans="1:2" x14ac:dyDescent="0.25">
      <c r="A6" s="3" t="s">
        <v>40</v>
      </c>
      <c r="B6" s="10">
        <v>18980000</v>
      </c>
    </row>
    <row r="7" spans="1:2" x14ac:dyDescent="0.25">
      <c r="A7" s="3" t="s">
        <v>23</v>
      </c>
      <c r="B7" s="10">
        <v>26250000</v>
      </c>
    </row>
    <row r="8" spans="1:2" x14ac:dyDescent="0.25">
      <c r="A8" s="3" t="s">
        <v>155</v>
      </c>
      <c r="B8" s="10">
        <v>8500000</v>
      </c>
    </row>
    <row r="9" spans="1:2" x14ac:dyDescent="0.25">
      <c r="A9" s="3" t="s">
        <v>77</v>
      </c>
      <c r="B9" s="10">
        <v>25770000</v>
      </c>
    </row>
    <row r="10" spans="1:2" x14ac:dyDescent="0.25">
      <c r="A10" s="3" t="s">
        <v>46</v>
      </c>
      <c r="B10" s="10">
        <v>7920000</v>
      </c>
    </row>
    <row r="11" spans="1:2" x14ac:dyDescent="0.25">
      <c r="A11" s="3" t="s">
        <v>141</v>
      </c>
      <c r="B11" s="10">
        <v>18375000</v>
      </c>
    </row>
    <row r="12" spans="1:2" x14ac:dyDescent="0.25">
      <c r="A12" s="3" t="s">
        <v>86</v>
      </c>
      <c r="B12" s="10">
        <v>13180500</v>
      </c>
    </row>
    <row r="13" spans="1:2" x14ac:dyDescent="0.25">
      <c r="A13" s="3" t="s">
        <v>68</v>
      </c>
      <c r="B13" s="10">
        <v>9312000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3" sqref="B13"/>
    </sheetView>
  </sheetViews>
  <sheetFormatPr defaultRowHeight="15" x14ac:dyDescent="0.25"/>
  <cols>
    <col min="1" max="1" width="13.140625" customWidth="1"/>
    <col min="2" max="2" width="21.140625" customWidth="1"/>
    <col min="3" max="10" width="8" customWidth="1"/>
    <col min="11" max="11" width="8.140625" customWidth="1"/>
    <col min="12" max="12" width="11.28515625" customWidth="1"/>
    <col min="13" max="25" width="8" customWidth="1"/>
    <col min="26" max="26" width="9.5703125" bestFit="1" customWidth="1"/>
    <col min="27" max="35" width="8" customWidth="1"/>
    <col min="36" max="36" width="8.140625" customWidth="1"/>
    <col min="37" max="37" width="11.28515625" bestFit="1" customWidth="1"/>
  </cols>
  <sheetData>
    <row r="3" spans="1:2" x14ac:dyDescent="0.25">
      <c r="A3" s="9" t="s">
        <v>2024</v>
      </c>
      <c r="B3" t="s">
        <v>2035</v>
      </c>
    </row>
    <row r="4" spans="1:2" x14ac:dyDescent="0.25">
      <c r="A4" s="3" t="s">
        <v>2031</v>
      </c>
      <c r="B4" s="10">
        <v>154.25</v>
      </c>
    </row>
    <row r="5" spans="1:2" x14ac:dyDescent="0.25">
      <c r="A5" s="3" t="s">
        <v>2032</v>
      </c>
      <c r="B5" s="10">
        <v>63</v>
      </c>
    </row>
    <row r="6" spans="1:2" x14ac:dyDescent="0.25">
      <c r="A6" s="3" t="s">
        <v>2033</v>
      </c>
      <c r="B6" s="10">
        <v>153</v>
      </c>
    </row>
    <row r="7" spans="1:2" x14ac:dyDescent="0.25">
      <c r="A7" s="3" t="s">
        <v>2034</v>
      </c>
      <c r="B7" s="10">
        <v>148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8" sqref="B18"/>
    </sheetView>
  </sheetViews>
  <sheetFormatPr defaultRowHeight="15" x14ac:dyDescent="0.25"/>
  <cols>
    <col min="1" max="1" width="29.28515625" customWidth="1"/>
    <col min="2" max="2" width="25.5703125" customWidth="1"/>
    <col min="3" max="10" width="8" customWidth="1"/>
    <col min="11" max="11" width="8.140625" customWidth="1"/>
    <col min="12" max="12" width="11.28515625" customWidth="1"/>
    <col min="13" max="25" width="8" customWidth="1"/>
    <col min="26" max="26" width="9.5703125" bestFit="1" customWidth="1"/>
    <col min="27" max="35" width="8" customWidth="1"/>
    <col min="36" max="36" width="8.140625" customWidth="1"/>
    <col min="37" max="37" width="11.28515625" bestFit="1" customWidth="1"/>
  </cols>
  <sheetData>
    <row r="3" spans="1:2" x14ac:dyDescent="0.25">
      <c r="A3" s="9" t="s">
        <v>2024</v>
      </c>
      <c r="B3" t="s">
        <v>2036</v>
      </c>
    </row>
    <row r="4" spans="1:2" x14ac:dyDescent="0.25">
      <c r="A4" s="3" t="s">
        <v>34</v>
      </c>
      <c r="B4" s="10">
        <v>52</v>
      </c>
    </row>
    <row r="5" spans="1:2" x14ac:dyDescent="0.25">
      <c r="A5" s="3" t="s">
        <v>129</v>
      </c>
      <c r="B5" s="10">
        <v>40</v>
      </c>
    </row>
    <row r="6" spans="1:2" x14ac:dyDescent="0.25">
      <c r="A6" s="3" t="s">
        <v>247</v>
      </c>
      <c r="B6" s="10">
        <v>32</v>
      </c>
    </row>
    <row r="7" spans="1:2" x14ac:dyDescent="0.25">
      <c r="A7" s="3" t="s">
        <v>466</v>
      </c>
      <c r="B7" s="10">
        <v>54</v>
      </c>
    </row>
    <row r="8" spans="1:2" x14ac:dyDescent="0.25">
      <c r="A8" s="3" t="s">
        <v>427</v>
      </c>
      <c r="B8" s="10">
        <v>34</v>
      </c>
    </row>
    <row r="9" spans="1:2" x14ac:dyDescent="0.25">
      <c r="A9" s="3" t="s">
        <v>94</v>
      </c>
      <c r="B9" s="10">
        <v>45</v>
      </c>
    </row>
    <row r="10" spans="1:2" x14ac:dyDescent="0.25">
      <c r="A10" s="3" t="s">
        <v>26</v>
      </c>
      <c r="B10" s="10">
        <v>27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5" x14ac:dyDescent="0.25"/>
  <cols>
    <col min="1" max="1" width="13.140625" customWidth="1"/>
    <col min="2" max="2" width="29.85546875" customWidth="1"/>
    <col min="3" max="10" width="8" customWidth="1"/>
    <col min="11" max="11" width="8.140625" customWidth="1"/>
    <col min="12" max="12" width="11.28515625" customWidth="1"/>
    <col min="13" max="25" width="8" customWidth="1"/>
    <col min="26" max="26" width="9.5703125" bestFit="1" customWidth="1"/>
    <col min="27" max="35" width="8" customWidth="1"/>
    <col min="36" max="36" width="8.140625" customWidth="1"/>
    <col min="37" max="37" width="11.28515625" bestFit="1" customWidth="1"/>
  </cols>
  <sheetData>
    <row r="3" spans="1:2" x14ac:dyDescent="0.25">
      <c r="A3" s="9" t="s">
        <v>2024</v>
      </c>
      <c r="B3" t="s">
        <v>2029</v>
      </c>
    </row>
    <row r="4" spans="1:2" x14ac:dyDescent="0.25">
      <c r="A4" s="3" t="s">
        <v>2031</v>
      </c>
      <c r="B4" s="10">
        <v>456</v>
      </c>
    </row>
    <row r="5" spans="1:2" x14ac:dyDescent="0.25">
      <c r="A5" s="3" t="s">
        <v>2032</v>
      </c>
      <c r="B5" s="10">
        <v>211</v>
      </c>
    </row>
    <row r="6" spans="1:2" x14ac:dyDescent="0.25">
      <c r="A6" s="3" t="s">
        <v>2033</v>
      </c>
      <c r="B6" s="10">
        <v>197</v>
      </c>
    </row>
    <row r="7" spans="1:2" x14ac:dyDescent="0.25">
      <c r="A7" s="3" t="s">
        <v>2034</v>
      </c>
      <c r="B7" s="10">
        <v>110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raw</vt:lpstr>
      <vt:lpstr>edited</vt:lpstr>
      <vt:lpstr>op 5 states</vt:lpstr>
      <vt:lpstr>Most Popular Plan</vt:lpstr>
      <vt:lpstr>customer churn by device</vt:lpstr>
      <vt:lpstr>Revenue by plan</vt:lpstr>
      <vt:lpstr>data usage by age group</vt:lpstr>
      <vt:lpstr>reasons for churn</vt:lpstr>
      <vt:lpstr>churn rate by </vt:lpstr>
      <vt:lpstr>cutomer satisfaction by device</vt:lpstr>
      <vt:lpstr>cutomer churn distribution</vt:lpstr>
      <vt:lpstr>dashboard</vt:lpstr>
      <vt:lpstr>raw!mtn_customer_churn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CHOHRA</dc:creator>
  <cp:lastModifiedBy>CHOHRA</cp:lastModifiedBy>
  <dcterms:modified xsi:type="dcterms:W3CDTF">2025-05-11T12:32:25Z</dcterms:modified>
</cp:coreProperties>
</file>