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.rubenok\Desktop\Обучение Архитектор ИИ\"/>
    </mc:Choice>
  </mc:AlternateContent>
  <xr:revisionPtr revIDLastSave="0" documentId="13_ncr:1_{9F599A7E-2D19-4A2B-808D-AF303EEC4E3D}" xr6:coauthVersionLast="47" xr6:coauthVersionMax="47" xr10:uidLastSave="{00000000-0000-0000-0000-000000000000}"/>
  <bookViews>
    <workbookView xWindow="28692" yWindow="492" windowWidth="29016" windowHeight="15816" xr2:uid="{00000000-000D-0000-FFFF-FFFF00000000}"/>
  </bookViews>
  <sheets>
    <sheet name="lalonde" sheetId="7" r:id="rId1"/>
    <sheet name="Описание дата-сета" sheetId="8" r:id="rId2"/>
    <sheet name="Расчеты1" sheetId="5" r:id="rId3"/>
    <sheet name="Расчёты 2" sheetId="6" r:id="rId4"/>
    <sheet name="Расчёты 3" sheetId="9" r:id="rId5"/>
  </sheets>
  <definedNames>
    <definedName name="ExternalData_1" localSheetId="0" hidden="1">lalonde!$A$1:$K$615</definedName>
  </definedNames>
  <calcPr calcId="191029"/>
  <customWorkbookViews>
    <customWorkbookView name="Фильтр 1" guid="{B9437501-88F5-46D3-9F08-66BA49AA3D82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9" l="1"/>
  <c r="C14" i="9"/>
  <c r="B14" i="9"/>
  <c r="C11" i="9"/>
  <c r="B11" i="9"/>
  <c r="C5" i="9" a="1"/>
  <c r="C5" i="9" s="1"/>
  <c r="C13" i="9" s="1"/>
  <c r="B5" i="9" a="1"/>
  <c r="B5" i="9" s="1"/>
  <c r="B13" i="9" s="1"/>
  <c r="C4" i="9" a="1"/>
  <c r="C4" i="9" s="1"/>
  <c r="B4" i="9" a="1"/>
  <c r="B4" i="9" s="1"/>
  <c r="C3" i="9"/>
  <c r="C12" i="9" s="1"/>
  <c r="B3" i="9"/>
  <c r="B12" i="9" s="1"/>
  <c r="B15" i="6"/>
  <c r="B16" i="6"/>
  <c r="C3" i="6"/>
  <c r="C12" i="6" s="1"/>
  <c r="C5" i="6" a="1"/>
  <c r="C5" i="6" s="1"/>
  <c r="C13" i="6" s="1"/>
  <c r="C14" i="6"/>
  <c r="C11" i="6"/>
  <c r="B11" i="6"/>
  <c r="B12" i="6"/>
  <c r="B13" i="6"/>
  <c r="B14" i="6"/>
  <c r="C4" i="6" a="1"/>
  <c r="C4" i="6" s="1"/>
  <c r="B5" i="6" a="1"/>
  <c r="B5" i="6" s="1"/>
  <c r="B4" i="6" a="1"/>
  <c r="B4" i="6" s="1"/>
  <c r="B3" i="6"/>
  <c r="B14" i="5"/>
  <c r="B11" i="5"/>
  <c r="B16" i="5" s="1"/>
  <c r="D5" i="5" a="1"/>
  <c r="D5" i="5" s="1"/>
  <c r="E5" i="5" a="1"/>
  <c r="E5" i="5" s="1"/>
  <c r="F5" i="5" a="1"/>
  <c r="F5" i="5" s="1"/>
  <c r="G5" i="5" a="1"/>
  <c r="G5" i="5" s="1"/>
  <c r="H5" i="5" a="1"/>
  <c r="H5" i="5" s="1"/>
  <c r="I5" i="5" a="1"/>
  <c r="I5" i="5" s="1"/>
  <c r="J5" i="5" a="1"/>
  <c r="J5" i="5" s="1"/>
  <c r="K5" i="5" a="1"/>
  <c r="K5" i="5" s="1"/>
  <c r="L5" i="5" a="1"/>
  <c r="L5" i="5" s="1"/>
  <c r="M5" i="5" a="1"/>
  <c r="M5" i="5"/>
  <c r="N5" i="5" a="1"/>
  <c r="N5" i="5" s="1"/>
  <c r="O5" i="5" a="1"/>
  <c r="O5" i="5" s="1"/>
  <c r="P5" i="5" a="1"/>
  <c r="P5" i="5" s="1"/>
  <c r="Q5" i="5" a="1"/>
  <c r="Q5" i="5" s="1"/>
  <c r="R5" i="5" a="1"/>
  <c r="R5" i="5" s="1"/>
  <c r="S5" i="5" a="1"/>
  <c r="S5" i="5"/>
  <c r="T5" i="5" a="1"/>
  <c r="T5" i="5" s="1"/>
  <c r="U5" i="5" a="1"/>
  <c r="U5" i="5" s="1"/>
  <c r="V5" i="5" a="1"/>
  <c r="V5" i="5" s="1"/>
  <c r="W5" i="5" a="1"/>
  <c r="W5" i="5" s="1"/>
  <c r="X5" i="5" a="1"/>
  <c r="X5" i="5" s="1"/>
  <c r="Y5" i="5" a="1"/>
  <c r="Y5" i="5" s="1"/>
  <c r="Z5" i="5" a="1"/>
  <c r="Z5" i="5" s="1"/>
  <c r="AA5" i="5" a="1"/>
  <c r="AA5" i="5" s="1"/>
  <c r="AB5" i="5" a="1"/>
  <c r="AB5" i="5" s="1"/>
  <c r="AC5" i="5" a="1"/>
  <c r="AC5" i="5" s="1"/>
  <c r="AD5" i="5" a="1"/>
  <c r="AD5" i="5" s="1"/>
  <c r="AE5" i="5" a="1"/>
  <c r="AE5" i="5" s="1"/>
  <c r="AF5" i="5" a="1"/>
  <c r="AF5" i="5" s="1"/>
  <c r="AG5" i="5" a="1"/>
  <c r="AG5" i="5"/>
  <c r="AH5" i="5" a="1"/>
  <c r="AH5" i="5" s="1"/>
  <c r="AI5" i="5" a="1"/>
  <c r="AI5" i="5"/>
  <c r="AJ5" i="5" a="1"/>
  <c r="AJ5" i="5" s="1"/>
  <c r="AK5" i="5" a="1"/>
  <c r="AK5" i="5" s="1"/>
  <c r="AL5" i="5" a="1"/>
  <c r="AL5" i="5" s="1"/>
  <c r="AM5" i="5" a="1"/>
  <c r="AM5" i="5" s="1"/>
  <c r="AN5" i="5" a="1"/>
  <c r="AN5" i="5" s="1"/>
  <c r="AO5" i="5" a="1"/>
  <c r="AO5" i="5" s="1"/>
  <c r="B5" i="5" a="1"/>
  <c r="B5" i="5" s="1"/>
  <c r="B13" i="5" s="1"/>
  <c r="C5" i="5" a="1"/>
  <c r="C5" i="5" s="1"/>
  <c r="C4" i="5" a="1"/>
  <c r="C4" i="5" s="1"/>
  <c r="K4" i="5" a="1"/>
  <c r="K4" i="5" s="1"/>
  <c r="L4" i="5" a="1"/>
  <c r="L4" i="5" s="1"/>
  <c r="M4" i="5" a="1"/>
  <c r="M4" i="5" s="1"/>
  <c r="N4" i="5" a="1"/>
  <c r="N4" i="5" s="1"/>
  <c r="O4" i="5" a="1"/>
  <c r="O4" i="5" s="1"/>
  <c r="P4" i="5" a="1"/>
  <c r="P4" i="5" s="1"/>
  <c r="Q4" i="5" a="1"/>
  <c r="Q4" i="5" s="1"/>
  <c r="R4" i="5" a="1"/>
  <c r="R4" i="5" s="1"/>
  <c r="S4" i="5" a="1"/>
  <c r="S4" i="5" s="1"/>
  <c r="T4" i="5" a="1"/>
  <c r="T4" i="5" s="1"/>
  <c r="U4" i="5" a="1"/>
  <c r="U4" i="5" s="1"/>
  <c r="V4" i="5" a="1"/>
  <c r="V4" i="5" s="1"/>
  <c r="W4" i="5" a="1"/>
  <c r="W4" i="5" s="1"/>
  <c r="X4" i="5" a="1"/>
  <c r="X4" i="5" s="1"/>
  <c r="Y4" i="5" a="1"/>
  <c r="Y4" i="5" s="1"/>
  <c r="Z4" i="5" a="1"/>
  <c r="Z4" i="5" s="1"/>
  <c r="AA4" i="5" a="1"/>
  <c r="AA4" i="5" s="1"/>
  <c r="AB4" i="5" a="1"/>
  <c r="AB4" i="5" s="1"/>
  <c r="AC4" i="5" a="1"/>
  <c r="AC4" i="5" s="1"/>
  <c r="AD4" i="5" a="1"/>
  <c r="AD4" i="5" s="1"/>
  <c r="AE4" i="5" a="1"/>
  <c r="AE4" i="5" s="1"/>
  <c r="AF4" i="5" a="1"/>
  <c r="AF4" i="5" s="1"/>
  <c r="AG4" i="5" a="1"/>
  <c r="AG4" i="5" s="1"/>
  <c r="AH4" i="5" a="1"/>
  <c r="AH4" i="5" s="1"/>
  <c r="AI4" i="5" a="1"/>
  <c r="AI4" i="5" s="1"/>
  <c r="AJ4" i="5" a="1"/>
  <c r="AJ4" i="5" s="1"/>
  <c r="AK4" i="5" a="1"/>
  <c r="AK4" i="5" s="1"/>
  <c r="AL4" i="5" a="1"/>
  <c r="AL4" i="5" s="1"/>
  <c r="AM4" i="5" a="1"/>
  <c r="AM4" i="5" s="1"/>
  <c r="AN4" i="5" a="1"/>
  <c r="AN4" i="5" s="1"/>
  <c r="AO4" i="5" a="1"/>
  <c r="AO4" i="5" s="1"/>
  <c r="D4" i="5" a="1"/>
  <c r="D4" i="5" s="1"/>
  <c r="E4" i="5" a="1"/>
  <c r="E4" i="5" s="1"/>
  <c r="F4" i="5" a="1"/>
  <c r="F4" i="5" s="1"/>
  <c r="G4" i="5" a="1"/>
  <c r="G4" i="5" s="1"/>
  <c r="H4" i="5" a="1"/>
  <c r="H4" i="5" s="1"/>
  <c r="I4" i="5" a="1"/>
  <c r="I4" i="5" s="1"/>
  <c r="J4" i="5" a="1"/>
  <c r="J4" i="5" s="1"/>
  <c r="B4" i="5" a="1"/>
  <c r="B4" i="5" s="1"/>
  <c r="B3" i="5"/>
  <c r="B12" i="5" s="1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B16" i="9" l="1"/>
  <c r="B15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55D32D-38D0-491B-9AA2-B9BB129E0C7C}" keepAlive="1" name="Запрос — ab_data" description="Соединение с запросом &quot;ab_data&quot; в книге." type="5" refreshedVersion="0" background="1">
    <dbPr connection="Provider=Microsoft.Mashup.OleDb.1;Data Source=$Workbook$;Location=ab_data;Extended Properties=&quot;&quot;" command="SELECT * FROM [ab_data]"/>
  </connection>
  <connection id="2" xr16:uid="{4B3AB8D2-1CC6-4FC1-857C-B4F7E08DDEC8}" keepAlive="1" name="Запрос — lalonde" description="Соединение с запросом &quot;lalonde&quot; в книге." type="5" refreshedVersion="8" background="1" saveData="1">
    <dbPr connection="Provider=Microsoft.Mashup.OleDb.1;Data Source=$Workbook$;Location=lalonde;Extended Properties=&quot;&quot;" command="SELECT * FROM [lalond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<sst xmlns="http://schemas.openxmlformats.org/spreadsheetml/2006/main" count="905" uniqueCount="63">
  <si>
    <t>Категория покупок</t>
  </si>
  <si>
    <t>Спорт</t>
  </si>
  <si>
    <t>ЖКХ</t>
  </si>
  <si>
    <t>Одежда</t>
  </si>
  <si>
    <t>Еда</t>
  </si>
  <si>
    <t>Развлечения</t>
  </si>
  <si>
    <t>Транспорт</t>
  </si>
  <si>
    <t>Среднее</t>
  </si>
  <si>
    <t>Медианное</t>
  </si>
  <si>
    <t>Стандартное отклонение</t>
  </si>
  <si>
    <t>Уровень значимости</t>
  </si>
  <si>
    <t>Число степеней свободы</t>
  </si>
  <si>
    <t>Среднее выборки</t>
  </si>
  <si>
    <t>Стандартное отклонение выборки</t>
  </si>
  <si>
    <t>Размер выборки</t>
  </si>
  <si>
    <t>t-статистика</t>
  </si>
  <si>
    <t>Критическое значение</t>
  </si>
  <si>
    <t>t-статистика ниже критического значения значит нулевую гипотезу отклонить нельзя</t>
  </si>
  <si>
    <t>Column1</t>
  </si>
  <si>
    <t>treat</t>
  </si>
  <si>
    <t>age</t>
  </si>
  <si>
    <t>educ</t>
  </si>
  <si>
    <t>black</t>
  </si>
  <si>
    <t>hispan</t>
  </si>
  <si>
    <t>married</t>
  </si>
  <si>
    <t>nodegree</t>
  </si>
  <si>
    <t>re74</t>
  </si>
  <si>
    <t>re75</t>
  </si>
  <si>
    <t>re78</t>
  </si>
  <si>
    <t>0</t>
  </si>
  <si>
    <t>24647</t>
  </si>
  <si>
    <t>14065</t>
  </si>
  <si>
    <t>4218</t>
  </si>
  <si>
    <t>2886</t>
  </si>
  <si>
    <t>666</t>
  </si>
  <si>
    <t>18510</t>
  </si>
  <si>
    <t>Unnamed</t>
  </si>
  <si>
    <t>hispanic</t>
  </si>
  <si>
    <t>идентификационная переменная, которая не используется в анализе</t>
  </si>
  <si>
    <t>переменная указывает, был ли человек назначен на программу профессионального обучения (1) или нет (0)</t>
  </si>
  <si>
    <t>переменная представляет собой уровень образования индивида в годах</t>
  </si>
  <si>
    <t>переменная является двоичной переменной, которая указывает, является ли человек черным (1) или нет (0)</t>
  </si>
  <si>
    <t>переменная является двоичной переменной, которая указывает, является ли человек испаноязычным (1) или нет (0)</t>
  </si>
  <si>
    <t>переменная представляет собой возраст индивида в 1974 году</t>
  </si>
  <si>
    <t>переменная является двоичной переменной, которая указывает, состоит ли человек в браке (1) или нет (0)</t>
  </si>
  <si>
    <t>переменная является двоичной переменной, которая указывает, имеет ли человек высшее образование (1) или имеет (0)</t>
  </si>
  <si>
    <t>переменная представляет собой реальный заработок индивида в 1974 году в тысячах долларов</t>
  </si>
  <si>
    <t>переменная представляет собой реальный заработок индивида в 1975 году в тысячах долларов</t>
  </si>
  <si>
    <t>переменная представляет собой реальный заработок индивида в 1978 году в тысячах долларов</t>
  </si>
  <si>
    <t>H0 средний заработок у 16 летних</t>
  </si>
  <si>
    <t>H1 средняя заработок у 16 летних</t>
  </si>
  <si>
    <t>!=800</t>
  </si>
  <si>
    <t>Гипотеза 1. Средний зароботок в 1974 году у 16-ти литних равен 800</t>
  </si>
  <si>
    <t>!=1</t>
  </si>
  <si>
    <t>Гипотеза 1. Средний заработок зависит от того,был ли человек назначен на программу профессионального обучения</t>
  </si>
  <si>
    <t>H0 средние заработки совпадают</t>
  </si>
  <si>
    <t>H1 средняя заработок не совпадают</t>
  </si>
  <si>
    <t>test statistic</t>
  </si>
  <si>
    <t>Гипотеза подтвержена</t>
  </si>
  <si>
    <t>Гипотеза 1. Средний заработок зависит от того, что является человек в браке</t>
  </si>
  <si>
    <t>H1 средняя заработок совпадают</t>
  </si>
  <si>
    <t>Гипотеза подтвержена (?)</t>
  </si>
  <si>
    <t>Если верить t-статистике - то совпадают, если смотреть на цифры, то кажется что нет. Может я где-то, что-то пропустил? Или может не правильный подход выбрал?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</si>
</sst>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</font>
    <font>
      <sz val="9"/>
      <color rgb="FF000000"/>
      <name val="&quot;Google Sans Mono&quot;"/>
    </font>
    <font>
      <b/>
      <i/>
      <sz val="13"/>
      <color theme="1"/>
      <name val="Arial"/>
      <scheme val="minor"/>
    </font>
    <font>
      <sz val="10"/>
      <color rgb="FF1F1F1F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NumberFormat="1"/>
    <xf numFmtId="0" fontId="5" fillId="0" borderId="0" xfId="0" applyFont="1" applyAlignment="1">
      <alignment horizontal="left" vertical="top" wrapText="1" indent="1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0" xfId="0" applyAlignment="1"/>
    <xf numFmtId="0" fontId="0" fillId="0" borderId="2" xfId="0" applyBorder="1"/>
    <xf numFmtId="0" fontId="7" fillId="0" borderId="2" xfId="0" applyFont="1" applyBorder="1"/>
    <xf numFmtId="0" fontId="2" fillId="2" borderId="2" xfId="0" applyFont="1" applyFill="1" applyBorder="1"/>
    <xf numFmtId="0" fontId="1" fillId="0" borderId="2" xfId="0" applyFont="1" applyBorder="1"/>
    <xf numFmtId="0" fontId="3" fillId="2" borderId="2" xfId="0" applyFont="1" applyFill="1" applyBorder="1"/>
    <xf numFmtId="0" fontId="7" fillId="0" borderId="1" xfId="0" applyFont="1" applyBorder="1"/>
    <xf numFmtId="0" fontId="8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FF3CE49-607A-4133-AA51-E8E5D73D717E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treat" tableColumnId="2"/>
      <queryTableField id="3" name="age" tableColumnId="3"/>
      <queryTableField id="4" name="educ" tableColumnId="4"/>
      <queryTableField id="5" name="black" tableColumnId="5"/>
      <queryTableField id="6" name="hispan" tableColumnId="6"/>
      <queryTableField id="7" name="married" tableColumnId="7"/>
      <queryTableField id="8" name="nodegree" tableColumnId="8"/>
      <queryTableField id="9" name="re74" tableColumnId="9"/>
      <queryTableField id="10" name="re75" tableColumnId="10"/>
      <queryTableField id="11" name="re78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55B3C5-76A5-4D35-9D1E-DF29DCC5B90B}" name="Таблица_lalonde" displayName="Таблица_lalonde" ref="A1:K615" tableType="queryTable" totalsRowShown="0">
  <autoFilter ref="A1:K615" xr:uid="{ED55B3C5-76A5-4D35-9D1E-DF29DCC5B90B}"/>
  <tableColumns count="11">
    <tableColumn id="1" xr3:uid="{F809F55D-87C7-4342-BAA9-87731F2410A2}" uniqueName="1" name="Column1" queryTableFieldId="1"/>
    <tableColumn id="2" xr3:uid="{FC902610-9552-4827-8331-758BE4841FFB}" uniqueName="2" name="treat" queryTableFieldId="2"/>
    <tableColumn id="3" xr3:uid="{8AD313BA-48BC-4A6D-81DE-A4FEF4394C94}" uniqueName="3" name="age" queryTableFieldId="3"/>
    <tableColumn id="4" xr3:uid="{2583FAFE-24B8-4842-A437-7C8878311912}" uniqueName="4" name="educ" queryTableFieldId="4"/>
    <tableColumn id="5" xr3:uid="{CDB524E7-3B65-47FE-8609-9D593FF65C08}" uniqueName="5" name="black" queryTableFieldId="5"/>
    <tableColumn id="6" xr3:uid="{04C032DC-B908-4D39-B315-D93388F0BB49}" uniqueName="6" name="hispan" queryTableFieldId="6"/>
    <tableColumn id="7" xr3:uid="{2127FA2A-31D9-42B2-9858-75A74777EE68}" uniqueName="7" name="married" queryTableFieldId="7"/>
    <tableColumn id="8" xr3:uid="{7B524173-EE63-4CCA-928C-A009E74CE9D1}" uniqueName="8" name="nodegree" queryTableFieldId="8"/>
    <tableColumn id="9" xr3:uid="{A9F9FF73-0CBF-4CFD-9F21-A9C06648C078}" uniqueName="9" name="re74" queryTableFieldId="9" dataDxfId="0"/>
    <tableColumn id="10" xr3:uid="{11CB1366-9CF2-46CA-B27B-DA2175A97C8A}" uniqueName="10" name="re75" queryTableFieldId="10" dataDxfId="2"/>
    <tableColumn id="11" xr3:uid="{6DB132C5-75F6-4B7E-89D3-6690AD94308D}" uniqueName="11" name="re78" queryTableFieldId="1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B56E-1261-4C10-A36C-6340B23A330C}">
  <dimension ref="A1:K615"/>
  <sheetViews>
    <sheetView tabSelected="1" workbookViewId="0">
      <selection activeCell="P13" sqref="P13"/>
    </sheetView>
  </sheetViews>
  <sheetFormatPr defaultRowHeight="13.2"/>
  <cols>
    <col min="1" max="1" width="10.88671875" bestFit="1" customWidth="1"/>
    <col min="2" max="2" width="7.33203125" bestFit="1" customWidth="1"/>
    <col min="3" max="3" width="6.33203125" bestFit="1" customWidth="1"/>
    <col min="4" max="4" width="7.44140625" bestFit="1" customWidth="1"/>
    <col min="5" max="5" width="7.77734375" bestFit="1" customWidth="1"/>
    <col min="6" max="6" width="9" bestFit="1" customWidth="1"/>
    <col min="7" max="7" width="9.88671875" bestFit="1" customWidth="1"/>
    <col min="8" max="8" width="11.44140625" bestFit="1" customWidth="1"/>
    <col min="9" max="11" width="8.5546875" bestFit="1" customWidth="1"/>
  </cols>
  <sheetData>
    <row r="1" spans="1:1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>
      <c r="A2">
        <v>1</v>
      </c>
      <c r="B2">
        <v>1</v>
      </c>
      <c r="C2">
        <v>37</v>
      </c>
      <c r="D2">
        <v>11</v>
      </c>
      <c r="E2">
        <v>1</v>
      </c>
      <c r="F2">
        <v>0</v>
      </c>
      <c r="G2">
        <v>1</v>
      </c>
      <c r="H2">
        <v>1</v>
      </c>
      <c r="I2" s="3" t="s">
        <v>29</v>
      </c>
      <c r="J2" s="3" t="s">
        <v>29</v>
      </c>
      <c r="K2" s="3">
        <v>9930.0460000000003</v>
      </c>
    </row>
    <row r="3" spans="1:11">
      <c r="A3">
        <v>2</v>
      </c>
      <c r="B3">
        <v>1</v>
      </c>
      <c r="C3">
        <v>22</v>
      </c>
      <c r="D3">
        <v>9</v>
      </c>
      <c r="E3">
        <v>0</v>
      </c>
      <c r="F3">
        <v>1</v>
      </c>
      <c r="G3">
        <v>0</v>
      </c>
      <c r="H3">
        <v>1</v>
      </c>
      <c r="I3" s="3" t="s">
        <v>29</v>
      </c>
      <c r="J3" s="3" t="s">
        <v>29</v>
      </c>
      <c r="K3" s="3">
        <v>3595.8939999999998</v>
      </c>
    </row>
    <row r="4" spans="1:11">
      <c r="A4">
        <v>3</v>
      </c>
      <c r="B4">
        <v>1</v>
      </c>
      <c r="C4">
        <v>30</v>
      </c>
      <c r="D4">
        <v>12</v>
      </c>
      <c r="E4">
        <v>1</v>
      </c>
      <c r="F4">
        <v>0</v>
      </c>
      <c r="G4">
        <v>0</v>
      </c>
      <c r="H4">
        <v>0</v>
      </c>
      <c r="I4" s="3" t="s">
        <v>29</v>
      </c>
      <c r="J4" s="3" t="s">
        <v>29</v>
      </c>
      <c r="K4" s="3">
        <v>24909.45</v>
      </c>
    </row>
    <row r="5" spans="1:11">
      <c r="A5">
        <v>4</v>
      </c>
      <c r="B5">
        <v>1</v>
      </c>
      <c r="C5">
        <v>27</v>
      </c>
      <c r="D5">
        <v>11</v>
      </c>
      <c r="E5">
        <v>1</v>
      </c>
      <c r="F5">
        <v>0</v>
      </c>
      <c r="G5">
        <v>0</v>
      </c>
      <c r="H5">
        <v>1</v>
      </c>
      <c r="I5" s="3" t="s">
        <v>29</v>
      </c>
      <c r="J5" s="3" t="s">
        <v>29</v>
      </c>
      <c r="K5" s="3">
        <v>7506.1459999999997</v>
      </c>
    </row>
    <row r="6" spans="1:11">
      <c r="A6">
        <v>5</v>
      </c>
      <c r="B6">
        <v>1</v>
      </c>
      <c r="C6">
        <v>33</v>
      </c>
      <c r="D6">
        <v>8</v>
      </c>
      <c r="E6">
        <v>1</v>
      </c>
      <c r="F6">
        <v>0</v>
      </c>
      <c r="G6">
        <v>0</v>
      </c>
      <c r="H6">
        <v>1</v>
      </c>
      <c r="I6" s="3" t="s">
        <v>29</v>
      </c>
      <c r="J6" s="3" t="s">
        <v>29</v>
      </c>
      <c r="K6" s="3">
        <v>289.78989999999999</v>
      </c>
    </row>
    <row r="7" spans="1:11">
      <c r="A7">
        <v>6</v>
      </c>
      <c r="B7">
        <v>1</v>
      </c>
      <c r="C7">
        <v>22</v>
      </c>
      <c r="D7">
        <v>9</v>
      </c>
      <c r="E7">
        <v>1</v>
      </c>
      <c r="F7">
        <v>0</v>
      </c>
      <c r="G7">
        <v>0</v>
      </c>
      <c r="H7">
        <v>1</v>
      </c>
      <c r="I7" s="3" t="s">
        <v>29</v>
      </c>
      <c r="J7" s="3" t="s">
        <v>29</v>
      </c>
      <c r="K7" s="3">
        <v>4056.4940000000001</v>
      </c>
    </row>
    <row r="8" spans="1:11">
      <c r="A8">
        <v>7</v>
      </c>
      <c r="B8">
        <v>1</v>
      </c>
      <c r="C8">
        <v>23</v>
      </c>
      <c r="D8">
        <v>12</v>
      </c>
      <c r="E8">
        <v>1</v>
      </c>
      <c r="F8">
        <v>0</v>
      </c>
      <c r="G8">
        <v>0</v>
      </c>
      <c r="H8">
        <v>0</v>
      </c>
      <c r="I8" s="3" t="s">
        <v>29</v>
      </c>
      <c r="J8" s="3" t="s">
        <v>29</v>
      </c>
      <c r="K8" s="3" t="s">
        <v>29</v>
      </c>
    </row>
    <row r="9" spans="1:11">
      <c r="A9">
        <v>8</v>
      </c>
      <c r="B9">
        <v>1</v>
      </c>
      <c r="C9">
        <v>32</v>
      </c>
      <c r="D9">
        <v>11</v>
      </c>
      <c r="E9">
        <v>1</v>
      </c>
      <c r="F9">
        <v>0</v>
      </c>
      <c r="G9">
        <v>0</v>
      </c>
      <c r="H9">
        <v>1</v>
      </c>
      <c r="I9" s="3" t="s">
        <v>29</v>
      </c>
      <c r="J9" s="3" t="s">
        <v>29</v>
      </c>
      <c r="K9" s="3">
        <v>8472.1579999999994</v>
      </c>
    </row>
    <row r="10" spans="1:11">
      <c r="A10">
        <v>9</v>
      </c>
      <c r="B10">
        <v>1</v>
      </c>
      <c r="C10">
        <v>22</v>
      </c>
      <c r="D10">
        <v>16</v>
      </c>
      <c r="E10">
        <v>1</v>
      </c>
      <c r="F10">
        <v>0</v>
      </c>
      <c r="G10">
        <v>0</v>
      </c>
      <c r="H10">
        <v>0</v>
      </c>
      <c r="I10" s="3" t="s">
        <v>29</v>
      </c>
      <c r="J10" s="3" t="s">
        <v>29</v>
      </c>
      <c r="K10" s="3">
        <v>2164.0219999999999</v>
      </c>
    </row>
    <row r="11" spans="1:11">
      <c r="A11">
        <v>10</v>
      </c>
      <c r="B11">
        <v>1</v>
      </c>
      <c r="C11">
        <v>33</v>
      </c>
      <c r="D11">
        <v>12</v>
      </c>
      <c r="E11">
        <v>0</v>
      </c>
      <c r="F11">
        <v>0</v>
      </c>
      <c r="G11">
        <v>1</v>
      </c>
      <c r="H11">
        <v>0</v>
      </c>
      <c r="I11" s="3" t="s">
        <v>29</v>
      </c>
      <c r="J11" s="3" t="s">
        <v>29</v>
      </c>
      <c r="K11" s="3">
        <v>12418.07</v>
      </c>
    </row>
    <row r="12" spans="1:11">
      <c r="A12">
        <v>11</v>
      </c>
      <c r="B12">
        <v>1</v>
      </c>
      <c r="C12">
        <v>19</v>
      </c>
      <c r="D12">
        <v>9</v>
      </c>
      <c r="E12">
        <v>1</v>
      </c>
      <c r="F12">
        <v>0</v>
      </c>
      <c r="G12">
        <v>0</v>
      </c>
      <c r="H12">
        <v>1</v>
      </c>
      <c r="I12" s="3" t="s">
        <v>29</v>
      </c>
      <c r="J12" s="3" t="s">
        <v>29</v>
      </c>
      <c r="K12" s="3">
        <v>8173.9080000000004</v>
      </c>
    </row>
    <row r="13" spans="1:11">
      <c r="A13">
        <v>12</v>
      </c>
      <c r="B13">
        <v>1</v>
      </c>
      <c r="C13">
        <v>21</v>
      </c>
      <c r="D13">
        <v>13</v>
      </c>
      <c r="E13">
        <v>1</v>
      </c>
      <c r="F13">
        <v>0</v>
      </c>
      <c r="G13">
        <v>0</v>
      </c>
      <c r="H13">
        <v>0</v>
      </c>
      <c r="I13" s="3" t="s">
        <v>29</v>
      </c>
      <c r="J13" s="3" t="s">
        <v>29</v>
      </c>
      <c r="K13" s="3">
        <v>17094.64</v>
      </c>
    </row>
    <row r="14" spans="1:11">
      <c r="A14">
        <v>13</v>
      </c>
      <c r="B14">
        <v>1</v>
      </c>
      <c r="C14">
        <v>18</v>
      </c>
      <c r="D14">
        <v>8</v>
      </c>
      <c r="E14">
        <v>1</v>
      </c>
      <c r="F14">
        <v>0</v>
      </c>
      <c r="G14">
        <v>0</v>
      </c>
      <c r="H14">
        <v>1</v>
      </c>
      <c r="I14" s="3" t="s">
        <v>29</v>
      </c>
      <c r="J14" s="3" t="s">
        <v>29</v>
      </c>
      <c r="K14" s="3" t="s">
        <v>29</v>
      </c>
    </row>
    <row r="15" spans="1:11">
      <c r="A15">
        <v>14</v>
      </c>
      <c r="B15">
        <v>1</v>
      </c>
      <c r="C15">
        <v>27</v>
      </c>
      <c r="D15">
        <v>10</v>
      </c>
      <c r="E15">
        <v>1</v>
      </c>
      <c r="F15">
        <v>0</v>
      </c>
      <c r="G15">
        <v>1</v>
      </c>
      <c r="H15">
        <v>1</v>
      </c>
      <c r="I15" s="3" t="s">
        <v>29</v>
      </c>
      <c r="J15" s="3" t="s">
        <v>29</v>
      </c>
      <c r="K15" s="3">
        <v>18739.93</v>
      </c>
    </row>
    <row r="16" spans="1:11">
      <c r="A16">
        <v>15</v>
      </c>
      <c r="B16">
        <v>1</v>
      </c>
      <c r="C16">
        <v>17</v>
      </c>
      <c r="D16">
        <v>7</v>
      </c>
      <c r="E16">
        <v>1</v>
      </c>
      <c r="F16">
        <v>0</v>
      </c>
      <c r="G16">
        <v>0</v>
      </c>
      <c r="H16">
        <v>1</v>
      </c>
      <c r="I16" s="3" t="s">
        <v>29</v>
      </c>
      <c r="J16" s="3" t="s">
        <v>29</v>
      </c>
      <c r="K16" s="3">
        <v>3023.8789999999999</v>
      </c>
    </row>
    <row r="17" spans="1:11">
      <c r="A17">
        <v>16</v>
      </c>
      <c r="B17">
        <v>1</v>
      </c>
      <c r="C17">
        <v>19</v>
      </c>
      <c r="D17">
        <v>10</v>
      </c>
      <c r="E17">
        <v>1</v>
      </c>
      <c r="F17">
        <v>0</v>
      </c>
      <c r="G17">
        <v>0</v>
      </c>
      <c r="H17">
        <v>1</v>
      </c>
      <c r="I17" s="3" t="s">
        <v>29</v>
      </c>
      <c r="J17" s="3" t="s">
        <v>29</v>
      </c>
      <c r="K17" s="3">
        <v>3228.5030000000002</v>
      </c>
    </row>
    <row r="18" spans="1:11">
      <c r="A18">
        <v>17</v>
      </c>
      <c r="B18">
        <v>1</v>
      </c>
      <c r="C18">
        <v>27</v>
      </c>
      <c r="D18">
        <v>13</v>
      </c>
      <c r="E18">
        <v>1</v>
      </c>
      <c r="F18">
        <v>0</v>
      </c>
      <c r="G18">
        <v>0</v>
      </c>
      <c r="H18">
        <v>0</v>
      </c>
      <c r="I18" s="3" t="s">
        <v>29</v>
      </c>
      <c r="J18" s="3" t="s">
        <v>29</v>
      </c>
      <c r="K18" s="3">
        <v>14581.86</v>
      </c>
    </row>
    <row r="19" spans="1:11">
      <c r="A19">
        <v>18</v>
      </c>
      <c r="B19">
        <v>1</v>
      </c>
      <c r="C19">
        <v>23</v>
      </c>
      <c r="D19">
        <v>10</v>
      </c>
      <c r="E19">
        <v>1</v>
      </c>
      <c r="F19">
        <v>0</v>
      </c>
      <c r="G19">
        <v>0</v>
      </c>
      <c r="H19">
        <v>1</v>
      </c>
      <c r="I19" s="3" t="s">
        <v>29</v>
      </c>
      <c r="J19" s="3" t="s">
        <v>29</v>
      </c>
      <c r="K19" s="3">
        <v>7693.4</v>
      </c>
    </row>
    <row r="20" spans="1:11">
      <c r="A20">
        <v>19</v>
      </c>
      <c r="B20">
        <v>1</v>
      </c>
      <c r="C20">
        <v>40</v>
      </c>
      <c r="D20">
        <v>12</v>
      </c>
      <c r="E20">
        <v>1</v>
      </c>
      <c r="F20">
        <v>0</v>
      </c>
      <c r="G20">
        <v>0</v>
      </c>
      <c r="H20">
        <v>0</v>
      </c>
      <c r="I20" s="3" t="s">
        <v>29</v>
      </c>
      <c r="J20" s="3" t="s">
        <v>29</v>
      </c>
      <c r="K20" s="3">
        <v>10804.32</v>
      </c>
    </row>
    <row r="21" spans="1:11">
      <c r="A21">
        <v>20</v>
      </c>
      <c r="B21">
        <v>1</v>
      </c>
      <c r="C21">
        <v>26</v>
      </c>
      <c r="D21">
        <v>12</v>
      </c>
      <c r="E21">
        <v>1</v>
      </c>
      <c r="F21">
        <v>0</v>
      </c>
      <c r="G21">
        <v>0</v>
      </c>
      <c r="H21">
        <v>0</v>
      </c>
      <c r="I21" s="3" t="s">
        <v>29</v>
      </c>
      <c r="J21" s="3" t="s">
        <v>29</v>
      </c>
      <c r="K21" s="3">
        <v>10747.35</v>
      </c>
    </row>
    <row r="22" spans="1:11">
      <c r="A22">
        <v>21</v>
      </c>
      <c r="B22">
        <v>1</v>
      </c>
      <c r="C22">
        <v>23</v>
      </c>
      <c r="D22">
        <v>11</v>
      </c>
      <c r="E22">
        <v>1</v>
      </c>
      <c r="F22">
        <v>0</v>
      </c>
      <c r="G22">
        <v>0</v>
      </c>
      <c r="H22">
        <v>1</v>
      </c>
      <c r="I22" s="3" t="s">
        <v>29</v>
      </c>
      <c r="J22" s="3" t="s">
        <v>29</v>
      </c>
      <c r="K22" s="3" t="s">
        <v>29</v>
      </c>
    </row>
    <row r="23" spans="1:11">
      <c r="A23">
        <v>22</v>
      </c>
      <c r="B23">
        <v>1</v>
      </c>
      <c r="C23">
        <v>41</v>
      </c>
      <c r="D23">
        <v>14</v>
      </c>
      <c r="E23">
        <v>0</v>
      </c>
      <c r="F23">
        <v>0</v>
      </c>
      <c r="G23">
        <v>0</v>
      </c>
      <c r="H23">
        <v>0</v>
      </c>
      <c r="I23" s="3" t="s">
        <v>29</v>
      </c>
      <c r="J23" s="3" t="s">
        <v>29</v>
      </c>
      <c r="K23" s="3">
        <v>5149.5010000000002</v>
      </c>
    </row>
    <row r="24" spans="1:11">
      <c r="A24">
        <v>23</v>
      </c>
      <c r="B24">
        <v>1</v>
      </c>
      <c r="C24">
        <v>38</v>
      </c>
      <c r="D24">
        <v>9</v>
      </c>
      <c r="E24">
        <v>0</v>
      </c>
      <c r="F24">
        <v>0</v>
      </c>
      <c r="G24">
        <v>0</v>
      </c>
      <c r="H24">
        <v>1</v>
      </c>
      <c r="I24" s="3" t="s">
        <v>29</v>
      </c>
      <c r="J24" s="3" t="s">
        <v>29</v>
      </c>
      <c r="K24" s="3">
        <v>6408.95</v>
      </c>
    </row>
    <row r="25" spans="1:11">
      <c r="A25">
        <v>24</v>
      </c>
      <c r="B25">
        <v>1</v>
      </c>
      <c r="C25">
        <v>24</v>
      </c>
      <c r="D25">
        <v>11</v>
      </c>
      <c r="E25">
        <v>1</v>
      </c>
      <c r="F25">
        <v>0</v>
      </c>
      <c r="G25">
        <v>0</v>
      </c>
      <c r="H25">
        <v>1</v>
      </c>
      <c r="I25" s="3" t="s">
        <v>29</v>
      </c>
      <c r="J25" s="3" t="s">
        <v>29</v>
      </c>
      <c r="K25" s="3">
        <v>1991.4</v>
      </c>
    </row>
    <row r="26" spans="1:11">
      <c r="A26">
        <v>25</v>
      </c>
      <c r="B26">
        <v>1</v>
      </c>
      <c r="C26">
        <v>18</v>
      </c>
      <c r="D26">
        <v>10</v>
      </c>
      <c r="E26">
        <v>1</v>
      </c>
      <c r="F26">
        <v>0</v>
      </c>
      <c r="G26">
        <v>0</v>
      </c>
      <c r="H26">
        <v>1</v>
      </c>
      <c r="I26" s="3" t="s">
        <v>29</v>
      </c>
      <c r="J26" s="3" t="s">
        <v>29</v>
      </c>
      <c r="K26" s="3">
        <v>11163.17</v>
      </c>
    </row>
    <row r="27" spans="1:11">
      <c r="A27">
        <v>26</v>
      </c>
      <c r="B27">
        <v>1</v>
      </c>
      <c r="C27">
        <v>29</v>
      </c>
      <c r="D27">
        <v>11</v>
      </c>
      <c r="E27">
        <v>1</v>
      </c>
      <c r="F27">
        <v>0</v>
      </c>
      <c r="G27">
        <v>1</v>
      </c>
      <c r="H27">
        <v>1</v>
      </c>
      <c r="I27" s="3" t="s">
        <v>29</v>
      </c>
      <c r="J27" s="3" t="s">
        <v>29</v>
      </c>
      <c r="K27" s="3">
        <v>9642.9989999999998</v>
      </c>
    </row>
    <row r="28" spans="1:11">
      <c r="A28">
        <v>27</v>
      </c>
      <c r="B28">
        <v>1</v>
      </c>
      <c r="C28">
        <v>25</v>
      </c>
      <c r="D28">
        <v>11</v>
      </c>
      <c r="E28">
        <v>1</v>
      </c>
      <c r="F28">
        <v>0</v>
      </c>
      <c r="G28">
        <v>0</v>
      </c>
      <c r="H28">
        <v>1</v>
      </c>
      <c r="I28" s="3" t="s">
        <v>29</v>
      </c>
      <c r="J28" s="3" t="s">
        <v>29</v>
      </c>
      <c r="K28" s="3">
        <v>9897.0490000000009</v>
      </c>
    </row>
    <row r="29" spans="1:11">
      <c r="A29">
        <v>28</v>
      </c>
      <c r="B29">
        <v>1</v>
      </c>
      <c r="C29">
        <v>27</v>
      </c>
      <c r="D29">
        <v>10</v>
      </c>
      <c r="E29">
        <v>0</v>
      </c>
      <c r="F29">
        <v>1</v>
      </c>
      <c r="G29">
        <v>0</v>
      </c>
      <c r="H29">
        <v>1</v>
      </c>
      <c r="I29" s="3" t="s">
        <v>29</v>
      </c>
      <c r="J29" s="3" t="s">
        <v>29</v>
      </c>
      <c r="K29" s="3">
        <v>11142.87</v>
      </c>
    </row>
    <row r="30" spans="1:11">
      <c r="A30">
        <v>29</v>
      </c>
      <c r="B30">
        <v>1</v>
      </c>
      <c r="C30">
        <v>17</v>
      </c>
      <c r="D30">
        <v>10</v>
      </c>
      <c r="E30">
        <v>1</v>
      </c>
      <c r="F30">
        <v>0</v>
      </c>
      <c r="G30">
        <v>0</v>
      </c>
      <c r="H30">
        <v>1</v>
      </c>
      <c r="I30" s="3" t="s">
        <v>29</v>
      </c>
      <c r="J30" s="3" t="s">
        <v>29</v>
      </c>
      <c r="K30" s="3">
        <v>16218.04</v>
      </c>
    </row>
    <row r="31" spans="1:11">
      <c r="A31">
        <v>30</v>
      </c>
      <c r="B31">
        <v>1</v>
      </c>
      <c r="C31">
        <v>24</v>
      </c>
      <c r="D31">
        <v>11</v>
      </c>
      <c r="E31">
        <v>1</v>
      </c>
      <c r="F31">
        <v>0</v>
      </c>
      <c r="G31">
        <v>0</v>
      </c>
      <c r="H31">
        <v>1</v>
      </c>
      <c r="I31" s="3" t="s">
        <v>29</v>
      </c>
      <c r="J31" s="3" t="s">
        <v>29</v>
      </c>
      <c r="K31" s="3">
        <v>995.7002</v>
      </c>
    </row>
    <row r="32" spans="1:11">
      <c r="A32">
        <v>31</v>
      </c>
      <c r="B32">
        <v>1</v>
      </c>
      <c r="C32">
        <v>17</v>
      </c>
      <c r="D32">
        <v>10</v>
      </c>
      <c r="E32">
        <v>1</v>
      </c>
      <c r="F32">
        <v>0</v>
      </c>
      <c r="G32">
        <v>0</v>
      </c>
      <c r="H32">
        <v>1</v>
      </c>
      <c r="I32" s="3" t="s">
        <v>29</v>
      </c>
      <c r="J32" s="3" t="s">
        <v>29</v>
      </c>
      <c r="K32" s="3" t="s">
        <v>29</v>
      </c>
    </row>
    <row r="33" spans="1:11">
      <c r="A33">
        <v>32</v>
      </c>
      <c r="B33">
        <v>1</v>
      </c>
      <c r="C33">
        <v>48</v>
      </c>
      <c r="D33">
        <v>4</v>
      </c>
      <c r="E33">
        <v>1</v>
      </c>
      <c r="F33">
        <v>0</v>
      </c>
      <c r="G33">
        <v>0</v>
      </c>
      <c r="H33">
        <v>1</v>
      </c>
      <c r="I33" s="3" t="s">
        <v>29</v>
      </c>
      <c r="J33" s="3" t="s">
        <v>29</v>
      </c>
      <c r="K33" s="3">
        <v>6551.5919999999996</v>
      </c>
    </row>
    <row r="34" spans="1:11">
      <c r="A34">
        <v>33</v>
      </c>
      <c r="B34">
        <v>1</v>
      </c>
      <c r="C34">
        <v>25</v>
      </c>
      <c r="D34">
        <v>11</v>
      </c>
      <c r="E34">
        <v>1</v>
      </c>
      <c r="F34">
        <v>0</v>
      </c>
      <c r="G34">
        <v>1</v>
      </c>
      <c r="H34">
        <v>1</v>
      </c>
      <c r="I34" s="3" t="s">
        <v>29</v>
      </c>
      <c r="J34" s="3" t="s">
        <v>29</v>
      </c>
      <c r="K34" s="3">
        <v>1574.424</v>
      </c>
    </row>
    <row r="35" spans="1:11">
      <c r="A35">
        <v>34</v>
      </c>
      <c r="B35">
        <v>1</v>
      </c>
      <c r="C35">
        <v>20</v>
      </c>
      <c r="D35">
        <v>12</v>
      </c>
      <c r="E35">
        <v>1</v>
      </c>
      <c r="F35">
        <v>0</v>
      </c>
      <c r="G35">
        <v>0</v>
      </c>
      <c r="H35">
        <v>0</v>
      </c>
      <c r="I35" s="3" t="s">
        <v>29</v>
      </c>
      <c r="J35" s="3" t="s">
        <v>29</v>
      </c>
      <c r="K35" s="3" t="s">
        <v>29</v>
      </c>
    </row>
    <row r="36" spans="1:11">
      <c r="A36">
        <v>35</v>
      </c>
      <c r="B36">
        <v>1</v>
      </c>
      <c r="C36">
        <v>25</v>
      </c>
      <c r="D36">
        <v>12</v>
      </c>
      <c r="E36">
        <v>1</v>
      </c>
      <c r="F36">
        <v>0</v>
      </c>
      <c r="G36">
        <v>0</v>
      </c>
      <c r="H36">
        <v>0</v>
      </c>
      <c r="I36" s="3" t="s">
        <v>29</v>
      </c>
      <c r="J36" s="3" t="s">
        <v>29</v>
      </c>
      <c r="K36" s="3">
        <v>3191.7530000000002</v>
      </c>
    </row>
    <row r="37" spans="1:11">
      <c r="A37">
        <v>36</v>
      </c>
      <c r="B37">
        <v>1</v>
      </c>
      <c r="C37">
        <v>42</v>
      </c>
      <c r="D37">
        <v>14</v>
      </c>
      <c r="E37">
        <v>1</v>
      </c>
      <c r="F37">
        <v>0</v>
      </c>
      <c r="G37">
        <v>0</v>
      </c>
      <c r="H37">
        <v>0</v>
      </c>
      <c r="I37" s="3" t="s">
        <v>29</v>
      </c>
      <c r="J37" s="3" t="s">
        <v>29</v>
      </c>
      <c r="K37" s="3">
        <v>20505.93</v>
      </c>
    </row>
    <row r="38" spans="1:11">
      <c r="A38">
        <v>37</v>
      </c>
      <c r="B38">
        <v>1</v>
      </c>
      <c r="C38">
        <v>25</v>
      </c>
      <c r="D38">
        <v>5</v>
      </c>
      <c r="E38">
        <v>1</v>
      </c>
      <c r="F38">
        <v>0</v>
      </c>
      <c r="G38">
        <v>0</v>
      </c>
      <c r="H38">
        <v>1</v>
      </c>
      <c r="I38" s="3" t="s">
        <v>29</v>
      </c>
      <c r="J38" s="3" t="s">
        <v>29</v>
      </c>
      <c r="K38" s="3">
        <v>6181.88</v>
      </c>
    </row>
    <row r="39" spans="1:11">
      <c r="A39">
        <v>38</v>
      </c>
      <c r="B39">
        <v>1</v>
      </c>
      <c r="C39">
        <v>23</v>
      </c>
      <c r="D39">
        <v>12</v>
      </c>
      <c r="E39">
        <v>1</v>
      </c>
      <c r="F39">
        <v>0</v>
      </c>
      <c r="G39">
        <v>1</v>
      </c>
      <c r="H39">
        <v>0</v>
      </c>
      <c r="I39" s="3" t="s">
        <v>29</v>
      </c>
      <c r="J39" s="3" t="s">
        <v>29</v>
      </c>
      <c r="K39" s="3">
        <v>5911.5510000000004</v>
      </c>
    </row>
    <row r="40" spans="1:11">
      <c r="A40">
        <v>39</v>
      </c>
      <c r="B40">
        <v>1</v>
      </c>
      <c r="C40">
        <v>46</v>
      </c>
      <c r="D40">
        <v>8</v>
      </c>
      <c r="E40">
        <v>1</v>
      </c>
      <c r="F40">
        <v>0</v>
      </c>
      <c r="G40">
        <v>1</v>
      </c>
      <c r="H40">
        <v>1</v>
      </c>
      <c r="I40" s="3" t="s">
        <v>29</v>
      </c>
      <c r="J40" s="3" t="s">
        <v>29</v>
      </c>
      <c r="K40" s="3">
        <v>3094.1559999999999</v>
      </c>
    </row>
    <row r="41" spans="1:11">
      <c r="A41">
        <v>40</v>
      </c>
      <c r="B41">
        <v>1</v>
      </c>
      <c r="C41">
        <v>24</v>
      </c>
      <c r="D41">
        <v>10</v>
      </c>
      <c r="E41">
        <v>1</v>
      </c>
      <c r="F41">
        <v>0</v>
      </c>
      <c r="G41">
        <v>0</v>
      </c>
      <c r="H41">
        <v>1</v>
      </c>
      <c r="I41" s="3" t="s">
        <v>29</v>
      </c>
      <c r="J41" s="3" t="s">
        <v>29</v>
      </c>
      <c r="K41" s="3" t="s">
        <v>29</v>
      </c>
    </row>
    <row r="42" spans="1:11">
      <c r="A42">
        <v>41</v>
      </c>
      <c r="B42">
        <v>1</v>
      </c>
      <c r="C42">
        <v>21</v>
      </c>
      <c r="D42">
        <v>12</v>
      </c>
      <c r="E42">
        <v>1</v>
      </c>
      <c r="F42">
        <v>0</v>
      </c>
      <c r="G42">
        <v>0</v>
      </c>
      <c r="H42">
        <v>0</v>
      </c>
      <c r="I42" s="3" t="s">
        <v>29</v>
      </c>
      <c r="J42" s="3" t="s">
        <v>29</v>
      </c>
      <c r="K42" s="3">
        <v>1254.5820000000001</v>
      </c>
    </row>
    <row r="43" spans="1:11">
      <c r="A43">
        <v>42</v>
      </c>
      <c r="B43">
        <v>1</v>
      </c>
      <c r="C43">
        <v>19</v>
      </c>
      <c r="D43">
        <v>9</v>
      </c>
      <c r="E43">
        <v>0</v>
      </c>
      <c r="F43">
        <v>0</v>
      </c>
      <c r="G43">
        <v>0</v>
      </c>
      <c r="H43">
        <v>1</v>
      </c>
      <c r="I43" s="3" t="s">
        <v>29</v>
      </c>
      <c r="J43" s="3" t="s">
        <v>29</v>
      </c>
      <c r="K43" s="3">
        <v>13188.83</v>
      </c>
    </row>
    <row r="44" spans="1:11">
      <c r="A44">
        <v>43</v>
      </c>
      <c r="B44">
        <v>1</v>
      </c>
      <c r="C44">
        <v>17</v>
      </c>
      <c r="D44">
        <v>8</v>
      </c>
      <c r="E44">
        <v>1</v>
      </c>
      <c r="F44">
        <v>0</v>
      </c>
      <c r="G44">
        <v>0</v>
      </c>
      <c r="H44">
        <v>1</v>
      </c>
      <c r="I44" s="3" t="s">
        <v>29</v>
      </c>
      <c r="J44" s="3" t="s">
        <v>29</v>
      </c>
      <c r="K44" s="3">
        <v>8061.4849999999997</v>
      </c>
    </row>
    <row r="45" spans="1:11">
      <c r="A45">
        <v>44</v>
      </c>
      <c r="B45">
        <v>1</v>
      </c>
      <c r="C45">
        <v>18</v>
      </c>
      <c r="D45">
        <v>8</v>
      </c>
      <c r="E45">
        <v>0</v>
      </c>
      <c r="F45">
        <v>1</v>
      </c>
      <c r="G45">
        <v>1</v>
      </c>
      <c r="H45">
        <v>1</v>
      </c>
      <c r="I45" s="3" t="s">
        <v>29</v>
      </c>
      <c r="J45" s="3" t="s">
        <v>29</v>
      </c>
      <c r="K45" s="3">
        <v>2787.96</v>
      </c>
    </row>
    <row r="46" spans="1:11">
      <c r="A46">
        <v>45</v>
      </c>
      <c r="B46">
        <v>1</v>
      </c>
      <c r="C46">
        <v>20</v>
      </c>
      <c r="D46">
        <v>11</v>
      </c>
      <c r="E46">
        <v>1</v>
      </c>
      <c r="F46">
        <v>0</v>
      </c>
      <c r="G46">
        <v>0</v>
      </c>
      <c r="H46">
        <v>1</v>
      </c>
      <c r="I46" s="3" t="s">
        <v>29</v>
      </c>
      <c r="J46" s="3" t="s">
        <v>29</v>
      </c>
      <c r="K46" s="3">
        <v>3972.54</v>
      </c>
    </row>
    <row r="47" spans="1:11">
      <c r="A47">
        <v>46</v>
      </c>
      <c r="B47">
        <v>1</v>
      </c>
      <c r="C47">
        <v>25</v>
      </c>
      <c r="D47">
        <v>11</v>
      </c>
      <c r="E47">
        <v>1</v>
      </c>
      <c r="F47">
        <v>0</v>
      </c>
      <c r="G47">
        <v>1</v>
      </c>
      <c r="H47">
        <v>1</v>
      </c>
      <c r="I47" s="3" t="s">
        <v>29</v>
      </c>
      <c r="J47" s="3" t="s">
        <v>29</v>
      </c>
      <c r="K47" s="3" t="s">
        <v>29</v>
      </c>
    </row>
    <row r="48" spans="1:11">
      <c r="A48">
        <v>47</v>
      </c>
      <c r="B48">
        <v>1</v>
      </c>
      <c r="C48">
        <v>17</v>
      </c>
      <c r="D48">
        <v>8</v>
      </c>
      <c r="E48">
        <v>1</v>
      </c>
      <c r="F48">
        <v>0</v>
      </c>
      <c r="G48">
        <v>0</v>
      </c>
      <c r="H48">
        <v>1</v>
      </c>
      <c r="I48" s="3" t="s">
        <v>29</v>
      </c>
      <c r="J48" s="3" t="s">
        <v>29</v>
      </c>
      <c r="K48" s="3" t="s">
        <v>29</v>
      </c>
    </row>
    <row r="49" spans="1:11">
      <c r="A49">
        <v>48</v>
      </c>
      <c r="B49">
        <v>1</v>
      </c>
      <c r="C49">
        <v>17</v>
      </c>
      <c r="D49">
        <v>9</v>
      </c>
      <c r="E49">
        <v>1</v>
      </c>
      <c r="F49">
        <v>0</v>
      </c>
      <c r="G49">
        <v>0</v>
      </c>
      <c r="H49">
        <v>1</v>
      </c>
      <c r="I49" s="3" t="s">
        <v>29</v>
      </c>
      <c r="J49" s="3" t="s">
        <v>29</v>
      </c>
      <c r="K49" s="3" t="s">
        <v>29</v>
      </c>
    </row>
    <row r="50" spans="1:11">
      <c r="A50">
        <v>49</v>
      </c>
      <c r="B50">
        <v>1</v>
      </c>
      <c r="C50">
        <v>25</v>
      </c>
      <c r="D50">
        <v>5</v>
      </c>
      <c r="E50">
        <v>1</v>
      </c>
      <c r="F50">
        <v>0</v>
      </c>
      <c r="G50">
        <v>0</v>
      </c>
      <c r="H50">
        <v>1</v>
      </c>
      <c r="I50" s="3" t="s">
        <v>29</v>
      </c>
      <c r="J50" s="3" t="s">
        <v>29</v>
      </c>
      <c r="K50" s="3">
        <v>12187.41</v>
      </c>
    </row>
    <row r="51" spans="1:11">
      <c r="A51">
        <v>50</v>
      </c>
      <c r="B51">
        <v>1</v>
      </c>
      <c r="C51">
        <v>23</v>
      </c>
      <c r="D51">
        <v>12</v>
      </c>
      <c r="E51">
        <v>1</v>
      </c>
      <c r="F51">
        <v>0</v>
      </c>
      <c r="G51">
        <v>0</v>
      </c>
      <c r="H51">
        <v>0</v>
      </c>
      <c r="I51" s="3" t="s">
        <v>29</v>
      </c>
      <c r="J51" s="3" t="s">
        <v>29</v>
      </c>
      <c r="K51" s="3">
        <v>4843.1760000000004</v>
      </c>
    </row>
    <row r="52" spans="1:11">
      <c r="A52">
        <v>51</v>
      </c>
      <c r="B52">
        <v>1</v>
      </c>
      <c r="C52">
        <v>28</v>
      </c>
      <c r="D52">
        <v>8</v>
      </c>
      <c r="E52">
        <v>1</v>
      </c>
      <c r="F52">
        <v>0</v>
      </c>
      <c r="G52">
        <v>0</v>
      </c>
      <c r="H52">
        <v>1</v>
      </c>
      <c r="I52" s="3" t="s">
        <v>29</v>
      </c>
      <c r="J52" s="3" t="s">
        <v>29</v>
      </c>
      <c r="K52" s="3" t="s">
        <v>29</v>
      </c>
    </row>
    <row r="53" spans="1:11">
      <c r="A53">
        <v>52</v>
      </c>
      <c r="B53">
        <v>1</v>
      </c>
      <c r="C53">
        <v>31</v>
      </c>
      <c r="D53">
        <v>11</v>
      </c>
      <c r="E53">
        <v>1</v>
      </c>
      <c r="F53">
        <v>0</v>
      </c>
      <c r="G53">
        <v>1</v>
      </c>
      <c r="H53">
        <v>1</v>
      </c>
      <c r="I53" s="3" t="s">
        <v>29</v>
      </c>
      <c r="J53" s="3" t="s">
        <v>29</v>
      </c>
      <c r="K53" s="3">
        <v>8087.4870000000001</v>
      </c>
    </row>
    <row r="54" spans="1:11">
      <c r="A54">
        <v>53</v>
      </c>
      <c r="B54">
        <v>1</v>
      </c>
      <c r="C54">
        <v>18</v>
      </c>
      <c r="D54">
        <v>11</v>
      </c>
      <c r="E54">
        <v>1</v>
      </c>
      <c r="F54">
        <v>0</v>
      </c>
      <c r="G54">
        <v>0</v>
      </c>
      <c r="H54">
        <v>1</v>
      </c>
      <c r="I54" s="3" t="s">
        <v>29</v>
      </c>
      <c r="J54" s="3" t="s">
        <v>29</v>
      </c>
      <c r="K54" s="3" t="s">
        <v>29</v>
      </c>
    </row>
    <row r="55" spans="1:11">
      <c r="A55">
        <v>54</v>
      </c>
      <c r="B55">
        <v>1</v>
      </c>
      <c r="C55">
        <v>25</v>
      </c>
      <c r="D55">
        <v>12</v>
      </c>
      <c r="E55">
        <v>1</v>
      </c>
      <c r="F55">
        <v>0</v>
      </c>
      <c r="G55">
        <v>0</v>
      </c>
      <c r="H55">
        <v>0</v>
      </c>
      <c r="I55" s="3" t="s">
        <v>29</v>
      </c>
      <c r="J55" s="3" t="s">
        <v>29</v>
      </c>
      <c r="K55" s="3">
        <v>2348.973</v>
      </c>
    </row>
    <row r="56" spans="1:11">
      <c r="A56">
        <v>55</v>
      </c>
      <c r="B56">
        <v>1</v>
      </c>
      <c r="C56">
        <v>30</v>
      </c>
      <c r="D56">
        <v>11</v>
      </c>
      <c r="E56">
        <v>1</v>
      </c>
      <c r="F56">
        <v>0</v>
      </c>
      <c r="G56">
        <v>1</v>
      </c>
      <c r="H56">
        <v>1</v>
      </c>
      <c r="I56" s="3" t="s">
        <v>29</v>
      </c>
      <c r="J56" s="3" t="s">
        <v>29</v>
      </c>
      <c r="K56" s="3">
        <v>590.78179999999998</v>
      </c>
    </row>
    <row r="57" spans="1:11">
      <c r="A57">
        <v>56</v>
      </c>
      <c r="B57">
        <v>1</v>
      </c>
      <c r="C57">
        <v>17</v>
      </c>
      <c r="D57">
        <v>10</v>
      </c>
      <c r="E57">
        <v>1</v>
      </c>
      <c r="F57">
        <v>0</v>
      </c>
      <c r="G57">
        <v>0</v>
      </c>
      <c r="H57">
        <v>1</v>
      </c>
      <c r="I57" s="3" t="s">
        <v>29</v>
      </c>
      <c r="J57" s="3" t="s">
        <v>29</v>
      </c>
      <c r="K57" s="3" t="s">
        <v>29</v>
      </c>
    </row>
    <row r="58" spans="1:11">
      <c r="A58">
        <v>57</v>
      </c>
      <c r="B58">
        <v>1</v>
      </c>
      <c r="C58">
        <v>37</v>
      </c>
      <c r="D58">
        <v>9</v>
      </c>
      <c r="E58">
        <v>1</v>
      </c>
      <c r="F58">
        <v>0</v>
      </c>
      <c r="G58">
        <v>0</v>
      </c>
      <c r="H58">
        <v>1</v>
      </c>
      <c r="I58" s="3" t="s">
        <v>29</v>
      </c>
      <c r="J58" s="3" t="s">
        <v>29</v>
      </c>
      <c r="K58" s="3">
        <v>1067.5060000000001</v>
      </c>
    </row>
    <row r="59" spans="1:11">
      <c r="A59">
        <v>58</v>
      </c>
      <c r="B59">
        <v>1</v>
      </c>
      <c r="C59">
        <v>41</v>
      </c>
      <c r="D59">
        <v>4</v>
      </c>
      <c r="E59">
        <v>1</v>
      </c>
      <c r="F59">
        <v>0</v>
      </c>
      <c r="G59">
        <v>1</v>
      </c>
      <c r="H59">
        <v>1</v>
      </c>
      <c r="I59" s="3" t="s">
        <v>29</v>
      </c>
      <c r="J59" s="3" t="s">
        <v>29</v>
      </c>
      <c r="K59" s="3">
        <v>7284.9859999999999</v>
      </c>
    </row>
    <row r="60" spans="1:11">
      <c r="A60">
        <v>59</v>
      </c>
      <c r="B60">
        <v>1</v>
      </c>
      <c r="C60">
        <v>42</v>
      </c>
      <c r="D60">
        <v>14</v>
      </c>
      <c r="E60">
        <v>1</v>
      </c>
      <c r="F60">
        <v>0</v>
      </c>
      <c r="G60">
        <v>1</v>
      </c>
      <c r="H60">
        <v>0</v>
      </c>
      <c r="I60" s="3" t="s">
        <v>29</v>
      </c>
      <c r="J60" s="3" t="s">
        <v>29</v>
      </c>
      <c r="K60" s="3">
        <v>13167.52</v>
      </c>
    </row>
    <row r="61" spans="1:11">
      <c r="A61">
        <v>60</v>
      </c>
      <c r="B61">
        <v>1</v>
      </c>
      <c r="C61">
        <v>22</v>
      </c>
      <c r="D61">
        <v>11</v>
      </c>
      <c r="E61">
        <v>0</v>
      </c>
      <c r="F61">
        <v>0</v>
      </c>
      <c r="G61">
        <v>0</v>
      </c>
      <c r="H61">
        <v>1</v>
      </c>
      <c r="I61" s="3" t="s">
        <v>29</v>
      </c>
      <c r="J61" s="3" t="s">
        <v>29</v>
      </c>
      <c r="K61" s="3">
        <v>1048.432</v>
      </c>
    </row>
    <row r="62" spans="1:11">
      <c r="A62">
        <v>61</v>
      </c>
      <c r="B62">
        <v>1</v>
      </c>
      <c r="C62">
        <v>17</v>
      </c>
      <c r="D62">
        <v>8</v>
      </c>
      <c r="E62">
        <v>1</v>
      </c>
      <c r="F62">
        <v>0</v>
      </c>
      <c r="G62">
        <v>0</v>
      </c>
      <c r="H62">
        <v>1</v>
      </c>
      <c r="I62" s="3" t="s">
        <v>29</v>
      </c>
      <c r="J62" s="3" t="s">
        <v>29</v>
      </c>
      <c r="K62" s="3" t="s">
        <v>29</v>
      </c>
    </row>
    <row r="63" spans="1:11">
      <c r="A63">
        <v>62</v>
      </c>
      <c r="B63">
        <v>1</v>
      </c>
      <c r="C63">
        <v>29</v>
      </c>
      <c r="D63">
        <v>8</v>
      </c>
      <c r="E63">
        <v>1</v>
      </c>
      <c r="F63">
        <v>0</v>
      </c>
      <c r="G63">
        <v>0</v>
      </c>
      <c r="H63">
        <v>1</v>
      </c>
      <c r="I63" s="3" t="s">
        <v>29</v>
      </c>
      <c r="J63" s="3" t="s">
        <v>29</v>
      </c>
      <c r="K63" s="3">
        <v>1923.9380000000001</v>
      </c>
    </row>
    <row r="64" spans="1:11">
      <c r="A64">
        <v>63</v>
      </c>
      <c r="B64">
        <v>1</v>
      </c>
      <c r="C64">
        <v>35</v>
      </c>
      <c r="D64">
        <v>10</v>
      </c>
      <c r="E64">
        <v>1</v>
      </c>
      <c r="F64">
        <v>0</v>
      </c>
      <c r="G64">
        <v>0</v>
      </c>
      <c r="H64">
        <v>1</v>
      </c>
      <c r="I64" s="3" t="s">
        <v>29</v>
      </c>
      <c r="J64" s="3" t="s">
        <v>29</v>
      </c>
      <c r="K64" s="3">
        <v>4666.2359999999999</v>
      </c>
    </row>
    <row r="65" spans="1:11">
      <c r="A65">
        <v>64</v>
      </c>
      <c r="B65">
        <v>1</v>
      </c>
      <c r="C65">
        <v>27</v>
      </c>
      <c r="D65">
        <v>11</v>
      </c>
      <c r="E65">
        <v>1</v>
      </c>
      <c r="F65">
        <v>0</v>
      </c>
      <c r="G65">
        <v>0</v>
      </c>
      <c r="H65">
        <v>1</v>
      </c>
      <c r="I65" s="3" t="s">
        <v>29</v>
      </c>
      <c r="J65" s="3" t="s">
        <v>29</v>
      </c>
      <c r="K65" s="3">
        <v>549.29840000000002</v>
      </c>
    </row>
    <row r="66" spans="1:11">
      <c r="A66">
        <v>65</v>
      </c>
      <c r="B66">
        <v>1</v>
      </c>
      <c r="C66">
        <v>29</v>
      </c>
      <c r="D66">
        <v>4</v>
      </c>
      <c r="E66">
        <v>1</v>
      </c>
      <c r="F66">
        <v>0</v>
      </c>
      <c r="G66">
        <v>0</v>
      </c>
      <c r="H66">
        <v>1</v>
      </c>
      <c r="I66" s="3" t="s">
        <v>29</v>
      </c>
      <c r="J66" s="3" t="s">
        <v>29</v>
      </c>
      <c r="K66" s="3">
        <v>762.91459999999995</v>
      </c>
    </row>
    <row r="67" spans="1:11">
      <c r="A67">
        <v>66</v>
      </c>
      <c r="B67">
        <v>1</v>
      </c>
      <c r="C67">
        <v>28</v>
      </c>
      <c r="D67">
        <v>9</v>
      </c>
      <c r="E67">
        <v>1</v>
      </c>
      <c r="F67">
        <v>0</v>
      </c>
      <c r="G67">
        <v>0</v>
      </c>
      <c r="H67">
        <v>1</v>
      </c>
      <c r="I67" s="3" t="s">
        <v>29</v>
      </c>
      <c r="J67" s="3" t="s">
        <v>29</v>
      </c>
      <c r="K67" s="3">
        <v>10694.29</v>
      </c>
    </row>
    <row r="68" spans="1:11">
      <c r="A68">
        <v>67</v>
      </c>
      <c r="B68">
        <v>1</v>
      </c>
      <c r="C68">
        <v>27</v>
      </c>
      <c r="D68">
        <v>11</v>
      </c>
      <c r="E68">
        <v>1</v>
      </c>
      <c r="F68">
        <v>0</v>
      </c>
      <c r="G68">
        <v>0</v>
      </c>
      <c r="H68">
        <v>1</v>
      </c>
      <c r="I68" s="3" t="s">
        <v>29</v>
      </c>
      <c r="J68" s="3" t="s">
        <v>29</v>
      </c>
      <c r="K68" s="3" t="s">
        <v>29</v>
      </c>
    </row>
    <row r="69" spans="1:11">
      <c r="A69">
        <v>68</v>
      </c>
      <c r="B69">
        <v>1</v>
      </c>
      <c r="C69">
        <v>23</v>
      </c>
      <c r="D69">
        <v>7</v>
      </c>
      <c r="E69">
        <v>0</v>
      </c>
      <c r="F69">
        <v>0</v>
      </c>
      <c r="G69">
        <v>0</v>
      </c>
      <c r="H69">
        <v>1</v>
      </c>
      <c r="I69" s="3" t="s">
        <v>29</v>
      </c>
      <c r="J69" s="3" t="s">
        <v>29</v>
      </c>
      <c r="K69" s="3" t="s">
        <v>29</v>
      </c>
    </row>
    <row r="70" spans="1:11">
      <c r="A70">
        <v>69</v>
      </c>
      <c r="B70">
        <v>1</v>
      </c>
      <c r="C70">
        <v>45</v>
      </c>
      <c r="D70">
        <v>5</v>
      </c>
      <c r="E70">
        <v>1</v>
      </c>
      <c r="F70">
        <v>0</v>
      </c>
      <c r="G70">
        <v>1</v>
      </c>
      <c r="H70">
        <v>1</v>
      </c>
      <c r="I70" s="3" t="s">
        <v>29</v>
      </c>
      <c r="J70" s="3" t="s">
        <v>29</v>
      </c>
      <c r="K70" s="3">
        <v>8546.7150000000001</v>
      </c>
    </row>
    <row r="71" spans="1:11">
      <c r="A71">
        <v>70</v>
      </c>
      <c r="B71">
        <v>1</v>
      </c>
      <c r="C71">
        <v>29</v>
      </c>
      <c r="D71">
        <v>13</v>
      </c>
      <c r="E71">
        <v>1</v>
      </c>
      <c r="F71">
        <v>0</v>
      </c>
      <c r="G71">
        <v>0</v>
      </c>
      <c r="H71">
        <v>0</v>
      </c>
      <c r="I71" s="3" t="s">
        <v>29</v>
      </c>
      <c r="J71" s="3" t="s">
        <v>29</v>
      </c>
      <c r="K71" s="3">
        <v>7479.6559999999999</v>
      </c>
    </row>
    <row r="72" spans="1:11">
      <c r="A72">
        <v>71</v>
      </c>
      <c r="B72">
        <v>1</v>
      </c>
      <c r="C72">
        <v>27</v>
      </c>
      <c r="D72">
        <v>9</v>
      </c>
      <c r="E72">
        <v>1</v>
      </c>
      <c r="F72">
        <v>0</v>
      </c>
      <c r="G72">
        <v>0</v>
      </c>
      <c r="H72">
        <v>1</v>
      </c>
      <c r="I72" s="3" t="s">
        <v>29</v>
      </c>
      <c r="J72" s="3" t="s">
        <v>29</v>
      </c>
      <c r="K72" s="3" t="s">
        <v>29</v>
      </c>
    </row>
    <row r="73" spans="1:11">
      <c r="A73">
        <v>72</v>
      </c>
      <c r="B73">
        <v>1</v>
      </c>
      <c r="C73">
        <v>46</v>
      </c>
      <c r="D73">
        <v>13</v>
      </c>
      <c r="E73">
        <v>1</v>
      </c>
      <c r="F73">
        <v>0</v>
      </c>
      <c r="G73">
        <v>0</v>
      </c>
      <c r="H73">
        <v>0</v>
      </c>
      <c r="I73" s="3" t="s">
        <v>29</v>
      </c>
      <c r="J73" s="3" t="s">
        <v>29</v>
      </c>
      <c r="K73" s="3">
        <v>647.20460000000003</v>
      </c>
    </row>
    <row r="74" spans="1:11">
      <c r="A74">
        <v>73</v>
      </c>
      <c r="B74">
        <v>1</v>
      </c>
      <c r="C74">
        <v>18</v>
      </c>
      <c r="D74">
        <v>6</v>
      </c>
      <c r="E74">
        <v>1</v>
      </c>
      <c r="F74">
        <v>0</v>
      </c>
      <c r="G74">
        <v>0</v>
      </c>
      <c r="H74">
        <v>1</v>
      </c>
      <c r="I74" s="3" t="s">
        <v>29</v>
      </c>
      <c r="J74" s="3" t="s">
        <v>29</v>
      </c>
      <c r="K74" s="3" t="s">
        <v>29</v>
      </c>
    </row>
    <row r="75" spans="1:11">
      <c r="A75">
        <v>74</v>
      </c>
      <c r="B75">
        <v>1</v>
      </c>
      <c r="C75">
        <v>25</v>
      </c>
      <c r="D75">
        <v>12</v>
      </c>
      <c r="E75">
        <v>1</v>
      </c>
      <c r="F75">
        <v>0</v>
      </c>
      <c r="G75">
        <v>0</v>
      </c>
      <c r="H75">
        <v>0</v>
      </c>
      <c r="I75" s="3" t="s">
        <v>29</v>
      </c>
      <c r="J75" s="3" t="s">
        <v>29</v>
      </c>
      <c r="K75" s="3">
        <v>11965.81</v>
      </c>
    </row>
    <row r="76" spans="1:11">
      <c r="A76">
        <v>75</v>
      </c>
      <c r="B76">
        <v>1</v>
      </c>
      <c r="C76">
        <v>28</v>
      </c>
      <c r="D76">
        <v>15</v>
      </c>
      <c r="E76">
        <v>1</v>
      </c>
      <c r="F76">
        <v>0</v>
      </c>
      <c r="G76">
        <v>0</v>
      </c>
      <c r="H76">
        <v>0</v>
      </c>
      <c r="I76" s="3" t="s">
        <v>29</v>
      </c>
      <c r="J76" s="3" t="s">
        <v>29</v>
      </c>
      <c r="K76" s="3">
        <v>9598.5409999999993</v>
      </c>
    </row>
    <row r="77" spans="1:11">
      <c r="A77">
        <v>76</v>
      </c>
      <c r="B77">
        <v>1</v>
      </c>
      <c r="C77">
        <v>25</v>
      </c>
      <c r="D77">
        <v>11</v>
      </c>
      <c r="E77">
        <v>0</v>
      </c>
      <c r="F77">
        <v>0</v>
      </c>
      <c r="G77">
        <v>0</v>
      </c>
      <c r="H77">
        <v>1</v>
      </c>
      <c r="I77" s="3" t="s">
        <v>29</v>
      </c>
      <c r="J77" s="3" t="s">
        <v>29</v>
      </c>
      <c r="K77" s="3">
        <v>18783.349999999999</v>
      </c>
    </row>
    <row r="78" spans="1:11">
      <c r="A78">
        <v>77</v>
      </c>
      <c r="B78">
        <v>1</v>
      </c>
      <c r="C78">
        <v>22</v>
      </c>
      <c r="D78">
        <v>12</v>
      </c>
      <c r="E78">
        <v>1</v>
      </c>
      <c r="F78">
        <v>0</v>
      </c>
      <c r="G78">
        <v>0</v>
      </c>
      <c r="H78">
        <v>0</v>
      </c>
      <c r="I78" s="3" t="s">
        <v>29</v>
      </c>
      <c r="J78" s="3" t="s">
        <v>29</v>
      </c>
      <c r="K78" s="3">
        <v>18678.080000000002</v>
      </c>
    </row>
    <row r="79" spans="1:11">
      <c r="A79">
        <v>78</v>
      </c>
      <c r="B79">
        <v>1</v>
      </c>
      <c r="C79">
        <v>21</v>
      </c>
      <c r="D79">
        <v>9</v>
      </c>
      <c r="E79">
        <v>1</v>
      </c>
      <c r="F79">
        <v>0</v>
      </c>
      <c r="G79">
        <v>0</v>
      </c>
      <c r="H79">
        <v>1</v>
      </c>
      <c r="I79" s="3" t="s">
        <v>29</v>
      </c>
      <c r="J79" s="3" t="s">
        <v>29</v>
      </c>
      <c r="K79" s="3" t="s">
        <v>29</v>
      </c>
    </row>
    <row r="80" spans="1:11">
      <c r="A80">
        <v>79</v>
      </c>
      <c r="B80">
        <v>1</v>
      </c>
      <c r="C80">
        <v>40</v>
      </c>
      <c r="D80">
        <v>11</v>
      </c>
      <c r="E80">
        <v>1</v>
      </c>
      <c r="F80">
        <v>0</v>
      </c>
      <c r="G80">
        <v>0</v>
      </c>
      <c r="H80">
        <v>1</v>
      </c>
      <c r="I80" s="3" t="s">
        <v>29</v>
      </c>
      <c r="J80" s="3" t="s">
        <v>29</v>
      </c>
      <c r="K80" s="3">
        <v>23005.599999999999</v>
      </c>
    </row>
    <row r="81" spans="1:11">
      <c r="A81">
        <v>80</v>
      </c>
      <c r="B81">
        <v>1</v>
      </c>
      <c r="C81">
        <v>22</v>
      </c>
      <c r="D81">
        <v>11</v>
      </c>
      <c r="E81">
        <v>1</v>
      </c>
      <c r="F81">
        <v>0</v>
      </c>
      <c r="G81">
        <v>0</v>
      </c>
      <c r="H81">
        <v>1</v>
      </c>
      <c r="I81" s="3" t="s">
        <v>29</v>
      </c>
      <c r="J81" s="3" t="s">
        <v>29</v>
      </c>
      <c r="K81" s="3">
        <v>6456.6970000000001</v>
      </c>
    </row>
    <row r="82" spans="1:11">
      <c r="A82">
        <v>81</v>
      </c>
      <c r="B82">
        <v>1</v>
      </c>
      <c r="C82">
        <v>25</v>
      </c>
      <c r="D82">
        <v>12</v>
      </c>
      <c r="E82">
        <v>1</v>
      </c>
      <c r="F82">
        <v>0</v>
      </c>
      <c r="G82">
        <v>0</v>
      </c>
      <c r="H82">
        <v>0</v>
      </c>
      <c r="I82" s="3" t="s">
        <v>29</v>
      </c>
      <c r="J82" s="3" t="s">
        <v>29</v>
      </c>
      <c r="K82" s="3" t="s">
        <v>29</v>
      </c>
    </row>
    <row r="83" spans="1:11">
      <c r="A83">
        <v>82</v>
      </c>
      <c r="B83">
        <v>1</v>
      </c>
      <c r="C83">
        <v>18</v>
      </c>
      <c r="D83">
        <v>12</v>
      </c>
      <c r="E83">
        <v>1</v>
      </c>
      <c r="F83">
        <v>0</v>
      </c>
      <c r="G83">
        <v>0</v>
      </c>
      <c r="H83">
        <v>0</v>
      </c>
      <c r="I83" s="3" t="s">
        <v>29</v>
      </c>
      <c r="J83" s="3" t="s">
        <v>29</v>
      </c>
      <c r="K83" s="3">
        <v>2321.107</v>
      </c>
    </row>
    <row r="84" spans="1:11">
      <c r="A84">
        <v>83</v>
      </c>
      <c r="B84">
        <v>1</v>
      </c>
      <c r="C84">
        <v>38</v>
      </c>
      <c r="D84">
        <v>12</v>
      </c>
      <c r="E84">
        <v>0</v>
      </c>
      <c r="F84">
        <v>0</v>
      </c>
      <c r="G84">
        <v>0</v>
      </c>
      <c r="H84">
        <v>0</v>
      </c>
      <c r="I84" s="3" t="s">
        <v>29</v>
      </c>
      <c r="J84" s="3" t="s">
        <v>29</v>
      </c>
      <c r="K84" s="3">
        <v>4941.8490000000002</v>
      </c>
    </row>
    <row r="85" spans="1:11">
      <c r="A85">
        <v>84</v>
      </c>
      <c r="B85">
        <v>1</v>
      </c>
      <c r="C85">
        <v>27</v>
      </c>
      <c r="D85">
        <v>13</v>
      </c>
      <c r="E85">
        <v>1</v>
      </c>
      <c r="F85">
        <v>0</v>
      </c>
      <c r="G85">
        <v>0</v>
      </c>
      <c r="H85">
        <v>0</v>
      </c>
      <c r="I85" s="3" t="s">
        <v>29</v>
      </c>
      <c r="J85" s="3" t="s">
        <v>29</v>
      </c>
      <c r="K85" s="3" t="s">
        <v>29</v>
      </c>
    </row>
    <row r="86" spans="1:11">
      <c r="A86">
        <v>85</v>
      </c>
      <c r="B86">
        <v>1</v>
      </c>
      <c r="C86">
        <v>27</v>
      </c>
      <c r="D86">
        <v>8</v>
      </c>
      <c r="E86">
        <v>1</v>
      </c>
      <c r="F86">
        <v>0</v>
      </c>
      <c r="G86">
        <v>0</v>
      </c>
      <c r="H86">
        <v>1</v>
      </c>
      <c r="I86" s="3" t="s">
        <v>29</v>
      </c>
      <c r="J86" s="3" t="s">
        <v>29</v>
      </c>
      <c r="K86" s="3" t="s">
        <v>29</v>
      </c>
    </row>
    <row r="87" spans="1:11">
      <c r="A87">
        <v>86</v>
      </c>
      <c r="B87">
        <v>1</v>
      </c>
      <c r="C87">
        <v>38</v>
      </c>
      <c r="D87">
        <v>11</v>
      </c>
      <c r="E87">
        <v>1</v>
      </c>
      <c r="F87">
        <v>0</v>
      </c>
      <c r="G87">
        <v>0</v>
      </c>
      <c r="H87">
        <v>1</v>
      </c>
      <c r="I87" s="3" t="s">
        <v>29</v>
      </c>
      <c r="J87" s="3" t="s">
        <v>29</v>
      </c>
      <c r="K87" s="3" t="s">
        <v>29</v>
      </c>
    </row>
    <row r="88" spans="1:11">
      <c r="A88">
        <v>87</v>
      </c>
      <c r="B88">
        <v>1</v>
      </c>
      <c r="C88">
        <v>23</v>
      </c>
      <c r="D88">
        <v>8</v>
      </c>
      <c r="E88">
        <v>0</v>
      </c>
      <c r="F88">
        <v>1</v>
      </c>
      <c r="G88">
        <v>0</v>
      </c>
      <c r="H88">
        <v>1</v>
      </c>
      <c r="I88" s="3" t="s">
        <v>29</v>
      </c>
      <c r="J88" s="3" t="s">
        <v>29</v>
      </c>
      <c r="K88" s="3">
        <v>3881.2840000000001</v>
      </c>
    </row>
    <row r="89" spans="1:11">
      <c r="A89">
        <v>88</v>
      </c>
      <c r="B89">
        <v>1</v>
      </c>
      <c r="C89">
        <v>26</v>
      </c>
      <c r="D89">
        <v>11</v>
      </c>
      <c r="E89">
        <v>1</v>
      </c>
      <c r="F89">
        <v>0</v>
      </c>
      <c r="G89">
        <v>0</v>
      </c>
      <c r="H89">
        <v>1</v>
      </c>
      <c r="I89" s="3" t="s">
        <v>29</v>
      </c>
      <c r="J89" s="3" t="s">
        <v>29</v>
      </c>
      <c r="K89" s="3">
        <v>17230.96</v>
      </c>
    </row>
    <row r="90" spans="1:11">
      <c r="A90">
        <v>89</v>
      </c>
      <c r="B90">
        <v>1</v>
      </c>
      <c r="C90">
        <v>21</v>
      </c>
      <c r="D90">
        <v>12</v>
      </c>
      <c r="E90">
        <v>0</v>
      </c>
      <c r="F90">
        <v>0</v>
      </c>
      <c r="G90">
        <v>0</v>
      </c>
      <c r="H90">
        <v>0</v>
      </c>
      <c r="I90" s="3" t="s">
        <v>29</v>
      </c>
      <c r="J90" s="3" t="s">
        <v>29</v>
      </c>
      <c r="K90" s="3">
        <v>8048.6030000000001</v>
      </c>
    </row>
    <row r="91" spans="1:11">
      <c r="A91">
        <v>90</v>
      </c>
      <c r="B91">
        <v>1</v>
      </c>
      <c r="C91">
        <v>25</v>
      </c>
      <c r="D91">
        <v>8</v>
      </c>
      <c r="E91">
        <v>1</v>
      </c>
      <c r="F91">
        <v>0</v>
      </c>
      <c r="G91">
        <v>0</v>
      </c>
      <c r="H91">
        <v>1</v>
      </c>
      <c r="I91" s="3" t="s">
        <v>29</v>
      </c>
      <c r="J91" s="3" t="s">
        <v>29</v>
      </c>
      <c r="K91" s="3" t="s">
        <v>29</v>
      </c>
    </row>
    <row r="92" spans="1:11">
      <c r="A92">
        <v>91</v>
      </c>
      <c r="B92">
        <v>1</v>
      </c>
      <c r="C92">
        <v>31</v>
      </c>
      <c r="D92">
        <v>11</v>
      </c>
      <c r="E92">
        <v>1</v>
      </c>
      <c r="F92">
        <v>0</v>
      </c>
      <c r="G92">
        <v>1</v>
      </c>
      <c r="H92">
        <v>1</v>
      </c>
      <c r="I92" s="3" t="s">
        <v>29</v>
      </c>
      <c r="J92" s="3" t="s">
        <v>29</v>
      </c>
      <c r="K92" s="3">
        <v>14509.93</v>
      </c>
    </row>
    <row r="93" spans="1:11">
      <c r="A93">
        <v>92</v>
      </c>
      <c r="B93">
        <v>1</v>
      </c>
      <c r="C93">
        <v>17</v>
      </c>
      <c r="D93">
        <v>10</v>
      </c>
      <c r="E93">
        <v>1</v>
      </c>
      <c r="F93">
        <v>0</v>
      </c>
      <c r="G93">
        <v>0</v>
      </c>
      <c r="H93">
        <v>1</v>
      </c>
      <c r="I93" s="3" t="s">
        <v>29</v>
      </c>
      <c r="J93" s="3" t="s">
        <v>29</v>
      </c>
      <c r="K93" s="3" t="s">
        <v>29</v>
      </c>
    </row>
    <row r="94" spans="1:11">
      <c r="A94">
        <v>93</v>
      </c>
      <c r="B94">
        <v>1</v>
      </c>
      <c r="C94">
        <v>25</v>
      </c>
      <c r="D94">
        <v>11</v>
      </c>
      <c r="E94">
        <v>1</v>
      </c>
      <c r="F94">
        <v>0</v>
      </c>
      <c r="G94">
        <v>0</v>
      </c>
      <c r="H94">
        <v>1</v>
      </c>
      <c r="I94" s="3" t="s">
        <v>29</v>
      </c>
      <c r="J94" s="3" t="s">
        <v>29</v>
      </c>
      <c r="K94" s="3" t="s">
        <v>29</v>
      </c>
    </row>
    <row r="95" spans="1:11">
      <c r="A95">
        <v>94</v>
      </c>
      <c r="B95">
        <v>1</v>
      </c>
      <c r="C95">
        <v>21</v>
      </c>
      <c r="D95">
        <v>12</v>
      </c>
      <c r="E95">
        <v>1</v>
      </c>
      <c r="F95">
        <v>0</v>
      </c>
      <c r="G95">
        <v>0</v>
      </c>
      <c r="H95">
        <v>0</v>
      </c>
      <c r="I95" s="3" t="s">
        <v>29</v>
      </c>
      <c r="J95" s="3" t="s">
        <v>29</v>
      </c>
      <c r="K95" s="3">
        <v>9983.7839999999997</v>
      </c>
    </row>
    <row r="96" spans="1:11">
      <c r="A96">
        <v>95</v>
      </c>
      <c r="B96">
        <v>1</v>
      </c>
      <c r="C96">
        <v>44</v>
      </c>
      <c r="D96">
        <v>11</v>
      </c>
      <c r="E96">
        <v>1</v>
      </c>
      <c r="F96">
        <v>0</v>
      </c>
      <c r="G96">
        <v>0</v>
      </c>
      <c r="H96">
        <v>1</v>
      </c>
      <c r="I96" s="3" t="s">
        <v>29</v>
      </c>
      <c r="J96" s="3" t="s">
        <v>29</v>
      </c>
      <c r="K96" s="3" t="s">
        <v>29</v>
      </c>
    </row>
    <row r="97" spans="1:11">
      <c r="A97">
        <v>96</v>
      </c>
      <c r="B97">
        <v>1</v>
      </c>
      <c r="C97">
        <v>25</v>
      </c>
      <c r="D97">
        <v>12</v>
      </c>
      <c r="E97">
        <v>0</v>
      </c>
      <c r="F97">
        <v>0</v>
      </c>
      <c r="G97">
        <v>0</v>
      </c>
      <c r="H97">
        <v>0</v>
      </c>
      <c r="I97" s="3" t="s">
        <v>29</v>
      </c>
      <c r="J97" s="3" t="s">
        <v>29</v>
      </c>
      <c r="K97" s="3">
        <v>5587.5029999999997</v>
      </c>
    </row>
    <row r="98" spans="1:11">
      <c r="A98">
        <v>97</v>
      </c>
      <c r="B98">
        <v>1</v>
      </c>
      <c r="C98">
        <v>18</v>
      </c>
      <c r="D98">
        <v>9</v>
      </c>
      <c r="E98">
        <v>1</v>
      </c>
      <c r="F98">
        <v>0</v>
      </c>
      <c r="G98">
        <v>0</v>
      </c>
      <c r="H98">
        <v>1</v>
      </c>
      <c r="I98" s="3" t="s">
        <v>29</v>
      </c>
      <c r="J98" s="3" t="s">
        <v>29</v>
      </c>
      <c r="K98" s="3">
        <v>4482.8450000000003</v>
      </c>
    </row>
    <row r="99" spans="1:11">
      <c r="A99">
        <v>98</v>
      </c>
      <c r="B99">
        <v>1</v>
      </c>
      <c r="C99">
        <v>42</v>
      </c>
      <c r="D99">
        <v>12</v>
      </c>
      <c r="E99">
        <v>1</v>
      </c>
      <c r="F99">
        <v>0</v>
      </c>
      <c r="G99">
        <v>0</v>
      </c>
      <c r="H99">
        <v>0</v>
      </c>
      <c r="I99" s="3" t="s">
        <v>29</v>
      </c>
      <c r="J99" s="3" t="s">
        <v>29</v>
      </c>
      <c r="K99" s="3">
        <v>2456.1529999999998</v>
      </c>
    </row>
    <row r="100" spans="1:11">
      <c r="A100">
        <v>99</v>
      </c>
      <c r="B100">
        <v>1</v>
      </c>
      <c r="C100">
        <v>25</v>
      </c>
      <c r="D100">
        <v>10</v>
      </c>
      <c r="E100">
        <v>1</v>
      </c>
      <c r="F100">
        <v>0</v>
      </c>
      <c r="G100">
        <v>0</v>
      </c>
      <c r="H100">
        <v>1</v>
      </c>
      <c r="I100" s="3" t="s">
        <v>29</v>
      </c>
      <c r="J100" s="3" t="s">
        <v>29</v>
      </c>
      <c r="K100" s="3" t="s">
        <v>29</v>
      </c>
    </row>
    <row r="101" spans="1:11">
      <c r="A101">
        <v>100</v>
      </c>
      <c r="B101">
        <v>1</v>
      </c>
      <c r="C101">
        <v>31</v>
      </c>
      <c r="D101">
        <v>9</v>
      </c>
      <c r="E101">
        <v>0</v>
      </c>
      <c r="F101">
        <v>1</v>
      </c>
      <c r="G101">
        <v>0</v>
      </c>
      <c r="H101">
        <v>1</v>
      </c>
      <c r="I101" s="3" t="s">
        <v>29</v>
      </c>
      <c r="J101" s="3" t="s">
        <v>29</v>
      </c>
      <c r="K101" s="3">
        <v>26817.599999999999</v>
      </c>
    </row>
    <row r="102" spans="1:11">
      <c r="A102">
        <v>101</v>
      </c>
      <c r="B102">
        <v>1</v>
      </c>
      <c r="C102">
        <v>24</v>
      </c>
      <c r="D102">
        <v>10</v>
      </c>
      <c r="E102">
        <v>1</v>
      </c>
      <c r="F102">
        <v>0</v>
      </c>
      <c r="G102">
        <v>0</v>
      </c>
      <c r="H102">
        <v>1</v>
      </c>
      <c r="I102" s="3" t="s">
        <v>29</v>
      </c>
      <c r="J102" s="3" t="s">
        <v>29</v>
      </c>
      <c r="K102" s="3" t="s">
        <v>29</v>
      </c>
    </row>
    <row r="103" spans="1:11">
      <c r="A103">
        <v>102</v>
      </c>
      <c r="B103">
        <v>1</v>
      </c>
      <c r="C103">
        <v>26</v>
      </c>
      <c r="D103">
        <v>10</v>
      </c>
      <c r="E103">
        <v>1</v>
      </c>
      <c r="F103">
        <v>0</v>
      </c>
      <c r="G103">
        <v>0</v>
      </c>
      <c r="H103">
        <v>1</v>
      </c>
      <c r="I103" s="3" t="s">
        <v>29</v>
      </c>
      <c r="J103" s="3" t="s">
        <v>29</v>
      </c>
      <c r="K103" s="3">
        <v>9265.7880000000005</v>
      </c>
    </row>
    <row r="104" spans="1:11">
      <c r="A104">
        <v>103</v>
      </c>
      <c r="B104">
        <v>1</v>
      </c>
      <c r="C104">
        <v>25</v>
      </c>
      <c r="D104">
        <v>11</v>
      </c>
      <c r="E104">
        <v>1</v>
      </c>
      <c r="F104">
        <v>0</v>
      </c>
      <c r="G104">
        <v>0</v>
      </c>
      <c r="H104">
        <v>1</v>
      </c>
      <c r="I104" s="3" t="s">
        <v>29</v>
      </c>
      <c r="J104" s="3" t="s">
        <v>29</v>
      </c>
      <c r="K104" s="3">
        <v>485.22980000000001</v>
      </c>
    </row>
    <row r="105" spans="1:11">
      <c r="A105">
        <v>104</v>
      </c>
      <c r="B105">
        <v>1</v>
      </c>
      <c r="C105">
        <v>18</v>
      </c>
      <c r="D105">
        <v>11</v>
      </c>
      <c r="E105">
        <v>1</v>
      </c>
      <c r="F105">
        <v>0</v>
      </c>
      <c r="G105">
        <v>0</v>
      </c>
      <c r="H105">
        <v>1</v>
      </c>
      <c r="I105" s="3" t="s">
        <v>29</v>
      </c>
      <c r="J105" s="3" t="s">
        <v>29</v>
      </c>
      <c r="K105" s="3">
        <v>4814.6270000000004</v>
      </c>
    </row>
    <row r="106" spans="1:11">
      <c r="A106">
        <v>105</v>
      </c>
      <c r="B106">
        <v>1</v>
      </c>
      <c r="C106">
        <v>19</v>
      </c>
      <c r="D106">
        <v>11</v>
      </c>
      <c r="E106">
        <v>1</v>
      </c>
      <c r="F106">
        <v>0</v>
      </c>
      <c r="G106">
        <v>0</v>
      </c>
      <c r="H106">
        <v>1</v>
      </c>
      <c r="I106" s="3" t="s">
        <v>29</v>
      </c>
      <c r="J106" s="3" t="s">
        <v>29</v>
      </c>
      <c r="K106" s="3">
        <v>7458.1049999999996</v>
      </c>
    </row>
    <row r="107" spans="1:11">
      <c r="A107">
        <v>106</v>
      </c>
      <c r="B107">
        <v>1</v>
      </c>
      <c r="C107">
        <v>43</v>
      </c>
      <c r="D107">
        <v>9</v>
      </c>
      <c r="E107">
        <v>1</v>
      </c>
      <c r="F107">
        <v>0</v>
      </c>
      <c r="G107">
        <v>0</v>
      </c>
      <c r="H107">
        <v>1</v>
      </c>
      <c r="I107" s="3" t="s">
        <v>29</v>
      </c>
      <c r="J107" s="3" t="s">
        <v>29</v>
      </c>
      <c r="K107" s="3" t="s">
        <v>29</v>
      </c>
    </row>
    <row r="108" spans="1:11">
      <c r="A108">
        <v>107</v>
      </c>
      <c r="B108">
        <v>1</v>
      </c>
      <c r="C108">
        <v>27</v>
      </c>
      <c r="D108">
        <v>13</v>
      </c>
      <c r="E108">
        <v>1</v>
      </c>
      <c r="F108">
        <v>0</v>
      </c>
      <c r="G108">
        <v>0</v>
      </c>
      <c r="H108">
        <v>0</v>
      </c>
      <c r="I108" s="3" t="s">
        <v>29</v>
      </c>
      <c r="J108" s="3" t="s">
        <v>29</v>
      </c>
      <c r="K108" s="3">
        <v>34099.279999999999</v>
      </c>
    </row>
    <row r="109" spans="1:11">
      <c r="A109">
        <v>108</v>
      </c>
      <c r="B109">
        <v>1</v>
      </c>
      <c r="C109">
        <v>17</v>
      </c>
      <c r="D109">
        <v>9</v>
      </c>
      <c r="E109">
        <v>1</v>
      </c>
      <c r="F109">
        <v>0</v>
      </c>
      <c r="G109">
        <v>0</v>
      </c>
      <c r="H109">
        <v>1</v>
      </c>
      <c r="I109" s="3" t="s">
        <v>29</v>
      </c>
      <c r="J109" s="3" t="s">
        <v>29</v>
      </c>
      <c r="K109" s="3">
        <v>1953.268</v>
      </c>
    </row>
    <row r="110" spans="1:11">
      <c r="A110">
        <v>109</v>
      </c>
      <c r="B110">
        <v>1</v>
      </c>
      <c r="C110">
        <v>30</v>
      </c>
      <c r="D110">
        <v>11</v>
      </c>
      <c r="E110">
        <v>1</v>
      </c>
      <c r="F110">
        <v>0</v>
      </c>
      <c r="G110">
        <v>0</v>
      </c>
      <c r="H110">
        <v>1</v>
      </c>
      <c r="I110" s="3" t="s">
        <v>29</v>
      </c>
      <c r="J110" s="3" t="s">
        <v>29</v>
      </c>
      <c r="K110" s="3" t="s">
        <v>29</v>
      </c>
    </row>
    <row r="111" spans="1:11">
      <c r="A111">
        <v>110</v>
      </c>
      <c r="B111">
        <v>1</v>
      </c>
      <c r="C111">
        <v>26</v>
      </c>
      <c r="D111">
        <v>10</v>
      </c>
      <c r="E111">
        <v>1</v>
      </c>
      <c r="F111">
        <v>0</v>
      </c>
      <c r="G111">
        <v>1</v>
      </c>
      <c r="H111">
        <v>1</v>
      </c>
      <c r="I111" s="3">
        <v>2027.999</v>
      </c>
      <c r="J111" s="3" t="s">
        <v>29</v>
      </c>
      <c r="K111" s="3" t="s">
        <v>29</v>
      </c>
    </row>
    <row r="112" spans="1:11">
      <c r="A112">
        <v>111</v>
      </c>
      <c r="B112">
        <v>1</v>
      </c>
      <c r="C112">
        <v>20</v>
      </c>
      <c r="D112">
        <v>9</v>
      </c>
      <c r="E112">
        <v>1</v>
      </c>
      <c r="F112">
        <v>0</v>
      </c>
      <c r="G112">
        <v>0</v>
      </c>
      <c r="H112">
        <v>1</v>
      </c>
      <c r="I112" s="3">
        <v>6083.9939999999997</v>
      </c>
      <c r="J112" s="3" t="s">
        <v>29</v>
      </c>
      <c r="K112" s="3">
        <v>8881.6650000000009</v>
      </c>
    </row>
    <row r="113" spans="1:11">
      <c r="A113">
        <v>112</v>
      </c>
      <c r="B113">
        <v>1</v>
      </c>
      <c r="C113">
        <v>17</v>
      </c>
      <c r="D113">
        <v>9</v>
      </c>
      <c r="E113">
        <v>0</v>
      </c>
      <c r="F113">
        <v>1</v>
      </c>
      <c r="G113">
        <v>0</v>
      </c>
      <c r="H113">
        <v>1</v>
      </c>
      <c r="I113" s="3">
        <v>445.17039999999997</v>
      </c>
      <c r="J113" s="3">
        <v>74.343450000000004</v>
      </c>
      <c r="K113" s="3">
        <v>6210.67</v>
      </c>
    </row>
    <row r="114" spans="1:11">
      <c r="A114">
        <v>113</v>
      </c>
      <c r="B114">
        <v>1</v>
      </c>
      <c r="C114">
        <v>20</v>
      </c>
      <c r="D114">
        <v>12</v>
      </c>
      <c r="E114">
        <v>1</v>
      </c>
      <c r="F114">
        <v>0</v>
      </c>
      <c r="G114">
        <v>0</v>
      </c>
      <c r="H114">
        <v>0</v>
      </c>
      <c r="I114" s="3">
        <v>989.26779999999997</v>
      </c>
      <c r="J114" s="3">
        <v>165.20769999999999</v>
      </c>
      <c r="K114" s="3" t="s">
        <v>29</v>
      </c>
    </row>
    <row r="115" spans="1:11">
      <c r="A115">
        <v>114</v>
      </c>
      <c r="B115">
        <v>1</v>
      </c>
      <c r="C115">
        <v>18</v>
      </c>
      <c r="D115">
        <v>11</v>
      </c>
      <c r="E115">
        <v>1</v>
      </c>
      <c r="F115">
        <v>0</v>
      </c>
      <c r="G115">
        <v>0</v>
      </c>
      <c r="H115">
        <v>1</v>
      </c>
      <c r="I115" s="3">
        <v>858.25429999999994</v>
      </c>
      <c r="J115" s="3">
        <v>214.56360000000001</v>
      </c>
      <c r="K115" s="3">
        <v>929.88390000000004</v>
      </c>
    </row>
    <row r="116" spans="1:11">
      <c r="A116">
        <v>115</v>
      </c>
      <c r="B116">
        <v>1</v>
      </c>
      <c r="C116">
        <v>27</v>
      </c>
      <c r="D116">
        <v>12</v>
      </c>
      <c r="E116">
        <v>1</v>
      </c>
      <c r="F116">
        <v>0</v>
      </c>
      <c r="G116">
        <v>1</v>
      </c>
      <c r="H116">
        <v>0</v>
      </c>
      <c r="I116" s="3">
        <v>3670.8719999999998</v>
      </c>
      <c r="J116" s="3">
        <v>334.04930000000002</v>
      </c>
      <c r="K116" s="3" t="s">
        <v>29</v>
      </c>
    </row>
    <row r="117" spans="1:11">
      <c r="A117">
        <v>116</v>
      </c>
      <c r="B117">
        <v>1</v>
      </c>
      <c r="C117">
        <v>21</v>
      </c>
      <c r="D117">
        <v>12</v>
      </c>
      <c r="E117">
        <v>0</v>
      </c>
      <c r="F117">
        <v>0</v>
      </c>
      <c r="G117">
        <v>0</v>
      </c>
      <c r="H117">
        <v>0</v>
      </c>
      <c r="I117" s="3">
        <v>3670.8719999999998</v>
      </c>
      <c r="J117" s="3">
        <v>334.04939999999999</v>
      </c>
      <c r="K117" s="3">
        <v>12558.02</v>
      </c>
    </row>
    <row r="118" spans="1:11">
      <c r="A118">
        <v>117</v>
      </c>
      <c r="B118">
        <v>1</v>
      </c>
      <c r="C118">
        <v>27</v>
      </c>
      <c r="D118">
        <v>12</v>
      </c>
      <c r="E118">
        <v>1</v>
      </c>
      <c r="F118">
        <v>0</v>
      </c>
      <c r="G118">
        <v>0</v>
      </c>
      <c r="H118">
        <v>0</v>
      </c>
      <c r="I118" s="3">
        <v>2143.413</v>
      </c>
      <c r="J118" s="3">
        <v>357.94990000000001</v>
      </c>
      <c r="K118" s="3">
        <v>22163.25</v>
      </c>
    </row>
    <row r="119" spans="1:11">
      <c r="A119">
        <v>118</v>
      </c>
      <c r="B119">
        <v>1</v>
      </c>
      <c r="C119">
        <v>20</v>
      </c>
      <c r="D119">
        <v>12</v>
      </c>
      <c r="E119">
        <v>1</v>
      </c>
      <c r="F119">
        <v>0</v>
      </c>
      <c r="G119">
        <v>0</v>
      </c>
      <c r="H119">
        <v>0</v>
      </c>
      <c r="I119" s="3" t="s">
        <v>29</v>
      </c>
      <c r="J119" s="3">
        <v>377.5686</v>
      </c>
      <c r="K119" s="3">
        <v>1652.6369999999999</v>
      </c>
    </row>
    <row r="120" spans="1:11">
      <c r="A120">
        <v>119</v>
      </c>
      <c r="B120">
        <v>1</v>
      </c>
      <c r="C120">
        <v>19</v>
      </c>
      <c r="D120">
        <v>10</v>
      </c>
      <c r="E120">
        <v>1</v>
      </c>
      <c r="F120">
        <v>0</v>
      </c>
      <c r="G120">
        <v>0</v>
      </c>
      <c r="H120">
        <v>1</v>
      </c>
      <c r="I120" s="3" t="s">
        <v>29</v>
      </c>
      <c r="J120" s="3">
        <v>385.27409999999998</v>
      </c>
      <c r="K120" s="3">
        <v>8124.7150000000001</v>
      </c>
    </row>
    <row r="121" spans="1:11">
      <c r="A121">
        <v>120</v>
      </c>
      <c r="B121">
        <v>1</v>
      </c>
      <c r="C121">
        <v>23</v>
      </c>
      <c r="D121">
        <v>12</v>
      </c>
      <c r="E121">
        <v>1</v>
      </c>
      <c r="F121">
        <v>0</v>
      </c>
      <c r="G121">
        <v>0</v>
      </c>
      <c r="H121">
        <v>0</v>
      </c>
      <c r="I121" s="3">
        <v>5506.308</v>
      </c>
      <c r="J121" s="3">
        <v>501.07409999999999</v>
      </c>
      <c r="K121" s="3">
        <v>671.33180000000004</v>
      </c>
    </row>
    <row r="122" spans="1:11">
      <c r="A122">
        <v>121</v>
      </c>
      <c r="B122">
        <v>1</v>
      </c>
      <c r="C122">
        <v>29</v>
      </c>
      <c r="D122">
        <v>14</v>
      </c>
      <c r="E122">
        <v>1</v>
      </c>
      <c r="F122">
        <v>0</v>
      </c>
      <c r="G122">
        <v>0</v>
      </c>
      <c r="H122">
        <v>0</v>
      </c>
      <c r="I122" s="3" t="s">
        <v>29</v>
      </c>
      <c r="J122" s="3">
        <v>679.67340000000002</v>
      </c>
      <c r="K122" s="3">
        <v>17814.98</v>
      </c>
    </row>
    <row r="123" spans="1:11">
      <c r="A123">
        <v>122</v>
      </c>
      <c r="B123">
        <v>1</v>
      </c>
      <c r="C123">
        <v>18</v>
      </c>
      <c r="D123">
        <v>10</v>
      </c>
      <c r="E123">
        <v>1</v>
      </c>
      <c r="F123">
        <v>0</v>
      </c>
      <c r="G123">
        <v>0</v>
      </c>
      <c r="H123">
        <v>1</v>
      </c>
      <c r="I123" s="3" t="s">
        <v>29</v>
      </c>
      <c r="J123" s="3">
        <v>798.90790000000004</v>
      </c>
      <c r="K123" s="3">
        <v>9737.1540000000005</v>
      </c>
    </row>
    <row r="124" spans="1:11">
      <c r="A124">
        <v>123</v>
      </c>
      <c r="B124">
        <v>1</v>
      </c>
      <c r="C124">
        <v>19</v>
      </c>
      <c r="D124">
        <v>9</v>
      </c>
      <c r="E124">
        <v>1</v>
      </c>
      <c r="F124">
        <v>0</v>
      </c>
      <c r="G124">
        <v>0</v>
      </c>
      <c r="H124">
        <v>1</v>
      </c>
      <c r="I124" s="3" t="s">
        <v>29</v>
      </c>
      <c r="J124" s="3">
        <v>798.90790000000004</v>
      </c>
      <c r="K124" s="3">
        <v>17685.18</v>
      </c>
    </row>
    <row r="125" spans="1:11">
      <c r="A125">
        <v>124</v>
      </c>
      <c r="B125">
        <v>1</v>
      </c>
      <c r="C125">
        <v>27</v>
      </c>
      <c r="D125">
        <v>13</v>
      </c>
      <c r="E125">
        <v>0</v>
      </c>
      <c r="F125">
        <v>0</v>
      </c>
      <c r="G125">
        <v>1</v>
      </c>
      <c r="H125">
        <v>0</v>
      </c>
      <c r="I125" s="3">
        <v>9381.5660000000007</v>
      </c>
      <c r="J125" s="3">
        <v>853.72249999999997</v>
      </c>
      <c r="K125" s="3" t="s">
        <v>29</v>
      </c>
    </row>
    <row r="126" spans="1:11">
      <c r="A126">
        <v>125</v>
      </c>
      <c r="B126">
        <v>1</v>
      </c>
      <c r="C126">
        <v>18</v>
      </c>
      <c r="D126">
        <v>11</v>
      </c>
      <c r="E126">
        <v>0</v>
      </c>
      <c r="F126">
        <v>0</v>
      </c>
      <c r="G126">
        <v>0</v>
      </c>
      <c r="H126">
        <v>1</v>
      </c>
      <c r="I126" s="3">
        <v>3678.2310000000002</v>
      </c>
      <c r="J126" s="3">
        <v>919.55790000000002</v>
      </c>
      <c r="K126" s="3">
        <v>4321.7049999999999</v>
      </c>
    </row>
    <row r="127" spans="1:11">
      <c r="A127">
        <v>126</v>
      </c>
      <c r="B127">
        <v>1</v>
      </c>
      <c r="C127">
        <v>27</v>
      </c>
      <c r="D127">
        <v>9</v>
      </c>
      <c r="E127">
        <v>1</v>
      </c>
      <c r="F127">
        <v>0</v>
      </c>
      <c r="G127">
        <v>1</v>
      </c>
      <c r="H127">
        <v>1</v>
      </c>
      <c r="I127" s="3" t="s">
        <v>29</v>
      </c>
      <c r="J127" s="3">
        <v>934.44539999999995</v>
      </c>
      <c r="K127" s="3">
        <v>1773.423</v>
      </c>
    </row>
    <row r="128" spans="1:11">
      <c r="A128">
        <v>127</v>
      </c>
      <c r="B128">
        <v>1</v>
      </c>
      <c r="C128">
        <v>22</v>
      </c>
      <c r="D128">
        <v>12</v>
      </c>
      <c r="E128">
        <v>1</v>
      </c>
      <c r="F128">
        <v>0</v>
      </c>
      <c r="G128">
        <v>0</v>
      </c>
      <c r="H128">
        <v>0</v>
      </c>
      <c r="I128" s="3">
        <v>5605.8519999999999</v>
      </c>
      <c r="J128" s="3">
        <v>936.17729999999995</v>
      </c>
      <c r="K128" s="3" t="s">
        <v>29</v>
      </c>
    </row>
    <row r="129" spans="1:11">
      <c r="A129">
        <v>128</v>
      </c>
      <c r="B129">
        <v>1</v>
      </c>
      <c r="C129">
        <v>23</v>
      </c>
      <c r="D129">
        <v>10</v>
      </c>
      <c r="E129">
        <v>1</v>
      </c>
      <c r="F129">
        <v>0</v>
      </c>
      <c r="G129">
        <v>1</v>
      </c>
      <c r="H129">
        <v>1</v>
      </c>
      <c r="I129" s="3" t="s">
        <v>29</v>
      </c>
      <c r="J129" s="3">
        <v>936.43859999999995</v>
      </c>
      <c r="K129" s="3">
        <v>11233.26</v>
      </c>
    </row>
    <row r="130" spans="1:11">
      <c r="A130">
        <v>129</v>
      </c>
      <c r="B130">
        <v>1</v>
      </c>
      <c r="C130">
        <v>23</v>
      </c>
      <c r="D130">
        <v>12</v>
      </c>
      <c r="E130">
        <v>0</v>
      </c>
      <c r="F130">
        <v>1</v>
      </c>
      <c r="G130">
        <v>0</v>
      </c>
      <c r="H130">
        <v>0</v>
      </c>
      <c r="I130" s="3">
        <v>9385.74</v>
      </c>
      <c r="J130" s="3">
        <v>1117.4390000000001</v>
      </c>
      <c r="K130" s="3">
        <v>559.44320000000005</v>
      </c>
    </row>
    <row r="131" spans="1:11">
      <c r="A131">
        <v>130</v>
      </c>
      <c r="B131">
        <v>1</v>
      </c>
      <c r="C131">
        <v>20</v>
      </c>
      <c r="D131">
        <v>11</v>
      </c>
      <c r="E131">
        <v>1</v>
      </c>
      <c r="F131">
        <v>0</v>
      </c>
      <c r="G131">
        <v>0</v>
      </c>
      <c r="H131">
        <v>1</v>
      </c>
      <c r="I131" s="3">
        <v>3637.498</v>
      </c>
      <c r="J131" s="3">
        <v>1220.836</v>
      </c>
      <c r="K131" s="3">
        <v>1085.44</v>
      </c>
    </row>
    <row r="132" spans="1:11">
      <c r="A132">
        <v>131</v>
      </c>
      <c r="B132">
        <v>1</v>
      </c>
      <c r="C132">
        <v>17</v>
      </c>
      <c r="D132">
        <v>9</v>
      </c>
      <c r="E132">
        <v>1</v>
      </c>
      <c r="F132">
        <v>0</v>
      </c>
      <c r="G132">
        <v>0</v>
      </c>
      <c r="H132">
        <v>1</v>
      </c>
      <c r="I132" s="3">
        <v>1716.509</v>
      </c>
      <c r="J132" s="3">
        <v>1253.4390000000001</v>
      </c>
      <c r="K132" s="3">
        <v>5445.2</v>
      </c>
    </row>
    <row r="133" spans="1:11">
      <c r="A133">
        <v>132</v>
      </c>
      <c r="B133">
        <v>1</v>
      </c>
      <c r="C133">
        <v>28</v>
      </c>
      <c r="D133">
        <v>11</v>
      </c>
      <c r="E133">
        <v>1</v>
      </c>
      <c r="F133">
        <v>0</v>
      </c>
      <c r="G133">
        <v>0</v>
      </c>
      <c r="H133">
        <v>1</v>
      </c>
      <c r="I133" s="3" t="s">
        <v>29</v>
      </c>
      <c r="J133" s="3">
        <v>1284.079</v>
      </c>
      <c r="K133" s="3">
        <v>60307.93</v>
      </c>
    </row>
    <row r="134" spans="1:11">
      <c r="A134">
        <v>133</v>
      </c>
      <c r="B134">
        <v>1</v>
      </c>
      <c r="C134">
        <v>26</v>
      </c>
      <c r="D134">
        <v>11</v>
      </c>
      <c r="E134">
        <v>1</v>
      </c>
      <c r="F134">
        <v>0</v>
      </c>
      <c r="G134">
        <v>1</v>
      </c>
      <c r="H134">
        <v>1</v>
      </c>
      <c r="I134" s="3" t="s">
        <v>29</v>
      </c>
      <c r="J134" s="3">
        <v>1392.8530000000001</v>
      </c>
      <c r="K134" s="3">
        <v>1460.36</v>
      </c>
    </row>
    <row r="135" spans="1:11">
      <c r="A135">
        <v>134</v>
      </c>
      <c r="B135">
        <v>1</v>
      </c>
      <c r="C135">
        <v>20</v>
      </c>
      <c r="D135">
        <v>11</v>
      </c>
      <c r="E135">
        <v>1</v>
      </c>
      <c r="F135">
        <v>0</v>
      </c>
      <c r="G135">
        <v>0</v>
      </c>
      <c r="H135">
        <v>1</v>
      </c>
      <c r="I135" s="3">
        <v>16318.62</v>
      </c>
      <c r="J135" s="3">
        <v>1484.9939999999999</v>
      </c>
      <c r="K135" s="3">
        <v>6943.3419999999996</v>
      </c>
    </row>
    <row r="136" spans="1:11">
      <c r="A136">
        <v>135</v>
      </c>
      <c r="B136">
        <v>1</v>
      </c>
      <c r="C136">
        <v>24</v>
      </c>
      <c r="D136">
        <v>11</v>
      </c>
      <c r="E136">
        <v>1</v>
      </c>
      <c r="F136">
        <v>0</v>
      </c>
      <c r="G136">
        <v>1</v>
      </c>
      <c r="H136">
        <v>1</v>
      </c>
      <c r="I136" s="3">
        <v>824.3886</v>
      </c>
      <c r="J136" s="3">
        <v>1666.1130000000001</v>
      </c>
      <c r="K136" s="3">
        <v>4032.7080000000001</v>
      </c>
    </row>
    <row r="137" spans="1:11">
      <c r="A137">
        <v>136</v>
      </c>
      <c r="B137">
        <v>1</v>
      </c>
      <c r="C137">
        <v>31</v>
      </c>
      <c r="D137">
        <v>9</v>
      </c>
      <c r="E137">
        <v>1</v>
      </c>
      <c r="F137">
        <v>0</v>
      </c>
      <c r="G137">
        <v>0</v>
      </c>
      <c r="H137">
        <v>1</v>
      </c>
      <c r="I137" s="3" t="s">
        <v>29</v>
      </c>
      <c r="J137" s="3">
        <v>1698.607</v>
      </c>
      <c r="K137" s="3">
        <v>10363.27</v>
      </c>
    </row>
    <row r="138" spans="1:11">
      <c r="A138">
        <v>137</v>
      </c>
      <c r="B138">
        <v>1</v>
      </c>
      <c r="C138">
        <v>23</v>
      </c>
      <c r="D138">
        <v>8</v>
      </c>
      <c r="E138">
        <v>0</v>
      </c>
      <c r="F138">
        <v>0</v>
      </c>
      <c r="G138">
        <v>1</v>
      </c>
      <c r="H138">
        <v>1</v>
      </c>
      <c r="I138" s="3" t="s">
        <v>29</v>
      </c>
      <c r="J138" s="3">
        <v>1713.15</v>
      </c>
      <c r="K138" s="3">
        <v>4232.3090000000002</v>
      </c>
    </row>
    <row r="139" spans="1:11">
      <c r="A139">
        <v>138</v>
      </c>
      <c r="B139">
        <v>1</v>
      </c>
      <c r="C139">
        <v>18</v>
      </c>
      <c r="D139">
        <v>10</v>
      </c>
      <c r="E139">
        <v>1</v>
      </c>
      <c r="F139">
        <v>0</v>
      </c>
      <c r="G139">
        <v>0</v>
      </c>
      <c r="H139">
        <v>1</v>
      </c>
      <c r="I139" s="3">
        <v>2143.4110000000001</v>
      </c>
      <c r="J139" s="3">
        <v>1784.2739999999999</v>
      </c>
      <c r="K139" s="3">
        <v>11141.39</v>
      </c>
    </row>
    <row r="140" spans="1:11">
      <c r="A140">
        <v>139</v>
      </c>
      <c r="B140">
        <v>1</v>
      </c>
      <c r="C140">
        <v>29</v>
      </c>
      <c r="D140">
        <v>12</v>
      </c>
      <c r="E140">
        <v>1</v>
      </c>
      <c r="F140">
        <v>0</v>
      </c>
      <c r="G140">
        <v>0</v>
      </c>
      <c r="H140">
        <v>0</v>
      </c>
      <c r="I140" s="3">
        <v>10881.94</v>
      </c>
      <c r="J140" s="3">
        <v>1817.2840000000001</v>
      </c>
      <c r="K140" s="3" t="s">
        <v>29</v>
      </c>
    </row>
    <row r="141" spans="1:11">
      <c r="A141">
        <v>140</v>
      </c>
      <c r="B141">
        <v>1</v>
      </c>
      <c r="C141">
        <v>26</v>
      </c>
      <c r="D141">
        <v>11</v>
      </c>
      <c r="E141">
        <v>0</v>
      </c>
      <c r="F141">
        <v>0</v>
      </c>
      <c r="G141">
        <v>0</v>
      </c>
      <c r="H141">
        <v>1</v>
      </c>
      <c r="I141" s="3" t="s">
        <v>29</v>
      </c>
      <c r="J141" s="3">
        <v>2226.2660000000001</v>
      </c>
      <c r="K141" s="3">
        <v>13385.86</v>
      </c>
    </row>
    <row r="142" spans="1:11">
      <c r="A142">
        <v>141</v>
      </c>
      <c r="B142">
        <v>1</v>
      </c>
      <c r="C142">
        <v>24</v>
      </c>
      <c r="D142">
        <v>9</v>
      </c>
      <c r="E142">
        <v>1</v>
      </c>
      <c r="F142">
        <v>0</v>
      </c>
      <c r="G142">
        <v>0</v>
      </c>
      <c r="H142">
        <v>1</v>
      </c>
      <c r="I142" s="3">
        <v>9154.7000000000007</v>
      </c>
      <c r="J142" s="3">
        <v>2288.6750000000002</v>
      </c>
      <c r="K142" s="3">
        <v>4849.5590000000002</v>
      </c>
    </row>
    <row r="143" spans="1:11">
      <c r="A143">
        <v>142</v>
      </c>
      <c r="B143">
        <v>1</v>
      </c>
      <c r="C143">
        <v>25</v>
      </c>
      <c r="D143">
        <v>12</v>
      </c>
      <c r="E143">
        <v>1</v>
      </c>
      <c r="F143">
        <v>0</v>
      </c>
      <c r="G143">
        <v>0</v>
      </c>
      <c r="H143">
        <v>0</v>
      </c>
      <c r="I143" s="3">
        <v>14426.79</v>
      </c>
      <c r="J143" s="3">
        <v>2409.2739999999999</v>
      </c>
      <c r="K143" s="3" t="s">
        <v>29</v>
      </c>
    </row>
    <row r="144" spans="1:11">
      <c r="A144">
        <v>143</v>
      </c>
      <c r="B144">
        <v>1</v>
      </c>
      <c r="C144">
        <v>24</v>
      </c>
      <c r="D144">
        <v>10</v>
      </c>
      <c r="E144">
        <v>1</v>
      </c>
      <c r="F144">
        <v>0</v>
      </c>
      <c r="G144">
        <v>0</v>
      </c>
      <c r="H144">
        <v>1</v>
      </c>
      <c r="I144" s="3">
        <v>4250.402</v>
      </c>
      <c r="J144" s="3">
        <v>2421.9470000000001</v>
      </c>
      <c r="K144" s="3">
        <v>1660.508</v>
      </c>
    </row>
    <row r="145" spans="1:11">
      <c r="A145">
        <v>144</v>
      </c>
      <c r="B145">
        <v>1</v>
      </c>
      <c r="C145">
        <v>46</v>
      </c>
      <c r="D145">
        <v>8</v>
      </c>
      <c r="E145">
        <v>1</v>
      </c>
      <c r="F145">
        <v>0</v>
      </c>
      <c r="G145">
        <v>0</v>
      </c>
      <c r="H145">
        <v>1</v>
      </c>
      <c r="I145" s="3">
        <v>3165.6579999999999</v>
      </c>
      <c r="J145" s="3">
        <v>2594.723</v>
      </c>
      <c r="K145" s="3" t="s">
        <v>29</v>
      </c>
    </row>
    <row r="146" spans="1:11">
      <c r="A146">
        <v>145</v>
      </c>
      <c r="B146">
        <v>1</v>
      </c>
      <c r="C146">
        <v>31</v>
      </c>
      <c r="D146">
        <v>12</v>
      </c>
      <c r="E146">
        <v>0</v>
      </c>
      <c r="F146">
        <v>0</v>
      </c>
      <c r="G146">
        <v>0</v>
      </c>
      <c r="H146">
        <v>0</v>
      </c>
      <c r="I146" s="3" t="s">
        <v>29</v>
      </c>
      <c r="J146" s="3">
        <v>2611.2179999999998</v>
      </c>
      <c r="K146" s="3">
        <v>2484.549</v>
      </c>
    </row>
    <row r="147" spans="1:11">
      <c r="A147">
        <v>146</v>
      </c>
      <c r="B147">
        <v>1</v>
      </c>
      <c r="C147">
        <v>19</v>
      </c>
      <c r="D147">
        <v>11</v>
      </c>
      <c r="E147">
        <v>1</v>
      </c>
      <c r="F147">
        <v>0</v>
      </c>
      <c r="G147">
        <v>0</v>
      </c>
      <c r="H147">
        <v>1</v>
      </c>
      <c r="I147" s="3">
        <v>2305.0259999999998</v>
      </c>
      <c r="J147" s="3">
        <v>2615.2759999999998</v>
      </c>
      <c r="K147" s="3">
        <v>4146.6030000000001</v>
      </c>
    </row>
    <row r="148" spans="1:11">
      <c r="A148">
        <v>147</v>
      </c>
      <c r="B148">
        <v>1</v>
      </c>
      <c r="C148">
        <v>19</v>
      </c>
      <c r="D148">
        <v>8</v>
      </c>
      <c r="E148">
        <v>1</v>
      </c>
      <c r="F148">
        <v>0</v>
      </c>
      <c r="G148">
        <v>0</v>
      </c>
      <c r="H148">
        <v>1</v>
      </c>
      <c r="I148" s="3" t="s">
        <v>29</v>
      </c>
      <c r="J148" s="3">
        <v>2657.0569999999998</v>
      </c>
      <c r="K148" s="3">
        <v>9970.6810000000005</v>
      </c>
    </row>
    <row r="149" spans="1:11">
      <c r="A149">
        <v>148</v>
      </c>
      <c r="B149">
        <v>1</v>
      </c>
      <c r="C149">
        <v>27</v>
      </c>
      <c r="D149">
        <v>11</v>
      </c>
      <c r="E149">
        <v>1</v>
      </c>
      <c r="F149">
        <v>0</v>
      </c>
      <c r="G149">
        <v>0</v>
      </c>
      <c r="H149">
        <v>1</v>
      </c>
      <c r="I149" s="3">
        <v>2206.94</v>
      </c>
      <c r="J149" s="3">
        <v>2666.2739999999999</v>
      </c>
      <c r="K149" s="3" t="s">
        <v>29</v>
      </c>
    </row>
    <row r="150" spans="1:11">
      <c r="A150">
        <v>149</v>
      </c>
      <c r="B150">
        <v>1</v>
      </c>
      <c r="C150">
        <v>26</v>
      </c>
      <c r="D150">
        <v>11</v>
      </c>
      <c r="E150">
        <v>1</v>
      </c>
      <c r="F150">
        <v>0</v>
      </c>
      <c r="G150">
        <v>1</v>
      </c>
      <c r="H150">
        <v>1</v>
      </c>
      <c r="I150" s="3" t="s">
        <v>29</v>
      </c>
      <c r="J150" s="3">
        <v>2754.6460000000002</v>
      </c>
      <c r="K150" s="3">
        <v>26372.28</v>
      </c>
    </row>
    <row r="151" spans="1:11">
      <c r="A151">
        <v>150</v>
      </c>
      <c r="B151">
        <v>1</v>
      </c>
      <c r="C151">
        <v>20</v>
      </c>
      <c r="D151">
        <v>10</v>
      </c>
      <c r="E151">
        <v>1</v>
      </c>
      <c r="F151">
        <v>0</v>
      </c>
      <c r="G151">
        <v>0</v>
      </c>
      <c r="H151">
        <v>1</v>
      </c>
      <c r="I151" s="3">
        <v>5005.7309999999998</v>
      </c>
      <c r="J151" s="3">
        <v>2777.355</v>
      </c>
      <c r="K151" s="3">
        <v>5615.1890000000003</v>
      </c>
    </row>
    <row r="152" spans="1:11">
      <c r="A152">
        <v>151</v>
      </c>
      <c r="B152">
        <v>1</v>
      </c>
      <c r="C152">
        <v>28</v>
      </c>
      <c r="D152">
        <v>10</v>
      </c>
      <c r="E152">
        <v>1</v>
      </c>
      <c r="F152">
        <v>0</v>
      </c>
      <c r="G152">
        <v>0</v>
      </c>
      <c r="H152">
        <v>1</v>
      </c>
      <c r="I152" s="3" t="s">
        <v>29</v>
      </c>
      <c r="J152" s="3">
        <v>2836.5059999999999</v>
      </c>
      <c r="K152" s="3">
        <v>3196.5709999999999</v>
      </c>
    </row>
    <row r="153" spans="1:11">
      <c r="A153">
        <v>152</v>
      </c>
      <c r="B153">
        <v>1</v>
      </c>
      <c r="C153">
        <v>24</v>
      </c>
      <c r="D153">
        <v>12</v>
      </c>
      <c r="E153">
        <v>1</v>
      </c>
      <c r="F153">
        <v>0</v>
      </c>
      <c r="G153">
        <v>0</v>
      </c>
      <c r="H153">
        <v>0</v>
      </c>
      <c r="I153" s="3">
        <v>13765.75</v>
      </c>
      <c r="J153" s="3">
        <v>2842.7640000000001</v>
      </c>
      <c r="K153" s="3">
        <v>6167.6809999999996</v>
      </c>
    </row>
    <row r="154" spans="1:11">
      <c r="A154">
        <v>153</v>
      </c>
      <c r="B154">
        <v>1</v>
      </c>
      <c r="C154">
        <v>19</v>
      </c>
      <c r="D154">
        <v>8</v>
      </c>
      <c r="E154">
        <v>1</v>
      </c>
      <c r="F154">
        <v>0</v>
      </c>
      <c r="G154">
        <v>0</v>
      </c>
      <c r="H154">
        <v>1</v>
      </c>
      <c r="I154" s="3">
        <v>2636.3530000000001</v>
      </c>
      <c r="J154" s="3">
        <v>2937.2640000000001</v>
      </c>
      <c r="K154" s="3">
        <v>7535.942</v>
      </c>
    </row>
    <row r="155" spans="1:11">
      <c r="A155">
        <v>154</v>
      </c>
      <c r="B155">
        <v>1</v>
      </c>
      <c r="C155">
        <v>23</v>
      </c>
      <c r="D155">
        <v>12</v>
      </c>
      <c r="E155">
        <v>1</v>
      </c>
      <c r="F155">
        <v>0</v>
      </c>
      <c r="G155">
        <v>0</v>
      </c>
      <c r="H155">
        <v>0</v>
      </c>
      <c r="I155" s="3">
        <v>6269.3410000000003</v>
      </c>
      <c r="J155" s="3">
        <v>3039.96</v>
      </c>
      <c r="K155" s="3">
        <v>8484.2389999999996</v>
      </c>
    </row>
    <row r="156" spans="1:11">
      <c r="A156">
        <v>155</v>
      </c>
      <c r="B156">
        <v>1</v>
      </c>
      <c r="C156">
        <v>42</v>
      </c>
      <c r="D156">
        <v>9</v>
      </c>
      <c r="E156">
        <v>1</v>
      </c>
      <c r="F156">
        <v>0</v>
      </c>
      <c r="G156">
        <v>1</v>
      </c>
      <c r="H156">
        <v>1</v>
      </c>
      <c r="I156" s="3" t="s">
        <v>29</v>
      </c>
      <c r="J156" s="3">
        <v>3058.5309999999999</v>
      </c>
      <c r="K156" s="3">
        <v>1294.4090000000001</v>
      </c>
    </row>
    <row r="157" spans="1:11">
      <c r="A157">
        <v>156</v>
      </c>
      <c r="B157">
        <v>1</v>
      </c>
      <c r="C157">
        <v>25</v>
      </c>
      <c r="D157">
        <v>13</v>
      </c>
      <c r="E157">
        <v>1</v>
      </c>
      <c r="F157">
        <v>0</v>
      </c>
      <c r="G157">
        <v>0</v>
      </c>
      <c r="H157">
        <v>0</v>
      </c>
      <c r="I157" s="3">
        <v>12362.93</v>
      </c>
      <c r="J157" s="3">
        <v>3090.732</v>
      </c>
      <c r="K157" s="3" t="s">
        <v>29</v>
      </c>
    </row>
    <row r="158" spans="1:11">
      <c r="A158">
        <v>157</v>
      </c>
      <c r="B158">
        <v>1</v>
      </c>
      <c r="C158">
        <v>18</v>
      </c>
      <c r="D158">
        <v>9</v>
      </c>
      <c r="E158">
        <v>1</v>
      </c>
      <c r="F158">
        <v>0</v>
      </c>
      <c r="G158">
        <v>0</v>
      </c>
      <c r="H158">
        <v>1</v>
      </c>
      <c r="I158" s="3" t="s">
        <v>29</v>
      </c>
      <c r="J158" s="3">
        <v>3287.375</v>
      </c>
      <c r="K158" s="3">
        <v>5010.3419999999996</v>
      </c>
    </row>
    <row r="159" spans="1:11">
      <c r="A159">
        <v>158</v>
      </c>
      <c r="B159">
        <v>1</v>
      </c>
      <c r="C159">
        <v>21</v>
      </c>
      <c r="D159">
        <v>12</v>
      </c>
      <c r="E159">
        <v>1</v>
      </c>
      <c r="F159">
        <v>0</v>
      </c>
      <c r="G159">
        <v>0</v>
      </c>
      <c r="H159">
        <v>0</v>
      </c>
      <c r="I159" s="3">
        <v>6473.683</v>
      </c>
      <c r="J159" s="3">
        <v>3332.4090000000001</v>
      </c>
      <c r="K159" s="3">
        <v>9371.0370000000003</v>
      </c>
    </row>
    <row r="160" spans="1:11">
      <c r="A160">
        <v>159</v>
      </c>
      <c r="B160">
        <v>1</v>
      </c>
      <c r="C160">
        <v>27</v>
      </c>
      <c r="D160">
        <v>10</v>
      </c>
      <c r="E160">
        <v>1</v>
      </c>
      <c r="F160">
        <v>0</v>
      </c>
      <c r="G160">
        <v>0</v>
      </c>
      <c r="H160">
        <v>1</v>
      </c>
      <c r="I160" s="3">
        <v>1001.146</v>
      </c>
      <c r="J160" s="3">
        <v>3550.0749999999998</v>
      </c>
      <c r="K160" s="3" t="s">
        <v>29</v>
      </c>
    </row>
    <row r="161" spans="1:11">
      <c r="A161">
        <v>160</v>
      </c>
      <c r="B161">
        <v>1</v>
      </c>
      <c r="C161">
        <v>21</v>
      </c>
      <c r="D161">
        <v>8</v>
      </c>
      <c r="E161">
        <v>1</v>
      </c>
      <c r="F161">
        <v>0</v>
      </c>
      <c r="G161">
        <v>0</v>
      </c>
      <c r="H161">
        <v>1</v>
      </c>
      <c r="I161" s="3">
        <v>989.26779999999997</v>
      </c>
      <c r="J161" s="3">
        <v>3695.8969999999999</v>
      </c>
      <c r="K161" s="3">
        <v>4279.6130000000003</v>
      </c>
    </row>
    <row r="162" spans="1:11">
      <c r="A162">
        <v>161</v>
      </c>
      <c r="B162">
        <v>1</v>
      </c>
      <c r="C162">
        <v>22</v>
      </c>
      <c r="D162">
        <v>9</v>
      </c>
      <c r="E162">
        <v>1</v>
      </c>
      <c r="F162">
        <v>0</v>
      </c>
      <c r="G162">
        <v>0</v>
      </c>
      <c r="H162">
        <v>1</v>
      </c>
      <c r="I162" s="3">
        <v>2192.877</v>
      </c>
      <c r="J162" s="3">
        <v>3836.9859999999999</v>
      </c>
      <c r="K162" s="3">
        <v>3462.5639999999999</v>
      </c>
    </row>
    <row r="163" spans="1:11">
      <c r="A163">
        <v>162</v>
      </c>
      <c r="B163">
        <v>1</v>
      </c>
      <c r="C163">
        <v>31</v>
      </c>
      <c r="D163">
        <v>4</v>
      </c>
      <c r="E163">
        <v>1</v>
      </c>
      <c r="F163">
        <v>0</v>
      </c>
      <c r="G163">
        <v>0</v>
      </c>
      <c r="H163">
        <v>1</v>
      </c>
      <c r="I163" s="3">
        <v>8517.5889999999999</v>
      </c>
      <c r="J163" s="3">
        <v>4023.2109999999998</v>
      </c>
      <c r="K163" s="3">
        <v>7382.549</v>
      </c>
    </row>
    <row r="164" spans="1:11">
      <c r="A164">
        <v>163</v>
      </c>
      <c r="B164">
        <v>1</v>
      </c>
      <c r="C164">
        <v>24</v>
      </c>
      <c r="D164">
        <v>10</v>
      </c>
      <c r="E164">
        <v>1</v>
      </c>
      <c r="F164">
        <v>0</v>
      </c>
      <c r="G164">
        <v>1</v>
      </c>
      <c r="H164">
        <v>1</v>
      </c>
      <c r="I164" s="3">
        <v>11703.2</v>
      </c>
      <c r="J164" s="3">
        <v>4078.152</v>
      </c>
      <c r="K164" s="3" t="s">
        <v>29</v>
      </c>
    </row>
    <row r="165" spans="1:11">
      <c r="A165">
        <v>164</v>
      </c>
      <c r="B165">
        <v>1</v>
      </c>
      <c r="C165">
        <v>29</v>
      </c>
      <c r="D165">
        <v>10</v>
      </c>
      <c r="E165">
        <v>1</v>
      </c>
      <c r="F165">
        <v>0</v>
      </c>
      <c r="G165">
        <v>0</v>
      </c>
      <c r="H165">
        <v>1</v>
      </c>
      <c r="I165" s="3" t="s">
        <v>29</v>
      </c>
      <c r="J165" s="3">
        <v>4398.95</v>
      </c>
      <c r="K165" s="3" t="s">
        <v>29</v>
      </c>
    </row>
    <row r="166" spans="1:11">
      <c r="A166">
        <v>165</v>
      </c>
      <c r="B166">
        <v>1</v>
      </c>
      <c r="C166">
        <v>29</v>
      </c>
      <c r="D166">
        <v>12</v>
      </c>
      <c r="E166">
        <v>1</v>
      </c>
      <c r="F166">
        <v>0</v>
      </c>
      <c r="G166">
        <v>0</v>
      </c>
      <c r="H166">
        <v>0</v>
      </c>
      <c r="I166" s="3">
        <v>9748.3870000000006</v>
      </c>
      <c r="J166" s="3">
        <v>4878.9369999999999</v>
      </c>
      <c r="K166" s="3">
        <v>10976.51</v>
      </c>
    </row>
    <row r="167" spans="1:11">
      <c r="A167">
        <v>166</v>
      </c>
      <c r="B167">
        <v>1</v>
      </c>
      <c r="C167">
        <v>19</v>
      </c>
      <c r="D167">
        <v>10</v>
      </c>
      <c r="E167">
        <v>0</v>
      </c>
      <c r="F167">
        <v>0</v>
      </c>
      <c r="G167">
        <v>0</v>
      </c>
      <c r="H167">
        <v>1</v>
      </c>
      <c r="I167" s="3" t="s">
        <v>29</v>
      </c>
      <c r="J167" s="3">
        <v>5324.1090000000004</v>
      </c>
      <c r="K167" s="3">
        <v>13829.62</v>
      </c>
    </row>
    <row r="168" spans="1:11">
      <c r="A168">
        <v>167</v>
      </c>
      <c r="B168">
        <v>1</v>
      </c>
      <c r="C168">
        <v>19</v>
      </c>
      <c r="D168">
        <v>11</v>
      </c>
      <c r="E168">
        <v>0</v>
      </c>
      <c r="F168">
        <v>1</v>
      </c>
      <c r="G168">
        <v>1</v>
      </c>
      <c r="H168">
        <v>1</v>
      </c>
      <c r="I168" s="3">
        <v>5424.4849999999997</v>
      </c>
      <c r="J168" s="3">
        <v>5463.8029999999999</v>
      </c>
      <c r="K168" s="3">
        <v>6788.4629999999997</v>
      </c>
    </row>
    <row r="169" spans="1:11">
      <c r="A169">
        <v>168</v>
      </c>
      <c r="B169">
        <v>1</v>
      </c>
      <c r="C169">
        <v>31</v>
      </c>
      <c r="D169">
        <v>9</v>
      </c>
      <c r="E169">
        <v>1</v>
      </c>
      <c r="F169">
        <v>0</v>
      </c>
      <c r="G169">
        <v>0</v>
      </c>
      <c r="H169">
        <v>1</v>
      </c>
      <c r="I169" s="3">
        <v>10717.03</v>
      </c>
      <c r="J169" s="3">
        <v>5517.8410000000003</v>
      </c>
      <c r="K169" s="3">
        <v>9558.5010000000002</v>
      </c>
    </row>
    <row r="170" spans="1:11">
      <c r="A170">
        <v>169</v>
      </c>
      <c r="B170">
        <v>1</v>
      </c>
      <c r="C170">
        <v>22</v>
      </c>
      <c r="D170">
        <v>10</v>
      </c>
      <c r="E170">
        <v>1</v>
      </c>
      <c r="F170">
        <v>0</v>
      </c>
      <c r="G170">
        <v>1</v>
      </c>
      <c r="H170">
        <v>1</v>
      </c>
      <c r="I170" s="3">
        <v>1468.348</v>
      </c>
      <c r="J170" s="3">
        <v>5588.6639999999998</v>
      </c>
      <c r="K170" s="3">
        <v>13228.28</v>
      </c>
    </row>
    <row r="171" spans="1:11">
      <c r="A171">
        <v>170</v>
      </c>
      <c r="B171">
        <v>1</v>
      </c>
      <c r="C171">
        <v>21</v>
      </c>
      <c r="D171">
        <v>9</v>
      </c>
      <c r="E171">
        <v>1</v>
      </c>
      <c r="F171">
        <v>0</v>
      </c>
      <c r="G171">
        <v>0</v>
      </c>
      <c r="H171">
        <v>1</v>
      </c>
      <c r="I171" s="3">
        <v>6416.47</v>
      </c>
      <c r="J171" s="3">
        <v>5749.3310000000001</v>
      </c>
      <c r="K171" s="3">
        <v>743.66660000000002</v>
      </c>
    </row>
    <row r="172" spans="1:11">
      <c r="A172">
        <v>171</v>
      </c>
      <c r="B172">
        <v>1</v>
      </c>
      <c r="C172">
        <v>17</v>
      </c>
      <c r="D172">
        <v>10</v>
      </c>
      <c r="E172">
        <v>1</v>
      </c>
      <c r="F172">
        <v>0</v>
      </c>
      <c r="G172">
        <v>0</v>
      </c>
      <c r="H172">
        <v>1</v>
      </c>
      <c r="I172" s="3">
        <v>1291.4680000000001</v>
      </c>
      <c r="J172" s="3">
        <v>5793.8519999999999</v>
      </c>
      <c r="K172" s="3">
        <v>5522.7879999999996</v>
      </c>
    </row>
    <row r="173" spans="1:11">
      <c r="A173">
        <v>172</v>
      </c>
      <c r="B173">
        <v>1</v>
      </c>
      <c r="C173">
        <v>26</v>
      </c>
      <c r="D173">
        <v>12</v>
      </c>
      <c r="E173">
        <v>1</v>
      </c>
      <c r="F173">
        <v>0</v>
      </c>
      <c r="G173">
        <v>1</v>
      </c>
      <c r="H173">
        <v>0</v>
      </c>
      <c r="I173" s="3">
        <v>8408.7620000000006</v>
      </c>
      <c r="J173" s="3">
        <v>5794.8310000000001</v>
      </c>
      <c r="K173" s="3">
        <v>1424.944</v>
      </c>
    </row>
    <row r="174" spans="1:11">
      <c r="A174">
        <v>173</v>
      </c>
      <c r="B174">
        <v>1</v>
      </c>
      <c r="C174">
        <v>20</v>
      </c>
      <c r="D174">
        <v>9</v>
      </c>
      <c r="E174">
        <v>0</v>
      </c>
      <c r="F174">
        <v>1</v>
      </c>
      <c r="G174">
        <v>0</v>
      </c>
      <c r="H174">
        <v>1</v>
      </c>
      <c r="I174" s="3">
        <v>12260.78</v>
      </c>
      <c r="J174" s="3">
        <v>5875.049</v>
      </c>
      <c r="K174" s="3">
        <v>1358.643</v>
      </c>
    </row>
    <row r="175" spans="1:11">
      <c r="A175">
        <v>174</v>
      </c>
      <c r="B175">
        <v>1</v>
      </c>
      <c r="C175">
        <v>19</v>
      </c>
      <c r="D175">
        <v>10</v>
      </c>
      <c r="E175">
        <v>1</v>
      </c>
      <c r="F175">
        <v>0</v>
      </c>
      <c r="G175">
        <v>0</v>
      </c>
      <c r="H175">
        <v>1</v>
      </c>
      <c r="I175" s="3">
        <v>4121.9489999999996</v>
      </c>
      <c r="J175" s="3">
        <v>6056.7539999999999</v>
      </c>
      <c r="K175" s="3" t="s">
        <v>29</v>
      </c>
    </row>
    <row r="176" spans="1:11">
      <c r="A176">
        <v>175</v>
      </c>
      <c r="B176">
        <v>1</v>
      </c>
      <c r="C176">
        <v>26</v>
      </c>
      <c r="D176">
        <v>10</v>
      </c>
      <c r="E176">
        <v>1</v>
      </c>
      <c r="F176">
        <v>0</v>
      </c>
      <c r="G176">
        <v>0</v>
      </c>
      <c r="H176">
        <v>1</v>
      </c>
      <c r="I176" s="3">
        <v>25929.68</v>
      </c>
      <c r="J176" s="3">
        <v>6788.9579999999996</v>
      </c>
      <c r="K176" s="3">
        <v>672.87729999999999</v>
      </c>
    </row>
    <row r="177" spans="1:11">
      <c r="A177">
        <v>176</v>
      </c>
      <c r="B177">
        <v>1</v>
      </c>
      <c r="C177">
        <v>28</v>
      </c>
      <c r="D177">
        <v>11</v>
      </c>
      <c r="E177">
        <v>1</v>
      </c>
      <c r="F177">
        <v>0</v>
      </c>
      <c r="G177">
        <v>0</v>
      </c>
      <c r="H177">
        <v>1</v>
      </c>
      <c r="I177" s="3">
        <v>1929.029</v>
      </c>
      <c r="J177" s="3">
        <v>6871.8559999999998</v>
      </c>
      <c r="K177" s="3" t="s">
        <v>29</v>
      </c>
    </row>
    <row r="178" spans="1:11">
      <c r="A178">
        <v>177</v>
      </c>
      <c r="B178">
        <v>1</v>
      </c>
      <c r="C178">
        <v>22</v>
      </c>
      <c r="D178">
        <v>12</v>
      </c>
      <c r="E178">
        <v>0</v>
      </c>
      <c r="F178">
        <v>1</v>
      </c>
      <c r="G178">
        <v>1</v>
      </c>
      <c r="H178">
        <v>0</v>
      </c>
      <c r="I178" s="3">
        <v>492.23050000000001</v>
      </c>
      <c r="J178" s="3">
        <v>7055.7020000000002</v>
      </c>
      <c r="K178" s="3">
        <v>10092.83</v>
      </c>
    </row>
    <row r="179" spans="1:11">
      <c r="A179">
        <v>178</v>
      </c>
      <c r="B179">
        <v>1</v>
      </c>
      <c r="C179">
        <v>33</v>
      </c>
      <c r="D179">
        <v>11</v>
      </c>
      <c r="E179">
        <v>1</v>
      </c>
      <c r="F179">
        <v>0</v>
      </c>
      <c r="G179">
        <v>0</v>
      </c>
      <c r="H179">
        <v>1</v>
      </c>
      <c r="I179" s="3" t="s">
        <v>29</v>
      </c>
      <c r="J179" s="3">
        <v>7867.9160000000002</v>
      </c>
      <c r="K179" s="3">
        <v>6281.433</v>
      </c>
    </row>
    <row r="180" spans="1:11">
      <c r="A180">
        <v>179</v>
      </c>
      <c r="B180">
        <v>1</v>
      </c>
      <c r="C180">
        <v>22</v>
      </c>
      <c r="D180">
        <v>12</v>
      </c>
      <c r="E180">
        <v>0</v>
      </c>
      <c r="F180">
        <v>0</v>
      </c>
      <c r="G180">
        <v>0</v>
      </c>
      <c r="H180">
        <v>0</v>
      </c>
      <c r="I180" s="3">
        <v>6759.9939999999997</v>
      </c>
      <c r="J180" s="3">
        <v>8455.5040000000008</v>
      </c>
      <c r="K180" s="3">
        <v>12590.71</v>
      </c>
    </row>
    <row r="181" spans="1:11">
      <c r="A181">
        <v>180</v>
      </c>
      <c r="B181">
        <v>1</v>
      </c>
      <c r="C181">
        <v>29</v>
      </c>
      <c r="D181">
        <v>10</v>
      </c>
      <c r="E181">
        <v>0</v>
      </c>
      <c r="F181">
        <v>1</v>
      </c>
      <c r="G181">
        <v>0</v>
      </c>
      <c r="H181">
        <v>1</v>
      </c>
      <c r="I181" s="3" t="s">
        <v>29</v>
      </c>
      <c r="J181" s="3">
        <v>8853.6740000000009</v>
      </c>
      <c r="K181" s="3">
        <v>5112.0140000000001</v>
      </c>
    </row>
    <row r="182" spans="1:11">
      <c r="A182">
        <v>181</v>
      </c>
      <c r="B182">
        <v>1</v>
      </c>
      <c r="C182">
        <v>33</v>
      </c>
      <c r="D182">
        <v>12</v>
      </c>
      <c r="E182">
        <v>1</v>
      </c>
      <c r="F182">
        <v>0</v>
      </c>
      <c r="G182">
        <v>1</v>
      </c>
      <c r="H182">
        <v>0</v>
      </c>
      <c r="I182" s="3">
        <v>20279.95</v>
      </c>
      <c r="J182" s="3">
        <v>10941.35</v>
      </c>
      <c r="K182" s="3">
        <v>15952.6</v>
      </c>
    </row>
    <row r="183" spans="1:11">
      <c r="A183">
        <v>182</v>
      </c>
      <c r="B183">
        <v>1</v>
      </c>
      <c r="C183">
        <v>25</v>
      </c>
      <c r="D183">
        <v>14</v>
      </c>
      <c r="E183">
        <v>1</v>
      </c>
      <c r="F183">
        <v>0</v>
      </c>
      <c r="G183">
        <v>1</v>
      </c>
      <c r="H183">
        <v>0</v>
      </c>
      <c r="I183" s="3">
        <v>35040.07</v>
      </c>
      <c r="J183" s="3">
        <v>11536.57</v>
      </c>
      <c r="K183" s="3">
        <v>36646.949999999997</v>
      </c>
    </row>
    <row r="184" spans="1:11">
      <c r="A184">
        <v>183</v>
      </c>
      <c r="B184">
        <v>1</v>
      </c>
      <c r="C184">
        <v>35</v>
      </c>
      <c r="D184">
        <v>9</v>
      </c>
      <c r="E184">
        <v>1</v>
      </c>
      <c r="F184">
        <v>0</v>
      </c>
      <c r="G184">
        <v>1</v>
      </c>
      <c r="H184">
        <v>1</v>
      </c>
      <c r="I184" s="3">
        <v>13602.43</v>
      </c>
      <c r="J184" s="3">
        <v>13830.64</v>
      </c>
      <c r="K184" s="3">
        <v>12803.97</v>
      </c>
    </row>
    <row r="185" spans="1:11">
      <c r="A185">
        <v>184</v>
      </c>
      <c r="B185">
        <v>1</v>
      </c>
      <c r="C185">
        <v>35</v>
      </c>
      <c r="D185">
        <v>8</v>
      </c>
      <c r="E185">
        <v>1</v>
      </c>
      <c r="F185">
        <v>0</v>
      </c>
      <c r="G185">
        <v>1</v>
      </c>
      <c r="H185">
        <v>1</v>
      </c>
      <c r="I185" s="3">
        <v>13732.07</v>
      </c>
      <c r="J185" s="3">
        <v>17976.150000000001</v>
      </c>
      <c r="K185" s="3">
        <v>3786.6280000000002</v>
      </c>
    </row>
    <row r="186" spans="1:11">
      <c r="A186">
        <v>185</v>
      </c>
      <c r="B186">
        <v>1</v>
      </c>
      <c r="C186">
        <v>33</v>
      </c>
      <c r="D186">
        <v>11</v>
      </c>
      <c r="E186">
        <v>1</v>
      </c>
      <c r="F186">
        <v>0</v>
      </c>
      <c r="G186">
        <v>1</v>
      </c>
      <c r="H186">
        <v>1</v>
      </c>
      <c r="I186" s="3">
        <v>14660.71</v>
      </c>
      <c r="J186" s="3">
        <v>25142.240000000002</v>
      </c>
      <c r="K186" s="3">
        <v>4181.942</v>
      </c>
    </row>
    <row r="187" spans="1:11">
      <c r="A187">
        <v>186</v>
      </c>
      <c r="B187">
        <v>0</v>
      </c>
      <c r="C187">
        <v>30</v>
      </c>
      <c r="D187">
        <v>12</v>
      </c>
      <c r="E187">
        <v>0</v>
      </c>
      <c r="F187">
        <v>0</v>
      </c>
      <c r="G187">
        <v>1</v>
      </c>
      <c r="H187">
        <v>0</v>
      </c>
      <c r="I187" s="3">
        <v>20166.73</v>
      </c>
      <c r="J187" s="3">
        <v>18347.23</v>
      </c>
      <c r="K187" s="3">
        <v>25564.67</v>
      </c>
    </row>
    <row r="188" spans="1:11">
      <c r="A188">
        <v>187</v>
      </c>
      <c r="B188">
        <v>0</v>
      </c>
      <c r="C188">
        <v>26</v>
      </c>
      <c r="D188">
        <v>12</v>
      </c>
      <c r="E188">
        <v>0</v>
      </c>
      <c r="F188">
        <v>0</v>
      </c>
      <c r="G188">
        <v>1</v>
      </c>
      <c r="H188">
        <v>0</v>
      </c>
      <c r="I188" s="3">
        <v>25862.32</v>
      </c>
      <c r="J188" s="3">
        <v>17806.55</v>
      </c>
      <c r="K188" s="3">
        <v>25564.67</v>
      </c>
    </row>
    <row r="189" spans="1:11">
      <c r="A189">
        <v>188</v>
      </c>
      <c r="B189">
        <v>0</v>
      </c>
      <c r="C189">
        <v>25</v>
      </c>
      <c r="D189">
        <v>16</v>
      </c>
      <c r="E189">
        <v>0</v>
      </c>
      <c r="F189">
        <v>0</v>
      </c>
      <c r="G189">
        <v>1</v>
      </c>
      <c r="H189">
        <v>0</v>
      </c>
      <c r="I189" s="3">
        <v>25862.32</v>
      </c>
      <c r="J189" s="3">
        <v>15316.21</v>
      </c>
      <c r="K189" s="3">
        <v>25564.67</v>
      </c>
    </row>
    <row r="190" spans="1:11">
      <c r="A190">
        <v>189</v>
      </c>
      <c r="B190">
        <v>0</v>
      </c>
      <c r="C190">
        <v>42</v>
      </c>
      <c r="D190">
        <v>11</v>
      </c>
      <c r="E190">
        <v>0</v>
      </c>
      <c r="F190">
        <v>0</v>
      </c>
      <c r="G190">
        <v>1</v>
      </c>
      <c r="H190">
        <v>1</v>
      </c>
      <c r="I190" s="3">
        <v>21787.05</v>
      </c>
      <c r="J190" s="3">
        <v>14265.29</v>
      </c>
      <c r="K190" s="3">
        <v>15491.01</v>
      </c>
    </row>
    <row r="191" spans="1:11">
      <c r="A191">
        <v>190</v>
      </c>
      <c r="B191">
        <v>0</v>
      </c>
      <c r="C191">
        <v>25</v>
      </c>
      <c r="D191">
        <v>9</v>
      </c>
      <c r="E191">
        <v>1</v>
      </c>
      <c r="F191">
        <v>0</v>
      </c>
      <c r="G191">
        <v>1</v>
      </c>
      <c r="H191">
        <v>1</v>
      </c>
      <c r="I191" s="3">
        <v>14829.69</v>
      </c>
      <c r="J191" s="3">
        <v>13776.53</v>
      </c>
      <c r="K191" s="3" t="s">
        <v>29</v>
      </c>
    </row>
    <row r="192" spans="1:11">
      <c r="A192">
        <v>191</v>
      </c>
      <c r="B192">
        <v>0</v>
      </c>
      <c r="C192">
        <v>37</v>
      </c>
      <c r="D192">
        <v>9</v>
      </c>
      <c r="E192">
        <v>1</v>
      </c>
      <c r="F192">
        <v>0</v>
      </c>
      <c r="G192">
        <v>1</v>
      </c>
      <c r="H192">
        <v>1</v>
      </c>
      <c r="I192" s="3">
        <v>13685.48</v>
      </c>
      <c r="J192" s="3">
        <v>12756.05</v>
      </c>
      <c r="K192" s="3">
        <v>17833.2</v>
      </c>
    </row>
    <row r="193" spans="1:11">
      <c r="A193">
        <v>192</v>
      </c>
      <c r="B193">
        <v>0</v>
      </c>
      <c r="C193">
        <v>32</v>
      </c>
      <c r="D193">
        <v>12</v>
      </c>
      <c r="E193">
        <v>0</v>
      </c>
      <c r="F193">
        <v>0</v>
      </c>
      <c r="G193">
        <v>1</v>
      </c>
      <c r="H193">
        <v>0</v>
      </c>
      <c r="I193" s="3">
        <v>19067.580000000002</v>
      </c>
      <c r="J193" s="3">
        <v>12625.35</v>
      </c>
      <c r="K193" s="3">
        <v>14146.28</v>
      </c>
    </row>
    <row r="194" spans="1:11">
      <c r="A194">
        <v>193</v>
      </c>
      <c r="B194">
        <v>0</v>
      </c>
      <c r="C194">
        <v>20</v>
      </c>
      <c r="D194">
        <v>12</v>
      </c>
      <c r="E194">
        <v>1</v>
      </c>
      <c r="F194">
        <v>0</v>
      </c>
      <c r="G194">
        <v>0</v>
      </c>
      <c r="H194">
        <v>0</v>
      </c>
      <c r="I194" s="3">
        <v>7392.3140000000003</v>
      </c>
      <c r="J194" s="3">
        <v>12396.19</v>
      </c>
      <c r="K194" s="3">
        <v>17765.23</v>
      </c>
    </row>
    <row r="195" spans="1:11">
      <c r="A195">
        <v>194</v>
      </c>
      <c r="B195">
        <v>0</v>
      </c>
      <c r="C195">
        <v>38</v>
      </c>
      <c r="D195">
        <v>9</v>
      </c>
      <c r="E195">
        <v>0</v>
      </c>
      <c r="F195">
        <v>1</v>
      </c>
      <c r="G195">
        <v>1</v>
      </c>
      <c r="H195">
        <v>1</v>
      </c>
      <c r="I195" s="3">
        <v>16826.18</v>
      </c>
      <c r="J195" s="3">
        <v>12029.18</v>
      </c>
      <c r="K195" s="3" t="s">
        <v>29</v>
      </c>
    </row>
    <row r="196" spans="1:11">
      <c r="A196">
        <v>195</v>
      </c>
      <c r="B196">
        <v>0</v>
      </c>
      <c r="C196">
        <v>39</v>
      </c>
      <c r="D196">
        <v>10</v>
      </c>
      <c r="E196">
        <v>0</v>
      </c>
      <c r="F196">
        <v>0</v>
      </c>
      <c r="G196">
        <v>1</v>
      </c>
      <c r="H196">
        <v>1</v>
      </c>
      <c r="I196" s="3">
        <v>16767.41</v>
      </c>
      <c r="J196" s="3">
        <v>12022.02</v>
      </c>
      <c r="K196" s="3">
        <v>4433.18</v>
      </c>
    </row>
    <row r="197" spans="1:11">
      <c r="A197">
        <v>196</v>
      </c>
      <c r="B197">
        <v>0</v>
      </c>
      <c r="C197">
        <v>41</v>
      </c>
      <c r="D197">
        <v>5</v>
      </c>
      <c r="E197">
        <v>0</v>
      </c>
      <c r="F197">
        <v>0</v>
      </c>
      <c r="G197">
        <v>1</v>
      </c>
      <c r="H197">
        <v>1</v>
      </c>
      <c r="I197" s="3">
        <v>10785.76</v>
      </c>
      <c r="J197" s="3">
        <v>11991.58</v>
      </c>
      <c r="K197" s="3">
        <v>19451.310000000001</v>
      </c>
    </row>
    <row r="198" spans="1:11">
      <c r="A198">
        <v>197</v>
      </c>
      <c r="B198">
        <v>0</v>
      </c>
      <c r="C198">
        <v>31</v>
      </c>
      <c r="D198">
        <v>14</v>
      </c>
      <c r="E198">
        <v>0</v>
      </c>
      <c r="F198">
        <v>0</v>
      </c>
      <c r="G198">
        <v>1</v>
      </c>
      <c r="H198">
        <v>0</v>
      </c>
      <c r="I198" s="3">
        <v>17831.29</v>
      </c>
      <c r="J198" s="3">
        <v>11563.69</v>
      </c>
      <c r="K198" s="3">
        <v>22094.97</v>
      </c>
    </row>
    <row r="199" spans="1:11">
      <c r="A199">
        <v>198</v>
      </c>
      <c r="B199">
        <v>0</v>
      </c>
      <c r="C199">
        <v>34</v>
      </c>
      <c r="D199">
        <v>8</v>
      </c>
      <c r="E199">
        <v>0</v>
      </c>
      <c r="F199">
        <v>0</v>
      </c>
      <c r="G199">
        <v>1</v>
      </c>
      <c r="H199">
        <v>1</v>
      </c>
      <c r="I199" s="3">
        <v>8038.8720000000003</v>
      </c>
      <c r="J199" s="3">
        <v>11404.35</v>
      </c>
      <c r="K199" s="3">
        <v>5486.799</v>
      </c>
    </row>
    <row r="200" spans="1:11">
      <c r="A200">
        <v>199</v>
      </c>
      <c r="B200">
        <v>0</v>
      </c>
      <c r="C200">
        <v>29</v>
      </c>
      <c r="D200">
        <v>12</v>
      </c>
      <c r="E200">
        <v>0</v>
      </c>
      <c r="F200">
        <v>0</v>
      </c>
      <c r="G200">
        <v>1</v>
      </c>
      <c r="H200">
        <v>0</v>
      </c>
      <c r="I200" s="3">
        <v>14768.95</v>
      </c>
      <c r="J200" s="3">
        <v>11146.55</v>
      </c>
      <c r="K200" s="3">
        <v>6420.7219999999998</v>
      </c>
    </row>
    <row r="201" spans="1:11">
      <c r="A201">
        <v>200</v>
      </c>
      <c r="B201">
        <v>0</v>
      </c>
      <c r="C201">
        <v>22</v>
      </c>
      <c r="D201">
        <v>14</v>
      </c>
      <c r="E201">
        <v>1</v>
      </c>
      <c r="F201">
        <v>0</v>
      </c>
      <c r="G201">
        <v>1</v>
      </c>
      <c r="H201">
        <v>0</v>
      </c>
      <c r="I201" s="3">
        <v>748.43989999999997</v>
      </c>
      <c r="J201" s="3">
        <v>11105.37</v>
      </c>
      <c r="K201" s="3">
        <v>18208.55</v>
      </c>
    </row>
    <row r="202" spans="1:11">
      <c r="A202">
        <v>201</v>
      </c>
      <c r="B202">
        <v>0</v>
      </c>
      <c r="C202">
        <v>42</v>
      </c>
      <c r="D202">
        <v>0</v>
      </c>
      <c r="E202">
        <v>0</v>
      </c>
      <c r="F202">
        <v>1</v>
      </c>
      <c r="G202">
        <v>1</v>
      </c>
      <c r="H202">
        <v>1</v>
      </c>
      <c r="I202" s="3">
        <v>2797.8330000000001</v>
      </c>
      <c r="J202" s="3">
        <v>10929.92</v>
      </c>
      <c r="K202" s="3">
        <v>9922.9339999999993</v>
      </c>
    </row>
    <row r="203" spans="1:11">
      <c r="A203">
        <v>202</v>
      </c>
      <c r="B203">
        <v>0</v>
      </c>
      <c r="C203">
        <v>25</v>
      </c>
      <c r="D203">
        <v>9</v>
      </c>
      <c r="E203">
        <v>0</v>
      </c>
      <c r="F203">
        <v>1</v>
      </c>
      <c r="G203">
        <v>0</v>
      </c>
      <c r="H203">
        <v>1</v>
      </c>
      <c r="I203" s="3">
        <v>5460.4769999999999</v>
      </c>
      <c r="J203" s="3">
        <v>10589.76</v>
      </c>
      <c r="K203" s="3">
        <v>7539.3609999999999</v>
      </c>
    </row>
    <row r="204" spans="1:11">
      <c r="A204">
        <v>203</v>
      </c>
      <c r="B204">
        <v>0</v>
      </c>
      <c r="C204">
        <v>28</v>
      </c>
      <c r="D204">
        <v>9</v>
      </c>
      <c r="E204">
        <v>0</v>
      </c>
      <c r="F204">
        <v>0</v>
      </c>
      <c r="G204">
        <v>1</v>
      </c>
      <c r="H204">
        <v>1</v>
      </c>
      <c r="I204" s="3">
        <v>11091.41</v>
      </c>
      <c r="J204" s="3">
        <v>10357.02</v>
      </c>
      <c r="K204" s="3">
        <v>15406.78</v>
      </c>
    </row>
    <row r="205" spans="1:11">
      <c r="A205">
        <v>204</v>
      </c>
      <c r="B205">
        <v>0</v>
      </c>
      <c r="C205">
        <v>40</v>
      </c>
      <c r="D205">
        <v>13</v>
      </c>
      <c r="E205">
        <v>0</v>
      </c>
      <c r="F205">
        <v>0</v>
      </c>
      <c r="G205">
        <v>1</v>
      </c>
      <c r="H205">
        <v>0</v>
      </c>
      <c r="I205" s="3">
        <v>3577.6210000000001</v>
      </c>
      <c r="J205" s="3">
        <v>10301.52</v>
      </c>
      <c r="K205" s="3">
        <v>11911.95</v>
      </c>
    </row>
    <row r="206" spans="1:11">
      <c r="A206">
        <v>205</v>
      </c>
      <c r="B206">
        <v>0</v>
      </c>
      <c r="C206">
        <v>35</v>
      </c>
      <c r="D206">
        <v>9</v>
      </c>
      <c r="E206">
        <v>0</v>
      </c>
      <c r="F206">
        <v>0</v>
      </c>
      <c r="G206">
        <v>1</v>
      </c>
      <c r="H206">
        <v>1</v>
      </c>
      <c r="I206" s="3">
        <v>11475.43</v>
      </c>
      <c r="J206" s="3">
        <v>9397.4030000000002</v>
      </c>
      <c r="K206" s="3">
        <v>11087.38</v>
      </c>
    </row>
    <row r="207" spans="1:11">
      <c r="A207">
        <v>206</v>
      </c>
      <c r="B207">
        <v>0</v>
      </c>
      <c r="C207">
        <v>27</v>
      </c>
      <c r="D207">
        <v>10</v>
      </c>
      <c r="E207">
        <v>0</v>
      </c>
      <c r="F207">
        <v>1</v>
      </c>
      <c r="G207">
        <v>1</v>
      </c>
      <c r="H207">
        <v>1</v>
      </c>
      <c r="I207" s="3">
        <v>15711.36</v>
      </c>
      <c r="J207" s="3">
        <v>9098.4189999999999</v>
      </c>
      <c r="K207" s="3">
        <v>17023.41</v>
      </c>
    </row>
    <row r="208" spans="1:11">
      <c r="A208">
        <v>207</v>
      </c>
      <c r="B208">
        <v>0</v>
      </c>
      <c r="C208">
        <v>27</v>
      </c>
      <c r="D208">
        <v>6</v>
      </c>
      <c r="E208">
        <v>0</v>
      </c>
      <c r="F208">
        <v>1</v>
      </c>
      <c r="G208">
        <v>1</v>
      </c>
      <c r="H208">
        <v>1</v>
      </c>
      <c r="I208" s="3">
        <v>7831.1890000000003</v>
      </c>
      <c r="J208" s="3">
        <v>9071.5650000000005</v>
      </c>
      <c r="K208" s="3">
        <v>5661.1710000000003</v>
      </c>
    </row>
    <row r="209" spans="1:11">
      <c r="A209">
        <v>208</v>
      </c>
      <c r="B209">
        <v>0</v>
      </c>
      <c r="C209">
        <v>36</v>
      </c>
      <c r="D209">
        <v>12</v>
      </c>
      <c r="E209">
        <v>0</v>
      </c>
      <c r="F209">
        <v>0</v>
      </c>
      <c r="G209">
        <v>1</v>
      </c>
      <c r="H209">
        <v>0</v>
      </c>
      <c r="I209" s="3">
        <v>25535.119999999999</v>
      </c>
      <c r="J209" s="3">
        <v>8695.5969999999998</v>
      </c>
      <c r="K209" s="3">
        <v>21905.82</v>
      </c>
    </row>
    <row r="210" spans="1:11">
      <c r="A210">
        <v>209</v>
      </c>
      <c r="B210">
        <v>0</v>
      </c>
      <c r="C210">
        <v>47</v>
      </c>
      <c r="D210">
        <v>8</v>
      </c>
      <c r="E210">
        <v>1</v>
      </c>
      <c r="F210">
        <v>0</v>
      </c>
      <c r="G210">
        <v>1</v>
      </c>
      <c r="H210">
        <v>1</v>
      </c>
      <c r="I210" s="3">
        <v>9275.1689999999999</v>
      </c>
      <c r="J210" s="3">
        <v>8543.4189999999999</v>
      </c>
      <c r="K210" s="3" t="s">
        <v>29</v>
      </c>
    </row>
    <row r="211" spans="1:11">
      <c r="A211">
        <v>210</v>
      </c>
      <c r="B211">
        <v>0</v>
      </c>
      <c r="C211">
        <v>40</v>
      </c>
      <c r="D211">
        <v>11</v>
      </c>
      <c r="E211">
        <v>0</v>
      </c>
      <c r="F211">
        <v>0</v>
      </c>
      <c r="G211">
        <v>1</v>
      </c>
      <c r="H211">
        <v>1</v>
      </c>
      <c r="I211" s="3">
        <v>20666.349999999999</v>
      </c>
      <c r="J211" s="3">
        <v>8502.2420000000002</v>
      </c>
      <c r="K211" s="3">
        <v>25564.67</v>
      </c>
    </row>
    <row r="212" spans="1:11">
      <c r="A212">
        <v>211</v>
      </c>
      <c r="B212">
        <v>0</v>
      </c>
      <c r="C212">
        <v>27</v>
      </c>
      <c r="D212">
        <v>7</v>
      </c>
      <c r="E212">
        <v>0</v>
      </c>
      <c r="F212">
        <v>0</v>
      </c>
      <c r="G212">
        <v>1</v>
      </c>
      <c r="H212">
        <v>1</v>
      </c>
      <c r="I212" s="3">
        <v>3064.2930000000001</v>
      </c>
      <c r="J212" s="3">
        <v>8461.0650000000005</v>
      </c>
      <c r="K212" s="3">
        <v>11149.45</v>
      </c>
    </row>
    <row r="213" spans="1:11">
      <c r="A213">
        <v>212</v>
      </c>
      <c r="B213">
        <v>0</v>
      </c>
      <c r="C213">
        <v>36</v>
      </c>
      <c r="D213">
        <v>9</v>
      </c>
      <c r="E213">
        <v>1</v>
      </c>
      <c r="F213">
        <v>0</v>
      </c>
      <c r="G213">
        <v>1</v>
      </c>
      <c r="H213">
        <v>1</v>
      </c>
      <c r="I213" s="3">
        <v>13256.4</v>
      </c>
      <c r="J213" s="3">
        <v>8457.4840000000004</v>
      </c>
      <c r="K213" s="3" t="s">
        <v>29</v>
      </c>
    </row>
    <row r="214" spans="1:11">
      <c r="A214">
        <v>213</v>
      </c>
      <c r="B214">
        <v>0</v>
      </c>
      <c r="C214">
        <v>39</v>
      </c>
      <c r="D214">
        <v>6</v>
      </c>
      <c r="E214">
        <v>0</v>
      </c>
      <c r="F214">
        <v>1</v>
      </c>
      <c r="G214">
        <v>1</v>
      </c>
      <c r="H214">
        <v>1</v>
      </c>
      <c r="I214" s="3">
        <v>13279.91</v>
      </c>
      <c r="J214" s="3">
        <v>8441.3709999999992</v>
      </c>
      <c r="K214" s="3">
        <v>25048.94</v>
      </c>
    </row>
    <row r="215" spans="1:11">
      <c r="A215">
        <v>214</v>
      </c>
      <c r="B215">
        <v>0</v>
      </c>
      <c r="C215">
        <v>21</v>
      </c>
      <c r="D215">
        <v>9</v>
      </c>
      <c r="E215">
        <v>0</v>
      </c>
      <c r="F215">
        <v>0</v>
      </c>
      <c r="G215">
        <v>1</v>
      </c>
      <c r="H215">
        <v>1</v>
      </c>
      <c r="I215" s="3">
        <v>11156.07</v>
      </c>
      <c r="J215" s="3">
        <v>8441.3709999999992</v>
      </c>
      <c r="K215" s="3">
        <v>1213.2139999999999</v>
      </c>
    </row>
    <row r="216" spans="1:11">
      <c r="A216">
        <v>215</v>
      </c>
      <c r="B216">
        <v>0</v>
      </c>
      <c r="C216">
        <v>29</v>
      </c>
      <c r="D216">
        <v>12</v>
      </c>
      <c r="E216">
        <v>0</v>
      </c>
      <c r="F216">
        <v>0</v>
      </c>
      <c r="G216">
        <v>1</v>
      </c>
      <c r="H216">
        <v>0</v>
      </c>
      <c r="I216" s="3">
        <v>11199.17</v>
      </c>
      <c r="J216" s="3">
        <v>8081.5159999999996</v>
      </c>
      <c r="K216" s="3" t="s">
        <v>29</v>
      </c>
    </row>
    <row r="217" spans="1:11">
      <c r="A217">
        <v>216</v>
      </c>
      <c r="B217">
        <v>0</v>
      </c>
      <c r="C217">
        <v>22</v>
      </c>
      <c r="D217">
        <v>13</v>
      </c>
      <c r="E217">
        <v>0</v>
      </c>
      <c r="F217">
        <v>1</v>
      </c>
      <c r="G217">
        <v>0</v>
      </c>
      <c r="H217">
        <v>0</v>
      </c>
      <c r="I217" s="3">
        <v>6404.8429999999998</v>
      </c>
      <c r="J217" s="3">
        <v>7882.79</v>
      </c>
      <c r="K217" s="3">
        <v>9453.0169999999998</v>
      </c>
    </row>
    <row r="218" spans="1:11">
      <c r="A218">
        <v>217</v>
      </c>
      <c r="B218">
        <v>0</v>
      </c>
      <c r="C218">
        <v>25</v>
      </c>
      <c r="D218">
        <v>10</v>
      </c>
      <c r="E218">
        <v>0</v>
      </c>
      <c r="F218">
        <v>0</v>
      </c>
      <c r="G218">
        <v>1</v>
      </c>
      <c r="H218">
        <v>1</v>
      </c>
      <c r="I218" s="3">
        <v>13634.54</v>
      </c>
      <c r="J218" s="3">
        <v>7793.2740000000003</v>
      </c>
      <c r="K218" s="3">
        <v>11688.82</v>
      </c>
    </row>
    <row r="219" spans="1:11">
      <c r="A219">
        <v>218</v>
      </c>
      <c r="B219">
        <v>0</v>
      </c>
      <c r="C219">
        <v>27</v>
      </c>
      <c r="D219">
        <v>12</v>
      </c>
      <c r="E219">
        <v>0</v>
      </c>
      <c r="F219">
        <v>0</v>
      </c>
      <c r="G219">
        <v>1</v>
      </c>
      <c r="H219">
        <v>0</v>
      </c>
      <c r="I219" s="3">
        <v>12270.89</v>
      </c>
      <c r="J219" s="3">
        <v>7709.1289999999999</v>
      </c>
      <c r="K219" s="3">
        <v>7806.8289999999997</v>
      </c>
    </row>
    <row r="220" spans="1:11">
      <c r="A220">
        <v>219</v>
      </c>
      <c r="B220">
        <v>0</v>
      </c>
      <c r="C220">
        <v>45</v>
      </c>
      <c r="D220">
        <v>8</v>
      </c>
      <c r="E220">
        <v>0</v>
      </c>
      <c r="F220">
        <v>0</v>
      </c>
      <c r="G220">
        <v>1</v>
      </c>
      <c r="H220">
        <v>1</v>
      </c>
      <c r="I220" s="3">
        <v>22415.97</v>
      </c>
      <c r="J220" s="3">
        <v>7635.7259999999997</v>
      </c>
      <c r="K220" s="3">
        <v>15931.37</v>
      </c>
    </row>
    <row r="221" spans="1:11">
      <c r="A221">
        <v>220</v>
      </c>
      <c r="B221">
        <v>0</v>
      </c>
      <c r="C221">
        <v>26</v>
      </c>
      <c r="D221">
        <v>12</v>
      </c>
      <c r="E221">
        <v>0</v>
      </c>
      <c r="F221">
        <v>0</v>
      </c>
      <c r="G221">
        <v>1</v>
      </c>
      <c r="H221">
        <v>0</v>
      </c>
      <c r="I221" s="3">
        <v>2345.2420000000002</v>
      </c>
      <c r="J221" s="3">
        <v>7565.9030000000002</v>
      </c>
      <c r="K221" s="3">
        <v>2838.7130000000002</v>
      </c>
    </row>
    <row r="222" spans="1:11">
      <c r="A222">
        <v>221</v>
      </c>
      <c r="B222">
        <v>0</v>
      </c>
      <c r="C222">
        <v>27</v>
      </c>
      <c r="D222">
        <v>12</v>
      </c>
      <c r="E222">
        <v>0</v>
      </c>
      <c r="F222">
        <v>0</v>
      </c>
      <c r="G222">
        <v>1</v>
      </c>
      <c r="H222">
        <v>0</v>
      </c>
      <c r="I222" s="3">
        <v>9788.4969999999994</v>
      </c>
      <c r="J222" s="3">
        <v>7496.0810000000001</v>
      </c>
      <c r="K222" s="3">
        <v>14038.4</v>
      </c>
    </row>
    <row r="223" spans="1:11">
      <c r="A223">
        <v>222</v>
      </c>
      <c r="B223">
        <v>0</v>
      </c>
      <c r="C223">
        <v>33</v>
      </c>
      <c r="D223">
        <v>8</v>
      </c>
      <c r="E223">
        <v>0</v>
      </c>
      <c r="F223">
        <v>0</v>
      </c>
      <c r="G223">
        <v>1</v>
      </c>
      <c r="H223">
        <v>1</v>
      </c>
      <c r="I223" s="3">
        <v>12312.03</v>
      </c>
      <c r="J223" s="3">
        <v>7474.5969999999998</v>
      </c>
      <c r="K223" s="3">
        <v>25514.43</v>
      </c>
    </row>
    <row r="224" spans="1:11">
      <c r="A224">
        <v>223</v>
      </c>
      <c r="B224">
        <v>0</v>
      </c>
      <c r="C224">
        <v>25</v>
      </c>
      <c r="D224">
        <v>12</v>
      </c>
      <c r="E224">
        <v>0</v>
      </c>
      <c r="F224">
        <v>0</v>
      </c>
      <c r="G224">
        <v>1</v>
      </c>
      <c r="H224">
        <v>0</v>
      </c>
      <c r="I224" s="3">
        <v>11381.38</v>
      </c>
      <c r="J224" s="3">
        <v>7467.4350000000004</v>
      </c>
      <c r="K224" s="3">
        <v>4162.7560000000003</v>
      </c>
    </row>
    <row r="225" spans="1:11">
      <c r="A225">
        <v>224</v>
      </c>
      <c r="B225">
        <v>0</v>
      </c>
      <c r="C225">
        <v>49</v>
      </c>
      <c r="D225">
        <v>8</v>
      </c>
      <c r="E225">
        <v>0</v>
      </c>
      <c r="F225">
        <v>0</v>
      </c>
      <c r="G225">
        <v>1</v>
      </c>
      <c r="H225">
        <v>1</v>
      </c>
      <c r="I225" s="3">
        <v>6459.7030000000004</v>
      </c>
      <c r="J225" s="3">
        <v>7431.6289999999999</v>
      </c>
      <c r="K225" s="3">
        <v>7503.8959999999997</v>
      </c>
    </row>
    <row r="226" spans="1:11">
      <c r="A226">
        <v>225</v>
      </c>
      <c r="B226">
        <v>0</v>
      </c>
      <c r="C226">
        <v>40</v>
      </c>
      <c r="D226">
        <v>3</v>
      </c>
      <c r="E226">
        <v>0</v>
      </c>
      <c r="F226">
        <v>1</v>
      </c>
      <c r="G226">
        <v>1</v>
      </c>
      <c r="H226">
        <v>1</v>
      </c>
      <c r="I226" s="3">
        <v>7576.4849999999997</v>
      </c>
      <c r="J226" s="3">
        <v>7426.2579999999998</v>
      </c>
      <c r="K226" s="3">
        <v>12104.06</v>
      </c>
    </row>
    <row r="227" spans="1:11">
      <c r="A227">
        <v>226</v>
      </c>
      <c r="B227">
        <v>0</v>
      </c>
      <c r="C227">
        <v>22</v>
      </c>
      <c r="D227">
        <v>12</v>
      </c>
      <c r="E227">
        <v>1</v>
      </c>
      <c r="F227">
        <v>0</v>
      </c>
      <c r="G227">
        <v>1</v>
      </c>
      <c r="H227">
        <v>0</v>
      </c>
      <c r="I227" s="3">
        <v>9729.7189999999991</v>
      </c>
      <c r="J227" s="3">
        <v>7372.5479999999998</v>
      </c>
      <c r="K227" s="3">
        <v>2231.3670000000002</v>
      </c>
    </row>
    <row r="228" spans="1:11">
      <c r="A228">
        <v>227</v>
      </c>
      <c r="B228">
        <v>0</v>
      </c>
      <c r="C228">
        <v>25</v>
      </c>
      <c r="D228">
        <v>5</v>
      </c>
      <c r="E228">
        <v>0</v>
      </c>
      <c r="F228">
        <v>0</v>
      </c>
      <c r="G228">
        <v>1</v>
      </c>
      <c r="H228">
        <v>1</v>
      </c>
      <c r="I228" s="3">
        <v>7891.9269999999997</v>
      </c>
      <c r="J228" s="3">
        <v>7293.7740000000003</v>
      </c>
      <c r="K228" s="3">
        <v>14617.67</v>
      </c>
    </row>
    <row r="229" spans="1:11">
      <c r="A229">
        <v>228</v>
      </c>
      <c r="B229">
        <v>0</v>
      </c>
      <c r="C229">
        <v>25</v>
      </c>
      <c r="D229">
        <v>12</v>
      </c>
      <c r="E229">
        <v>0</v>
      </c>
      <c r="F229">
        <v>0</v>
      </c>
      <c r="G229">
        <v>1</v>
      </c>
      <c r="H229">
        <v>0</v>
      </c>
      <c r="I229" s="3">
        <v>11516.57</v>
      </c>
      <c r="J229" s="3">
        <v>7263.3389999999999</v>
      </c>
      <c r="K229" s="3">
        <v>19588.740000000002</v>
      </c>
    </row>
    <row r="230" spans="1:11">
      <c r="A230">
        <v>229</v>
      </c>
      <c r="B230">
        <v>0</v>
      </c>
      <c r="C230">
        <v>21</v>
      </c>
      <c r="D230">
        <v>12</v>
      </c>
      <c r="E230">
        <v>0</v>
      </c>
      <c r="F230">
        <v>0</v>
      </c>
      <c r="G230">
        <v>1</v>
      </c>
      <c r="H230">
        <v>0</v>
      </c>
      <c r="I230" s="3">
        <v>13601.23</v>
      </c>
      <c r="J230" s="3">
        <v>7202.4679999999998</v>
      </c>
      <c r="K230" s="3">
        <v>10746.03</v>
      </c>
    </row>
    <row r="231" spans="1:11">
      <c r="A231">
        <v>230</v>
      </c>
      <c r="B231">
        <v>0</v>
      </c>
      <c r="C231">
        <v>33</v>
      </c>
      <c r="D231">
        <v>9</v>
      </c>
      <c r="E231">
        <v>0</v>
      </c>
      <c r="F231">
        <v>1</v>
      </c>
      <c r="G231">
        <v>1</v>
      </c>
      <c r="H231">
        <v>1</v>
      </c>
      <c r="I231" s="3">
        <v>11959.36</v>
      </c>
      <c r="J231" s="3">
        <v>7087.8869999999997</v>
      </c>
      <c r="K231" s="3">
        <v>25564.67</v>
      </c>
    </row>
    <row r="232" spans="1:11">
      <c r="A232">
        <v>231</v>
      </c>
      <c r="B232">
        <v>0</v>
      </c>
      <c r="C232">
        <v>20</v>
      </c>
      <c r="D232">
        <v>12</v>
      </c>
      <c r="E232">
        <v>1</v>
      </c>
      <c r="F232">
        <v>0</v>
      </c>
      <c r="G232">
        <v>1</v>
      </c>
      <c r="H232">
        <v>0</v>
      </c>
      <c r="I232" s="3">
        <v>9555.3439999999991</v>
      </c>
      <c r="J232" s="3">
        <v>7055.6610000000001</v>
      </c>
      <c r="K232" s="3" t="s">
        <v>29</v>
      </c>
    </row>
    <row r="233" spans="1:11">
      <c r="A233">
        <v>232</v>
      </c>
      <c r="B233">
        <v>0</v>
      </c>
      <c r="C233">
        <v>19</v>
      </c>
      <c r="D233">
        <v>11</v>
      </c>
      <c r="E233">
        <v>0</v>
      </c>
      <c r="F233">
        <v>0</v>
      </c>
      <c r="G233">
        <v>1</v>
      </c>
      <c r="H233">
        <v>1</v>
      </c>
      <c r="I233" s="3">
        <v>4306.4679999999998</v>
      </c>
      <c r="J233" s="3">
        <v>6978.6769999999997</v>
      </c>
      <c r="K233" s="3">
        <v>837.87099999999998</v>
      </c>
    </row>
    <row r="234" spans="1:11">
      <c r="A234">
        <v>233</v>
      </c>
      <c r="B234">
        <v>0</v>
      </c>
      <c r="C234">
        <v>25</v>
      </c>
      <c r="D234">
        <v>12</v>
      </c>
      <c r="E234">
        <v>1</v>
      </c>
      <c r="F234">
        <v>0</v>
      </c>
      <c r="G234">
        <v>1</v>
      </c>
      <c r="H234">
        <v>0</v>
      </c>
      <c r="I234" s="3">
        <v>295.84930000000003</v>
      </c>
      <c r="J234" s="3">
        <v>6942.8710000000001</v>
      </c>
      <c r="K234" s="3">
        <v>461.05070000000001</v>
      </c>
    </row>
    <row r="235" spans="1:11">
      <c r="A235">
        <v>234</v>
      </c>
      <c r="B235">
        <v>0</v>
      </c>
      <c r="C235">
        <v>29</v>
      </c>
      <c r="D235">
        <v>12</v>
      </c>
      <c r="E235">
        <v>0</v>
      </c>
      <c r="F235">
        <v>0</v>
      </c>
      <c r="G235">
        <v>1</v>
      </c>
      <c r="H235">
        <v>0</v>
      </c>
      <c r="I235" s="3">
        <v>15303.83</v>
      </c>
      <c r="J235" s="3">
        <v>6932.1289999999999</v>
      </c>
      <c r="K235" s="3">
        <v>24290.87</v>
      </c>
    </row>
    <row r="236" spans="1:11">
      <c r="A236">
        <v>235</v>
      </c>
      <c r="B236">
        <v>0</v>
      </c>
      <c r="C236">
        <v>20</v>
      </c>
      <c r="D236">
        <v>12</v>
      </c>
      <c r="E236">
        <v>0</v>
      </c>
      <c r="F236">
        <v>0</v>
      </c>
      <c r="G236">
        <v>1</v>
      </c>
      <c r="H236">
        <v>0</v>
      </c>
      <c r="I236" s="3">
        <v>3558.029</v>
      </c>
      <c r="J236" s="3">
        <v>6797.8549999999996</v>
      </c>
      <c r="K236" s="3">
        <v>6680.8019999999997</v>
      </c>
    </row>
    <row r="237" spans="1:11">
      <c r="A237">
        <v>236</v>
      </c>
      <c r="B237">
        <v>0</v>
      </c>
      <c r="C237">
        <v>29</v>
      </c>
      <c r="D237">
        <v>6</v>
      </c>
      <c r="E237">
        <v>0</v>
      </c>
      <c r="F237">
        <v>1</v>
      </c>
      <c r="G237">
        <v>1</v>
      </c>
      <c r="H237">
        <v>1</v>
      </c>
      <c r="I237" s="3">
        <v>8542.4030000000002</v>
      </c>
      <c r="J237" s="3">
        <v>6701.1769999999997</v>
      </c>
      <c r="K237" s="3">
        <v>7196.5280000000002</v>
      </c>
    </row>
    <row r="238" spans="1:11">
      <c r="A238">
        <v>237</v>
      </c>
      <c r="B238">
        <v>0</v>
      </c>
      <c r="C238">
        <v>25</v>
      </c>
      <c r="D238">
        <v>13</v>
      </c>
      <c r="E238">
        <v>0</v>
      </c>
      <c r="F238">
        <v>0</v>
      </c>
      <c r="G238">
        <v>1</v>
      </c>
      <c r="H238">
        <v>0</v>
      </c>
      <c r="I238" s="3">
        <v>19259.59</v>
      </c>
      <c r="J238" s="3">
        <v>6652.8389999999999</v>
      </c>
      <c r="K238" s="3">
        <v>13015.82</v>
      </c>
    </row>
    <row r="239" spans="1:11">
      <c r="A239">
        <v>238</v>
      </c>
      <c r="B239">
        <v>0</v>
      </c>
      <c r="C239">
        <v>41</v>
      </c>
      <c r="D239">
        <v>15</v>
      </c>
      <c r="E239">
        <v>0</v>
      </c>
      <c r="F239">
        <v>0</v>
      </c>
      <c r="G239">
        <v>1</v>
      </c>
      <c r="H239">
        <v>0</v>
      </c>
      <c r="I239" s="3">
        <v>25862.32</v>
      </c>
      <c r="J239" s="3">
        <v>6563.3230000000003</v>
      </c>
      <c r="K239" s="3" t="s">
        <v>30</v>
      </c>
    </row>
    <row r="240" spans="1:11">
      <c r="A240">
        <v>239</v>
      </c>
      <c r="B240">
        <v>0</v>
      </c>
      <c r="C240">
        <v>39</v>
      </c>
      <c r="D240">
        <v>10</v>
      </c>
      <c r="E240">
        <v>0</v>
      </c>
      <c r="F240">
        <v>0</v>
      </c>
      <c r="G240">
        <v>1</v>
      </c>
      <c r="H240">
        <v>1</v>
      </c>
      <c r="I240" s="3">
        <v>22745.13</v>
      </c>
      <c r="J240" s="3">
        <v>6493.5</v>
      </c>
      <c r="K240" s="3">
        <v>25564.67</v>
      </c>
    </row>
    <row r="241" spans="1:11">
      <c r="A241">
        <v>240</v>
      </c>
      <c r="B241">
        <v>0</v>
      </c>
      <c r="C241">
        <v>33</v>
      </c>
      <c r="D241">
        <v>12</v>
      </c>
      <c r="E241">
        <v>0</v>
      </c>
      <c r="F241">
        <v>0</v>
      </c>
      <c r="G241">
        <v>1</v>
      </c>
      <c r="H241">
        <v>0</v>
      </c>
      <c r="I241" s="3">
        <v>10819.07</v>
      </c>
      <c r="J241" s="3">
        <v>6369.9679999999998</v>
      </c>
      <c r="K241" s="3">
        <v>2936.2429999999999</v>
      </c>
    </row>
    <row r="242" spans="1:11">
      <c r="A242">
        <v>241</v>
      </c>
      <c r="B242">
        <v>0</v>
      </c>
      <c r="C242">
        <v>29</v>
      </c>
      <c r="D242">
        <v>8</v>
      </c>
      <c r="E242">
        <v>0</v>
      </c>
      <c r="F242">
        <v>0</v>
      </c>
      <c r="G242">
        <v>1</v>
      </c>
      <c r="H242">
        <v>1</v>
      </c>
      <c r="I242" s="3">
        <v>9169.3690000000006</v>
      </c>
      <c r="J242" s="3">
        <v>6352.0649999999996</v>
      </c>
      <c r="K242" s="3">
        <v>20575.86</v>
      </c>
    </row>
    <row r="243" spans="1:11">
      <c r="A243">
        <v>242</v>
      </c>
      <c r="B243">
        <v>0</v>
      </c>
      <c r="C243">
        <v>21</v>
      </c>
      <c r="D243">
        <v>11</v>
      </c>
      <c r="E243">
        <v>0</v>
      </c>
      <c r="F243">
        <v>0</v>
      </c>
      <c r="G243">
        <v>1</v>
      </c>
      <c r="H243">
        <v>1</v>
      </c>
      <c r="I243" s="3">
        <v>10679.96</v>
      </c>
      <c r="J243" s="3">
        <v>6276.8710000000001</v>
      </c>
      <c r="K243" s="3">
        <v>10923.35</v>
      </c>
    </row>
    <row r="244" spans="1:11">
      <c r="A244">
        <v>243</v>
      </c>
      <c r="B244">
        <v>0</v>
      </c>
      <c r="C244">
        <v>31</v>
      </c>
      <c r="D244">
        <v>12</v>
      </c>
      <c r="E244">
        <v>0</v>
      </c>
      <c r="F244">
        <v>0</v>
      </c>
      <c r="G244">
        <v>1</v>
      </c>
      <c r="H244">
        <v>0</v>
      </c>
      <c r="I244" s="3">
        <v>23652.27</v>
      </c>
      <c r="J244" s="3">
        <v>6228.5320000000002</v>
      </c>
      <c r="K244" s="3">
        <v>22403.81</v>
      </c>
    </row>
    <row r="245" spans="1:11">
      <c r="A245">
        <v>244</v>
      </c>
      <c r="B245">
        <v>0</v>
      </c>
      <c r="C245">
        <v>36</v>
      </c>
      <c r="D245">
        <v>12</v>
      </c>
      <c r="E245">
        <v>1</v>
      </c>
      <c r="F245">
        <v>0</v>
      </c>
      <c r="G245">
        <v>1</v>
      </c>
      <c r="H245">
        <v>0</v>
      </c>
      <c r="I245" s="3">
        <v>11040.47</v>
      </c>
      <c r="J245" s="3">
        <v>6221.3710000000001</v>
      </c>
      <c r="K245" s="3">
        <v>7215.7389999999996</v>
      </c>
    </row>
    <row r="246" spans="1:11">
      <c r="A246">
        <v>245</v>
      </c>
      <c r="B246">
        <v>0</v>
      </c>
      <c r="C246">
        <v>25</v>
      </c>
      <c r="D246">
        <v>7</v>
      </c>
      <c r="E246">
        <v>0</v>
      </c>
      <c r="F246">
        <v>0</v>
      </c>
      <c r="G246">
        <v>1</v>
      </c>
      <c r="H246">
        <v>1</v>
      </c>
      <c r="I246" s="3">
        <v>5597.625</v>
      </c>
      <c r="J246" s="3">
        <v>6099.6289999999999</v>
      </c>
      <c r="K246" s="3">
        <v>122.65130000000001</v>
      </c>
    </row>
    <row r="247" spans="1:11">
      <c r="A247">
        <v>246</v>
      </c>
      <c r="B247">
        <v>0</v>
      </c>
      <c r="C247">
        <v>35</v>
      </c>
      <c r="D247">
        <v>7</v>
      </c>
      <c r="E247">
        <v>0</v>
      </c>
      <c r="F247">
        <v>0</v>
      </c>
      <c r="G247">
        <v>1</v>
      </c>
      <c r="H247">
        <v>1</v>
      </c>
      <c r="I247" s="3">
        <v>10715.23</v>
      </c>
      <c r="J247" s="3">
        <v>6087.0969999999998</v>
      </c>
      <c r="K247" s="3">
        <v>15177.73</v>
      </c>
    </row>
    <row r="248" spans="1:11">
      <c r="A248">
        <v>247</v>
      </c>
      <c r="B248">
        <v>0</v>
      </c>
      <c r="C248">
        <v>22</v>
      </c>
      <c r="D248">
        <v>9</v>
      </c>
      <c r="E248">
        <v>0</v>
      </c>
      <c r="F248">
        <v>0</v>
      </c>
      <c r="G248">
        <v>1</v>
      </c>
      <c r="H248">
        <v>1</v>
      </c>
      <c r="I248" s="3">
        <v>5683.8329999999996</v>
      </c>
      <c r="J248" s="3">
        <v>6038.7579999999998</v>
      </c>
      <c r="K248" s="3">
        <v>4742.0249999999996</v>
      </c>
    </row>
    <row r="249" spans="1:11">
      <c r="A249">
        <v>248</v>
      </c>
      <c r="B249">
        <v>0</v>
      </c>
      <c r="C249">
        <v>31</v>
      </c>
      <c r="D249">
        <v>2</v>
      </c>
      <c r="E249">
        <v>0</v>
      </c>
      <c r="F249">
        <v>1</v>
      </c>
      <c r="G249">
        <v>1</v>
      </c>
      <c r="H249">
        <v>1</v>
      </c>
      <c r="I249" s="3">
        <v>3262.1790000000001</v>
      </c>
      <c r="J249" s="3">
        <v>5965.3549999999996</v>
      </c>
      <c r="K249" s="3">
        <v>9732.3070000000007</v>
      </c>
    </row>
    <row r="250" spans="1:11">
      <c r="A250">
        <v>249</v>
      </c>
      <c r="B250">
        <v>0</v>
      </c>
      <c r="C250">
        <v>40</v>
      </c>
      <c r="D250">
        <v>15</v>
      </c>
      <c r="E250">
        <v>0</v>
      </c>
      <c r="F250">
        <v>0</v>
      </c>
      <c r="G250">
        <v>1</v>
      </c>
      <c r="H250">
        <v>0</v>
      </c>
      <c r="I250" s="3">
        <v>10907.24</v>
      </c>
      <c r="J250" s="3">
        <v>5922.3869999999997</v>
      </c>
      <c r="K250" s="3">
        <v>6238.9620000000004</v>
      </c>
    </row>
    <row r="251" spans="1:11">
      <c r="A251">
        <v>250</v>
      </c>
      <c r="B251">
        <v>0</v>
      </c>
      <c r="C251">
        <v>47</v>
      </c>
      <c r="D251">
        <v>3</v>
      </c>
      <c r="E251">
        <v>0</v>
      </c>
      <c r="F251">
        <v>0</v>
      </c>
      <c r="G251">
        <v>1</v>
      </c>
      <c r="H251">
        <v>1</v>
      </c>
      <c r="I251" s="3">
        <v>9047.8940000000002</v>
      </c>
      <c r="J251" s="3">
        <v>5911.6450000000004</v>
      </c>
      <c r="K251" s="3">
        <v>6145.8649999999998</v>
      </c>
    </row>
    <row r="252" spans="1:11">
      <c r="A252">
        <v>251</v>
      </c>
      <c r="B252">
        <v>0</v>
      </c>
      <c r="C252">
        <v>26</v>
      </c>
      <c r="D252">
        <v>8</v>
      </c>
      <c r="E252">
        <v>0</v>
      </c>
      <c r="F252">
        <v>1</v>
      </c>
      <c r="G252">
        <v>0</v>
      </c>
      <c r="H252">
        <v>1</v>
      </c>
      <c r="I252" s="3">
        <v>3168.134</v>
      </c>
      <c r="J252" s="3">
        <v>5872.2579999999998</v>
      </c>
      <c r="K252" s="3">
        <v>11136.15</v>
      </c>
    </row>
    <row r="253" spans="1:11">
      <c r="A253">
        <v>252</v>
      </c>
      <c r="B253">
        <v>0</v>
      </c>
      <c r="C253">
        <v>42</v>
      </c>
      <c r="D253">
        <v>7</v>
      </c>
      <c r="E253">
        <v>0</v>
      </c>
      <c r="F253">
        <v>0</v>
      </c>
      <c r="G253">
        <v>1</v>
      </c>
      <c r="H253">
        <v>1</v>
      </c>
      <c r="I253" s="3">
        <v>10971.89</v>
      </c>
      <c r="J253" s="3">
        <v>5806.0159999999996</v>
      </c>
      <c r="K253" s="3">
        <v>9241.7019999999993</v>
      </c>
    </row>
    <row r="254" spans="1:11">
      <c r="A254">
        <v>253</v>
      </c>
      <c r="B254">
        <v>0</v>
      </c>
      <c r="C254">
        <v>53</v>
      </c>
      <c r="D254">
        <v>12</v>
      </c>
      <c r="E254">
        <v>0</v>
      </c>
      <c r="F254">
        <v>0</v>
      </c>
      <c r="G254">
        <v>0</v>
      </c>
      <c r="H254">
        <v>0</v>
      </c>
      <c r="I254" s="3">
        <v>17104.400000000001</v>
      </c>
      <c r="J254" s="3">
        <v>5775.5810000000001</v>
      </c>
      <c r="K254" s="3">
        <v>19965.560000000001</v>
      </c>
    </row>
    <row r="255" spans="1:11">
      <c r="A255">
        <v>254</v>
      </c>
      <c r="B255">
        <v>0</v>
      </c>
      <c r="C255">
        <v>30</v>
      </c>
      <c r="D255">
        <v>17</v>
      </c>
      <c r="E255">
        <v>1</v>
      </c>
      <c r="F255">
        <v>0</v>
      </c>
      <c r="G255">
        <v>0</v>
      </c>
      <c r="H255">
        <v>0</v>
      </c>
      <c r="I255" s="3">
        <v>17827.37</v>
      </c>
      <c r="J255" s="3">
        <v>5546.4189999999999</v>
      </c>
      <c r="K255" s="3">
        <v>14421.13</v>
      </c>
    </row>
    <row r="256" spans="1:11">
      <c r="A256">
        <v>255</v>
      </c>
      <c r="B256">
        <v>0</v>
      </c>
      <c r="C256">
        <v>28</v>
      </c>
      <c r="D256">
        <v>10</v>
      </c>
      <c r="E256">
        <v>0</v>
      </c>
      <c r="F256">
        <v>0</v>
      </c>
      <c r="G256">
        <v>1</v>
      </c>
      <c r="H256">
        <v>1</v>
      </c>
      <c r="I256" s="3">
        <v>10415.459999999999</v>
      </c>
      <c r="J256" s="3">
        <v>5544.6289999999999</v>
      </c>
      <c r="K256" s="3">
        <v>10289.41</v>
      </c>
    </row>
    <row r="257" spans="1:11">
      <c r="A257">
        <v>256</v>
      </c>
      <c r="B257">
        <v>0</v>
      </c>
      <c r="C257">
        <v>46</v>
      </c>
      <c r="D257">
        <v>11</v>
      </c>
      <c r="E257">
        <v>0</v>
      </c>
      <c r="F257">
        <v>0</v>
      </c>
      <c r="G257">
        <v>1</v>
      </c>
      <c r="H257">
        <v>1</v>
      </c>
      <c r="I257" s="3">
        <v>14753.28</v>
      </c>
      <c r="J257" s="3">
        <v>5299.3549999999996</v>
      </c>
      <c r="K257" s="3" t="s">
        <v>29</v>
      </c>
    </row>
    <row r="258" spans="1:11">
      <c r="A258">
        <v>257</v>
      </c>
      <c r="B258">
        <v>0</v>
      </c>
      <c r="C258">
        <v>28</v>
      </c>
      <c r="D258">
        <v>12</v>
      </c>
      <c r="E258">
        <v>0</v>
      </c>
      <c r="F258">
        <v>0</v>
      </c>
      <c r="G258">
        <v>0</v>
      </c>
      <c r="H258">
        <v>0</v>
      </c>
      <c r="I258" s="3">
        <v>8256.35</v>
      </c>
      <c r="J258" s="3">
        <v>5279.6610000000001</v>
      </c>
      <c r="K258" s="3">
        <v>21602.880000000001</v>
      </c>
    </row>
    <row r="259" spans="1:11">
      <c r="A259">
        <v>258</v>
      </c>
      <c r="B259">
        <v>0</v>
      </c>
      <c r="C259">
        <v>27</v>
      </c>
      <c r="D259">
        <v>12</v>
      </c>
      <c r="E259">
        <v>0</v>
      </c>
      <c r="F259">
        <v>1</v>
      </c>
      <c r="G259">
        <v>1</v>
      </c>
      <c r="H259">
        <v>0</v>
      </c>
      <c r="I259" s="3">
        <v>17604.009999999998</v>
      </c>
      <c r="J259" s="3">
        <v>5222.3710000000001</v>
      </c>
      <c r="K259" s="3">
        <v>25564.67</v>
      </c>
    </row>
    <row r="260" spans="1:11">
      <c r="A260">
        <v>259</v>
      </c>
      <c r="B260">
        <v>0</v>
      </c>
      <c r="C260">
        <v>25</v>
      </c>
      <c r="D260">
        <v>10</v>
      </c>
      <c r="E260">
        <v>0</v>
      </c>
      <c r="F260">
        <v>0</v>
      </c>
      <c r="G260">
        <v>1</v>
      </c>
      <c r="H260">
        <v>1</v>
      </c>
      <c r="I260" s="3">
        <v>4335.857</v>
      </c>
      <c r="J260" s="3">
        <v>5181.1940000000004</v>
      </c>
      <c r="K260" s="3">
        <v>12418.81</v>
      </c>
    </row>
    <row r="261" spans="1:11">
      <c r="A261">
        <v>260</v>
      </c>
      <c r="B261">
        <v>0</v>
      </c>
      <c r="C261">
        <v>38</v>
      </c>
      <c r="D261">
        <v>8</v>
      </c>
      <c r="E261">
        <v>0</v>
      </c>
      <c r="F261">
        <v>0</v>
      </c>
      <c r="G261">
        <v>1</v>
      </c>
      <c r="H261">
        <v>1</v>
      </c>
      <c r="I261" s="3">
        <v>11242.27</v>
      </c>
      <c r="J261" s="3">
        <v>5174.0320000000002</v>
      </c>
      <c r="K261" s="3" t="s">
        <v>29</v>
      </c>
    </row>
    <row r="262" spans="1:11">
      <c r="A262">
        <v>261</v>
      </c>
      <c r="B262">
        <v>0</v>
      </c>
      <c r="C262">
        <v>26</v>
      </c>
      <c r="D262">
        <v>12</v>
      </c>
      <c r="E262">
        <v>0</v>
      </c>
      <c r="F262">
        <v>1</v>
      </c>
      <c r="G262">
        <v>0</v>
      </c>
      <c r="H262">
        <v>0</v>
      </c>
      <c r="I262" s="3">
        <v>7968.3379999999997</v>
      </c>
      <c r="J262" s="3">
        <v>5109.5810000000001</v>
      </c>
      <c r="K262" s="3">
        <v>4181.9660000000003</v>
      </c>
    </row>
    <row r="263" spans="1:11">
      <c r="A263">
        <v>262</v>
      </c>
      <c r="B263">
        <v>0</v>
      </c>
      <c r="C263">
        <v>54</v>
      </c>
      <c r="D263">
        <v>12</v>
      </c>
      <c r="E263">
        <v>0</v>
      </c>
      <c r="F263">
        <v>0</v>
      </c>
      <c r="G263">
        <v>0</v>
      </c>
      <c r="H263">
        <v>0</v>
      </c>
      <c r="I263" s="3">
        <v>7165.0389999999998</v>
      </c>
      <c r="J263" s="3">
        <v>5012.9030000000002</v>
      </c>
      <c r="K263" s="3" t="s">
        <v>29</v>
      </c>
    </row>
    <row r="264" spans="1:11">
      <c r="A264">
        <v>263</v>
      </c>
      <c r="B264">
        <v>0</v>
      </c>
      <c r="C264">
        <v>38</v>
      </c>
      <c r="D264">
        <v>8</v>
      </c>
      <c r="E264">
        <v>0</v>
      </c>
      <c r="F264">
        <v>1</v>
      </c>
      <c r="G264">
        <v>1</v>
      </c>
      <c r="H264">
        <v>1</v>
      </c>
      <c r="I264" s="3">
        <v>22606.02</v>
      </c>
      <c r="J264" s="3">
        <v>4978.8869999999997</v>
      </c>
      <c r="K264" s="3">
        <v>8720.0650000000005</v>
      </c>
    </row>
    <row r="265" spans="1:11">
      <c r="A265">
        <v>264</v>
      </c>
      <c r="B265">
        <v>0</v>
      </c>
      <c r="C265">
        <v>23</v>
      </c>
      <c r="D265">
        <v>17</v>
      </c>
      <c r="E265">
        <v>0</v>
      </c>
      <c r="F265">
        <v>0</v>
      </c>
      <c r="G265">
        <v>0</v>
      </c>
      <c r="H265">
        <v>0</v>
      </c>
      <c r="I265" s="3" t="s">
        <v>29</v>
      </c>
      <c r="J265" s="3">
        <v>4876.8389999999999</v>
      </c>
      <c r="K265" s="3">
        <v>16747.080000000002</v>
      </c>
    </row>
    <row r="266" spans="1:11">
      <c r="A266">
        <v>265</v>
      </c>
      <c r="B266">
        <v>0</v>
      </c>
      <c r="C266">
        <v>23</v>
      </c>
      <c r="D266">
        <v>8</v>
      </c>
      <c r="E266">
        <v>0</v>
      </c>
      <c r="F266">
        <v>0</v>
      </c>
      <c r="G266">
        <v>1</v>
      </c>
      <c r="H266">
        <v>1</v>
      </c>
      <c r="I266" s="3">
        <v>3595.2550000000001</v>
      </c>
      <c r="J266" s="3">
        <v>4866.0969999999998</v>
      </c>
      <c r="K266" s="3">
        <v>2782.5590000000002</v>
      </c>
    </row>
    <row r="267" spans="1:11">
      <c r="A267">
        <v>266</v>
      </c>
      <c r="B267">
        <v>0</v>
      </c>
      <c r="C267">
        <v>23</v>
      </c>
      <c r="D267">
        <v>12</v>
      </c>
      <c r="E267">
        <v>0</v>
      </c>
      <c r="F267">
        <v>0</v>
      </c>
      <c r="G267">
        <v>1</v>
      </c>
      <c r="H267">
        <v>0</v>
      </c>
      <c r="I267" s="3">
        <v>11690.95</v>
      </c>
      <c r="J267" s="3">
        <v>4764.0479999999998</v>
      </c>
      <c r="K267" s="3" t="s">
        <v>31</v>
      </c>
    </row>
    <row r="268" spans="1:11">
      <c r="A268">
        <v>267</v>
      </c>
      <c r="B268">
        <v>0</v>
      </c>
      <c r="C268">
        <v>25</v>
      </c>
      <c r="D268">
        <v>12</v>
      </c>
      <c r="E268">
        <v>0</v>
      </c>
      <c r="F268">
        <v>1</v>
      </c>
      <c r="G268">
        <v>1</v>
      </c>
      <c r="H268">
        <v>0</v>
      </c>
      <c r="I268" s="3">
        <v>8746.1669999999995</v>
      </c>
      <c r="J268" s="3">
        <v>4762.2579999999998</v>
      </c>
      <c r="K268" s="3">
        <v>379.77569999999997</v>
      </c>
    </row>
    <row r="269" spans="1:11">
      <c r="A269">
        <v>268</v>
      </c>
      <c r="B269">
        <v>0</v>
      </c>
      <c r="C269">
        <v>25</v>
      </c>
      <c r="D269">
        <v>15</v>
      </c>
      <c r="E269">
        <v>0</v>
      </c>
      <c r="F269">
        <v>0</v>
      </c>
      <c r="G269">
        <v>1</v>
      </c>
      <c r="H269">
        <v>0</v>
      </c>
      <c r="I269" s="3">
        <v>7386.4359999999997</v>
      </c>
      <c r="J269" s="3">
        <v>4738.9840000000004</v>
      </c>
      <c r="K269" s="3">
        <v>12705.49</v>
      </c>
    </row>
    <row r="270" spans="1:11">
      <c r="A270">
        <v>269</v>
      </c>
      <c r="B270">
        <v>0</v>
      </c>
      <c r="C270">
        <v>37</v>
      </c>
      <c r="D270">
        <v>11</v>
      </c>
      <c r="E270">
        <v>0</v>
      </c>
      <c r="F270">
        <v>1</v>
      </c>
      <c r="G270">
        <v>0</v>
      </c>
      <c r="H270">
        <v>1</v>
      </c>
      <c r="I270" s="3">
        <v>615.20979999999997</v>
      </c>
      <c r="J270" s="3">
        <v>4713.9189999999999</v>
      </c>
      <c r="K270" s="3" t="s">
        <v>29</v>
      </c>
    </row>
    <row r="271" spans="1:11">
      <c r="A271">
        <v>270</v>
      </c>
      <c r="B271">
        <v>0</v>
      </c>
      <c r="C271">
        <v>40</v>
      </c>
      <c r="D271">
        <v>12</v>
      </c>
      <c r="E271">
        <v>0</v>
      </c>
      <c r="F271">
        <v>0</v>
      </c>
      <c r="G271">
        <v>1</v>
      </c>
      <c r="H271">
        <v>0</v>
      </c>
      <c r="I271" s="3">
        <v>18389.68</v>
      </c>
      <c r="J271" s="3">
        <v>4688.8549999999996</v>
      </c>
      <c r="K271" s="3">
        <v>21857.05</v>
      </c>
    </row>
    <row r="272" spans="1:11">
      <c r="A272">
        <v>271</v>
      </c>
      <c r="B272">
        <v>0</v>
      </c>
      <c r="C272">
        <v>19</v>
      </c>
      <c r="D272">
        <v>10</v>
      </c>
      <c r="E272">
        <v>0</v>
      </c>
      <c r="F272">
        <v>0</v>
      </c>
      <c r="G272">
        <v>0</v>
      </c>
      <c r="H272">
        <v>1</v>
      </c>
      <c r="I272" s="3">
        <v>5777.8779999999997</v>
      </c>
      <c r="J272" s="3">
        <v>4672.7420000000002</v>
      </c>
      <c r="K272" s="3">
        <v>135.95079999999999</v>
      </c>
    </row>
    <row r="273" spans="1:11">
      <c r="A273">
        <v>272</v>
      </c>
      <c r="B273">
        <v>0</v>
      </c>
      <c r="C273">
        <v>48</v>
      </c>
      <c r="D273">
        <v>7</v>
      </c>
      <c r="E273">
        <v>0</v>
      </c>
      <c r="F273">
        <v>0</v>
      </c>
      <c r="G273">
        <v>1</v>
      </c>
      <c r="H273">
        <v>1</v>
      </c>
      <c r="I273" s="3">
        <v>13326.93</v>
      </c>
      <c r="J273" s="3">
        <v>4636.9350000000004</v>
      </c>
      <c r="K273" s="3" t="s">
        <v>29</v>
      </c>
    </row>
    <row r="274" spans="1:11">
      <c r="A274">
        <v>273</v>
      </c>
      <c r="B274">
        <v>0</v>
      </c>
      <c r="C274">
        <v>19</v>
      </c>
      <c r="D274">
        <v>12</v>
      </c>
      <c r="E274">
        <v>0</v>
      </c>
      <c r="F274">
        <v>0</v>
      </c>
      <c r="G274">
        <v>0</v>
      </c>
      <c r="H274">
        <v>0</v>
      </c>
      <c r="I274" s="3">
        <v>8530.6479999999992</v>
      </c>
      <c r="J274" s="3">
        <v>4620.8230000000003</v>
      </c>
      <c r="K274" s="3" t="s">
        <v>29</v>
      </c>
    </row>
    <row r="275" spans="1:11">
      <c r="A275">
        <v>274</v>
      </c>
      <c r="B275">
        <v>0</v>
      </c>
      <c r="C275">
        <v>16</v>
      </c>
      <c r="D275">
        <v>9</v>
      </c>
      <c r="E275">
        <v>0</v>
      </c>
      <c r="F275">
        <v>0</v>
      </c>
      <c r="G275">
        <v>0</v>
      </c>
      <c r="H275">
        <v>1</v>
      </c>
      <c r="I275" s="3">
        <v>2539.21</v>
      </c>
      <c r="J275" s="3">
        <v>4579.6450000000004</v>
      </c>
      <c r="K275" s="3" t="s">
        <v>29</v>
      </c>
    </row>
    <row r="276" spans="1:11">
      <c r="A276">
        <v>275</v>
      </c>
      <c r="B276">
        <v>0</v>
      </c>
      <c r="C276">
        <v>29</v>
      </c>
      <c r="D276">
        <v>10</v>
      </c>
      <c r="E276">
        <v>0</v>
      </c>
      <c r="F276">
        <v>0</v>
      </c>
      <c r="G276">
        <v>1</v>
      </c>
      <c r="H276">
        <v>1</v>
      </c>
      <c r="I276" s="3">
        <v>713.17309999999998</v>
      </c>
      <c r="J276" s="3">
        <v>4542.0479999999998</v>
      </c>
      <c r="K276" s="3">
        <v>7781.7079999999996</v>
      </c>
    </row>
    <row r="277" spans="1:11">
      <c r="A277">
        <v>276</v>
      </c>
      <c r="B277">
        <v>0</v>
      </c>
      <c r="C277">
        <v>30</v>
      </c>
      <c r="D277">
        <v>16</v>
      </c>
      <c r="E277">
        <v>0</v>
      </c>
      <c r="F277">
        <v>0</v>
      </c>
      <c r="G277">
        <v>0</v>
      </c>
      <c r="H277">
        <v>0</v>
      </c>
      <c r="I277" s="3">
        <v>3093.6819999999998</v>
      </c>
      <c r="J277" s="3">
        <v>4468.6450000000004</v>
      </c>
      <c r="K277" s="3">
        <v>15538.29</v>
      </c>
    </row>
    <row r="278" spans="1:11">
      <c r="A278">
        <v>277</v>
      </c>
      <c r="B278">
        <v>0</v>
      </c>
      <c r="C278">
        <v>22</v>
      </c>
      <c r="D278">
        <v>11</v>
      </c>
      <c r="E278">
        <v>0</v>
      </c>
      <c r="F278">
        <v>0</v>
      </c>
      <c r="G278">
        <v>1</v>
      </c>
      <c r="H278">
        <v>1</v>
      </c>
      <c r="I278" s="3">
        <v>8761.8410000000003</v>
      </c>
      <c r="J278" s="3">
        <v>4463.2740000000003</v>
      </c>
      <c r="K278" s="3">
        <v>10642.59</v>
      </c>
    </row>
    <row r="279" spans="1:11">
      <c r="A279">
        <v>278</v>
      </c>
      <c r="B279">
        <v>0</v>
      </c>
      <c r="C279">
        <v>22</v>
      </c>
      <c r="D279">
        <v>10</v>
      </c>
      <c r="E279">
        <v>0</v>
      </c>
      <c r="F279">
        <v>0</v>
      </c>
      <c r="G279">
        <v>0</v>
      </c>
      <c r="H279">
        <v>1</v>
      </c>
      <c r="I279" s="3">
        <v>17268.98</v>
      </c>
      <c r="J279" s="3">
        <v>4400.6130000000003</v>
      </c>
      <c r="K279" s="3">
        <v>2453.0259999999998</v>
      </c>
    </row>
    <row r="280" spans="1:11">
      <c r="A280">
        <v>279</v>
      </c>
      <c r="B280">
        <v>0</v>
      </c>
      <c r="C280">
        <v>47</v>
      </c>
      <c r="D280">
        <v>10</v>
      </c>
      <c r="E280">
        <v>1</v>
      </c>
      <c r="F280">
        <v>0</v>
      </c>
      <c r="G280">
        <v>1</v>
      </c>
      <c r="H280">
        <v>1</v>
      </c>
      <c r="I280" s="3">
        <v>13311.26</v>
      </c>
      <c r="J280" s="3">
        <v>4397.0320000000002</v>
      </c>
      <c r="K280" s="3">
        <v>19330.14</v>
      </c>
    </row>
    <row r="281" spans="1:11">
      <c r="A281">
        <v>280</v>
      </c>
      <c r="B281">
        <v>0</v>
      </c>
      <c r="C281">
        <v>25</v>
      </c>
      <c r="D281">
        <v>12</v>
      </c>
      <c r="E281">
        <v>0</v>
      </c>
      <c r="F281">
        <v>1</v>
      </c>
      <c r="G281">
        <v>1</v>
      </c>
      <c r="H281">
        <v>0</v>
      </c>
      <c r="I281" s="3">
        <v>2266.8719999999998</v>
      </c>
      <c r="J281" s="3">
        <v>4361.2259999999997</v>
      </c>
      <c r="K281" s="3">
        <v>3020.473</v>
      </c>
    </row>
    <row r="282" spans="1:11">
      <c r="A282">
        <v>281</v>
      </c>
      <c r="B282">
        <v>0</v>
      </c>
      <c r="C282">
        <v>47</v>
      </c>
      <c r="D282">
        <v>10</v>
      </c>
      <c r="E282">
        <v>1</v>
      </c>
      <c r="F282">
        <v>0</v>
      </c>
      <c r="G282">
        <v>0</v>
      </c>
      <c r="H282">
        <v>1</v>
      </c>
      <c r="I282" s="3">
        <v>21918.32</v>
      </c>
      <c r="J282" s="3">
        <v>4323.6289999999999</v>
      </c>
      <c r="K282" s="3">
        <v>19438.02</v>
      </c>
    </row>
    <row r="283" spans="1:11">
      <c r="A283">
        <v>282</v>
      </c>
      <c r="B283">
        <v>0</v>
      </c>
      <c r="C283">
        <v>24</v>
      </c>
      <c r="D283">
        <v>12</v>
      </c>
      <c r="E283">
        <v>1</v>
      </c>
      <c r="F283">
        <v>0</v>
      </c>
      <c r="G283">
        <v>1</v>
      </c>
      <c r="H283">
        <v>0</v>
      </c>
      <c r="I283" s="3">
        <v>8573.7520000000004</v>
      </c>
      <c r="J283" s="3">
        <v>4293.1940000000004</v>
      </c>
      <c r="K283" s="3" t="s">
        <v>29</v>
      </c>
    </row>
    <row r="284" spans="1:11">
      <c r="A284">
        <v>283</v>
      </c>
      <c r="B284">
        <v>0</v>
      </c>
      <c r="C284">
        <v>20</v>
      </c>
      <c r="D284">
        <v>12</v>
      </c>
      <c r="E284">
        <v>1</v>
      </c>
      <c r="F284">
        <v>0</v>
      </c>
      <c r="G284">
        <v>1</v>
      </c>
      <c r="H284">
        <v>0</v>
      </c>
      <c r="I284" s="3">
        <v>2648.9290000000001</v>
      </c>
      <c r="J284" s="3">
        <v>4273.5</v>
      </c>
      <c r="K284" s="3" t="s">
        <v>29</v>
      </c>
    </row>
    <row r="285" spans="1:11">
      <c r="A285">
        <v>284</v>
      </c>
      <c r="B285">
        <v>0</v>
      </c>
      <c r="C285">
        <v>28</v>
      </c>
      <c r="D285">
        <v>12</v>
      </c>
      <c r="E285">
        <v>1</v>
      </c>
      <c r="F285">
        <v>0</v>
      </c>
      <c r="G285">
        <v>0</v>
      </c>
      <c r="H285">
        <v>0</v>
      </c>
      <c r="I285" s="3">
        <v>16722.34</v>
      </c>
      <c r="J285" s="3">
        <v>4253.8059999999996</v>
      </c>
      <c r="K285" s="3">
        <v>7314.7470000000003</v>
      </c>
    </row>
    <row r="286" spans="1:11">
      <c r="A286">
        <v>285</v>
      </c>
      <c r="B286">
        <v>0</v>
      </c>
      <c r="C286">
        <v>47</v>
      </c>
      <c r="D286">
        <v>11</v>
      </c>
      <c r="E286">
        <v>0</v>
      </c>
      <c r="F286">
        <v>0</v>
      </c>
      <c r="G286">
        <v>0</v>
      </c>
      <c r="H286">
        <v>1</v>
      </c>
      <c r="I286" s="3">
        <v>8060.424</v>
      </c>
      <c r="J286" s="3">
        <v>4232.3230000000003</v>
      </c>
      <c r="K286" s="3">
        <v>3358.873</v>
      </c>
    </row>
    <row r="287" spans="1:11">
      <c r="A287">
        <v>286</v>
      </c>
      <c r="B287">
        <v>0</v>
      </c>
      <c r="C287">
        <v>50</v>
      </c>
      <c r="D287">
        <v>0</v>
      </c>
      <c r="E287">
        <v>0</v>
      </c>
      <c r="F287">
        <v>0</v>
      </c>
      <c r="G287">
        <v>1</v>
      </c>
      <c r="H287">
        <v>1</v>
      </c>
      <c r="I287" s="3">
        <v>10162.719999999999</v>
      </c>
      <c r="J287" s="3" t="s">
        <v>32</v>
      </c>
      <c r="K287" s="3">
        <v>220.18129999999999</v>
      </c>
    </row>
    <row r="288" spans="1:11">
      <c r="A288">
        <v>287</v>
      </c>
      <c r="B288">
        <v>0</v>
      </c>
      <c r="C288">
        <v>18</v>
      </c>
      <c r="D288">
        <v>12</v>
      </c>
      <c r="E288">
        <v>0</v>
      </c>
      <c r="F288">
        <v>0</v>
      </c>
      <c r="G288">
        <v>0</v>
      </c>
      <c r="H288">
        <v>0</v>
      </c>
      <c r="I288" s="3">
        <v>2217.89</v>
      </c>
      <c r="J288" s="3">
        <v>4191.1450000000004</v>
      </c>
      <c r="K288" s="3">
        <v>8957.9779999999992</v>
      </c>
    </row>
    <row r="289" spans="1:11">
      <c r="A289">
        <v>288</v>
      </c>
      <c r="B289">
        <v>0</v>
      </c>
      <c r="C289">
        <v>21</v>
      </c>
      <c r="D289">
        <v>12</v>
      </c>
      <c r="E289">
        <v>0</v>
      </c>
      <c r="F289">
        <v>0</v>
      </c>
      <c r="G289">
        <v>0</v>
      </c>
      <c r="H289">
        <v>0</v>
      </c>
      <c r="I289" s="3">
        <v>9665.0630000000001</v>
      </c>
      <c r="J289" s="3">
        <v>4110.5810000000001</v>
      </c>
      <c r="K289" s="3">
        <v>1687.5640000000001</v>
      </c>
    </row>
    <row r="290" spans="1:11">
      <c r="A290">
        <v>289</v>
      </c>
      <c r="B290">
        <v>0</v>
      </c>
      <c r="C290">
        <v>47</v>
      </c>
      <c r="D290">
        <v>11</v>
      </c>
      <c r="E290">
        <v>0</v>
      </c>
      <c r="F290">
        <v>0</v>
      </c>
      <c r="G290">
        <v>1</v>
      </c>
      <c r="H290">
        <v>1</v>
      </c>
      <c r="I290" s="3">
        <v>23924.61</v>
      </c>
      <c r="J290" s="3">
        <v>4096.2579999999998</v>
      </c>
      <c r="K290" s="3">
        <v>17358.849999999999</v>
      </c>
    </row>
    <row r="291" spans="1:11">
      <c r="A291">
        <v>290</v>
      </c>
      <c r="B291">
        <v>0</v>
      </c>
      <c r="C291">
        <v>21</v>
      </c>
      <c r="D291">
        <v>12</v>
      </c>
      <c r="E291">
        <v>0</v>
      </c>
      <c r="F291">
        <v>0</v>
      </c>
      <c r="G291">
        <v>0</v>
      </c>
      <c r="H291">
        <v>0</v>
      </c>
      <c r="I291" s="3">
        <v>2827.2220000000002</v>
      </c>
      <c r="J291" s="3">
        <v>4056.8710000000001</v>
      </c>
      <c r="K291" s="3">
        <v>5937.5050000000001</v>
      </c>
    </row>
    <row r="292" spans="1:11">
      <c r="A292">
        <v>291</v>
      </c>
      <c r="B292">
        <v>0</v>
      </c>
      <c r="C292">
        <v>34</v>
      </c>
      <c r="D292">
        <v>11</v>
      </c>
      <c r="E292">
        <v>0</v>
      </c>
      <c r="F292">
        <v>0</v>
      </c>
      <c r="G292">
        <v>1</v>
      </c>
      <c r="H292">
        <v>1</v>
      </c>
      <c r="I292" s="3" t="s">
        <v>29</v>
      </c>
      <c r="J292" s="3">
        <v>4010.3229999999999</v>
      </c>
      <c r="K292" s="3">
        <v>18133.18</v>
      </c>
    </row>
    <row r="293" spans="1:11">
      <c r="A293">
        <v>292</v>
      </c>
      <c r="B293">
        <v>0</v>
      </c>
      <c r="C293">
        <v>19</v>
      </c>
      <c r="D293">
        <v>12</v>
      </c>
      <c r="E293">
        <v>0</v>
      </c>
      <c r="F293">
        <v>0</v>
      </c>
      <c r="G293">
        <v>1</v>
      </c>
      <c r="H293">
        <v>0</v>
      </c>
      <c r="I293" s="3">
        <v>5817.0630000000001</v>
      </c>
      <c r="J293" s="3">
        <v>3919.0160000000001</v>
      </c>
      <c r="K293" s="3">
        <v>1066.9190000000001</v>
      </c>
    </row>
    <row r="294" spans="1:11">
      <c r="A294">
        <v>293</v>
      </c>
      <c r="B294">
        <v>0</v>
      </c>
      <c r="C294">
        <v>44</v>
      </c>
      <c r="D294">
        <v>13</v>
      </c>
      <c r="E294">
        <v>0</v>
      </c>
      <c r="F294">
        <v>0</v>
      </c>
      <c r="G294">
        <v>1</v>
      </c>
      <c r="H294">
        <v>0</v>
      </c>
      <c r="I294" s="3">
        <v>8032.9939999999997</v>
      </c>
      <c r="J294" s="3">
        <v>3881.4189999999999</v>
      </c>
      <c r="K294" s="3">
        <v>3104.7040000000002</v>
      </c>
    </row>
    <row r="295" spans="1:11">
      <c r="A295">
        <v>294</v>
      </c>
      <c r="B295">
        <v>0</v>
      </c>
      <c r="C295">
        <v>21</v>
      </c>
      <c r="D295">
        <v>15</v>
      </c>
      <c r="E295">
        <v>0</v>
      </c>
      <c r="F295">
        <v>0</v>
      </c>
      <c r="G295">
        <v>1</v>
      </c>
      <c r="H295">
        <v>0</v>
      </c>
      <c r="I295" s="3">
        <v>6951.4790000000003</v>
      </c>
      <c r="J295" s="3">
        <v>3879.6289999999999</v>
      </c>
      <c r="K295" s="3" t="s">
        <v>29</v>
      </c>
    </row>
    <row r="296" spans="1:11">
      <c r="A296">
        <v>295</v>
      </c>
      <c r="B296">
        <v>0</v>
      </c>
      <c r="C296">
        <v>20</v>
      </c>
      <c r="D296">
        <v>12</v>
      </c>
      <c r="E296">
        <v>1</v>
      </c>
      <c r="F296">
        <v>0</v>
      </c>
      <c r="G296">
        <v>0</v>
      </c>
      <c r="H296">
        <v>0</v>
      </c>
      <c r="I296" s="3">
        <v>5099.9709999999995</v>
      </c>
      <c r="J296" s="3">
        <v>3842.0320000000002</v>
      </c>
      <c r="K296" s="3">
        <v>12718.79</v>
      </c>
    </row>
    <row r="297" spans="1:11">
      <c r="A297">
        <v>296</v>
      </c>
      <c r="B297">
        <v>0</v>
      </c>
      <c r="C297">
        <v>51</v>
      </c>
      <c r="D297">
        <v>11</v>
      </c>
      <c r="E297">
        <v>0</v>
      </c>
      <c r="F297">
        <v>0</v>
      </c>
      <c r="G297">
        <v>0</v>
      </c>
      <c r="H297">
        <v>1</v>
      </c>
      <c r="I297" s="3">
        <v>48.981670000000001</v>
      </c>
      <c r="J297" s="3">
        <v>3813.3870000000002</v>
      </c>
      <c r="K297" s="3">
        <v>1525.0139999999999</v>
      </c>
    </row>
    <row r="298" spans="1:11">
      <c r="A298">
        <v>297</v>
      </c>
      <c r="B298">
        <v>0</v>
      </c>
      <c r="C298">
        <v>28</v>
      </c>
      <c r="D298">
        <v>13</v>
      </c>
      <c r="E298">
        <v>0</v>
      </c>
      <c r="F298">
        <v>0</v>
      </c>
      <c r="G298">
        <v>0</v>
      </c>
      <c r="H298">
        <v>0</v>
      </c>
      <c r="I298" s="3">
        <v>5260.6310000000003</v>
      </c>
      <c r="J298" s="3">
        <v>3790.1129999999998</v>
      </c>
      <c r="K298" s="3">
        <v>9253.5239999999994</v>
      </c>
    </row>
    <row r="299" spans="1:11">
      <c r="A299">
        <v>298</v>
      </c>
      <c r="B299">
        <v>0</v>
      </c>
      <c r="C299">
        <v>24</v>
      </c>
      <c r="D299">
        <v>15</v>
      </c>
      <c r="E299">
        <v>0</v>
      </c>
      <c r="F299">
        <v>0</v>
      </c>
      <c r="G299">
        <v>0</v>
      </c>
      <c r="H299">
        <v>0</v>
      </c>
      <c r="I299" s="3">
        <v>12746.99</v>
      </c>
      <c r="J299" s="3">
        <v>3743.5650000000001</v>
      </c>
      <c r="K299" s="3" t="s">
        <v>29</v>
      </c>
    </row>
    <row r="300" spans="1:11">
      <c r="A300">
        <v>299</v>
      </c>
      <c r="B300">
        <v>0</v>
      </c>
      <c r="C300">
        <v>28</v>
      </c>
      <c r="D300">
        <v>8</v>
      </c>
      <c r="E300">
        <v>0</v>
      </c>
      <c r="F300">
        <v>1</v>
      </c>
      <c r="G300">
        <v>1</v>
      </c>
      <c r="H300">
        <v>1</v>
      </c>
      <c r="I300" s="3">
        <v>8305.3320000000003</v>
      </c>
      <c r="J300" s="3">
        <v>3718.5</v>
      </c>
      <c r="K300" s="3" t="s">
        <v>29</v>
      </c>
    </row>
    <row r="301" spans="1:11">
      <c r="A301">
        <v>300</v>
      </c>
      <c r="B301">
        <v>0</v>
      </c>
      <c r="C301">
        <v>20</v>
      </c>
      <c r="D301">
        <v>11</v>
      </c>
      <c r="E301">
        <v>0</v>
      </c>
      <c r="F301">
        <v>0</v>
      </c>
      <c r="G301">
        <v>1</v>
      </c>
      <c r="H301">
        <v>1</v>
      </c>
      <c r="I301" s="3">
        <v>5822.9409999999998</v>
      </c>
      <c r="J301" s="3">
        <v>3532.306</v>
      </c>
      <c r="K301" s="3">
        <v>11075.56</v>
      </c>
    </row>
    <row r="302" spans="1:11">
      <c r="A302">
        <v>301</v>
      </c>
      <c r="B302">
        <v>0</v>
      </c>
      <c r="C302">
        <v>29</v>
      </c>
      <c r="D302">
        <v>12</v>
      </c>
      <c r="E302">
        <v>0</v>
      </c>
      <c r="F302">
        <v>0</v>
      </c>
      <c r="G302">
        <v>1</v>
      </c>
      <c r="H302">
        <v>0</v>
      </c>
      <c r="I302" s="3">
        <v>14288.93</v>
      </c>
      <c r="J302" s="3">
        <v>3503.6610000000001</v>
      </c>
      <c r="K302" s="3">
        <v>8133.4070000000002</v>
      </c>
    </row>
    <row r="303" spans="1:11">
      <c r="A303">
        <v>302</v>
      </c>
      <c r="B303">
        <v>0</v>
      </c>
      <c r="C303">
        <v>23</v>
      </c>
      <c r="D303">
        <v>12</v>
      </c>
      <c r="E303">
        <v>0</v>
      </c>
      <c r="F303">
        <v>0</v>
      </c>
      <c r="G303">
        <v>1</v>
      </c>
      <c r="H303">
        <v>0</v>
      </c>
      <c r="I303" s="3">
        <v>14347.71</v>
      </c>
      <c r="J303" s="3">
        <v>3482.1770000000001</v>
      </c>
      <c r="K303" s="3">
        <v>3818.4450000000002</v>
      </c>
    </row>
    <row r="304" spans="1:11">
      <c r="A304">
        <v>303</v>
      </c>
      <c r="B304">
        <v>0</v>
      </c>
      <c r="C304">
        <v>20</v>
      </c>
      <c r="D304">
        <v>11</v>
      </c>
      <c r="E304">
        <v>1</v>
      </c>
      <c r="F304">
        <v>0</v>
      </c>
      <c r="G304">
        <v>0</v>
      </c>
      <c r="H304">
        <v>1</v>
      </c>
      <c r="I304" s="3" t="s">
        <v>29</v>
      </c>
      <c r="J304" s="3">
        <v>3480.3870000000002</v>
      </c>
      <c r="K304" s="3">
        <v>5495.665</v>
      </c>
    </row>
    <row r="305" spans="1:11">
      <c r="A305">
        <v>304</v>
      </c>
      <c r="B305">
        <v>0</v>
      </c>
      <c r="C305">
        <v>42</v>
      </c>
      <c r="D305">
        <v>7</v>
      </c>
      <c r="E305">
        <v>0</v>
      </c>
      <c r="F305">
        <v>0</v>
      </c>
      <c r="G305">
        <v>1</v>
      </c>
      <c r="H305">
        <v>1</v>
      </c>
      <c r="I305" s="3">
        <v>4324.1019999999999</v>
      </c>
      <c r="J305" s="3">
        <v>3457.1129999999998</v>
      </c>
      <c r="K305" s="3">
        <v>9856.4359999999997</v>
      </c>
    </row>
    <row r="306" spans="1:11">
      <c r="A306">
        <v>305</v>
      </c>
      <c r="B306">
        <v>0</v>
      </c>
      <c r="C306">
        <v>43</v>
      </c>
      <c r="D306">
        <v>12</v>
      </c>
      <c r="E306">
        <v>0</v>
      </c>
      <c r="F306">
        <v>0</v>
      </c>
      <c r="G306">
        <v>1</v>
      </c>
      <c r="H306">
        <v>0</v>
      </c>
      <c r="I306" s="3">
        <v>14328.12</v>
      </c>
      <c r="J306" s="3">
        <v>3453.5320000000002</v>
      </c>
      <c r="K306" s="3">
        <v>18781.900000000001</v>
      </c>
    </row>
    <row r="307" spans="1:11">
      <c r="A307">
        <v>306</v>
      </c>
      <c r="B307">
        <v>0</v>
      </c>
      <c r="C307">
        <v>27</v>
      </c>
      <c r="D307">
        <v>13</v>
      </c>
      <c r="E307">
        <v>0</v>
      </c>
      <c r="F307">
        <v>0</v>
      </c>
      <c r="G307">
        <v>0</v>
      </c>
      <c r="H307">
        <v>0</v>
      </c>
      <c r="I307" s="3">
        <v>16406.900000000001</v>
      </c>
      <c r="J307" s="3">
        <v>3426.6770000000001</v>
      </c>
      <c r="K307" s="3">
        <v>5344.9369999999999</v>
      </c>
    </row>
    <row r="308" spans="1:11">
      <c r="A308">
        <v>307</v>
      </c>
      <c r="B308">
        <v>0</v>
      </c>
      <c r="C308">
        <v>27</v>
      </c>
      <c r="D308">
        <v>4</v>
      </c>
      <c r="E308">
        <v>0</v>
      </c>
      <c r="F308">
        <v>1</v>
      </c>
      <c r="G308">
        <v>1</v>
      </c>
      <c r="H308">
        <v>1</v>
      </c>
      <c r="I308" s="3">
        <v>626.96540000000005</v>
      </c>
      <c r="J308" s="3">
        <v>3410.5650000000001</v>
      </c>
      <c r="K308" s="3">
        <v>3367.739</v>
      </c>
    </row>
    <row r="309" spans="1:11">
      <c r="A309">
        <v>308</v>
      </c>
      <c r="B309">
        <v>0</v>
      </c>
      <c r="C309">
        <v>25</v>
      </c>
      <c r="D309">
        <v>12</v>
      </c>
      <c r="E309">
        <v>0</v>
      </c>
      <c r="F309">
        <v>0</v>
      </c>
      <c r="G309">
        <v>1</v>
      </c>
      <c r="H309">
        <v>0</v>
      </c>
      <c r="I309" s="3">
        <v>21469.65</v>
      </c>
      <c r="J309" s="3">
        <v>3405.194</v>
      </c>
      <c r="K309" s="3">
        <v>7981.201</v>
      </c>
    </row>
    <row r="310" spans="1:11">
      <c r="A310">
        <v>309</v>
      </c>
      <c r="B310">
        <v>0</v>
      </c>
      <c r="C310">
        <v>18</v>
      </c>
      <c r="D310">
        <v>12</v>
      </c>
      <c r="E310">
        <v>0</v>
      </c>
      <c r="F310">
        <v>0</v>
      </c>
      <c r="G310">
        <v>0</v>
      </c>
      <c r="H310">
        <v>0</v>
      </c>
      <c r="I310" s="3">
        <v>4729.67</v>
      </c>
      <c r="J310" s="3">
        <v>3328.21</v>
      </c>
      <c r="K310" s="3">
        <v>12602.05</v>
      </c>
    </row>
    <row r="311" spans="1:11">
      <c r="A311">
        <v>310</v>
      </c>
      <c r="B311">
        <v>0</v>
      </c>
      <c r="C311">
        <v>31</v>
      </c>
      <c r="D311">
        <v>16</v>
      </c>
      <c r="E311">
        <v>0</v>
      </c>
      <c r="F311">
        <v>0</v>
      </c>
      <c r="G311">
        <v>1</v>
      </c>
      <c r="H311">
        <v>0</v>
      </c>
      <c r="I311" s="3">
        <v>25862.32</v>
      </c>
      <c r="J311" s="3">
        <v>3254.806</v>
      </c>
      <c r="K311" s="3">
        <v>25564.67</v>
      </c>
    </row>
    <row r="312" spans="1:11">
      <c r="A312">
        <v>311</v>
      </c>
      <c r="B312">
        <v>0</v>
      </c>
      <c r="C312">
        <v>27</v>
      </c>
      <c r="D312">
        <v>12</v>
      </c>
      <c r="E312">
        <v>0</v>
      </c>
      <c r="F312">
        <v>0</v>
      </c>
      <c r="G312">
        <v>1</v>
      </c>
      <c r="H312">
        <v>0</v>
      </c>
      <c r="I312" s="3">
        <v>4043.9270000000001</v>
      </c>
      <c r="J312" s="3">
        <v>3231.5320000000002</v>
      </c>
      <c r="K312" s="3">
        <v>7240.86</v>
      </c>
    </row>
    <row r="313" spans="1:11">
      <c r="A313">
        <v>312</v>
      </c>
      <c r="B313">
        <v>0</v>
      </c>
      <c r="C313">
        <v>18</v>
      </c>
      <c r="D313">
        <v>11</v>
      </c>
      <c r="E313">
        <v>0</v>
      </c>
      <c r="F313">
        <v>0</v>
      </c>
      <c r="G313">
        <v>0</v>
      </c>
      <c r="H313">
        <v>1</v>
      </c>
      <c r="I313" s="3" t="s">
        <v>29</v>
      </c>
      <c r="J313" s="3">
        <v>3226.1610000000001</v>
      </c>
      <c r="K313" s="3">
        <v>15814.63</v>
      </c>
    </row>
    <row r="314" spans="1:11">
      <c r="A314">
        <v>313</v>
      </c>
      <c r="B314">
        <v>0</v>
      </c>
      <c r="C314">
        <v>24</v>
      </c>
      <c r="D314">
        <v>7</v>
      </c>
      <c r="E314">
        <v>0</v>
      </c>
      <c r="F314">
        <v>0</v>
      </c>
      <c r="G314">
        <v>1</v>
      </c>
      <c r="H314">
        <v>1</v>
      </c>
      <c r="I314" s="3">
        <v>7860.5780000000004</v>
      </c>
      <c r="J314" s="3">
        <v>3213.6289999999999</v>
      </c>
      <c r="K314" s="3" t="s">
        <v>29</v>
      </c>
    </row>
    <row r="315" spans="1:11">
      <c r="A315">
        <v>314</v>
      </c>
      <c r="B315">
        <v>0</v>
      </c>
      <c r="C315">
        <v>23</v>
      </c>
      <c r="D315">
        <v>12</v>
      </c>
      <c r="E315">
        <v>0</v>
      </c>
      <c r="F315">
        <v>0</v>
      </c>
      <c r="G315">
        <v>1</v>
      </c>
      <c r="H315">
        <v>0</v>
      </c>
      <c r="I315" s="3">
        <v>7856.66</v>
      </c>
      <c r="J315" s="3">
        <v>3213.6289999999999</v>
      </c>
      <c r="K315" s="3">
        <v>5535.5640000000003</v>
      </c>
    </row>
    <row r="316" spans="1:11">
      <c r="A316">
        <v>315</v>
      </c>
      <c r="B316">
        <v>0</v>
      </c>
      <c r="C316">
        <v>50</v>
      </c>
      <c r="D316">
        <v>12</v>
      </c>
      <c r="E316">
        <v>0</v>
      </c>
      <c r="F316">
        <v>0</v>
      </c>
      <c r="G316">
        <v>1</v>
      </c>
      <c r="H316">
        <v>0</v>
      </c>
      <c r="I316" s="3">
        <v>19929.66</v>
      </c>
      <c r="J316" s="3">
        <v>3190.355</v>
      </c>
      <c r="K316" s="3">
        <v>18597.189999999999</v>
      </c>
    </row>
    <row r="317" spans="1:11">
      <c r="A317">
        <v>316</v>
      </c>
      <c r="B317">
        <v>0</v>
      </c>
      <c r="C317">
        <v>19</v>
      </c>
      <c r="D317">
        <v>12</v>
      </c>
      <c r="E317">
        <v>0</v>
      </c>
      <c r="F317">
        <v>0</v>
      </c>
      <c r="G317">
        <v>0</v>
      </c>
      <c r="H317">
        <v>0</v>
      </c>
      <c r="I317" s="3">
        <v>99.922610000000006</v>
      </c>
      <c r="J317" s="3">
        <v>3172.4520000000002</v>
      </c>
      <c r="K317" s="3">
        <v>15436.33</v>
      </c>
    </row>
    <row r="318" spans="1:11">
      <c r="A318">
        <v>317</v>
      </c>
      <c r="B318">
        <v>0</v>
      </c>
      <c r="C318">
        <v>23</v>
      </c>
      <c r="D318">
        <v>10</v>
      </c>
      <c r="E318">
        <v>0</v>
      </c>
      <c r="F318">
        <v>0</v>
      </c>
      <c r="G318">
        <v>1</v>
      </c>
      <c r="H318">
        <v>1</v>
      </c>
      <c r="I318" s="3">
        <v>15811.28</v>
      </c>
      <c r="J318" s="3">
        <v>3145.5970000000002</v>
      </c>
      <c r="K318" s="3">
        <v>6398.5559999999996</v>
      </c>
    </row>
    <row r="319" spans="1:11">
      <c r="A319">
        <v>318</v>
      </c>
      <c r="B319">
        <v>0</v>
      </c>
      <c r="C319">
        <v>51</v>
      </c>
      <c r="D319">
        <v>12</v>
      </c>
      <c r="E319">
        <v>0</v>
      </c>
      <c r="F319">
        <v>0</v>
      </c>
      <c r="G319">
        <v>1</v>
      </c>
      <c r="H319">
        <v>0</v>
      </c>
      <c r="I319" s="3">
        <v>21001.38</v>
      </c>
      <c r="J319" s="3">
        <v>3140.2260000000001</v>
      </c>
      <c r="K319" s="3">
        <v>16015.6</v>
      </c>
    </row>
    <row r="320" spans="1:11">
      <c r="A320">
        <v>319</v>
      </c>
      <c r="B320">
        <v>0</v>
      </c>
      <c r="C320">
        <v>19</v>
      </c>
      <c r="D320">
        <v>11</v>
      </c>
      <c r="E320">
        <v>1</v>
      </c>
      <c r="F320">
        <v>0</v>
      </c>
      <c r="G320">
        <v>0</v>
      </c>
      <c r="H320">
        <v>1</v>
      </c>
      <c r="I320" s="3">
        <v>5607.4219999999996</v>
      </c>
      <c r="J320" s="3">
        <v>3054.29</v>
      </c>
      <c r="K320" s="3">
        <v>94.5745</v>
      </c>
    </row>
    <row r="321" spans="1:11">
      <c r="A321">
        <v>320</v>
      </c>
      <c r="B321">
        <v>0</v>
      </c>
      <c r="C321">
        <v>20</v>
      </c>
      <c r="D321">
        <v>10</v>
      </c>
      <c r="E321">
        <v>0</v>
      </c>
      <c r="F321">
        <v>0</v>
      </c>
      <c r="G321">
        <v>1</v>
      </c>
      <c r="H321">
        <v>1</v>
      </c>
      <c r="I321" s="3">
        <v>3099.56</v>
      </c>
      <c r="J321" s="3">
        <v>2970.145</v>
      </c>
      <c r="K321" s="3">
        <v>21141.83</v>
      </c>
    </row>
    <row r="322" spans="1:11">
      <c r="A322">
        <v>321</v>
      </c>
      <c r="B322">
        <v>0</v>
      </c>
      <c r="C322">
        <v>20</v>
      </c>
      <c r="D322">
        <v>11</v>
      </c>
      <c r="E322">
        <v>0</v>
      </c>
      <c r="F322">
        <v>1</v>
      </c>
      <c r="G322">
        <v>0</v>
      </c>
      <c r="H322">
        <v>1</v>
      </c>
      <c r="I322" s="3">
        <v>2868.3670000000002</v>
      </c>
      <c r="J322" s="3">
        <v>2968.355</v>
      </c>
      <c r="K322" s="3">
        <v>7403.41</v>
      </c>
    </row>
    <row r="323" spans="1:11">
      <c r="A323">
        <v>322</v>
      </c>
      <c r="B323">
        <v>0</v>
      </c>
      <c r="C323">
        <v>21</v>
      </c>
      <c r="D323">
        <v>12</v>
      </c>
      <c r="E323">
        <v>0</v>
      </c>
      <c r="F323">
        <v>0</v>
      </c>
      <c r="G323">
        <v>0</v>
      </c>
      <c r="H323">
        <v>0</v>
      </c>
      <c r="I323" s="3">
        <v>8128.9979999999996</v>
      </c>
      <c r="J323" s="3">
        <v>2939.71</v>
      </c>
      <c r="K323" s="3" t="s">
        <v>29</v>
      </c>
    </row>
    <row r="324" spans="1:11">
      <c r="A324">
        <v>323</v>
      </c>
      <c r="B324">
        <v>0</v>
      </c>
      <c r="C324">
        <v>39</v>
      </c>
      <c r="D324">
        <v>10</v>
      </c>
      <c r="E324">
        <v>0</v>
      </c>
      <c r="F324">
        <v>0</v>
      </c>
      <c r="G324">
        <v>1</v>
      </c>
      <c r="H324">
        <v>1</v>
      </c>
      <c r="I324" s="3" t="s">
        <v>29</v>
      </c>
      <c r="J324" s="3" t="s">
        <v>33</v>
      </c>
      <c r="K324" s="3">
        <v>18761.22</v>
      </c>
    </row>
    <row r="325" spans="1:11">
      <c r="A325">
        <v>324</v>
      </c>
      <c r="B325">
        <v>0</v>
      </c>
      <c r="C325">
        <v>36</v>
      </c>
      <c r="D325">
        <v>5</v>
      </c>
      <c r="E325">
        <v>0</v>
      </c>
      <c r="F325">
        <v>0</v>
      </c>
      <c r="G325">
        <v>0</v>
      </c>
      <c r="H325">
        <v>1</v>
      </c>
      <c r="I325" s="3">
        <v>3814.692</v>
      </c>
      <c r="J325" s="3">
        <v>2873.4679999999998</v>
      </c>
      <c r="K325" s="3">
        <v>2751.527</v>
      </c>
    </row>
    <row r="326" spans="1:11">
      <c r="A326">
        <v>325</v>
      </c>
      <c r="B326">
        <v>0</v>
      </c>
      <c r="C326">
        <v>19</v>
      </c>
      <c r="D326">
        <v>9</v>
      </c>
      <c r="E326">
        <v>1</v>
      </c>
      <c r="F326">
        <v>0</v>
      </c>
      <c r="G326">
        <v>0</v>
      </c>
      <c r="H326">
        <v>1</v>
      </c>
      <c r="I326" s="3">
        <v>1079.556</v>
      </c>
      <c r="J326" s="3">
        <v>2873.4679999999998</v>
      </c>
      <c r="K326" s="3">
        <v>14344.29</v>
      </c>
    </row>
    <row r="327" spans="1:11">
      <c r="A327">
        <v>326</v>
      </c>
      <c r="B327">
        <v>0</v>
      </c>
      <c r="C327">
        <v>42</v>
      </c>
      <c r="D327">
        <v>6</v>
      </c>
      <c r="E327">
        <v>0</v>
      </c>
      <c r="F327">
        <v>1</v>
      </c>
      <c r="G327">
        <v>1</v>
      </c>
      <c r="H327">
        <v>1</v>
      </c>
      <c r="I327" s="3">
        <v>2425.5720000000001</v>
      </c>
      <c r="J327" s="3">
        <v>2832.29</v>
      </c>
      <c r="K327" s="3">
        <v>1907.7449999999999</v>
      </c>
    </row>
    <row r="328" spans="1:11">
      <c r="A328">
        <v>327</v>
      </c>
      <c r="B328">
        <v>0</v>
      </c>
      <c r="C328">
        <v>20</v>
      </c>
      <c r="D328">
        <v>7</v>
      </c>
      <c r="E328">
        <v>0</v>
      </c>
      <c r="F328">
        <v>0</v>
      </c>
      <c r="G328">
        <v>0</v>
      </c>
      <c r="H328">
        <v>1</v>
      </c>
      <c r="I328" s="3">
        <v>1902.4480000000001</v>
      </c>
      <c r="J328" s="3">
        <v>2792.9029999999998</v>
      </c>
      <c r="K328" s="3">
        <v>6098.5780000000004</v>
      </c>
    </row>
    <row r="329" spans="1:11">
      <c r="A329">
        <v>328</v>
      </c>
      <c r="B329">
        <v>0</v>
      </c>
      <c r="C329">
        <v>23</v>
      </c>
      <c r="D329">
        <v>12</v>
      </c>
      <c r="E329">
        <v>0</v>
      </c>
      <c r="F329">
        <v>0</v>
      </c>
      <c r="G329">
        <v>1</v>
      </c>
      <c r="H329">
        <v>0</v>
      </c>
      <c r="I329" s="3">
        <v>4954.9859999999999</v>
      </c>
      <c r="J329" s="3">
        <v>2771.4189999999999</v>
      </c>
      <c r="K329" s="3" t="s">
        <v>29</v>
      </c>
    </row>
    <row r="330" spans="1:11">
      <c r="A330">
        <v>329</v>
      </c>
      <c r="B330">
        <v>0</v>
      </c>
      <c r="C330">
        <v>35</v>
      </c>
      <c r="D330">
        <v>12</v>
      </c>
      <c r="E330">
        <v>0</v>
      </c>
      <c r="F330">
        <v>0</v>
      </c>
      <c r="G330">
        <v>1</v>
      </c>
      <c r="H330">
        <v>0</v>
      </c>
      <c r="I330" s="3">
        <v>1469.45</v>
      </c>
      <c r="J330" s="3">
        <v>2719.5</v>
      </c>
      <c r="K330" s="3" t="s">
        <v>29</v>
      </c>
    </row>
    <row r="331" spans="1:11">
      <c r="A331">
        <v>330</v>
      </c>
      <c r="B331">
        <v>0</v>
      </c>
      <c r="C331">
        <v>18</v>
      </c>
      <c r="D331">
        <v>12</v>
      </c>
      <c r="E331">
        <v>0</v>
      </c>
      <c r="F331">
        <v>0</v>
      </c>
      <c r="G331">
        <v>0</v>
      </c>
      <c r="H331">
        <v>0</v>
      </c>
      <c r="I331" s="3">
        <v>881.67010000000005</v>
      </c>
      <c r="J331" s="3">
        <v>2696.2260000000001</v>
      </c>
      <c r="K331" s="3">
        <v>12120.31</v>
      </c>
    </row>
    <row r="332" spans="1:11">
      <c r="A332">
        <v>331</v>
      </c>
      <c r="B332">
        <v>0</v>
      </c>
      <c r="C332">
        <v>43</v>
      </c>
      <c r="D332">
        <v>8</v>
      </c>
      <c r="E332">
        <v>0</v>
      </c>
      <c r="F332">
        <v>0</v>
      </c>
      <c r="G332">
        <v>1</v>
      </c>
      <c r="H332">
        <v>1</v>
      </c>
      <c r="I332" s="3">
        <v>18338.740000000002</v>
      </c>
      <c r="J332" s="3">
        <v>2674.7420000000002</v>
      </c>
      <c r="K332" s="3">
        <v>6395.6009999999997</v>
      </c>
    </row>
    <row r="333" spans="1:11">
      <c r="A333">
        <v>332</v>
      </c>
      <c r="B333">
        <v>0</v>
      </c>
      <c r="C333">
        <v>37</v>
      </c>
      <c r="D333">
        <v>14</v>
      </c>
      <c r="E333">
        <v>0</v>
      </c>
      <c r="F333">
        <v>0</v>
      </c>
      <c r="G333">
        <v>1</v>
      </c>
      <c r="H333">
        <v>0</v>
      </c>
      <c r="I333" s="3">
        <v>18501.36</v>
      </c>
      <c r="J333" s="3">
        <v>2638.9349999999999</v>
      </c>
      <c r="K333" s="3">
        <v>13429.58</v>
      </c>
    </row>
    <row r="334" spans="1:11">
      <c r="A334">
        <v>333</v>
      </c>
      <c r="B334">
        <v>0</v>
      </c>
      <c r="C334">
        <v>24</v>
      </c>
      <c r="D334">
        <v>10</v>
      </c>
      <c r="E334">
        <v>0</v>
      </c>
      <c r="F334">
        <v>0</v>
      </c>
      <c r="G334">
        <v>1</v>
      </c>
      <c r="H334">
        <v>1</v>
      </c>
      <c r="I334" s="3">
        <v>4719.8739999999998</v>
      </c>
      <c r="J334" s="3">
        <v>2565.5320000000002</v>
      </c>
      <c r="K334" s="3">
        <v>2173.7359999999999</v>
      </c>
    </row>
    <row r="335" spans="1:11">
      <c r="A335">
        <v>334</v>
      </c>
      <c r="B335">
        <v>0</v>
      </c>
      <c r="C335">
        <v>51</v>
      </c>
      <c r="D335">
        <v>12</v>
      </c>
      <c r="E335">
        <v>0</v>
      </c>
      <c r="F335">
        <v>0</v>
      </c>
      <c r="G335">
        <v>0</v>
      </c>
      <c r="H335">
        <v>0</v>
      </c>
      <c r="I335" s="3">
        <v>20742.759999999998</v>
      </c>
      <c r="J335" s="3">
        <v>2538.6770000000001</v>
      </c>
      <c r="K335" s="3">
        <v>1019.631</v>
      </c>
    </row>
    <row r="336" spans="1:11">
      <c r="A336">
        <v>335</v>
      </c>
      <c r="B336">
        <v>0</v>
      </c>
      <c r="C336">
        <v>22</v>
      </c>
      <c r="D336">
        <v>11</v>
      </c>
      <c r="E336">
        <v>0</v>
      </c>
      <c r="F336">
        <v>1</v>
      </c>
      <c r="G336">
        <v>0</v>
      </c>
      <c r="H336">
        <v>1</v>
      </c>
      <c r="I336" s="3">
        <v>7341.3729999999996</v>
      </c>
      <c r="J336" s="3">
        <v>2535.0970000000002</v>
      </c>
      <c r="K336" s="3">
        <v>14187.65</v>
      </c>
    </row>
    <row r="337" spans="1:11">
      <c r="A337">
        <v>336</v>
      </c>
      <c r="B337">
        <v>0</v>
      </c>
      <c r="C337">
        <v>19</v>
      </c>
      <c r="D337">
        <v>12</v>
      </c>
      <c r="E337">
        <v>0</v>
      </c>
      <c r="F337">
        <v>0</v>
      </c>
      <c r="G337">
        <v>0</v>
      </c>
      <c r="H337">
        <v>0</v>
      </c>
      <c r="I337" s="3">
        <v>336.9939</v>
      </c>
      <c r="J337" s="3">
        <v>2518.9839999999999</v>
      </c>
      <c r="K337" s="3">
        <v>7118.2089999999998</v>
      </c>
    </row>
    <row r="338" spans="1:11">
      <c r="A338">
        <v>337</v>
      </c>
      <c r="B338">
        <v>0</v>
      </c>
      <c r="C338">
        <v>52</v>
      </c>
      <c r="D338">
        <v>0</v>
      </c>
      <c r="E338">
        <v>0</v>
      </c>
      <c r="F338">
        <v>1</v>
      </c>
      <c r="G338">
        <v>1</v>
      </c>
      <c r="H338">
        <v>1</v>
      </c>
      <c r="I338" s="3">
        <v>773.91039999999998</v>
      </c>
      <c r="J338" s="3">
        <v>2506.4520000000002</v>
      </c>
      <c r="K338" s="3" t="s">
        <v>29</v>
      </c>
    </row>
    <row r="339" spans="1:11">
      <c r="A339">
        <v>338</v>
      </c>
      <c r="B339">
        <v>0</v>
      </c>
      <c r="C339">
        <v>21</v>
      </c>
      <c r="D339">
        <v>12</v>
      </c>
      <c r="E339">
        <v>0</v>
      </c>
      <c r="F339">
        <v>0</v>
      </c>
      <c r="G339">
        <v>0</v>
      </c>
      <c r="H339">
        <v>0</v>
      </c>
      <c r="I339" s="3">
        <v>2903.6329999999998</v>
      </c>
      <c r="J339" s="3">
        <v>2456.3229999999999</v>
      </c>
      <c r="K339" s="3">
        <v>4787.8339999999998</v>
      </c>
    </row>
    <row r="340" spans="1:11">
      <c r="A340">
        <v>339</v>
      </c>
      <c r="B340">
        <v>0</v>
      </c>
      <c r="C340">
        <v>24</v>
      </c>
      <c r="D340">
        <v>12</v>
      </c>
      <c r="E340">
        <v>0</v>
      </c>
      <c r="F340">
        <v>0</v>
      </c>
      <c r="G340">
        <v>0</v>
      </c>
      <c r="H340">
        <v>0</v>
      </c>
      <c r="I340" s="3">
        <v>9784.5779999999995</v>
      </c>
      <c r="J340" s="3">
        <v>2413.355</v>
      </c>
      <c r="K340" s="3" t="s">
        <v>29</v>
      </c>
    </row>
    <row r="341" spans="1:11">
      <c r="A341">
        <v>340</v>
      </c>
      <c r="B341">
        <v>0</v>
      </c>
      <c r="C341">
        <v>35</v>
      </c>
      <c r="D341">
        <v>8</v>
      </c>
      <c r="E341">
        <v>0</v>
      </c>
      <c r="F341">
        <v>0</v>
      </c>
      <c r="G341">
        <v>1</v>
      </c>
      <c r="H341">
        <v>1</v>
      </c>
      <c r="I341" s="3">
        <v>2241.4009999999998</v>
      </c>
      <c r="J341" s="3">
        <v>2399.0320000000002</v>
      </c>
      <c r="K341" s="3">
        <v>9460.4060000000009</v>
      </c>
    </row>
    <row r="342" spans="1:11">
      <c r="A342">
        <v>341</v>
      </c>
      <c r="B342">
        <v>0</v>
      </c>
      <c r="C342">
        <v>20</v>
      </c>
      <c r="D342">
        <v>13</v>
      </c>
      <c r="E342">
        <v>0</v>
      </c>
      <c r="F342">
        <v>0</v>
      </c>
      <c r="G342">
        <v>0</v>
      </c>
      <c r="H342">
        <v>0</v>
      </c>
      <c r="I342" s="3" t="s">
        <v>29</v>
      </c>
      <c r="J342" s="3">
        <v>2352.4839999999999</v>
      </c>
      <c r="K342" s="3" t="s">
        <v>29</v>
      </c>
    </row>
    <row r="343" spans="1:11">
      <c r="A343">
        <v>342</v>
      </c>
      <c r="B343">
        <v>0</v>
      </c>
      <c r="C343">
        <v>17</v>
      </c>
      <c r="D343">
        <v>7</v>
      </c>
      <c r="E343">
        <v>1</v>
      </c>
      <c r="F343">
        <v>0</v>
      </c>
      <c r="G343">
        <v>0</v>
      </c>
      <c r="H343">
        <v>1</v>
      </c>
      <c r="I343" s="3">
        <v>1054.086</v>
      </c>
      <c r="J343" s="3">
        <v>2286.2420000000002</v>
      </c>
      <c r="K343" s="3">
        <v>1613.6769999999999</v>
      </c>
    </row>
    <row r="344" spans="1:11">
      <c r="A344">
        <v>343</v>
      </c>
      <c r="B344">
        <v>0</v>
      </c>
      <c r="C344">
        <v>18</v>
      </c>
      <c r="D344">
        <v>10</v>
      </c>
      <c r="E344">
        <v>1</v>
      </c>
      <c r="F344">
        <v>0</v>
      </c>
      <c r="G344">
        <v>0</v>
      </c>
      <c r="H344">
        <v>1</v>
      </c>
      <c r="I344" s="3">
        <v>311.52339999999998</v>
      </c>
      <c r="J344" s="3">
        <v>2284.4520000000002</v>
      </c>
      <c r="K344" s="3">
        <v>8154.0950000000003</v>
      </c>
    </row>
    <row r="345" spans="1:11">
      <c r="A345">
        <v>344</v>
      </c>
      <c r="B345">
        <v>0</v>
      </c>
      <c r="C345">
        <v>28</v>
      </c>
      <c r="D345">
        <v>12</v>
      </c>
      <c r="E345">
        <v>1</v>
      </c>
      <c r="F345">
        <v>0</v>
      </c>
      <c r="G345">
        <v>0</v>
      </c>
      <c r="H345">
        <v>0</v>
      </c>
      <c r="I345" s="3">
        <v>6285.3280000000004</v>
      </c>
      <c r="J345" s="3">
        <v>2255.806</v>
      </c>
      <c r="K345" s="3">
        <v>7310.3130000000001</v>
      </c>
    </row>
    <row r="346" spans="1:11">
      <c r="A346">
        <v>345</v>
      </c>
      <c r="B346">
        <v>0</v>
      </c>
      <c r="C346">
        <v>25</v>
      </c>
      <c r="D346">
        <v>14</v>
      </c>
      <c r="E346">
        <v>0</v>
      </c>
      <c r="F346">
        <v>1</v>
      </c>
      <c r="G346">
        <v>1</v>
      </c>
      <c r="H346">
        <v>0</v>
      </c>
      <c r="I346" s="3">
        <v>1622.2729999999999</v>
      </c>
      <c r="J346" s="3">
        <v>2239.694</v>
      </c>
      <c r="K346" s="3">
        <v>1892.9680000000001</v>
      </c>
    </row>
    <row r="347" spans="1:11">
      <c r="A347">
        <v>346</v>
      </c>
      <c r="B347">
        <v>0</v>
      </c>
      <c r="C347">
        <v>40</v>
      </c>
      <c r="D347">
        <v>12</v>
      </c>
      <c r="E347">
        <v>0</v>
      </c>
      <c r="F347">
        <v>1</v>
      </c>
      <c r="G347">
        <v>0</v>
      </c>
      <c r="H347">
        <v>0</v>
      </c>
      <c r="I347" s="3">
        <v>13616.9</v>
      </c>
      <c r="J347" s="3">
        <v>2228.9520000000002</v>
      </c>
      <c r="K347" s="3">
        <v>876.29190000000006</v>
      </c>
    </row>
    <row r="348" spans="1:11">
      <c r="A348">
        <v>347</v>
      </c>
      <c r="B348">
        <v>0</v>
      </c>
      <c r="C348">
        <v>50</v>
      </c>
      <c r="D348">
        <v>3</v>
      </c>
      <c r="E348">
        <v>0</v>
      </c>
      <c r="F348">
        <v>0</v>
      </c>
      <c r="G348">
        <v>1</v>
      </c>
      <c r="H348">
        <v>1</v>
      </c>
      <c r="I348" s="3">
        <v>3136.7860000000001</v>
      </c>
      <c r="J348" s="3">
        <v>2203.8870000000002</v>
      </c>
      <c r="K348" s="3">
        <v>13976.34</v>
      </c>
    </row>
    <row r="349" spans="1:11">
      <c r="A349">
        <v>348</v>
      </c>
      <c r="B349">
        <v>0</v>
      </c>
      <c r="C349">
        <v>48</v>
      </c>
      <c r="D349">
        <v>8</v>
      </c>
      <c r="E349">
        <v>0</v>
      </c>
      <c r="F349">
        <v>0</v>
      </c>
      <c r="G349">
        <v>1</v>
      </c>
      <c r="H349">
        <v>1</v>
      </c>
      <c r="I349" s="3">
        <v>16050.31</v>
      </c>
      <c r="J349" s="3">
        <v>2116.1610000000001</v>
      </c>
      <c r="K349" s="3">
        <v>11600.15</v>
      </c>
    </row>
    <row r="350" spans="1:11">
      <c r="A350">
        <v>349</v>
      </c>
      <c r="B350">
        <v>0</v>
      </c>
      <c r="C350">
        <v>17</v>
      </c>
      <c r="D350">
        <v>7</v>
      </c>
      <c r="E350">
        <v>0</v>
      </c>
      <c r="F350">
        <v>1</v>
      </c>
      <c r="G350">
        <v>0</v>
      </c>
      <c r="H350">
        <v>1</v>
      </c>
      <c r="I350" s="3" t="s">
        <v>29</v>
      </c>
      <c r="J350" s="3">
        <v>2082.145</v>
      </c>
      <c r="K350" s="3">
        <v>6460.6210000000001</v>
      </c>
    </row>
    <row r="351" spans="1:11">
      <c r="A351">
        <v>350</v>
      </c>
      <c r="B351">
        <v>0</v>
      </c>
      <c r="C351">
        <v>30</v>
      </c>
      <c r="D351">
        <v>12</v>
      </c>
      <c r="E351">
        <v>0</v>
      </c>
      <c r="F351">
        <v>0</v>
      </c>
      <c r="G351">
        <v>1</v>
      </c>
      <c r="H351">
        <v>0</v>
      </c>
      <c r="I351" s="3">
        <v>7347.2510000000002</v>
      </c>
      <c r="J351" s="3">
        <v>2080.355</v>
      </c>
      <c r="K351" s="3">
        <v>14475.81</v>
      </c>
    </row>
    <row r="352" spans="1:11">
      <c r="A352">
        <v>351</v>
      </c>
      <c r="B352">
        <v>0</v>
      </c>
      <c r="C352">
        <v>30</v>
      </c>
      <c r="D352">
        <v>7</v>
      </c>
      <c r="E352">
        <v>0</v>
      </c>
      <c r="F352">
        <v>0</v>
      </c>
      <c r="G352">
        <v>1</v>
      </c>
      <c r="H352">
        <v>1</v>
      </c>
      <c r="I352" s="3">
        <v>574.0652</v>
      </c>
      <c r="J352" s="3">
        <v>2010.5319999999999</v>
      </c>
      <c r="K352" s="3">
        <v>366.47620000000001</v>
      </c>
    </row>
    <row r="353" spans="1:11">
      <c r="A353">
        <v>352</v>
      </c>
      <c r="B353">
        <v>0</v>
      </c>
      <c r="C353">
        <v>22</v>
      </c>
      <c r="D353">
        <v>11</v>
      </c>
      <c r="E353">
        <v>0</v>
      </c>
      <c r="F353">
        <v>0</v>
      </c>
      <c r="G353">
        <v>1</v>
      </c>
      <c r="H353">
        <v>1</v>
      </c>
      <c r="I353" s="3">
        <v>3030.9859999999999</v>
      </c>
      <c r="J353" s="3">
        <v>1976.5160000000001</v>
      </c>
      <c r="K353" s="3" t="s">
        <v>29</v>
      </c>
    </row>
    <row r="354" spans="1:11">
      <c r="A354">
        <v>353</v>
      </c>
      <c r="B354">
        <v>0</v>
      </c>
      <c r="C354">
        <v>27</v>
      </c>
      <c r="D354">
        <v>12</v>
      </c>
      <c r="E354">
        <v>0</v>
      </c>
      <c r="F354">
        <v>0</v>
      </c>
      <c r="G354">
        <v>1</v>
      </c>
      <c r="H354">
        <v>0</v>
      </c>
      <c r="I354" s="3">
        <v>11493.06</v>
      </c>
      <c r="J354" s="3">
        <v>1906.694</v>
      </c>
      <c r="K354" s="3">
        <v>13419.24</v>
      </c>
    </row>
    <row r="355" spans="1:11">
      <c r="A355">
        <v>354</v>
      </c>
      <c r="B355">
        <v>0</v>
      </c>
      <c r="C355">
        <v>25</v>
      </c>
      <c r="D355">
        <v>9</v>
      </c>
      <c r="E355">
        <v>0</v>
      </c>
      <c r="F355">
        <v>0</v>
      </c>
      <c r="G355">
        <v>1</v>
      </c>
      <c r="H355">
        <v>1</v>
      </c>
      <c r="I355" s="3">
        <v>23377.97</v>
      </c>
      <c r="J355" s="3">
        <v>1901.3230000000001</v>
      </c>
      <c r="K355" s="3">
        <v>1898.8789999999999</v>
      </c>
    </row>
    <row r="356" spans="1:11">
      <c r="A356">
        <v>355</v>
      </c>
      <c r="B356">
        <v>0</v>
      </c>
      <c r="C356">
        <v>21</v>
      </c>
      <c r="D356">
        <v>14</v>
      </c>
      <c r="E356">
        <v>0</v>
      </c>
      <c r="F356">
        <v>0</v>
      </c>
      <c r="G356">
        <v>0</v>
      </c>
      <c r="H356">
        <v>0</v>
      </c>
      <c r="I356" s="3">
        <v>80.329939999999993</v>
      </c>
      <c r="J356" s="3">
        <v>1890.5809999999999</v>
      </c>
      <c r="K356" s="3">
        <v>6389.69</v>
      </c>
    </row>
    <row r="357" spans="1:11">
      <c r="A357">
        <v>356</v>
      </c>
      <c r="B357">
        <v>0</v>
      </c>
      <c r="C357">
        <v>17</v>
      </c>
      <c r="D357">
        <v>10</v>
      </c>
      <c r="E357">
        <v>0</v>
      </c>
      <c r="F357">
        <v>0</v>
      </c>
      <c r="G357">
        <v>0</v>
      </c>
      <c r="H357">
        <v>1</v>
      </c>
      <c r="I357" s="3" t="s">
        <v>29</v>
      </c>
      <c r="J357" s="3">
        <v>1888.79</v>
      </c>
      <c r="K357" s="3">
        <v>19993.64</v>
      </c>
    </row>
    <row r="358" spans="1:11">
      <c r="A358">
        <v>357</v>
      </c>
      <c r="B358">
        <v>0</v>
      </c>
      <c r="C358">
        <v>39</v>
      </c>
      <c r="D358">
        <v>7</v>
      </c>
      <c r="E358">
        <v>0</v>
      </c>
      <c r="F358">
        <v>0</v>
      </c>
      <c r="G358">
        <v>0</v>
      </c>
      <c r="H358">
        <v>1</v>
      </c>
      <c r="I358" s="3">
        <v>7786.1260000000002</v>
      </c>
      <c r="J358" s="3">
        <v>1844.0319999999999</v>
      </c>
      <c r="K358" s="3">
        <v>9206.2369999999992</v>
      </c>
    </row>
    <row r="359" spans="1:11">
      <c r="A359">
        <v>358</v>
      </c>
      <c r="B359">
        <v>0</v>
      </c>
      <c r="C359">
        <v>18</v>
      </c>
      <c r="D359">
        <v>9</v>
      </c>
      <c r="E359">
        <v>1</v>
      </c>
      <c r="F359">
        <v>0</v>
      </c>
      <c r="G359">
        <v>0</v>
      </c>
      <c r="H359">
        <v>1</v>
      </c>
      <c r="I359" s="3">
        <v>1183.3969999999999</v>
      </c>
      <c r="J359" s="3">
        <v>1822.548</v>
      </c>
      <c r="K359" s="3">
        <v>803.88329999999996</v>
      </c>
    </row>
    <row r="360" spans="1:11">
      <c r="A360">
        <v>359</v>
      </c>
      <c r="B360">
        <v>0</v>
      </c>
      <c r="C360">
        <v>25</v>
      </c>
      <c r="D360">
        <v>12</v>
      </c>
      <c r="E360">
        <v>0</v>
      </c>
      <c r="F360">
        <v>0</v>
      </c>
      <c r="G360">
        <v>1</v>
      </c>
      <c r="H360">
        <v>0</v>
      </c>
      <c r="I360" s="3">
        <v>2721.422</v>
      </c>
      <c r="J360" s="3">
        <v>1754.5160000000001</v>
      </c>
      <c r="K360" s="3">
        <v>1037.364</v>
      </c>
    </row>
    <row r="361" spans="1:11">
      <c r="A361">
        <v>360</v>
      </c>
      <c r="B361">
        <v>0</v>
      </c>
      <c r="C361">
        <v>20</v>
      </c>
      <c r="D361">
        <v>8</v>
      </c>
      <c r="E361">
        <v>0</v>
      </c>
      <c r="F361">
        <v>0</v>
      </c>
      <c r="G361">
        <v>1</v>
      </c>
      <c r="H361">
        <v>1</v>
      </c>
      <c r="I361" s="3">
        <v>2360.9160000000002</v>
      </c>
      <c r="J361" s="3">
        <v>1741.9839999999999</v>
      </c>
      <c r="K361" s="3" t="s">
        <v>29</v>
      </c>
    </row>
    <row r="362" spans="1:11">
      <c r="A362">
        <v>361</v>
      </c>
      <c r="B362">
        <v>0</v>
      </c>
      <c r="C362">
        <v>19</v>
      </c>
      <c r="D362">
        <v>13</v>
      </c>
      <c r="E362">
        <v>0</v>
      </c>
      <c r="F362">
        <v>0</v>
      </c>
      <c r="G362">
        <v>0</v>
      </c>
      <c r="H362">
        <v>0</v>
      </c>
      <c r="I362" s="3">
        <v>2366.7939999999999</v>
      </c>
      <c r="J362" s="3">
        <v>1709.758</v>
      </c>
      <c r="K362" s="3" t="s">
        <v>29</v>
      </c>
    </row>
    <row r="363" spans="1:11">
      <c r="A363">
        <v>362</v>
      </c>
      <c r="B363">
        <v>0</v>
      </c>
      <c r="C363">
        <v>19</v>
      </c>
      <c r="D363">
        <v>11</v>
      </c>
      <c r="E363">
        <v>0</v>
      </c>
      <c r="F363">
        <v>0</v>
      </c>
      <c r="G363">
        <v>0</v>
      </c>
      <c r="H363">
        <v>1</v>
      </c>
      <c r="I363" s="3" t="s">
        <v>29</v>
      </c>
      <c r="J363" s="3">
        <v>1693.645</v>
      </c>
      <c r="K363" s="3">
        <v>9853.4809999999998</v>
      </c>
    </row>
    <row r="364" spans="1:11">
      <c r="A364">
        <v>363</v>
      </c>
      <c r="B364">
        <v>0</v>
      </c>
      <c r="C364">
        <v>22</v>
      </c>
      <c r="D364">
        <v>12</v>
      </c>
      <c r="E364">
        <v>0</v>
      </c>
      <c r="F364">
        <v>0</v>
      </c>
      <c r="G364">
        <v>0</v>
      </c>
      <c r="H364">
        <v>0</v>
      </c>
      <c r="I364" s="3">
        <v>10137.25</v>
      </c>
      <c r="J364" s="3">
        <v>1679.3230000000001</v>
      </c>
      <c r="K364" s="3">
        <v>25564.67</v>
      </c>
    </row>
    <row r="365" spans="1:11">
      <c r="A365">
        <v>364</v>
      </c>
      <c r="B365">
        <v>0</v>
      </c>
      <c r="C365">
        <v>18</v>
      </c>
      <c r="D365">
        <v>11</v>
      </c>
      <c r="E365">
        <v>1</v>
      </c>
      <c r="F365">
        <v>0</v>
      </c>
      <c r="G365">
        <v>0</v>
      </c>
      <c r="H365">
        <v>1</v>
      </c>
      <c r="I365" s="3">
        <v>2068.9859999999999</v>
      </c>
      <c r="J365" s="3">
        <v>1623.8230000000001</v>
      </c>
      <c r="K365" s="3">
        <v>20243.38</v>
      </c>
    </row>
    <row r="366" spans="1:11">
      <c r="A366">
        <v>365</v>
      </c>
      <c r="B366">
        <v>0</v>
      </c>
      <c r="C366">
        <v>21</v>
      </c>
      <c r="D366">
        <v>10</v>
      </c>
      <c r="E366">
        <v>0</v>
      </c>
      <c r="F366">
        <v>0</v>
      </c>
      <c r="G366">
        <v>0</v>
      </c>
      <c r="H366">
        <v>1</v>
      </c>
      <c r="I366" s="3">
        <v>1767.259</v>
      </c>
      <c r="J366" s="3">
        <v>1555.79</v>
      </c>
      <c r="K366" s="3">
        <v>7675.3119999999999</v>
      </c>
    </row>
    <row r="367" spans="1:11">
      <c r="A367">
        <v>366</v>
      </c>
      <c r="B367">
        <v>0</v>
      </c>
      <c r="C367">
        <v>24</v>
      </c>
      <c r="D367">
        <v>12</v>
      </c>
      <c r="E367">
        <v>0</v>
      </c>
      <c r="F367">
        <v>0</v>
      </c>
      <c r="G367">
        <v>1</v>
      </c>
      <c r="H367">
        <v>0</v>
      </c>
      <c r="I367" s="3">
        <v>7643.1</v>
      </c>
      <c r="J367" s="3">
        <v>1546.8389999999999</v>
      </c>
      <c r="K367" s="3">
        <v>3262.82</v>
      </c>
    </row>
    <row r="368" spans="1:11">
      <c r="A368">
        <v>367</v>
      </c>
      <c r="B368">
        <v>0</v>
      </c>
      <c r="C368">
        <v>18</v>
      </c>
      <c r="D368">
        <v>11</v>
      </c>
      <c r="E368">
        <v>0</v>
      </c>
      <c r="F368">
        <v>0</v>
      </c>
      <c r="G368">
        <v>0</v>
      </c>
      <c r="H368">
        <v>1</v>
      </c>
      <c r="I368" s="3">
        <v>1273.5229999999999</v>
      </c>
      <c r="J368" s="3">
        <v>1532.5160000000001</v>
      </c>
      <c r="K368" s="3">
        <v>12489.75</v>
      </c>
    </row>
    <row r="369" spans="1:11">
      <c r="A369">
        <v>368</v>
      </c>
      <c r="B369">
        <v>0</v>
      </c>
      <c r="C369">
        <v>17</v>
      </c>
      <c r="D369">
        <v>10</v>
      </c>
      <c r="E369">
        <v>0</v>
      </c>
      <c r="F369">
        <v>0</v>
      </c>
      <c r="G369">
        <v>0</v>
      </c>
      <c r="H369">
        <v>1</v>
      </c>
      <c r="I369" s="3">
        <v>568.18740000000003</v>
      </c>
      <c r="J369" s="3">
        <v>1525.355</v>
      </c>
      <c r="K369" s="3">
        <v>6231.5730000000003</v>
      </c>
    </row>
    <row r="370" spans="1:11">
      <c r="A370">
        <v>369</v>
      </c>
      <c r="B370">
        <v>0</v>
      </c>
      <c r="C370">
        <v>17</v>
      </c>
      <c r="D370">
        <v>10</v>
      </c>
      <c r="E370">
        <v>0</v>
      </c>
      <c r="F370">
        <v>0</v>
      </c>
      <c r="G370">
        <v>0</v>
      </c>
      <c r="H370">
        <v>1</v>
      </c>
      <c r="I370" s="3" t="s">
        <v>29</v>
      </c>
      <c r="J370" s="3">
        <v>1503.8710000000001</v>
      </c>
      <c r="K370" s="3">
        <v>7843.7730000000001</v>
      </c>
    </row>
    <row r="371" spans="1:11">
      <c r="A371">
        <v>370</v>
      </c>
      <c r="B371">
        <v>0</v>
      </c>
      <c r="C371">
        <v>18</v>
      </c>
      <c r="D371">
        <v>10</v>
      </c>
      <c r="E371">
        <v>0</v>
      </c>
      <c r="F371">
        <v>0</v>
      </c>
      <c r="G371">
        <v>0</v>
      </c>
      <c r="H371">
        <v>1</v>
      </c>
      <c r="I371" s="3" t="s">
        <v>29</v>
      </c>
      <c r="J371" s="3">
        <v>1491.3389999999999</v>
      </c>
      <c r="K371" s="3">
        <v>237.91399999999999</v>
      </c>
    </row>
    <row r="372" spans="1:11">
      <c r="A372">
        <v>371</v>
      </c>
      <c r="B372">
        <v>0</v>
      </c>
      <c r="C372">
        <v>53</v>
      </c>
      <c r="D372">
        <v>10</v>
      </c>
      <c r="E372">
        <v>0</v>
      </c>
      <c r="F372">
        <v>1</v>
      </c>
      <c r="G372">
        <v>0</v>
      </c>
      <c r="H372">
        <v>1</v>
      </c>
      <c r="I372" s="3">
        <v>7878.2120000000004</v>
      </c>
      <c r="J372" s="3">
        <v>1489.548</v>
      </c>
      <c r="K372" s="3">
        <v>13170.98</v>
      </c>
    </row>
    <row r="373" spans="1:11">
      <c r="A373">
        <v>372</v>
      </c>
      <c r="B373">
        <v>0</v>
      </c>
      <c r="C373">
        <v>18</v>
      </c>
      <c r="D373">
        <v>11</v>
      </c>
      <c r="E373">
        <v>1</v>
      </c>
      <c r="F373">
        <v>0</v>
      </c>
      <c r="G373">
        <v>0</v>
      </c>
      <c r="H373">
        <v>1</v>
      </c>
      <c r="I373" s="3">
        <v>1191.2339999999999</v>
      </c>
      <c r="J373" s="3">
        <v>1478.806</v>
      </c>
      <c r="K373" s="3">
        <v>3683.9720000000002</v>
      </c>
    </row>
    <row r="374" spans="1:11">
      <c r="A374">
        <v>373</v>
      </c>
      <c r="B374">
        <v>0</v>
      </c>
      <c r="C374">
        <v>17</v>
      </c>
      <c r="D374">
        <v>10</v>
      </c>
      <c r="E374">
        <v>0</v>
      </c>
      <c r="F374">
        <v>1</v>
      </c>
      <c r="G374">
        <v>0</v>
      </c>
      <c r="H374">
        <v>1</v>
      </c>
      <c r="I374" s="3" t="s">
        <v>29</v>
      </c>
      <c r="J374" s="3">
        <v>1453.742</v>
      </c>
      <c r="K374" s="3">
        <v>6918.7160000000003</v>
      </c>
    </row>
    <row r="375" spans="1:11">
      <c r="A375">
        <v>374</v>
      </c>
      <c r="B375">
        <v>0</v>
      </c>
      <c r="C375">
        <v>26</v>
      </c>
      <c r="D375">
        <v>12</v>
      </c>
      <c r="E375">
        <v>1</v>
      </c>
      <c r="F375">
        <v>0</v>
      </c>
      <c r="G375">
        <v>0</v>
      </c>
      <c r="H375">
        <v>0</v>
      </c>
      <c r="I375" s="3" t="s">
        <v>29</v>
      </c>
      <c r="J375" s="3">
        <v>1448.3710000000001</v>
      </c>
      <c r="K375" s="3" t="s">
        <v>29</v>
      </c>
    </row>
    <row r="376" spans="1:11">
      <c r="A376">
        <v>375</v>
      </c>
      <c r="B376">
        <v>0</v>
      </c>
      <c r="C376">
        <v>39</v>
      </c>
      <c r="D376">
        <v>5</v>
      </c>
      <c r="E376">
        <v>0</v>
      </c>
      <c r="F376">
        <v>0</v>
      </c>
      <c r="G376">
        <v>1</v>
      </c>
      <c r="H376">
        <v>1</v>
      </c>
      <c r="I376" s="3">
        <v>13082.02</v>
      </c>
      <c r="J376" s="3">
        <v>1434.048</v>
      </c>
      <c r="K376" s="3">
        <v>18323.810000000001</v>
      </c>
    </row>
    <row r="377" spans="1:11">
      <c r="A377">
        <v>376</v>
      </c>
      <c r="B377">
        <v>0</v>
      </c>
      <c r="C377">
        <v>18</v>
      </c>
      <c r="D377">
        <v>12</v>
      </c>
      <c r="E377">
        <v>1</v>
      </c>
      <c r="F377">
        <v>0</v>
      </c>
      <c r="G377">
        <v>0</v>
      </c>
      <c r="H377">
        <v>0</v>
      </c>
      <c r="I377" s="3">
        <v>1579.1690000000001</v>
      </c>
      <c r="J377" s="3">
        <v>1408.9839999999999</v>
      </c>
      <c r="K377" s="3">
        <v>3057.4160000000002</v>
      </c>
    </row>
    <row r="378" spans="1:11">
      <c r="A378">
        <v>377</v>
      </c>
      <c r="B378">
        <v>0</v>
      </c>
      <c r="C378">
        <v>23</v>
      </c>
      <c r="D378">
        <v>13</v>
      </c>
      <c r="E378">
        <v>0</v>
      </c>
      <c r="F378">
        <v>0</v>
      </c>
      <c r="G378">
        <v>0</v>
      </c>
      <c r="H378">
        <v>0</v>
      </c>
      <c r="I378" s="3">
        <v>601.49490000000003</v>
      </c>
      <c r="J378" s="3">
        <v>1394.6610000000001</v>
      </c>
      <c r="K378" s="3">
        <v>4975.5050000000001</v>
      </c>
    </row>
    <row r="379" spans="1:11">
      <c r="A379">
        <v>378</v>
      </c>
      <c r="B379">
        <v>0</v>
      </c>
      <c r="C379">
        <v>18</v>
      </c>
      <c r="D379">
        <v>8</v>
      </c>
      <c r="E379">
        <v>0</v>
      </c>
      <c r="F379">
        <v>0</v>
      </c>
      <c r="G379">
        <v>0</v>
      </c>
      <c r="H379">
        <v>1</v>
      </c>
      <c r="I379" s="3">
        <v>5023.5600000000004</v>
      </c>
      <c r="J379" s="3">
        <v>1391.0809999999999</v>
      </c>
      <c r="K379" s="3">
        <v>6756.1660000000002</v>
      </c>
    </row>
    <row r="380" spans="1:11">
      <c r="A380">
        <v>379</v>
      </c>
      <c r="B380">
        <v>0</v>
      </c>
      <c r="C380">
        <v>28</v>
      </c>
      <c r="D380">
        <v>10</v>
      </c>
      <c r="E380">
        <v>0</v>
      </c>
      <c r="F380">
        <v>0</v>
      </c>
      <c r="G380">
        <v>1</v>
      </c>
      <c r="H380">
        <v>1</v>
      </c>
      <c r="I380" s="3">
        <v>7578.4440000000004</v>
      </c>
      <c r="J380" s="3">
        <v>1383.9190000000001</v>
      </c>
      <c r="K380" s="3">
        <v>2404.261</v>
      </c>
    </row>
    <row r="381" spans="1:11">
      <c r="A381">
        <v>380</v>
      </c>
      <c r="B381">
        <v>0</v>
      </c>
      <c r="C381">
        <v>32</v>
      </c>
      <c r="D381">
        <v>4</v>
      </c>
      <c r="E381">
        <v>0</v>
      </c>
      <c r="F381">
        <v>0</v>
      </c>
      <c r="G381">
        <v>1</v>
      </c>
      <c r="H381">
        <v>1</v>
      </c>
      <c r="I381" s="3" t="s">
        <v>29</v>
      </c>
      <c r="J381" s="3">
        <v>1378.548</v>
      </c>
      <c r="K381" s="3" t="s">
        <v>29</v>
      </c>
    </row>
    <row r="382" spans="1:11">
      <c r="A382">
        <v>381</v>
      </c>
      <c r="B382">
        <v>0</v>
      </c>
      <c r="C382">
        <v>18</v>
      </c>
      <c r="D382">
        <v>11</v>
      </c>
      <c r="E382">
        <v>1</v>
      </c>
      <c r="F382">
        <v>0</v>
      </c>
      <c r="G382">
        <v>0</v>
      </c>
      <c r="H382">
        <v>1</v>
      </c>
      <c r="I382" s="3" t="s">
        <v>29</v>
      </c>
      <c r="J382" s="3">
        <v>1367.806</v>
      </c>
      <c r="K382" s="3">
        <v>33.98771</v>
      </c>
    </row>
    <row r="383" spans="1:11">
      <c r="A383">
        <v>382</v>
      </c>
      <c r="B383">
        <v>0</v>
      </c>
      <c r="C383">
        <v>40</v>
      </c>
      <c r="D383">
        <v>10</v>
      </c>
      <c r="E383">
        <v>0</v>
      </c>
      <c r="F383">
        <v>0</v>
      </c>
      <c r="G383">
        <v>1</v>
      </c>
      <c r="H383">
        <v>1</v>
      </c>
      <c r="I383" s="3">
        <v>1543.902</v>
      </c>
      <c r="J383" s="3">
        <v>1342.742</v>
      </c>
      <c r="K383" s="3" t="s">
        <v>29</v>
      </c>
    </row>
    <row r="384" spans="1:11">
      <c r="A384">
        <v>383</v>
      </c>
      <c r="B384">
        <v>0</v>
      </c>
      <c r="C384">
        <v>21</v>
      </c>
      <c r="D384">
        <v>14</v>
      </c>
      <c r="E384">
        <v>0</v>
      </c>
      <c r="F384">
        <v>0</v>
      </c>
      <c r="G384">
        <v>0</v>
      </c>
      <c r="H384">
        <v>0</v>
      </c>
      <c r="I384" s="3">
        <v>8456.1959999999999</v>
      </c>
      <c r="J384" s="3">
        <v>1330.21</v>
      </c>
      <c r="K384" s="3">
        <v>16967.259999999998</v>
      </c>
    </row>
    <row r="385" spans="1:11">
      <c r="A385">
        <v>384</v>
      </c>
      <c r="B385">
        <v>0</v>
      </c>
      <c r="C385">
        <v>29</v>
      </c>
      <c r="D385">
        <v>10</v>
      </c>
      <c r="E385">
        <v>0</v>
      </c>
      <c r="F385">
        <v>1</v>
      </c>
      <c r="G385">
        <v>0</v>
      </c>
      <c r="H385">
        <v>1</v>
      </c>
      <c r="I385" s="3">
        <v>3732.4029999999998</v>
      </c>
      <c r="J385" s="3">
        <v>1323.048</v>
      </c>
      <c r="K385" s="3">
        <v>6694.1009999999997</v>
      </c>
    </row>
    <row r="386" spans="1:11">
      <c r="A386">
        <v>385</v>
      </c>
      <c r="B386">
        <v>0</v>
      </c>
      <c r="C386">
        <v>31</v>
      </c>
      <c r="D386">
        <v>6</v>
      </c>
      <c r="E386">
        <v>0</v>
      </c>
      <c r="F386">
        <v>0</v>
      </c>
      <c r="G386">
        <v>0</v>
      </c>
      <c r="H386">
        <v>1</v>
      </c>
      <c r="I386" s="3">
        <v>2666.5619999999999</v>
      </c>
      <c r="J386" s="3">
        <v>1321.258</v>
      </c>
      <c r="K386" s="3" t="s">
        <v>29</v>
      </c>
    </row>
    <row r="387" spans="1:11">
      <c r="A387">
        <v>386</v>
      </c>
      <c r="B387">
        <v>0</v>
      </c>
      <c r="C387">
        <v>46</v>
      </c>
      <c r="D387">
        <v>7</v>
      </c>
      <c r="E387">
        <v>0</v>
      </c>
      <c r="F387">
        <v>0</v>
      </c>
      <c r="G387">
        <v>1</v>
      </c>
      <c r="H387">
        <v>1</v>
      </c>
      <c r="I387" s="3">
        <v>19171.43</v>
      </c>
      <c r="J387" s="3">
        <v>1317.6769999999999</v>
      </c>
      <c r="K387" s="3" t="s">
        <v>29</v>
      </c>
    </row>
    <row r="388" spans="1:11">
      <c r="A388">
        <v>387</v>
      </c>
      <c r="B388">
        <v>0</v>
      </c>
      <c r="C388">
        <v>20</v>
      </c>
      <c r="D388">
        <v>9</v>
      </c>
      <c r="E388">
        <v>0</v>
      </c>
      <c r="F388">
        <v>1</v>
      </c>
      <c r="G388">
        <v>1</v>
      </c>
      <c r="H388">
        <v>1</v>
      </c>
      <c r="I388" s="3" t="s">
        <v>29</v>
      </c>
      <c r="J388" s="3">
        <v>1283.6610000000001</v>
      </c>
      <c r="K388" s="3" t="s">
        <v>29</v>
      </c>
    </row>
    <row r="389" spans="1:11">
      <c r="A389">
        <v>388</v>
      </c>
      <c r="B389">
        <v>0</v>
      </c>
      <c r="C389">
        <v>36</v>
      </c>
      <c r="D389">
        <v>18</v>
      </c>
      <c r="E389">
        <v>0</v>
      </c>
      <c r="F389">
        <v>0</v>
      </c>
      <c r="G389">
        <v>1</v>
      </c>
      <c r="H389">
        <v>0</v>
      </c>
      <c r="I389" s="3">
        <v>3273.9349999999999</v>
      </c>
      <c r="J389" s="3">
        <v>1269.3389999999999</v>
      </c>
      <c r="K389" s="3">
        <v>18227.759999999998</v>
      </c>
    </row>
    <row r="390" spans="1:11">
      <c r="A390">
        <v>389</v>
      </c>
      <c r="B390">
        <v>0</v>
      </c>
      <c r="C390">
        <v>45</v>
      </c>
      <c r="D390">
        <v>12</v>
      </c>
      <c r="E390">
        <v>0</v>
      </c>
      <c r="F390">
        <v>0</v>
      </c>
      <c r="G390">
        <v>1</v>
      </c>
      <c r="H390">
        <v>0</v>
      </c>
      <c r="I390" s="3">
        <v>16559.72</v>
      </c>
      <c r="J390" s="3">
        <v>1265.758</v>
      </c>
      <c r="K390" s="3">
        <v>7987.1120000000001</v>
      </c>
    </row>
    <row r="391" spans="1:11">
      <c r="A391">
        <v>390</v>
      </c>
      <c r="B391">
        <v>0</v>
      </c>
      <c r="C391">
        <v>16</v>
      </c>
      <c r="D391">
        <v>10</v>
      </c>
      <c r="E391">
        <v>0</v>
      </c>
      <c r="F391">
        <v>0</v>
      </c>
      <c r="G391">
        <v>0</v>
      </c>
      <c r="H391">
        <v>1</v>
      </c>
      <c r="I391" s="3">
        <v>1026.6559999999999</v>
      </c>
      <c r="J391" s="3">
        <v>1224.5809999999999</v>
      </c>
      <c r="K391" s="3">
        <v>6847.7849999999999</v>
      </c>
    </row>
    <row r="392" spans="1:11">
      <c r="A392">
        <v>391</v>
      </c>
      <c r="B392">
        <v>0</v>
      </c>
      <c r="C392">
        <v>18</v>
      </c>
      <c r="D392">
        <v>12</v>
      </c>
      <c r="E392">
        <v>0</v>
      </c>
      <c r="F392">
        <v>0</v>
      </c>
      <c r="G392">
        <v>0</v>
      </c>
      <c r="H392">
        <v>0</v>
      </c>
      <c r="I392" s="3">
        <v>818.97349999999994</v>
      </c>
      <c r="J392" s="3">
        <v>1208.4680000000001</v>
      </c>
      <c r="K392" s="3">
        <v>2232.8449999999998</v>
      </c>
    </row>
    <row r="393" spans="1:11">
      <c r="A393">
        <v>392</v>
      </c>
      <c r="B393">
        <v>0</v>
      </c>
      <c r="C393">
        <v>40</v>
      </c>
      <c r="D393">
        <v>12</v>
      </c>
      <c r="E393">
        <v>0</v>
      </c>
      <c r="F393">
        <v>1</v>
      </c>
      <c r="G393">
        <v>0</v>
      </c>
      <c r="H393">
        <v>0</v>
      </c>
      <c r="I393" s="3">
        <v>11867.28</v>
      </c>
      <c r="J393" s="3">
        <v>1195.9349999999999</v>
      </c>
      <c r="K393" s="3">
        <v>3873.1210000000001</v>
      </c>
    </row>
    <row r="394" spans="1:11">
      <c r="A394">
        <v>393</v>
      </c>
      <c r="B394">
        <v>0</v>
      </c>
      <c r="C394">
        <v>16</v>
      </c>
      <c r="D394">
        <v>9</v>
      </c>
      <c r="E394">
        <v>0</v>
      </c>
      <c r="F394">
        <v>0</v>
      </c>
      <c r="G394">
        <v>0</v>
      </c>
      <c r="H394">
        <v>1</v>
      </c>
      <c r="I394" s="3" t="s">
        <v>29</v>
      </c>
      <c r="J394" s="3">
        <v>1188.7739999999999</v>
      </c>
      <c r="K394" s="3">
        <v>2451.5479999999998</v>
      </c>
    </row>
    <row r="395" spans="1:11">
      <c r="A395">
        <v>394</v>
      </c>
      <c r="B395">
        <v>0</v>
      </c>
      <c r="C395">
        <v>16</v>
      </c>
      <c r="D395">
        <v>10</v>
      </c>
      <c r="E395">
        <v>0</v>
      </c>
      <c r="F395">
        <v>0</v>
      </c>
      <c r="G395">
        <v>0</v>
      </c>
      <c r="H395">
        <v>1</v>
      </c>
      <c r="I395" s="3">
        <v>574.0652</v>
      </c>
      <c r="J395" s="3">
        <v>1181.6130000000001</v>
      </c>
      <c r="K395" s="3">
        <v>5578.4179999999997</v>
      </c>
    </row>
    <row r="396" spans="1:11">
      <c r="A396">
        <v>395</v>
      </c>
      <c r="B396">
        <v>0</v>
      </c>
      <c r="C396">
        <v>28</v>
      </c>
      <c r="D396">
        <v>5</v>
      </c>
      <c r="E396">
        <v>0</v>
      </c>
      <c r="F396">
        <v>1</v>
      </c>
      <c r="G396">
        <v>1</v>
      </c>
      <c r="H396">
        <v>1</v>
      </c>
      <c r="I396" s="3">
        <v>10967.98</v>
      </c>
      <c r="J396" s="3">
        <v>1178.0319999999999</v>
      </c>
      <c r="K396" s="3">
        <v>239.39169999999999</v>
      </c>
    </row>
    <row r="397" spans="1:11">
      <c r="A397">
        <v>396</v>
      </c>
      <c r="B397">
        <v>0</v>
      </c>
      <c r="C397">
        <v>20</v>
      </c>
      <c r="D397">
        <v>12</v>
      </c>
      <c r="E397">
        <v>0</v>
      </c>
      <c r="F397">
        <v>0</v>
      </c>
      <c r="G397">
        <v>0</v>
      </c>
      <c r="H397">
        <v>0</v>
      </c>
      <c r="I397" s="3" t="s">
        <v>29</v>
      </c>
      <c r="J397" s="3">
        <v>1147.597</v>
      </c>
      <c r="K397" s="3">
        <v>15554.55</v>
      </c>
    </row>
    <row r="398" spans="1:11">
      <c r="A398">
        <v>397</v>
      </c>
      <c r="B398">
        <v>0</v>
      </c>
      <c r="C398">
        <v>19</v>
      </c>
      <c r="D398">
        <v>8</v>
      </c>
      <c r="E398">
        <v>0</v>
      </c>
      <c r="F398">
        <v>0</v>
      </c>
      <c r="G398">
        <v>1</v>
      </c>
      <c r="H398">
        <v>1</v>
      </c>
      <c r="I398" s="3">
        <v>39.185339999999997</v>
      </c>
      <c r="J398" s="3">
        <v>1136.855</v>
      </c>
      <c r="K398" s="3">
        <v>5327.2039999999997</v>
      </c>
    </row>
    <row r="399" spans="1:11">
      <c r="A399">
        <v>398</v>
      </c>
      <c r="B399">
        <v>0</v>
      </c>
      <c r="C399">
        <v>16</v>
      </c>
      <c r="D399">
        <v>8</v>
      </c>
      <c r="E399">
        <v>0</v>
      </c>
      <c r="F399">
        <v>0</v>
      </c>
      <c r="G399">
        <v>0</v>
      </c>
      <c r="H399">
        <v>1</v>
      </c>
      <c r="I399" s="3" t="s">
        <v>29</v>
      </c>
      <c r="J399" s="3">
        <v>1113.5809999999999</v>
      </c>
      <c r="K399" s="3">
        <v>542.32569999999998</v>
      </c>
    </row>
    <row r="400" spans="1:11">
      <c r="A400">
        <v>399</v>
      </c>
      <c r="B400">
        <v>0</v>
      </c>
      <c r="C400">
        <v>20</v>
      </c>
      <c r="D400">
        <v>11</v>
      </c>
      <c r="E400">
        <v>0</v>
      </c>
      <c r="F400">
        <v>0</v>
      </c>
      <c r="G400">
        <v>1</v>
      </c>
      <c r="H400">
        <v>1</v>
      </c>
      <c r="I400" s="3">
        <v>2547.047</v>
      </c>
      <c r="J400" s="3">
        <v>1099.258</v>
      </c>
      <c r="K400" s="3" t="s">
        <v>29</v>
      </c>
    </row>
    <row r="401" spans="1:11">
      <c r="A401">
        <v>400</v>
      </c>
      <c r="B401">
        <v>0</v>
      </c>
      <c r="C401">
        <v>35</v>
      </c>
      <c r="D401">
        <v>10</v>
      </c>
      <c r="E401">
        <v>0</v>
      </c>
      <c r="F401">
        <v>0</v>
      </c>
      <c r="G401">
        <v>1</v>
      </c>
      <c r="H401">
        <v>1</v>
      </c>
      <c r="I401" s="3">
        <v>4964.7820000000002</v>
      </c>
      <c r="J401" s="3">
        <v>1086.7260000000001</v>
      </c>
      <c r="K401" s="3">
        <v>1745.1949999999999</v>
      </c>
    </row>
    <row r="402" spans="1:11">
      <c r="A402">
        <v>401</v>
      </c>
      <c r="B402">
        <v>0</v>
      </c>
      <c r="C402">
        <v>32</v>
      </c>
      <c r="D402">
        <v>6</v>
      </c>
      <c r="E402">
        <v>0</v>
      </c>
      <c r="F402">
        <v>1</v>
      </c>
      <c r="G402">
        <v>1</v>
      </c>
      <c r="H402">
        <v>1</v>
      </c>
      <c r="I402" s="3">
        <v>979.63340000000005</v>
      </c>
      <c r="J402" s="3">
        <v>1036.597</v>
      </c>
      <c r="K402" s="3" t="s">
        <v>29</v>
      </c>
    </row>
    <row r="403" spans="1:11">
      <c r="A403">
        <v>402</v>
      </c>
      <c r="B403">
        <v>0</v>
      </c>
      <c r="C403">
        <v>32</v>
      </c>
      <c r="D403">
        <v>16</v>
      </c>
      <c r="E403">
        <v>1</v>
      </c>
      <c r="F403">
        <v>0</v>
      </c>
      <c r="G403">
        <v>0</v>
      </c>
      <c r="H403">
        <v>0</v>
      </c>
      <c r="I403" s="3">
        <v>17135.75</v>
      </c>
      <c r="J403" s="3">
        <v>1031.2260000000001</v>
      </c>
      <c r="K403" s="3" t="s">
        <v>29</v>
      </c>
    </row>
    <row r="404" spans="1:11">
      <c r="A404">
        <v>403</v>
      </c>
      <c r="B404">
        <v>0</v>
      </c>
      <c r="C404">
        <v>17</v>
      </c>
      <c r="D404">
        <v>9</v>
      </c>
      <c r="E404">
        <v>1</v>
      </c>
      <c r="F404">
        <v>0</v>
      </c>
      <c r="G404">
        <v>0</v>
      </c>
      <c r="H404">
        <v>1</v>
      </c>
      <c r="I404" s="3" t="s">
        <v>29</v>
      </c>
      <c r="J404" s="3">
        <v>981.09680000000003</v>
      </c>
      <c r="K404" s="3">
        <v>8900.3469999999998</v>
      </c>
    </row>
    <row r="405" spans="1:11">
      <c r="A405">
        <v>404</v>
      </c>
      <c r="B405">
        <v>0</v>
      </c>
      <c r="C405">
        <v>16</v>
      </c>
      <c r="D405">
        <v>7</v>
      </c>
      <c r="E405">
        <v>0</v>
      </c>
      <c r="F405">
        <v>0</v>
      </c>
      <c r="G405">
        <v>0</v>
      </c>
      <c r="H405">
        <v>1</v>
      </c>
      <c r="I405" s="3" t="s">
        <v>29</v>
      </c>
      <c r="J405" s="3">
        <v>975.72580000000005</v>
      </c>
      <c r="K405" s="3">
        <v>4728.7250000000004</v>
      </c>
    </row>
    <row r="406" spans="1:11">
      <c r="A406">
        <v>405</v>
      </c>
      <c r="B406">
        <v>0</v>
      </c>
      <c r="C406">
        <v>32</v>
      </c>
      <c r="D406">
        <v>15</v>
      </c>
      <c r="E406">
        <v>0</v>
      </c>
      <c r="F406">
        <v>0</v>
      </c>
      <c r="G406">
        <v>0</v>
      </c>
      <c r="H406">
        <v>0</v>
      </c>
      <c r="I406" s="3">
        <v>489.81670000000003</v>
      </c>
      <c r="J406" s="3">
        <v>968.56449999999995</v>
      </c>
      <c r="K406" s="3">
        <v>7684.1779999999999</v>
      </c>
    </row>
    <row r="407" spans="1:11">
      <c r="A407">
        <v>406</v>
      </c>
      <c r="B407">
        <v>0</v>
      </c>
      <c r="C407">
        <v>19</v>
      </c>
      <c r="D407">
        <v>12</v>
      </c>
      <c r="E407">
        <v>0</v>
      </c>
      <c r="F407">
        <v>0</v>
      </c>
      <c r="G407">
        <v>0</v>
      </c>
      <c r="H407">
        <v>0</v>
      </c>
      <c r="I407" s="3">
        <v>815.05499999999995</v>
      </c>
      <c r="J407" s="3">
        <v>964.98389999999995</v>
      </c>
      <c r="K407" s="3">
        <v>12059.73</v>
      </c>
    </row>
    <row r="408" spans="1:11">
      <c r="A408">
        <v>407</v>
      </c>
      <c r="B408">
        <v>0</v>
      </c>
      <c r="C408">
        <v>40</v>
      </c>
      <c r="D408">
        <v>12</v>
      </c>
      <c r="E408">
        <v>0</v>
      </c>
      <c r="F408">
        <v>0</v>
      </c>
      <c r="G408">
        <v>1</v>
      </c>
      <c r="H408">
        <v>0</v>
      </c>
      <c r="I408" s="3">
        <v>16851.650000000001</v>
      </c>
      <c r="J408" s="3">
        <v>961.40319999999997</v>
      </c>
      <c r="K408" s="3">
        <v>17717.939999999999</v>
      </c>
    </row>
    <row r="409" spans="1:11">
      <c r="A409">
        <v>408</v>
      </c>
      <c r="B409">
        <v>0</v>
      </c>
      <c r="C409">
        <v>50</v>
      </c>
      <c r="D409">
        <v>7</v>
      </c>
      <c r="E409">
        <v>0</v>
      </c>
      <c r="F409">
        <v>0</v>
      </c>
      <c r="G409">
        <v>1</v>
      </c>
      <c r="H409">
        <v>1</v>
      </c>
      <c r="I409" s="3">
        <v>11473.47</v>
      </c>
      <c r="J409" s="3">
        <v>956.03229999999996</v>
      </c>
      <c r="K409" s="3" t="s">
        <v>29</v>
      </c>
    </row>
    <row r="410" spans="1:11">
      <c r="A410">
        <v>409</v>
      </c>
      <c r="B410">
        <v>0</v>
      </c>
      <c r="C410">
        <v>39</v>
      </c>
      <c r="D410">
        <v>11</v>
      </c>
      <c r="E410">
        <v>0</v>
      </c>
      <c r="F410">
        <v>0</v>
      </c>
      <c r="G410">
        <v>0</v>
      </c>
      <c r="H410">
        <v>1</v>
      </c>
      <c r="I410" s="3" t="s">
        <v>29</v>
      </c>
      <c r="J410" s="3">
        <v>930.96770000000004</v>
      </c>
      <c r="K410" s="3" t="s">
        <v>29</v>
      </c>
    </row>
    <row r="411" spans="1:11">
      <c r="A411">
        <v>410</v>
      </c>
      <c r="B411">
        <v>0</v>
      </c>
      <c r="C411">
        <v>18</v>
      </c>
      <c r="D411">
        <v>8</v>
      </c>
      <c r="E411">
        <v>0</v>
      </c>
      <c r="F411">
        <v>1</v>
      </c>
      <c r="G411">
        <v>0</v>
      </c>
      <c r="H411">
        <v>1</v>
      </c>
      <c r="I411" s="3" t="s">
        <v>29</v>
      </c>
      <c r="J411" s="3">
        <v>902.32259999999997</v>
      </c>
      <c r="K411" s="3">
        <v>1306.31</v>
      </c>
    </row>
    <row r="412" spans="1:11">
      <c r="A412">
        <v>411</v>
      </c>
      <c r="B412">
        <v>0</v>
      </c>
      <c r="C412">
        <v>39</v>
      </c>
      <c r="D412">
        <v>10</v>
      </c>
      <c r="E412">
        <v>1</v>
      </c>
      <c r="F412">
        <v>0</v>
      </c>
      <c r="G412">
        <v>0</v>
      </c>
      <c r="H412">
        <v>1</v>
      </c>
      <c r="I412" s="3">
        <v>844.44399999999996</v>
      </c>
      <c r="J412" s="3">
        <v>889.7903</v>
      </c>
      <c r="K412" s="3">
        <v>701.92010000000005</v>
      </c>
    </row>
    <row r="413" spans="1:11">
      <c r="A413">
        <v>412</v>
      </c>
      <c r="B413">
        <v>0</v>
      </c>
      <c r="C413">
        <v>17</v>
      </c>
      <c r="D413">
        <v>11</v>
      </c>
      <c r="E413">
        <v>0</v>
      </c>
      <c r="F413">
        <v>1</v>
      </c>
      <c r="G413">
        <v>0</v>
      </c>
      <c r="H413">
        <v>1</v>
      </c>
      <c r="I413" s="3" t="s">
        <v>29</v>
      </c>
      <c r="J413" s="3">
        <v>873.67740000000003</v>
      </c>
      <c r="K413" s="3">
        <v>7759.5420000000004</v>
      </c>
    </row>
    <row r="414" spans="1:11">
      <c r="A414">
        <v>413</v>
      </c>
      <c r="B414">
        <v>0</v>
      </c>
      <c r="C414">
        <v>17</v>
      </c>
      <c r="D414">
        <v>5</v>
      </c>
      <c r="E414">
        <v>1</v>
      </c>
      <c r="F414">
        <v>0</v>
      </c>
      <c r="G414">
        <v>0</v>
      </c>
      <c r="H414">
        <v>1</v>
      </c>
      <c r="I414" s="3">
        <v>96.004069999999999</v>
      </c>
      <c r="J414" s="3">
        <v>868.30650000000003</v>
      </c>
      <c r="K414" s="3" t="s">
        <v>29</v>
      </c>
    </row>
    <row r="415" spans="1:11">
      <c r="A415">
        <v>414</v>
      </c>
      <c r="B415">
        <v>0</v>
      </c>
      <c r="C415">
        <v>19</v>
      </c>
      <c r="D415">
        <v>12</v>
      </c>
      <c r="E415">
        <v>0</v>
      </c>
      <c r="F415">
        <v>0</v>
      </c>
      <c r="G415">
        <v>0</v>
      </c>
      <c r="H415">
        <v>0</v>
      </c>
      <c r="I415" s="3">
        <v>2425.5720000000001</v>
      </c>
      <c r="J415" s="3">
        <v>861.14520000000005</v>
      </c>
      <c r="K415" s="3">
        <v>2587.4989999999998</v>
      </c>
    </row>
    <row r="416" spans="1:11">
      <c r="A416">
        <v>415</v>
      </c>
      <c r="B416">
        <v>0</v>
      </c>
      <c r="C416">
        <v>27</v>
      </c>
      <c r="D416">
        <v>15</v>
      </c>
      <c r="E416">
        <v>0</v>
      </c>
      <c r="F416">
        <v>0</v>
      </c>
      <c r="G416">
        <v>0</v>
      </c>
      <c r="H416">
        <v>0</v>
      </c>
      <c r="I416" s="3" t="s">
        <v>29</v>
      </c>
      <c r="J416" s="3">
        <v>857.56449999999995</v>
      </c>
      <c r="K416" s="3">
        <v>3392.86</v>
      </c>
    </row>
    <row r="417" spans="1:11">
      <c r="A417">
        <v>416</v>
      </c>
      <c r="B417">
        <v>0</v>
      </c>
      <c r="C417">
        <v>18</v>
      </c>
      <c r="D417">
        <v>11</v>
      </c>
      <c r="E417">
        <v>1</v>
      </c>
      <c r="F417">
        <v>0</v>
      </c>
      <c r="G417">
        <v>0</v>
      </c>
      <c r="H417">
        <v>1</v>
      </c>
      <c r="I417" s="3">
        <v>587.78</v>
      </c>
      <c r="J417" s="3">
        <v>841.45159999999998</v>
      </c>
      <c r="K417" s="3">
        <v>7933.9139999999998</v>
      </c>
    </row>
    <row r="418" spans="1:11">
      <c r="A418">
        <v>417</v>
      </c>
      <c r="B418">
        <v>0</v>
      </c>
      <c r="C418">
        <v>20</v>
      </c>
      <c r="D418">
        <v>14</v>
      </c>
      <c r="E418">
        <v>0</v>
      </c>
      <c r="F418">
        <v>0</v>
      </c>
      <c r="G418">
        <v>1</v>
      </c>
      <c r="H418">
        <v>0</v>
      </c>
      <c r="I418" s="3" t="s">
        <v>29</v>
      </c>
      <c r="J418" s="3">
        <v>805.64520000000005</v>
      </c>
      <c r="K418" s="3">
        <v>1454.0830000000001</v>
      </c>
    </row>
    <row r="419" spans="1:11">
      <c r="A419">
        <v>418</v>
      </c>
      <c r="B419">
        <v>0</v>
      </c>
      <c r="C419">
        <v>20</v>
      </c>
      <c r="D419">
        <v>12</v>
      </c>
      <c r="E419">
        <v>0</v>
      </c>
      <c r="F419">
        <v>0</v>
      </c>
      <c r="G419">
        <v>1</v>
      </c>
      <c r="H419">
        <v>0</v>
      </c>
      <c r="I419" s="3">
        <v>12145.49</v>
      </c>
      <c r="J419" s="3">
        <v>791.32259999999997</v>
      </c>
      <c r="K419" s="3">
        <v>13683.75</v>
      </c>
    </row>
    <row r="420" spans="1:11">
      <c r="A420">
        <v>419</v>
      </c>
      <c r="B420">
        <v>0</v>
      </c>
      <c r="C420">
        <v>19</v>
      </c>
      <c r="D420">
        <v>13</v>
      </c>
      <c r="E420">
        <v>1</v>
      </c>
      <c r="F420">
        <v>0</v>
      </c>
      <c r="G420">
        <v>0</v>
      </c>
      <c r="H420">
        <v>0</v>
      </c>
      <c r="I420" s="3">
        <v>1714.3579999999999</v>
      </c>
      <c r="J420" s="3">
        <v>785.95159999999998</v>
      </c>
      <c r="K420" s="3">
        <v>9067.33</v>
      </c>
    </row>
    <row r="421" spans="1:11">
      <c r="A421">
        <v>420</v>
      </c>
      <c r="B421">
        <v>0</v>
      </c>
      <c r="C421">
        <v>24</v>
      </c>
      <c r="D421">
        <v>8</v>
      </c>
      <c r="E421">
        <v>0</v>
      </c>
      <c r="F421">
        <v>0</v>
      </c>
      <c r="G421">
        <v>1</v>
      </c>
      <c r="H421">
        <v>1</v>
      </c>
      <c r="I421" s="3">
        <v>213.56010000000001</v>
      </c>
      <c r="J421" s="3">
        <v>760.88710000000003</v>
      </c>
      <c r="K421" s="3">
        <v>2340.7190000000001</v>
      </c>
    </row>
    <row r="422" spans="1:11">
      <c r="A422">
        <v>421</v>
      </c>
      <c r="B422">
        <v>0</v>
      </c>
      <c r="C422">
        <v>27</v>
      </c>
      <c r="D422">
        <v>12</v>
      </c>
      <c r="E422">
        <v>0</v>
      </c>
      <c r="F422">
        <v>0</v>
      </c>
      <c r="G422">
        <v>1</v>
      </c>
      <c r="H422">
        <v>0</v>
      </c>
      <c r="I422" s="3">
        <v>4222.22</v>
      </c>
      <c r="J422" s="3">
        <v>751.93550000000005</v>
      </c>
      <c r="K422" s="3" t="s">
        <v>29</v>
      </c>
    </row>
    <row r="423" spans="1:11">
      <c r="A423">
        <v>422</v>
      </c>
      <c r="B423">
        <v>0</v>
      </c>
      <c r="C423">
        <v>19</v>
      </c>
      <c r="D423">
        <v>9</v>
      </c>
      <c r="E423">
        <v>0</v>
      </c>
      <c r="F423">
        <v>0</v>
      </c>
      <c r="G423">
        <v>0</v>
      </c>
      <c r="H423">
        <v>1</v>
      </c>
      <c r="I423" s="3">
        <v>773.91039999999998</v>
      </c>
      <c r="J423" s="3">
        <v>676.74189999999999</v>
      </c>
      <c r="K423" s="3">
        <v>5647.8710000000001</v>
      </c>
    </row>
    <row r="424" spans="1:11">
      <c r="A424">
        <v>423</v>
      </c>
      <c r="B424">
        <v>0</v>
      </c>
      <c r="C424">
        <v>52</v>
      </c>
      <c r="D424">
        <v>8</v>
      </c>
      <c r="E424">
        <v>1</v>
      </c>
      <c r="F424">
        <v>0</v>
      </c>
      <c r="G424">
        <v>1</v>
      </c>
      <c r="H424">
        <v>1</v>
      </c>
      <c r="I424" s="3">
        <v>5454.5990000000002</v>
      </c>
      <c r="J424" s="3" t="s">
        <v>34</v>
      </c>
      <c r="K424" s="3" t="s">
        <v>29</v>
      </c>
    </row>
    <row r="425" spans="1:11">
      <c r="A425">
        <v>424</v>
      </c>
      <c r="B425">
        <v>0</v>
      </c>
      <c r="C425">
        <v>18</v>
      </c>
      <c r="D425">
        <v>11</v>
      </c>
      <c r="E425">
        <v>0</v>
      </c>
      <c r="F425">
        <v>1</v>
      </c>
      <c r="G425">
        <v>0</v>
      </c>
      <c r="H425">
        <v>1</v>
      </c>
      <c r="I425" s="3" t="s">
        <v>29</v>
      </c>
      <c r="J425" s="3">
        <v>630.19349999999997</v>
      </c>
      <c r="K425" s="3" t="s">
        <v>29</v>
      </c>
    </row>
    <row r="426" spans="1:11">
      <c r="A426">
        <v>425</v>
      </c>
      <c r="B426">
        <v>0</v>
      </c>
      <c r="C426">
        <v>16</v>
      </c>
      <c r="D426">
        <v>10</v>
      </c>
      <c r="E426">
        <v>0</v>
      </c>
      <c r="F426">
        <v>1</v>
      </c>
      <c r="G426">
        <v>0</v>
      </c>
      <c r="H426">
        <v>1</v>
      </c>
      <c r="I426" s="3" t="s">
        <v>29</v>
      </c>
      <c r="J426" s="3">
        <v>630.19349999999997</v>
      </c>
      <c r="K426" s="3">
        <v>3892.3319999999999</v>
      </c>
    </row>
    <row r="427" spans="1:11">
      <c r="A427">
        <v>426</v>
      </c>
      <c r="B427">
        <v>0</v>
      </c>
      <c r="C427">
        <v>18</v>
      </c>
      <c r="D427">
        <v>12</v>
      </c>
      <c r="E427">
        <v>0</v>
      </c>
      <c r="F427">
        <v>1</v>
      </c>
      <c r="G427">
        <v>0</v>
      </c>
      <c r="H427">
        <v>0</v>
      </c>
      <c r="I427" s="3" t="s">
        <v>29</v>
      </c>
      <c r="J427" s="3">
        <v>630.19349999999997</v>
      </c>
      <c r="K427" s="3">
        <v>4843.9880000000003</v>
      </c>
    </row>
    <row r="428" spans="1:11">
      <c r="A428">
        <v>427</v>
      </c>
      <c r="B428">
        <v>0</v>
      </c>
      <c r="C428">
        <v>45</v>
      </c>
      <c r="D428">
        <v>12</v>
      </c>
      <c r="E428">
        <v>0</v>
      </c>
      <c r="F428">
        <v>0</v>
      </c>
      <c r="G428">
        <v>0</v>
      </c>
      <c r="H428">
        <v>0</v>
      </c>
      <c r="I428" s="3">
        <v>4473.0060000000003</v>
      </c>
      <c r="J428" s="3">
        <v>608.7097</v>
      </c>
      <c r="K428" s="3" t="s">
        <v>29</v>
      </c>
    </row>
    <row r="429" spans="1:11">
      <c r="A429">
        <v>428</v>
      </c>
      <c r="B429">
        <v>0</v>
      </c>
      <c r="C429">
        <v>21</v>
      </c>
      <c r="D429">
        <v>14</v>
      </c>
      <c r="E429">
        <v>0</v>
      </c>
      <c r="F429">
        <v>0</v>
      </c>
      <c r="G429">
        <v>0</v>
      </c>
      <c r="H429">
        <v>0</v>
      </c>
      <c r="I429" s="3">
        <v>9708.1669999999995</v>
      </c>
      <c r="J429" s="3">
        <v>594.38710000000003</v>
      </c>
      <c r="K429" s="3">
        <v>2256.4879999999998</v>
      </c>
    </row>
    <row r="430" spans="1:11">
      <c r="A430">
        <v>429</v>
      </c>
      <c r="B430">
        <v>0</v>
      </c>
      <c r="C430">
        <v>36</v>
      </c>
      <c r="D430">
        <v>8</v>
      </c>
      <c r="E430">
        <v>0</v>
      </c>
      <c r="F430">
        <v>0</v>
      </c>
      <c r="G430">
        <v>1</v>
      </c>
      <c r="H430">
        <v>1</v>
      </c>
      <c r="I430" s="3">
        <v>2715.5439999999999</v>
      </c>
      <c r="J430" s="3">
        <v>585.43550000000005</v>
      </c>
      <c r="K430" s="3" t="s">
        <v>29</v>
      </c>
    </row>
    <row r="431" spans="1:11">
      <c r="A431">
        <v>430</v>
      </c>
      <c r="B431">
        <v>0</v>
      </c>
      <c r="C431">
        <v>21</v>
      </c>
      <c r="D431">
        <v>13</v>
      </c>
      <c r="E431">
        <v>0</v>
      </c>
      <c r="F431">
        <v>0</v>
      </c>
      <c r="G431">
        <v>0</v>
      </c>
      <c r="H431">
        <v>0</v>
      </c>
      <c r="I431" s="3">
        <v>513.3279</v>
      </c>
      <c r="J431" s="3">
        <v>578.27419999999995</v>
      </c>
      <c r="K431" s="3" t="s">
        <v>29</v>
      </c>
    </row>
    <row r="432" spans="1:11">
      <c r="A432">
        <v>431</v>
      </c>
      <c r="B432">
        <v>0</v>
      </c>
      <c r="C432">
        <v>41</v>
      </c>
      <c r="D432">
        <v>7</v>
      </c>
      <c r="E432">
        <v>0</v>
      </c>
      <c r="F432">
        <v>0</v>
      </c>
      <c r="G432">
        <v>1</v>
      </c>
      <c r="H432">
        <v>1</v>
      </c>
      <c r="I432" s="3">
        <v>19573.080000000002</v>
      </c>
      <c r="J432" s="3">
        <v>565.74189999999999</v>
      </c>
      <c r="K432" s="3" t="s">
        <v>29</v>
      </c>
    </row>
    <row r="433" spans="1:11">
      <c r="A433">
        <v>432</v>
      </c>
      <c r="B433">
        <v>0</v>
      </c>
      <c r="C433">
        <v>18</v>
      </c>
      <c r="D433">
        <v>7</v>
      </c>
      <c r="E433">
        <v>0</v>
      </c>
      <c r="F433">
        <v>0</v>
      </c>
      <c r="G433">
        <v>0</v>
      </c>
      <c r="H433">
        <v>1</v>
      </c>
      <c r="I433" s="3">
        <v>491.77600000000001</v>
      </c>
      <c r="J433" s="3">
        <v>558.5806</v>
      </c>
      <c r="K433" s="3">
        <v>642.81110000000001</v>
      </c>
    </row>
    <row r="434" spans="1:11">
      <c r="A434">
        <v>433</v>
      </c>
      <c r="B434">
        <v>0</v>
      </c>
      <c r="C434">
        <v>39</v>
      </c>
      <c r="D434">
        <v>9</v>
      </c>
      <c r="E434">
        <v>0</v>
      </c>
      <c r="F434">
        <v>0</v>
      </c>
      <c r="G434">
        <v>0</v>
      </c>
      <c r="H434">
        <v>1</v>
      </c>
      <c r="I434" s="3">
        <v>11230.52</v>
      </c>
      <c r="J434" s="3">
        <v>537.09680000000003</v>
      </c>
      <c r="K434" s="3">
        <v>5752.79</v>
      </c>
    </row>
    <row r="435" spans="1:11">
      <c r="A435">
        <v>434</v>
      </c>
      <c r="B435">
        <v>0</v>
      </c>
      <c r="C435">
        <v>19</v>
      </c>
      <c r="D435">
        <v>3</v>
      </c>
      <c r="E435">
        <v>0</v>
      </c>
      <c r="F435">
        <v>0</v>
      </c>
      <c r="G435">
        <v>1</v>
      </c>
      <c r="H435">
        <v>1</v>
      </c>
      <c r="I435" s="3" t="s">
        <v>29</v>
      </c>
      <c r="J435" s="3">
        <v>537.09680000000003</v>
      </c>
      <c r="K435" s="3" t="s">
        <v>29</v>
      </c>
    </row>
    <row r="436" spans="1:11">
      <c r="A436">
        <v>435</v>
      </c>
      <c r="B436">
        <v>0</v>
      </c>
      <c r="C436">
        <v>32</v>
      </c>
      <c r="D436">
        <v>13</v>
      </c>
      <c r="E436">
        <v>0</v>
      </c>
      <c r="F436">
        <v>0</v>
      </c>
      <c r="G436">
        <v>1</v>
      </c>
      <c r="H436">
        <v>0</v>
      </c>
      <c r="I436" s="3">
        <v>12553.02</v>
      </c>
      <c r="J436" s="3">
        <v>524.56449999999995</v>
      </c>
      <c r="K436" s="3">
        <v>15353.58</v>
      </c>
    </row>
    <row r="437" spans="1:11">
      <c r="A437">
        <v>436</v>
      </c>
      <c r="B437">
        <v>0</v>
      </c>
      <c r="C437">
        <v>16</v>
      </c>
      <c r="D437">
        <v>9</v>
      </c>
      <c r="E437">
        <v>0</v>
      </c>
      <c r="F437">
        <v>0</v>
      </c>
      <c r="G437">
        <v>0</v>
      </c>
      <c r="H437">
        <v>1</v>
      </c>
      <c r="I437" s="3" t="s">
        <v>29</v>
      </c>
      <c r="J437" s="3">
        <v>485.17739999999998</v>
      </c>
      <c r="K437" s="3">
        <v>4112.5129999999999</v>
      </c>
    </row>
    <row r="438" spans="1:11">
      <c r="A438">
        <v>437</v>
      </c>
      <c r="B438">
        <v>0</v>
      </c>
      <c r="C438">
        <v>16</v>
      </c>
      <c r="D438">
        <v>7</v>
      </c>
      <c r="E438">
        <v>0</v>
      </c>
      <c r="F438">
        <v>0</v>
      </c>
      <c r="G438">
        <v>0</v>
      </c>
      <c r="H438">
        <v>1</v>
      </c>
      <c r="I438" s="3">
        <v>658.31359999999995</v>
      </c>
      <c r="J438" s="3">
        <v>479.80650000000003</v>
      </c>
      <c r="K438" s="3">
        <v>6210.8850000000002</v>
      </c>
    </row>
    <row r="439" spans="1:11">
      <c r="A439">
        <v>438</v>
      </c>
      <c r="B439">
        <v>0</v>
      </c>
      <c r="C439">
        <v>21</v>
      </c>
      <c r="D439">
        <v>9</v>
      </c>
      <c r="E439">
        <v>1</v>
      </c>
      <c r="F439">
        <v>0</v>
      </c>
      <c r="G439">
        <v>0</v>
      </c>
      <c r="H439">
        <v>1</v>
      </c>
      <c r="I439" s="3">
        <v>1030.5740000000001</v>
      </c>
      <c r="J439" s="3">
        <v>470.85480000000001</v>
      </c>
      <c r="K439" s="3">
        <v>1223.558</v>
      </c>
    </row>
    <row r="440" spans="1:11">
      <c r="A440">
        <v>439</v>
      </c>
      <c r="B440">
        <v>0</v>
      </c>
      <c r="C440">
        <v>22</v>
      </c>
      <c r="D440">
        <v>12</v>
      </c>
      <c r="E440">
        <v>0</v>
      </c>
      <c r="F440">
        <v>0</v>
      </c>
      <c r="G440">
        <v>1</v>
      </c>
      <c r="H440">
        <v>0</v>
      </c>
      <c r="I440" s="3">
        <v>12096.51</v>
      </c>
      <c r="J440" s="3">
        <v>469.06450000000001</v>
      </c>
      <c r="K440" s="3">
        <v>14289.62</v>
      </c>
    </row>
    <row r="441" spans="1:11">
      <c r="A441">
        <v>440</v>
      </c>
      <c r="B441">
        <v>0</v>
      </c>
      <c r="C441">
        <v>23</v>
      </c>
      <c r="D441">
        <v>11</v>
      </c>
      <c r="E441">
        <v>0</v>
      </c>
      <c r="F441">
        <v>1</v>
      </c>
      <c r="G441">
        <v>1</v>
      </c>
      <c r="H441">
        <v>1</v>
      </c>
      <c r="I441" s="3">
        <v>8946.0120000000006</v>
      </c>
      <c r="J441" s="3">
        <v>469.06450000000001</v>
      </c>
      <c r="K441" s="3">
        <v>4776.0119999999997</v>
      </c>
    </row>
    <row r="442" spans="1:11">
      <c r="A442">
        <v>441</v>
      </c>
      <c r="B442">
        <v>0</v>
      </c>
      <c r="C442">
        <v>17</v>
      </c>
      <c r="D442">
        <v>8</v>
      </c>
      <c r="E442">
        <v>1</v>
      </c>
      <c r="F442">
        <v>0</v>
      </c>
      <c r="G442">
        <v>0</v>
      </c>
      <c r="H442">
        <v>1</v>
      </c>
      <c r="I442" s="3" t="s">
        <v>29</v>
      </c>
      <c r="J442" s="3">
        <v>451.16129999999998</v>
      </c>
      <c r="K442" s="3" t="s">
        <v>29</v>
      </c>
    </row>
    <row r="443" spans="1:11">
      <c r="A443">
        <v>442</v>
      </c>
      <c r="B443">
        <v>0</v>
      </c>
      <c r="C443">
        <v>21</v>
      </c>
      <c r="D443">
        <v>8</v>
      </c>
      <c r="E443">
        <v>0</v>
      </c>
      <c r="F443">
        <v>0</v>
      </c>
      <c r="G443">
        <v>1</v>
      </c>
      <c r="H443">
        <v>1</v>
      </c>
      <c r="I443" s="3">
        <v>5699.5069999999996</v>
      </c>
      <c r="J443" s="3">
        <v>388.5</v>
      </c>
      <c r="K443" s="3">
        <v>8844.1939999999995</v>
      </c>
    </row>
    <row r="444" spans="1:11">
      <c r="A444">
        <v>443</v>
      </c>
      <c r="B444">
        <v>0</v>
      </c>
      <c r="C444">
        <v>18</v>
      </c>
      <c r="D444">
        <v>10</v>
      </c>
      <c r="E444">
        <v>0</v>
      </c>
      <c r="F444">
        <v>0</v>
      </c>
      <c r="G444">
        <v>0</v>
      </c>
      <c r="H444">
        <v>1</v>
      </c>
      <c r="I444" s="3" t="s">
        <v>29</v>
      </c>
      <c r="J444" s="3">
        <v>386.7097</v>
      </c>
      <c r="K444" s="3" t="s">
        <v>29</v>
      </c>
    </row>
    <row r="445" spans="1:11">
      <c r="A445">
        <v>444</v>
      </c>
      <c r="B445">
        <v>0</v>
      </c>
      <c r="C445">
        <v>24</v>
      </c>
      <c r="D445">
        <v>12</v>
      </c>
      <c r="E445">
        <v>0</v>
      </c>
      <c r="F445">
        <v>0</v>
      </c>
      <c r="G445">
        <v>1</v>
      </c>
      <c r="H445">
        <v>0</v>
      </c>
      <c r="I445" s="3">
        <v>9051.8130000000001</v>
      </c>
      <c r="J445" s="3">
        <v>327.62900000000002</v>
      </c>
      <c r="K445" s="3">
        <v>8547.1710000000003</v>
      </c>
    </row>
    <row r="446" spans="1:11">
      <c r="A446">
        <v>445</v>
      </c>
      <c r="B446">
        <v>0</v>
      </c>
      <c r="C446">
        <v>24</v>
      </c>
      <c r="D446">
        <v>12</v>
      </c>
      <c r="E446">
        <v>1</v>
      </c>
      <c r="F446">
        <v>0</v>
      </c>
      <c r="G446">
        <v>1</v>
      </c>
      <c r="H446">
        <v>0</v>
      </c>
      <c r="I446" s="3">
        <v>4232.0159999999996</v>
      </c>
      <c r="J446" s="3">
        <v>320.46769999999998</v>
      </c>
      <c r="K446" s="3">
        <v>1273.8</v>
      </c>
    </row>
    <row r="447" spans="1:11">
      <c r="A447">
        <v>446</v>
      </c>
      <c r="B447">
        <v>0</v>
      </c>
      <c r="C447">
        <v>16</v>
      </c>
      <c r="D447">
        <v>9</v>
      </c>
      <c r="E447">
        <v>0</v>
      </c>
      <c r="F447">
        <v>0</v>
      </c>
      <c r="G447">
        <v>0</v>
      </c>
      <c r="H447">
        <v>1</v>
      </c>
      <c r="I447" s="3" t="s">
        <v>29</v>
      </c>
      <c r="J447" s="3">
        <v>320.46769999999998</v>
      </c>
      <c r="K447" s="3">
        <v>3707.616</v>
      </c>
    </row>
    <row r="448" spans="1:11">
      <c r="A448">
        <v>447</v>
      </c>
      <c r="B448">
        <v>0</v>
      </c>
      <c r="C448">
        <v>20</v>
      </c>
      <c r="D448">
        <v>8</v>
      </c>
      <c r="E448">
        <v>0</v>
      </c>
      <c r="F448">
        <v>0</v>
      </c>
      <c r="G448">
        <v>1</v>
      </c>
      <c r="H448">
        <v>1</v>
      </c>
      <c r="I448" s="3">
        <v>621.08759999999995</v>
      </c>
      <c r="J448" s="3">
        <v>306.14519999999999</v>
      </c>
      <c r="K448" s="3">
        <v>5551.8190000000004</v>
      </c>
    </row>
    <row r="449" spans="1:11">
      <c r="A449">
        <v>448</v>
      </c>
      <c r="B449">
        <v>0</v>
      </c>
      <c r="C449">
        <v>42</v>
      </c>
      <c r="D449">
        <v>8</v>
      </c>
      <c r="E449">
        <v>0</v>
      </c>
      <c r="F449">
        <v>0</v>
      </c>
      <c r="G449">
        <v>0</v>
      </c>
      <c r="H449">
        <v>1</v>
      </c>
      <c r="I449" s="3">
        <v>17925.330000000002</v>
      </c>
      <c r="J449" s="3">
        <v>300.77420000000001</v>
      </c>
      <c r="K449" s="3">
        <v>14116.72</v>
      </c>
    </row>
    <row r="450" spans="1:11">
      <c r="A450">
        <v>449</v>
      </c>
      <c r="B450">
        <v>0</v>
      </c>
      <c r="C450">
        <v>17</v>
      </c>
      <c r="D450">
        <v>8</v>
      </c>
      <c r="E450">
        <v>0</v>
      </c>
      <c r="F450">
        <v>1</v>
      </c>
      <c r="G450">
        <v>0</v>
      </c>
      <c r="H450">
        <v>1</v>
      </c>
      <c r="I450" s="3">
        <v>391.85340000000002</v>
      </c>
      <c r="J450" s="3">
        <v>300.77420000000001</v>
      </c>
      <c r="K450" s="3">
        <v>18891.259999999998</v>
      </c>
    </row>
    <row r="451" spans="1:11">
      <c r="A451">
        <v>450</v>
      </c>
      <c r="B451">
        <v>0</v>
      </c>
      <c r="C451">
        <v>19</v>
      </c>
      <c r="D451">
        <v>8</v>
      </c>
      <c r="E451">
        <v>0</v>
      </c>
      <c r="F451">
        <v>1</v>
      </c>
      <c r="G451">
        <v>0</v>
      </c>
      <c r="H451">
        <v>1</v>
      </c>
      <c r="I451" s="3">
        <v>368.34219999999999</v>
      </c>
      <c r="J451" s="3">
        <v>300.77420000000001</v>
      </c>
      <c r="K451" s="3" t="s">
        <v>35</v>
      </c>
    </row>
    <row r="452" spans="1:11">
      <c r="A452">
        <v>451</v>
      </c>
      <c r="B452">
        <v>0</v>
      </c>
      <c r="C452">
        <v>17</v>
      </c>
      <c r="D452">
        <v>9</v>
      </c>
      <c r="E452">
        <v>1</v>
      </c>
      <c r="F452">
        <v>0</v>
      </c>
      <c r="G452">
        <v>0</v>
      </c>
      <c r="H452">
        <v>1</v>
      </c>
      <c r="I452" s="3" t="s">
        <v>29</v>
      </c>
      <c r="J452" s="3">
        <v>297.19349999999997</v>
      </c>
      <c r="K452" s="3">
        <v>54.675879999999999</v>
      </c>
    </row>
    <row r="453" spans="1:11">
      <c r="A453">
        <v>452</v>
      </c>
      <c r="B453">
        <v>0</v>
      </c>
      <c r="C453">
        <v>21</v>
      </c>
      <c r="D453">
        <v>14</v>
      </c>
      <c r="E453">
        <v>0</v>
      </c>
      <c r="F453">
        <v>0</v>
      </c>
      <c r="G453">
        <v>0</v>
      </c>
      <c r="H453">
        <v>0</v>
      </c>
      <c r="I453" s="3">
        <v>107.7597</v>
      </c>
      <c r="J453" s="3">
        <v>293.61290000000002</v>
      </c>
      <c r="K453" s="3">
        <v>7698.9549999999999</v>
      </c>
    </row>
    <row r="454" spans="1:11">
      <c r="A454">
        <v>453</v>
      </c>
      <c r="B454">
        <v>0</v>
      </c>
      <c r="C454">
        <v>16</v>
      </c>
      <c r="D454">
        <v>9</v>
      </c>
      <c r="E454">
        <v>1</v>
      </c>
      <c r="F454">
        <v>0</v>
      </c>
      <c r="G454">
        <v>0</v>
      </c>
      <c r="H454">
        <v>1</v>
      </c>
      <c r="I454" s="3" t="s">
        <v>29</v>
      </c>
      <c r="J454" s="3">
        <v>277.5</v>
      </c>
      <c r="K454" s="3">
        <v>3983.951</v>
      </c>
    </row>
    <row r="455" spans="1:11">
      <c r="A455">
        <v>454</v>
      </c>
      <c r="B455">
        <v>0</v>
      </c>
      <c r="C455">
        <v>23</v>
      </c>
      <c r="D455">
        <v>13</v>
      </c>
      <c r="E455">
        <v>1</v>
      </c>
      <c r="F455">
        <v>0</v>
      </c>
      <c r="G455">
        <v>0</v>
      </c>
      <c r="H455">
        <v>0</v>
      </c>
      <c r="I455" s="3">
        <v>172.41550000000001</v>
      </c>
      <c r="J455" s="3">
        <v>272.12900000000002</v>
      </c>
      <c r="K455" s="3">
        <v>582.22429999999997</v>
      </c>
    </row>
    <row r="456" spans="1:11">
      <c r="A456">
        <v>455</v>
      </c>
      <c r="B456">
        <v>0</v>
      </c>
      <c r="C456">
        <v>16</v>
      </c>
      <c r="D456">
        <v>9</v>
      </c>
      <c r="E456">
        <v>0</v>
      </c>
      <c r="F456">
        <v>0</v>
      </c>
      <c r="G456">
        <v>0</v>
      </c>
      <c r="H456">
        <v>1</v>
      </c>
      <c r="I456" s="3">
        <v>411.44600000000003</v>
      </c>
      <c r="J456" s="3">
        <v>254.22579999999999</v>
      </c>
      <c r="K456" s="3">
        <v>1725.9849999999999</v>
      </c>
    </row>
    <row r="457" spans="1:11">
      <c r="A457">
        <v>456</v>
      </c>
      <c r="B457">
        <v>0</v>
      </c>
      <c r="C457">
        <v>17</v>
      </c>
      <c r="D457">
        <v>11</v>
      </c>
      <c r="E457">
        <v>0</v>
      </c>
      <c r="F457">
        <v>1</v>
      </c>
      <c r="G457">
        <v>0</v>
      </c>
      <c r="H457">
        <v>1</v>
      </c>
      <c r="I457" s="3">
        <v>803.29939999999999</v>
      </c>
      <c r="J457" s="3">
        <v>248.85480000000001</v>
      </c>
      <c r="K457" s="3">
        <v>5173.5209999999997</v>
      </c>
    </row>
    <row r="458" spans="1:11">
      <c r="A458">
        <v>457</v>
      </c>
      <c r="B458">
        <v>0</v>
      </c>
      <c r="C458">
        <v>46</v>
      </c>
      <c r="D458">
        <v>7</v>
      </c>
      <c r="E458">
        <v>0</v>
      </c>
      <c r="F458">
        <v>0</v>
      </c>
      <c r="G458">
        <v>0</v>
      </c>
      <c r="H458">
        <v>1</v>
      </c>
      <c r="I458" s="3">
        <v>1081.5150000000001</v>
      </c>
      <c r="J458" s="3">
        <v>245.27420000000001</v>
      </c>
      <c r="K458" s="3" t="s">
        <v>29</v>
      </c>
    </row>
    <row r="459" spans="1:11">
      <c r="A459">
        <v>458</v>
      </c>
      <c r="B459">
        <v>0</v>
      </c>
      <c r="C459">
        <v>32</v>
      </c>
      <c r="D459">
        <v>10</v>
      </c>
      <c r="E459">
        <v>0</v>
      </c>
      <c r="F459">
        <v>0</v>
      </c>
      <c r="G459">
        <v>1</v>
      </c>
      <c r="H459">
        <v>1</v>
      </c>
      <c r="I459" s="3">
        <v>4145.8090000000002</v>
      </c>
      <c r="J459" s="3">
        <v>238.1129</v>
      </c>
      <c r="K459" s="3">
        <v>8245.7139999999999</v>
      </c>
    </row>
    <row r="460" spans="1:11">
      <c r="A460">
        <v>459</v>
      </c>
      <c r="B460">
        <v>0</v>
      </c>
      <c r="C460">
        <v>18</v>
      </c>
      <c r="D460">
        <v>11</v>
      </c>
      <c r="E460">
        <v>0</v>
      </c>
      <c r="F460">
        <v>0</v>
      </c>
      <c r="G460">
        <v>0</v>
      </c>
      <c r="H460">
        <v>1</v>
      </c>
      <c r="I460" s="3">
        <v>131.27090000000001</v>
      </c>
      <c r="J460" s="3">
        <v>218.4194</v>
      </c>
      <c r="K460" s="3">
        <v>7503.8959999999997</v>
      </c>
    </row>
    <row r="461" spans="1:11">
      <c r="A461">
        <v>460</v>
      </c>
      <c r="B461">
        <v>0</v>
      </c>
      <c r="C461">
        <v>23</v>
      </c>
      <c r="D461">
        <v>12</v>
      </c>
      <c r="E461">
        <v>0</v>
      </c>
      <c r="F461">
        <v>1</v>
      </c>
      <c r="G461">
        <v>1</v>
      </c>
      <c r="H461">
        <v>0</v>
      </c>
      <c r="I461" s="3" t="s">
        <v>29</v>
      </c>
      <c r="J461" s="3">
        <v>216.62899999999999</v>
      </c>
      <c r="K461" s="3" t="s">
        <v>29</v>
      </c>
    </row>
    <row r="462" spans="1:11">
      <c r="A462">
        <v>461</v>
      </c>
      <c r="B462">
        <v>0</v>
      </c>
      <c r="C462">
        <v>18</v>
      </c>
      <c r="D462">
        <v>10</v>
      </c>
      <c r="E462">
        <v>0</v>
      </c>
      <c r="F462">
        <v>0</v>
      </c>
      <c r="G462">
        <v>1</v>
      </c>
      <c r="H462">
        <v>1</v>
      </c>
      <c r="I462" s="3" t="s">
        <v>29</v>
      </c>
      <c r="J462" s="3">
        <v>211.25810000000001</v>
      </c>
      <c r="K462" s="3">
        <v>14053.18</v>
      </c>
    </row>
    <row r="463" spans="1:11">
      <c r="A463">
        <v>462</v>
      </c>
      <c r="B463">
        <v>0</v>
      </c>
      <c r="C463">
        <v>19</v>
      </c>
      <c r="D463">
        <v>10</v>
      </c>
      <c r="E463">
        <v>1</v>
      </c>
      <c r="F463">
        <v>0</v>
      </c>
      <c r="G463">
        <v>0</v>
      </c>
      <c r="H463">
        <v>1</v>
      </c>
      <c r="I463" s="3">
        <v>1056.0450000000001</v>
      </c>
      <c r="J463" s="3">
        <v>205.8871</v>
      </c>
      <c r="K463" s="3" t="s">
        <v>29</v>
      </c>
    </row>
    <row r="464" spans="1:11">
      <c r="A464">
        <v>463</v>
      </c>
      <c r="B464">
        <v>0</v>
      </c>
      <c r="C464">
        <v>16</v>
      </c>
      <c r="D464">
        <v>7</v>
      </c>
      <c r="E464">
        <v>1</v>
      </c>
      <c r="F464">
        <v>0</v>
      </c>
      <c r="G464">
        <v>0</v>
      </c>
      <c r="H464">
        <v>1</v>
      </c>
      <c r="I464" s="3">
        <v>133.23009999999999</v>
      </c>
      <c r="J464" s="3">
        <v>205.8871</v>
      </c>
      <c r="K464" s="3">
        <v>6145.8649999999998</v>
      </c>
    </row>
    <row r="465" spans="1:11">
      <c r="A465">
        <v>464</v>
      </c>
      <c r="B465">
        <v>0</v>
      </c>
      <c r="C465">
        <v>26</v>
      </c>
      <c r="D465">
        <v>7</v>
      </c>
      <c r="E465">
        <v>0</v>
      </c>
      <c r="F465">
        <v>0</v>
      </c>
      <c r="G465">
        <v>1</v>
      </c>
      <c r="H465">
        <v>1</v>
      </c>
      <c r="I465" s="3">
        <v>1538.0239999999999</v>
      </c>
      <c r="J465" s="3">
        <v>189.77420000000001</v>
      </c>
      <c r="K465" s="3">
        <v>650.19970000000001</v>
      </c>
    </row>
    <row r="466" spans="1:11">
      <c r="A466">
        <v>465</v>
      </c>
      <c r="B466">
        <v>0</v>
      </c>
      <c r="C466">
        <v>16</v>
      </c>
      <c r="D466">
        <v>10</v>
      </c>
      <c r="E466">
        <v>0</v>
      </c>
      <c r="F466">
        <v>0</v>
      </c>
      <c r="G466">
        <v>0</v>
      </c>
      <c r="H466">
        <v>1</v>
      </c>
      <c r="I466" s="3" t="s">
        <v>29</v>
      </c>
      <c r="J466" s="3">
        <v>189.77420000000001</v>
      </c>
      <c r="K466" s="3">
        <v>2136.7930000000001</v>
      </c>
    </row>
    <row r="467" spans="1:11">
      <c r="A467">
        <v>466</v>
      </c>
      <c r="B467">
        <v>0</v>
      </c>
      <c r="C467">
        <v>17</v>
      </c>
      <c r="D467">
        <v>10</v>
      </c>
      <c r="E467">
        <v>0</v>
      </c>
      <c r="F467">
        <v>0</v>
      </c>
      <c r="G467">
        <v>0</v>
      </c>
      <c r="H467">
        <v>1</v>
      </c>
      <c r="I467" s="3" t="s">
        <v>29</v>
      </c>
      <c r="J467" s="3">
        <v>182.6129</v>
      </c>
      <c r="K467" s="3">
        <v>6423.6769999999997</v>
      </c>
    </row>
    <row r="468" spans="1:11">
      <c r="A468">
        <v>467</v>
      </c>
      <c r="B468">
        <v>0</v>
      </c>
      <c r="C468">
        <v>17</v>
      </c>
      <c r="D468">
        <v>10</v>
      </c>
      <c r="E468">
        <v>0</v>
      </c>
      <c r="F468">
        <v>0</v>
      </c>
      <c r="G468">
        <v>0</v>
      </c>
      <c r="H468">
        <v>1</v>
      </c>
      <c r="I468" s="3" t="s">
        <v>29</v>
      </c>
      <c r="J468" s="3">
        <v>171.87100000000001</v>
      </c>
      <c r="K468" s="3">
        <v>1483.6369999999999</v>
      </c>
    </row>
    <row r="469" spans="1:11">
      <c r="A469">
        <v>468</v>
      </c>
      <c r="B469">
        <v>0</v>
      </c>
      <c r="C469">
        <v>23</v>
      </c>
      <c r="D469">
        <v>8</v>
      </c>
      <c r="E469">
        <v>0</v>
      </c>
      <c r="F469">
        <v>0</v>
      </c>
      <c r="G469">
        <v>1</v>
      </c>
      <c r="H469">
        <v>1</v>
      </c>
      <c r="I469" s="3">
        <v>33.307540000000003</v>
      </c>
      <c r="J469" s="3">
        <v>166.5</v>
      </c>
      <c r="K469" s="3" t="s">
        <v>29</v>
      </c>
    </row>
    <row r="470" spans="1:11">
      <c r="A470">
        <v>469</v>
      </c>
      <c r="B470">
        <v>0</v>
      </c>
      <c r="C470">
        <v>29</v>
      </c>
      <c r="D470">
        <v>12</v>
      </c>
      <c r="E470">
        <v>0</v>
      </c>
      <c r="F470">
        <v>0</v>
      </c>
      <c r="G470">
        <v>1</v>
      </c>
      <c r="H470">
        <v>0</v>
      </c>
      <c r="I470" s="3">
        <v>14641.6</v>
      </c>
      <c r="J470" s="3">
        <v>162.9194</v>
      </c>
      <c r="K470" s="3">
        <v>9473.7049999999999</v>
      </c>
    </row>
    <row r="471" spans="1:11">
      <c r="A471">
        <v>470</v>
      </c>
      <c r="B471">
        <v>0</v>
      </c>
      <c r="C471">
        <v>17</v>
      </c>
      <c r="D471">
        <v>10</v>
      </c>
      <c r="E471">
        <v>0</v>
      </c>
      <c r="F471">
        <v>0</v>
      </c>
      <c r="G471">
        <v>0</v>
      </c>
      <c r="H471">
        <v>1</v>
      </c>
      <c r="I471" s="3" t="s">
        <v>29</v>
      </c>
      <c r="J471" s="3">
        <v>152.17740000000001</v>
      </c>
      <c r="K471" s="3">
        <v>10301.23</v>
      </c>
    </row>
    <row r="472" spans="1:11">
      <c r="A472">
        <v>471</v>
      </c>
      <c r="B472">
        <v>0</v>
      </c>
      <c r="C472">
        <v>49</v>
      </c>
      <c r="D472">
        <v>8</v>
      </c>
      <c r="E472">
        <v>0</v>
      </c>
      <c r="F472">
        <v>0</v>
      </c>
      <c r="G472">
        <v>1</v>
      </c>
      <c r="H472">
        <v>1</v>
      </c>
      <c r="I472" s="3">
        <v>14684.7</v>
      </c>
      <c r="J472" s="3">
        <v>136.06450000000001</v>
      </c>
      <c r="K472" s="3">
        <v>14963.46</v>
      </c>
    </row>
    <row r="473" spans="1:11">
      <c r="A473">
        <v>472</v>
      </c>
      <c r="B473">
        <v>0</v>
      </c>
      <c r="C473">
        <v>20</v>
      </c>
      <c r="D473">
        <v>10</v>
      </c>
      <c r="E473">
        <v>0</v>
      </c>
      <c r="F473">
        <v>0</v>
      </c>
      <c r="G473">
        <v>1</v>
      </c>
      <c r="H473">
        <v>1</v>
      </c>
      <c r="I473" s="3">
        <v>6563.5439999999999</v>
      </c>
      <c r="J473" s="3">
        <v>134.27420000000001</v>
      </c>
      <c r="K473" s="3">
        <v>15363.92</v>
      </c>
    </row>
    <row r="474" spans="1:11">
      <c r="A474">
        <v>473</v>
      </c>
      <c r="B474">
        <v>0</v>
      </c>
      <c r="C474">
        <v>40</v>
      </c>
      <c r="D474">
        <v>16</v>
      </c>
      <c r="E474">
        <v>0</v>
      </c>
      <c r="F474">
        <v>0</v>
      </c>
      <c r="G474">
        <v>1</v>
      </c>
      <c r="H474">
        <v>0</v>
      </c>
      <c r="I474" s="3" t="s">
        <v>29</v>
      </c>
      <c r="J474" s="3">
        <v>114.5806</v>
      </c>
      <c r="K474" s="3" t="s">
        <v>29</v>
      </c>
    </row>
    <row r="475" spans="1:11">
      <c r="A475">
        <v>474</v>
      </c>
      <c r="B475">
        <v>0</v>
      </c>
      <c r="C475">
        <v>19</v>
      </c>
      <c r="D475">
        <v>10</v>
      </c>
      <c r="E475">
        <v>0</v>
      </c>
      <c r="F475">
        <v>0</v>
      </c>
      <c r="G475">
        <v>0</v>
      </c>
      <c r="H475">
        <v>1</v>
      </c>
      <c r="I475" s="3">
        <v>1933.796</v>
      </c>
      <c r="J475" s="3">
        <v>112.7903</v>
      </c>
      <c r="K475" s="3">
        <v>675.32100000000003</v>
      </c>
    </row>
    <row r="476" spans="1:11">
      <c r="A476">
        <v>475</v>
      </c>
      <c r="B476">
        <v>0</v>
      </c>
      <c r="C476">
        <v>18</v>
      </c>
      <c r="D476">
        <v>11</v>
      </c>
      <c r="E476">
        <v>0</v>
      </c>
      <c r="F476">
        <v>0</v>
      </c>
      <c r="G476">
        <v>0</v>
      </c>
      <c r="H476">
        <v>1</v>
      </c>
      <c r="I476" s="3">
        <v>1481.2059999999999</v>
      </c>
      <c r="J476" s="3">
        <v>57.290320000000001</v>
      </c>
      <c r="K476" s="3">
        <v>1421.5730000000001</v>
      </c>
    </row>
    <row r="477" spans="1:11">
      <c r="A477">
        <v>476</v>
      </c>
      <c r="B477">
        <v>0</v>
      </c>
      <c r="C477">
        <v>16</v>
      </c>
      <c r="D477">
        <v>6</v>
      </c>
      <c r="E477">
        <v>1</v>
      </c>
      <c r="F477">
        <v>0</v>
      </c>
      <c r="G477">
        <v>0</v>
      </c>
      <c r="H477">
        <v>1</v>
      </c>
      <c r="I477" s="3" t="s">
        <v>29</v>
      </c>
      <c r="J477" s="3">
        <v>44.75806</v>
      </c>
      <c r="K477" s="3" t="s">
        <v>29</v>
      </c>
    </row>
    <row r="478" spans="1:11">
      <c r="A478">
        <v>477</v>
      </c>
      <c r="B478">
        <v>0</v>
      </c>
      <c r="C478">
        <v>22</v>
      </c>
      <c r="D478">
        <v>8</v>
      </c>
      <c r="E478">
        <v>0</v>
      </c>
      <c r="F478">
        <v>0</v>
      </c>
      <c r="G478">
        <v>1</v>
      </c>
      <c r="H478">
        <v>1</v>
      </c>
      <c r="I478" s="3">
        <v>105.8004</v>
      </c>
      <c r="J478" s="3">
        <v>42.967739999999999</v>
      </c>
      <c r="K478" s="3">
        <v>209.8372</v>
      </c>
    </row>
    <row r="479" spans="1:11">
      <c r="A479">
        <v>478</v>
      </c>
      <c r="B479">
        <v>0</v>
      </c>
      <c r="C479">
        <v>31</v>
      </c>
      <c r="D479">
        <v>12</v>
      </c>
      <c r="E479">
        <v>1</v>
      </c>
      <c r="F479">
        <v>0</v>
      </c>
      <c r="G479">
        <v>1</v>
      </c>
      <c r="H479">
        <v>0</v>
      </c>
      <c r="I479" s="3" t="s">
        <v>29</v>
      </c>
      <c r="J479" s="3">
        <v>42.967739999999999</v>
      </c>
      <c r="K479" s="3">
        <v>11023.84</v>
      </c>
    </row>
    <row r="480" spans="1:11">
      <c r="A480">
        <v>479</v>
      </c>
      <c r="B480">
        <v>0</v>
      </c>
      <c r="C480">
        <v>20</v>
      </c>
      <c r="D480">
        <v>11</v>
      </c>
      <c r="E480">
        <v>0</v>
      </c>
      <c r="F480">
        <v>0</v>
      </c>
      <c r="G480">
        <v>1</v>
      </c>
      <c r="H480">
        <v>1</v>
      </c>
      <c r="I480" s="3">
        <v>4478.884</v>
      </c>
      <c r="J480" s="3">
        <v>39.387099999999997</v>
      </c>
      <c r="K480" s="3">
        <v>6280.3379999999997</v>
      </c>
    </row>
    <row r="481" spans="1:11">
      <c r="A481">
        <v>480</v>
      </c>
      <c r="B481">
        <v>0</v>
      </c>
      <c r="C481">
        <v>17</v>
      </c>
      <c r="D481">
        <v>11</v>
      </c>
      <c r="E481">
        <v>0</v>
      </c>
      <c r="F481">
        <v>1</v>
      </c>
      <c r="G481">
        <v>0</v>
      </c>
      <c r="H481">
        <v>1</v>
      </c>
      <c r="I481" s="3">
        <v>601.49490000000003</v>
      </c>
      <c r="J481" s="3">
        <v>10.74194</v>
      </c>
      <c r="K481" s="3">
        <v>1913.6559999999999</v>
      </c>
    </row>
    <row r="482" spans="1:11">
      <c r="A482">
        <v>481</v>
      </c>
      <c r="B482">
        <v>0</v>
      </c>
      <c r="C482">
        <v>50</v>
      </c>
      <c r="D482">
        <v>12</v>
      </c>
      <c r="E482">
        <v>0</v>
      </c>
      <c r="F482">
        <v>0</v>
      </c>
      <c r="G482">
        <v>1</v>
      </c>
      <c r="H482">
        <v>0</v>
      </c>
      <c r="I482" s="3">
        <v>25862.32</v>
      </c>
      <c r="J482" s="3" t="s">
        <v>29</v>
      </c>
      <c r="K482" s="3">
        <v>25564.67</v>
      </c>
    </row>
    <row r="483" spans="1:11">
      <c r="A483">
        <v>482</v>
      </c>
      <c r="B483">
        <v>0</v>
      </c>
      <c r="C483">
        <v>49</v>
      </c>
      <c r="D483">
        <v>14</v>
      </c>
      <c r="E483">
        <v>0</v>
      </c>
      <c r="F483">
        <v>0</v>
      </c>
      <c r="G483">
        <v>1</v>
      </c>
      <c r="H483">
        <v>0</v>
      </c>
      <c r="I483" s="3">
        <v>25862.32</v>
      </c>
      <c r="J483" s="3" t="s">
        <v>29</v>
      </c>
      <c r="K483" s="3">
        <v>25564.67</v>
      </c>
    </row>
    <row r="484" spans="1:11">
      <c r="A484">
        <v>483</v>
      </c>
      <c r="B484">
        <v>0</v>
      </c>
      <c r="C484">
        <v>47</v>
      </c>
      <c r="D484">
        <v>9</v>
      </c>
      <c r="E484">
        <v>0</v>
      </c>
      <c r="F484">
        <v>0</v>
      </c>
      <c r="G484">
        <v>1</v>
      </c>
      <c r="H484">
        <v>1</v>
      </c>
      <c r="I484" s="3">
        <v>25862.32</v>
      </c>
      <c r="J484" s="3" t="s">
        <v>29</v>
      </c>
      <c r="K484" s="3">
        <v>25564.67</v>
      </c>
    </row>
    <row r="485" spans="1:11">
      <c r="A485">
        <v>484</v>
      </c>
      <c r="B485">
        <v>0</v>
      </c>
      <c r="C485">
        <v>34</v>
      </c>
      <c r="D485">
        <v>11</v>
      </c>
      <c r="E485">
        <v>0</v>
      </c>
      <c r="F485">
        <v>1</v>
      </c>
      <c r="G485">
        <v>1</v>
      </c>
      <c r="H485">
        <v>1</v>
      </c>
      <c r="I485" s="3">
        <v>22198.49</v>
      </c>
      <c r="J485" s="3" t="s">
        <v>29</v>
      </c>
      <c r="K485" s="3" t="s">
        <v>29</v>
      </c>
    </row>
    <row r="486" spans="1:11">
      <c r="A486">
        <v>485</v>
      </c>
      <c r="B486">
        <v>0</v>
      </c>
      <c r="C486">
        <v>22</v>
      </c>
      <c r="D486">
        <v>8</v>
      </c>
      <c r="E486">
        <v>1</v>
      </c>
      <c r="F486">
        <v>0</v>
      </c>
      <c r="G486">
        <v>1</v>
      </c>
      <c r="H486">
        <v>1</v>
      </c>
      <c r="I486" s="3">
        <v>16961.37</v>
      </c>
      <c r="J486" s="3" t="s">
        <v>29</v>
      </c>
      <c r="K486" s="3">
        <v>959.04449999999997</v>
      </c>
    </row>
    <row r="487" spans="1:11">
      <c r="A487">
        <v>486</v>
      </c>
      <c r="B487">
        <v>0</v>
      </c>
      <c r="C487">
        <v>27</v>
      </c>
      <c r="D487">
        <v>12</v>
      </c>
      <c r="E487">
        <v>0</v>
      </c>
      <c r="F487">
        <v>0</v>
      </c>
      <c r="G487">
        <v>1</v>
      </c>
      <c r="H487">
        <v>0</v>
      </c>
      <c r="I487" s="3">
        <v>15509.56</v>
      </c>
      <c r="J487" s="3" t="s">
        <v>29</v>
      </c>
      <c r="K487" s="3">
        <v>12593.19</v>
      </c>
    </row>
    <row r="488" spans="1:11">
      <c r="A488">
        <v>487</v>
      </c>
      <c r="B488">
        <v>0</v>
      </c>
      <c r="C488">
        <v>30</v>
      </c>
      <c r="D488">
        <v>10</v>
      </c>
      <c r="E488">
        <v>0</v>
      </c>
      <c r="F488">
        <v>0</v>
      </c>
      <c r="G488">
        <v>1</v>
      </c>
      <c r="H488">
        <v>1</v>
      </c>
      <c r="I488" s="3">
        <v>14913.94</v>
      </c>
      <c r="J488" s="3" t="s">
        <v>29</v>
      </c>
      <c r="K488" s="3">
        <v>11563.21</v>
      </c>
    </row>
    <row r="489" spans="1:11">
      <c r="A489">
        <v>488</v>
      </c>
      <c r="B489">
        <v>0</v>
      </c>
      <c r="C489">
        <v>52</v>
      </c>
      <c r="D489">
        <v>12</v>
      </c>
      <c r="E489">
        <v>0</v>
      </c>
      <c r="F489">
        <v>0</v>
      </c>
      <c r="G489">
        <v>1</v>
      </c>
      <c r="H489">
        <v>0</v>
      </c>
      <c r="I489" s="3">
        <v>14780.71</v>
      </c>
      <c r="J489" s="3" t="s">
        <v>29</v>
      </c>
      <c r="K489" s="3">
        <v>25564.67</v>
      </c>
    </row>
    <row r="490" spans="1:11">
      <c r="A490">
        <v>489</v>
      </c>
      <c r="B490">
        <v>0</v>
      </c>
      <c r="C490">
        <v>43</v>
      </c>
      <c r="D490">
        <v>12</v>
      </c>
      <c r="E490">
        <v>0</v>
      </c>
      <c r="F490">
        <v>0</v>
      </c>
      <c r="G490">
        <v>1</v>
      </c>
      <c r="H490">
        <v>0</v>
      </c>
      <c r="I490" s="3">
        <v>13321.05</v>
      </c>
      <c r="J490" s="3" t="s">
        <v>29</v>
      </c>
      <c r="K490" s="3">
        <v>16860.86</v>
      </c>
    </row>
    <row r="491" spans="1:11">
      <c r="A491">
        <v>490</v>
      </c>
      <c r="B491">
        <v>0</v>
      </c>
      <c r="C491">
        <v>27</v>
      </c>
      <c r="D491">
        <v>9</v>
      </c>
      <c r="E491">
        <v>0</v>
      </c>
      <c r="F491">
        <v>1</v>
      </c>
      <c r="G491">
        <v>1</v>
      </c>
      <c r="H491">
        <v>1</v>
      </c>
      <c r="I491" s="3">
        <v>12829.28</v>
      </c>
      <c r="J491" s="3" t="s">
        <v>29</v>
      </c>
      <c r="K491" s="3" t="s">
        <v>29</v>
      </c>
    </row>
    <row r="492" spans="1:11">
      <c r="A492">
        <v>491</v>
      </c>
      <c r="B492">
        <v>0</v>
      </c>
      <c r="C492">
        <v>35</v>
      </c>
      <c r="D492">
        <v>13</v>
      </c>
      <c r="E492">
        <v>0</v>
      </c>
      <c r="F492">
        <v>0</v>
      </c>
      <c r="G492">
        <v>0</v>
      </c>
      <c r="H492">
        <v>0</v>
      </c>
      <c r="I492" s="3">
        <v>9537.7109999999993</v>
      </c>
      <c r="J492" s="3" t="s">
        <v>29</v>
      </c>
      <c r="K492" s="3">
        <v>11269.14</v>
      </c>
    </row>
    <row r="493" spans="1:11">
      <c r="A493">
        <v>492</v>
      </c>
      <c r="B493">
        <v>0</v>
      </c>
      <c r="C493">
        <v>45</v>
      </c>
      <c r="D493">
        <v>12</v>
      </c>
      <c r="E493">
        <v>0</v>
      </c>
      <c r="F493">
        <v>0</v>
      </c>
      <c r="G493">
        <v>1</v>
      </c>
      <c r="H493">
        <v>0</v>
      </c>
      <c r="I493" s="3">
        <v>9277.1280000000006</v>
      </c>
      <c r="J493" s="3" t="s">
        <v>29</v>
      </c>
      <c r="K493" s="3">
        <v>12108.49</v>
      </c>
    </row>
    <row r="494" spans="1:11">
      <c r="A494">
        <v>493</v>
      </c>
      <c r="B494">
        <v>0</v>
      </c>
      <c r="C494">
        <v>22</v>
      </c>
      <c r="D494">
        <v>11</v>
      </c>
      <c r="E494">
        <v>1</v>
      </c>
      <c r="F494">
        <v>0</v>
      </c>
      <c r="G494">
        <v>1</v>
      </c>
      <c r="H494">
        <v>1</v>
      </c>
      <c r="I494" s="3">
        <v>9049.8529999999992</v>
      </c>
      <c r="J494" s="3" t="s">
        <v>29</v>
      </c>
      <c r="K494" s="3">
        <v>9088.018</v>
      </c>
    </row>
    <row r="495" spans="1:11">
      <c r="A495">
        <v>494</v>
      </c>
      <c r="B495">
        <v>0</v>
      </c>
      <c r="C495">
        <v>22</v>
      </c>
      <c r="D495">
        <v>12</v>
      </c>
      <c r="E495">
        <v>0</v>
      </c>
      <c r="F495">
        <v>0</v>
      </c>
      <c r="G495">
        <v>1</v>
      </c>
      <c r="H495">
        <v>0</v>
      </c>
      <c r="I495" s="3">
        <v>9022.4240000000009</v>
      </c>
      <c r="J495" s="3" t="s">
        <v>29</v>
      </c>
      <c r="K495" s="3">
        <v>3342.6179999999999</v>
      </c>
    </row>
    <row r="496" spans="1:11">
      <c r="A496">
        <v>495</v>
      </c>
      <c r="B496">
        <v>0</v>
      </c>
      <c r="C496">
        <v>23</v>
      </c>
      <c r="D496">
        <v>11</v>
      </c>
      <c r="E496">
        <v>0</v>
      </c>
      <c r="F496">
        <v>0</v>
      </c>
      <c r="G496">
        <v>1</v>
      </c>
      <c r="H496">
        <v>1</v>
      </c>
      <c r="I496" s="3">
        <v>8910.7450000000008</v>
      </c>
      <c r="J496" s="3" t="s">
        <v>29</v>
      </c>
      <c r="K496" s="3">
        <v>4183.4440000000004</v>
      </c>
    </row>
    <row r="497" spans="1:11">
      <c r="A497">
        <v>496</v>
      </c>
      <c r="B497">
        <v>0</v>
      </c>
      <c r="C497">
        <v>55</v>
      </c>
      <c r="D497">
        <v>7</v>
      </c>
      <c r="E497">
        <v>0</v>
      </c>
      <c r="F497">
        <v>0</v>
      </c>
      <c r="G497">
        <v>1</v>
      </c>
      <c r="H497">
        <v>1</v>
      </c>
      <c r="I497" s="3">
        <v>8832.375</v>
      </c>
      <c r="J497" s="3" t="s">
        <v>29</v>
      </c>
      <c r="K497" s="3" t="s">
        <v>29</v>
      </c>
    </row>
    <row r="498" spans="1:11">
      <c r="A498">
        <v>497</v>
      </c>
      <c r="B498">
        <v>0</v>
      </c>
      <c r="C498">
        <v>26</v>
      </c>
      <c r="D498">
        <v>14</v>
      </c>
      <c r="E498">
        <v>0</v>
      </c>
      <c r="F498">
        <v>0</v>
      </c>
      <c r="G498">
        <v>0</v>
      </c>
      <c r="H498">
        <v>0</v>
      </c>
      <c r="I498" s="3">
        <v>8411.1319999999996</v>
      </c>
      <c r="J498" s="3" t="s">
        <v>29</v>
      </c>
      <c r="K498" s="3" t="s">
        <v>29</v>
      </c>
    </row>
    <row r="499" spans="1:11">
      <c r="A499">
        <v>498</v>
      </c>
      <c r="B499">
        <v>0</v>
      </c>
      <c r="C499">
        <v>34</v>
      </c>
      <c r="D499">
        <v>12</v>
      </c>
      <c r="E499">
        <v>0</v>
      </c>
      <c r="F499">
        <v>0</v>
      </c>
      <c r="G499">
        <v>0</v>
      </c>
      <c r="H499">
        <v>0</v>
      </c>
      <c r="I499" s="3">
        <v>8125.0789999999997</v>
      </c>
      <c r="J499" s="3" t="s">
        <v>29</v>
      </c>
      <c r="K499" s="3">
        <v>6032.08</v>
      </c>
    </row>
    <row r="500" spans="1:11">
      <c r="A500">
        <v>499</v>
      </c>
      <c r="B500">
        <v>0</v>
      </c>
      <c r="C500">
        <v>22</v>
      </c>
      <c r="D500">
        <v>11</v>
      </c>
      <c r="E500">
        <v>0</v>
      </c>
      <c r="F500">
        <v>0</v>
      </c>
      <c r="G500">
        <v>0</v>
      </c>
      <c r="H500">
        <v>1</v>
      </c>
      <c r="I500" s="3">
        <v>8013.4009999999998</v>
      </c>
      <c r="J500" s="3" t="s">
        <v>29</v>
      </c>
      <c r="K500" s="3">
        <v>5748.3559999999998</v>
      </c>
    </row>
    <row r="501" spans="1:11">
      <c r="A501">
        <v>500</v>
      </c>
      <c r="B501">
        <v>0</v>
      </c>
      <c r="C501">
        <v>31</v>
      </c>
      <c r="D501">
        <v>12</v>
      </c>
      <c r="E501">
        <v>0</v>
      </c>
      <c r="F501">
        <v>0</v>
      </c>
      <c r="G501">
        <v>0</v>
      </c>
      <c r="H501">
        <v>0</v>
      </c>
      <c r="I501" s="3">
        <v>6156.0159999999996</v>
      </c>
      <c r="J501" s="3" t="s">
        <v>29</v>
      </c>
      <c r="K501" s="3">
        <v>4094.78</v>
      </c>
    </row>
    <row r="502" spans="1:11">
      <c r="A502">
        <v>501</v>
      </c>
      <c r="B502">
        <v>0</v>
      </c>
      <c r="C502">
        <v>19</v>
      </c>
      <c r="D502">
        <v>12</v>
      </c>
      <c r="E502">
        <v>0</v>
      </c>
      <c r="F502">
        <v>0</v>
      </c>
      <c r="G502">
        <v>0</v>
      </c>
      <c r="H502">
        <v>0</v>
      </c>
      <c r="I502" s="3">
        <v>5797.47</v>
      </c>
      <c r="J502" s="3" t="s">
        <v>29</v>
      </c>
      <c r="K502" s="3">
        <v>2160.4360000000001</v>
      </c>
    </row>
    <row r="503" spans="1:11">
      <c r="A503">
        <v>502</v>
      </c>
      <c r="B503">
        <v>0</v>
      </c>
      <c r="C503">
        <v>24</v>
      </c>
      <c r="D503">
        <v>10</v>
      </c>
      <c r="E503">
        <v>0</v>
      </c>
      <c r="F503">
        <v>0</v>
      </c>
      <c r="G503">
        <v>1</v>
      </c>
      <c r="H503">
        <v>1</v>
      </c>
      <c r="I503" s="3">
        <v>5523.1729999999998</v>
      </c>
      <c r="J503" s="3" t="s">
        <v>29</v>
      </c>
      <c r="K503" s="3">
        <v>5040.5249999999996</v>
      </c>
    </row>
    <row r="504" spans="1:11">
      <c r="A504">
        <v>503</v>
      </c>
      <c r="B504">
        <v>0</v>
      </c>
      <c r="C504">
        <v>36</v>
      </c>
      <c r="D504">
        <v>12</v>
      </c>
      <c r="E504">
        <v>0</v>
      </c>
      <c r="F504">
        <v>0</v>
      </c>
      <c r="G504">
        <v>1</v>
      </c>
      <c r="H504">
        <v>0</v>
      </c>
      <c r="I504" s="3">
        <v>5374.2690000000002</v>
      </c>
      <c r="J504" s="3" t="s">
        <v>29</v>
      </c>
      <c r="K504" s="3" t="s">
        <v>29</v>
      </c>
    </row>
    <row r="505" spans="1:11">
      <c r="A505">
        <v>504</v>
      </c>
      <c r="B505">
        <v>0</v>
      </c>
      <c r="C505">
        <v>20</v>
      </c>
      <c r="D505">
        <v>9</v>
      </c>
      <c r="E505">
        <v>0</v>
      </c>
      <c r="F505">
        <v>0</v>
      </c>
      <c r="G505">
        <v>1</v>
      </c>
      <c r="H505">
        <v>1</v>
      </c>
      <c r="I505" s="3">
        <v>5229.2830000000004</v>
      </c>
      <c r="J505" s="3" t="s">
        <v>29</v>
      </c>
      <c r="K505" s="3">
        <v>15892.95</v>
      </c>
    </row>
    <row r="506" spans="1:11">
      <c r="A506">
        <v>505</v>
      </c>
      <c r="B506">
        <v>0</v>
      </c>
      <c r="C506">
        <v>23</v>
      </c>
      <c r="D506">
        <v>8</v>
      </c>
      <c r="E506">
        <v>0</v>
      </c>
      <c r="F506">
        <v>0</v>
      </c>
      <c r="G506">
        <v>1</v>
      </c>
      <c r="H506">
        <v>1</v>
      </c>
      <c r="I506" s="3">
        <v>4610.1549999999997</v>
      </c>
      <c r="J506" s="3" t="s">
        <v>29</v>
      </c>
      <c r="K506" s="3" t="s">
        <v>29</v>
      </c>
    </row>
    <row r="507" spans="1:11">
      <c r="A507">
        <v>506</v>
      </c>
      <c r="B507">
        <v>0</v>
      </c>
      <c r="C507">
        <v>35</v>
      </c>
      <c r="D507">
        <v>11</v>
      </c>
      <c r="E507">
        <v>0</v>
      </c>
      <c r="F507">
        <v>0</v>
      </c>
      <c r="G507">
        <v>1</v>
      </c>
      <c r="H507">
        <v>1</v>
      </c>
      <c r="I507" s="3">
        <v>3975.3519999999999</v>
      </c>
      <c r="J507" s="3" t="s">
        <v>29</v>
      </c>
      <c r="K507" s="3">
        <v>21963.45</v>
      </c>
    </row>
    <row r="508" spans="1:11">
      <c r="A508">
        <v>507</v>
      </c>
      <c r="B508">
        <v>0</v>
      </c>
      <c r="C508">
        <v>23</v>
      </c>
      <c r="D508">
        <v>12</v>
      </c>
      <c r="E508">
        <v>0</v>
      </c>
      <c r="F508">
        <v>0</v>
      </c>
      <c r="G508">
        <v>0</v>
      </c>
      <c r="H508">
        <v>0</v>
      </c>
      <c r="I508" s="3">
        <v>3893.0630000000001</v>
      </c>
      <c r="J508" s="3" t="s">
        <v>29</v>
      </c>
      <c r="K508" s="3">
        <v>16324.45</v>
      </c>
    </row>
    <row r="509" spans="1:11">
      <c r="A509">
        <v>508</v>
      </c>
      <c r="B509">
        <v>0</v>
      </c>
      <c r="C509">
        <v>29</v>
      </c>
      <c r="D509">
        <v>10</v>
      </c>
      <c r="E509">
        <v>0</v>
      </c>
      <c r="F509">
        <v>0</v>
      </c>
      <c r="G509">
        <v>0</v>
      </c>
      <c r="H509">
        <v>1</v>
      </c>
      <c r="I509" s="3">
        <v>3751.9960000000001</v>
      </c>
      <c r="J509" s="3" t="s">
        <v>29</v>
      </c>
      <c r="K509" s="3">
        <v>251.21350000000001</v>
      </c>
    </row>
    <row r="510" spans="1:11">
      <c r="A510">
        <v>509</v>
      </c>
      <c r="B510">
        <v>0</v>
      </c>
      <c r="C510">
        <v>24</v>
      </c>
      <c r="D510">
        <v>9</v>
      </c>
      <c r="E510">
        <v>0</v>
      </c>
      <c r="F510">
        <v>0</v>
      </c>
      <c r="G510">
        <v>1</v>
      </c>
      <c r="H510">
        <v>1</v>
      </c>
      <c r="I510" s="3">
        <v>3438.5129999999999</v>
      </c>
      <c r="J510" s="3" t="s">
        <v>29</v>
      </c>
      <c r="K510" s="3">
        <v>818.66049999999996</v>
      </c>
    </row>
    <row r="511" spans="1:11">
      <c r="A511">
        <v>510</v>
      </c>
      <c r="B511">
        <v>0</v>
      </c>
      <c r="C511">
        <v>18</v>
      </c>
      <c r="D511">
        <v>10</v>
      </c>
      <c r="E511">
        <v>0</v>
      </c>
      <c r="F511">
        <v>0</v>
      </c>
      <c r="G511">
        <v>0</v>
      </c>
      <c r="H511">
        <v>1</v>
      </c>
      <c r="I511" s="3">
        <v>3360.143</v>
      </c>
      <c r="J511" s="3" t="s">
        <v>29</v>
      </c>
      <c r="K511" s="3" t="s">
        <v>29</v>
      </c>
    </row>
    <row r="512" spans="1:11">
      <c r="A512">
        <v>511</v>
      </c>
      <c r="B512">
        <v>0</v>
      </c>
      <c r="C512">
        <v>45</v>
      </c>
      <c r="D512">
        <v>8</v>
      </c>
      <c r="E512">
        <v>1</v>
      </c>
      <c r="F512">
        <v>0</v>
      </c>
      <c r="G512">
        <v>0</v>
      </c>
      <c r="H512">
        <v>1</v>
      </c>
      <c r="I512" s="3">
        <v>3299.4050000000002</v>
      </c>
      <c r="J512" s="3" t="s">
        <v>29</v>
      </c>
      <c r="K512" s="3">
        <v>31.032260000000001</v>
      </c>
    </row>
    <row r="513" spans="1:11">
      <c r="A513">
        <v>512</v>
      </c>
      <c r="B513">
        <v>0</v>
      </c>
      <c r="C513">
        <v>21</v>
      </c>
      <c r="D513">
        <v>13</v>
      </c>
      <c r="E513">
        <v>0</v>
      </c>
      <c r="F513">
        <v>1</v>
      </c>
      <c r="G513">
        <v>0</v>
      </c>
      <c r="H513">
        <v>0</v>
      </c>
      <c r="I513" s="3">
        <v>3015.3119999999999</v>
      </c>
      <c r="J513" s="3" t="s">
        <v>29</v>
      </c>
      <c r="K513" s="3">
        <v>17627.8</v>
      </c>
    </row>
    <row r="514" spans="1:11">
      <c r="A514">
        <v>513</v>
      </c>
      <c r="B514">
        <v>0</v>
      </c>
      <c r="C514">
        <v>29</v>
      </c>
      <c r="D514">
        <v>13</v>
      </c>
      <c r="E514">
        <v>0</v>
      </c>
      <c r="F514">
        <v>0</v>
      </c>
      <c r="G514">
        <v>1</v>
      </c>
      <c r="H514">
        <v>0</v>
      </c>
      <c r="I514" s="3">
        <v>2780.2</v>
      </c>
      <c r="J514" s="3" t="s">
        <v>29</v>
      </c>
      <c r="K514" s="3">
        <v>14339.86</v>
      </c>
    </row>
    <row r="515" spans="1:11">
      <c r="A515">
        <v>514</v>
      </c>
      <c r="B515">
        <v>0</v>
      </c>
      <c r="C515">
        <v>21</v>
      </c>
      <c r="D515">
        <v>15</v>
      </c>
      <c r="E515">
        <v>0</v>
      </c>
      <c r="F515">
        <v>0</v>
      </c>
      <c r="G515">
        <v>0</v>
      </c>
      <c r="H515">
        <v>0</v>
      </c>
      <c r="I515" s="3">
        <v>2629.3359999999998</v>
      </c>
      <c r="J515" s="3" t="s">
        <v>29</v>
      </c>
      <c r="K515" s="3">
        <v>1717.1179999999999</v>
      </c>
    </row>
    <row r="516" spans="1:11">
      <c r="A516">
        <v>515</v>
      </c>
      <c r="B516">
        <v>0</v>
      </c>
      <c r="C516">
        <v>22</v>
      </c>
      <c r="D516">
        <v>16</v>
      </c>
      <c r="E516">
        <v>1</v>
      </c>
      <c r="F516">
        <v>0</v>
      </c>
      <c r="G516">
        <v>0</v>
      </c>
      <c r="H516">
        <v>0</v>
      </c>
      <c r="I516" s="3">
        <v>2564.6799999999998</v>
      </c>
      <c r="J516" s="3" t="s">
        <v>29</v>
      </c>
      <c r="K516" s="3">
        <v>116.74039999999999</v>
      </c>
    </row>
    <row r="517" spans="1:11">
      <c r="A517">
        <v>516</v>
      </c>
      <c r="B517">
        <v>0</v>
      </c>
      <c r="C517">
        <v>24</v>
      </c>
      <c r="D517">
        <v>12</v>
      </c>
      <c r="E517">
        <v>1</v>
      </c>
      <c r="F517">
        <v>0</v>
      </c>
      <c r="G517">
        <v>1</v>
      </c>
      <c r="H517">
        <v>0</v>
      </c>
      <c r="I517" s="3">
        <v>2355.0390000000002</v>
      </c>
      <c r="J517" s="3" t="s">
        <v>29</v>
      </c>
      <c r="K517" s="3">
        <v>2448.5929999999998</v>
      </c>
    </row>
    <row r="518" spans="1:11">
      <c r="A518">
        <v>517</v>
      </c>
      <c r="B518">
        <v>0</v>
      </c>
      <c r="C518">
        <v>20</v>
      </c>
      <c r="D518">
        <v>14</v>
      </c>
      <c r="E518">
        <v>0</v>
      </c>
      <c r="F518">
        <v>0</v>
      </c>
      <c r="G518">
        <v>0</v>
      </c>
      <c r="H518">
        <v>0</v>
      </c>
      <c r="I518" s="3">
        <v>2210.0529999999999</v>
      </c>
      <c r="J518" s="3" t="s">
        <v>29</v>
      </c>
      <c r="K518" s="3">
        <v>2813.5909999999999</v>
      </c>
    </row>
    <row r="519" spans="1:11">
      <c r="A519">
        <v>518</v>
      </c>
      <c r="B519">
        <v>0</v>
      </c>
      <c r="C519">
        <v>19</v>
      </c>
      <c r="D519">
        <v>6</v>
      </c>
      <c r="E519">
        <v>1</v>
      </c>
      <c r="F519">
        <v>0</v>
      </c>
      <c r="G519">
        <v>0</v>
      </c>
      <c r="H519">
        <v>1</v>
      </c>
      <c r="I519" s="3">
        <v>1955.348</v>
      </c>
      <c r="J519" s="3" t="s">
        <v>29</v>
      </c>
      <c r="K519" s="3">
        <v>14998.92</v>
      </c>
    </row>
    <row r="520" spans="1:11">
      <c r="A520">
        <v>519</v>
      </c>
      <c r="B520">
        <v>0</v>
      </c>
      <c r="C520">
        <v>19</v>
      </c>
      <c r="D520">
        <v>9</v>
      </c>
      <c r="E520">
        <v>0</v>
      </c>
      <c r="F520">
        <v>1</v>
      </c>
      <c r="G520">
        <v>0</v>
      </c>
      <c r="H520">
        <v>1</v>
      </c>
      <c r="I520" s="3">
        <v>1822.1179999999999</v>
      </c>
      <c r="J520" s="3" t="s">
        <v>29</v>
      </c>
      <c r="K520" s="3">
        <v>3372.172</v>
      </c>
    </row>
    <row r="521" spans="1:11">
      <c r="A521">
        <v>520</v>
      </c>
      <c r="B521">
        <v>0</v>
      </c>
      <c r="C521">
        <v>19</v>
      </c>
      <c r="D521">
        <v>12</v>
      </c>
      <c r="E521">
        <v>1</v>
      </c>
      <c r="F521">
        <v>0</v>
      </c>
      <c r="G521">
        <v>0</v>
      </c>
      <c r="H521">
        <v>0</v>
      </c>
      <c r="I521" s="3">
        <v>1681.0509999999999</v>
      </c>
      <c r="J521" s="3" t="s">
        <v>29</v>
      </c>
      <c r="K521" s="3" t="s">
        <v>29</v>
      </c>
    </row>
    <row r="522" spans="1:11">
      <c r="A522">
        <v>521</v>
      </c>
      <c r="B522">
        <v>0</v>
      </c>
      <c r="C522">
        <v>20</v>
      </c>
      <c r="D522">
        <v>13</v>
      </c>
      <c r="E522">
        <v>0</v>
      </c>
      <c r="F522">
        <v>0</v>
      </c>
      <c r="G522">
        <v>0</v>
      </c>
      <c r="H522">
        <v>0</v>
      </c>
      <c r="I522" s="3">
        <v>1657.54</v>
      </c>
      <c r="J522" s="3" t="s">
        <v>29</v>
      </c>
      <c r="K522" s="3">
        <v>913.23500000000001</v>
      </c>
    </row>
    <row r="523" spans="1:11">
      <c r="A523">
        <v>522</v>
      </c>
      <c r="B523">
        <v>0</v>
      </c>
      <c r="C523">
        <v>19</v>
      </c>
      <c r="D523">
        <v>12</v>
      </c>
      <c r="E523">
        <v>1</v>
      </c>
      <c r="F523">
        <v>0</v>
      </c>
      <c r="G523">
        <v>0</v>
      </c>
      <c r="H523">
        <v>0</v>
      </c>
      <c r="I523" s="3">
        <v>1655.58</v>
      </c>
      <c r="J523" s="3" t="s">
        <v>29</v>
      </c>
      <c r="K523" s="3" t="s">
        <v>29</v>
      </c>
    </row>
    <row r="524" spans="1:11">
      <c r="A524">
        <v>523</v>
      </c>
      <c r="B524">
        <v>0</v>
      </c>
      <c r="C524">
        <v>26</v>
      </c>
      <c r="D524">
        <v>5</v>
      </c>
      <c r="E524">
        <v>0</v>
      </c>
      <c r="F524">
        <v>0</v>
      </c>
      <c r="G524">
        <v>1</v>
      </c>
      <c r="H524">
        <v>1</v>
      </c>
      <c r="I524" s="3">
        <v>1573.2909999999999</v>
      </c>
      <c r="J524" s="3" t="s">
        <v>29</v>
      </c>
      <c r="K524" s="3">
        <v>3700.2269999999999</v>
      </c>
    </row>
    <row r="525" spans="1:11">
      <c r="A525">
        <v>524</v>
      </c>
      <c r="B525">
        <v>0</v>
      </c>
      <c r="C525">
        <v>26</v>
      </c>
      <c r="D525">
        <v>9</v>
      </c>
      <c r="E525">
        <v>0</v>
      </c>
      <c r="F525">
        <v>1</v>
      </c>
      <c r="G525">
        <v>0</v>
      </c>
      <c r="H525">
        <v>1</v>
      </c>
      <c r="I525" s="3">
        <v>1563.4949999999999</v>
      </c>
      <c r="J525" s="3" t="s">
        <v>29</v>
      </c>
      <c r="K525" s="3">
        <v>2862.3560000000002</v>
      </c>
    </row>
    <row r="526" spans="1:11">
      <c r="A526">
        <v>525</v>
      </c>
      <c r="B526">
        <v>0</v>
      </c>
      <c r="C526">
        <v>23</v>
      </c>
      <c r="D526">
        <v>12</v>
      </c>
      <c r="E526">
        <v>0</v>
      </c>
      <c r="F526">
        <v>0</v>
      </c>
      <c r="G526">
        <v>0</v>
      </c>
      <c r="H526">
        <v>0</v>
      </c>
      <c r="I526" s="3">
        <v>1504.7170000000001</v>
      </c>
      <c r="J526" s="3" t="s">
        <v>29</v>
      </c>
      <c r="K526" s="3" t="s">
        <v>29</v>
      </c>
    </row>
    <row r="527" spans="1:11">
      <c r="A527">
        <v>526</v>
      </c>
      <c r="B527">
        <v>0</v>
      </c>
      <c r="C527">
        <v>20</v>
      </c>
      <c r="D527">
        <v>9</v>
      </c>
      <c r="E527">
        <v>0</v>
      </c>
      <c r="F527">
        <v>1</v>
      </c>
      <c r="G527">
        <v>0</v>
      </c>
      <c r="H527">
        <v>1</v>
      </c>
      <c r="I527" s="3">
        <v>1500.798</v>
      </c>
      <c r="J527" s="3" t="s">
        <v>29</v>
      </c>
      <c r="K527" s="3">
        <v>12618.31</v>
      </c>
    </row>
    <row r="528" spans="1:11">
      <c r="A528">
        <v>527</v>
      </c>
      <c r="B528">
        <v>0</v>
      </c>
      <c r="C528">
        <v>20</v>
      </c>
      <c r="D528">
        <v>10</v>
      </c>
      <c r="E528">
        <v>0</v>
      </c>
      <c r="F528">
        <v>0</v>
      </c>
      <c r="G528">
        <v>0</v>
      </c>
      <c r="H528">
        <v>1</v>
      </c>
      <c r="I528" s="3">
        <v>1412.6310000000001</v>
      </c>
      <c r="J528" s="3" t="s">
        <v>29</v>
      </c>
      <c r="K528" s="3">
        <v>6290.6819999999998</v>
      </c>
    </row>
    <row r="529" spans="1:11">
      <c r="A529">
        <v>528</v>
      </c>
      <c r="B529">
        <v>0</v>
      </c>
      <c r="C529">
        <v>36</v>
      </c>
      <c r="D529">
        <v>11</v>
      </c>
      <c r="E529">
        <v>0</v>
      </c>
      <c r="F529">
        <v>0</v>
      </c>
      <c r="G529">
        <v>1</v>
      </c>
      <c r="H529">
        <v>1</v>
      </c>
      <c r="I529" s="3">
        <v>1404.7940000000001</v>
      </c>
      <c r="J529" s="3" t="s">
        <v>29</v>
      </c>
      <c r="K529" s="3" t="s">
        <v>29</v>
      </c>
    </row>
    <row r="530" spans="1:11">
      <c r="A530">
        <v>529</v>
      </c>
      <c r="B530">
        <v>0</v>
      </c>
      <c r="C530">
        <v>39</v>
      </c>
      <c r="D530">
        <v>12</v>
      </c>
      <c r="E530">
        <v>0</v>
      </c>
      <c r="F530">
        <v>0</v>
      </c>
      <c r="G530">
        <v>1</v>
      </c>
      <c r="H530">
        <v>0</v>
      </c>
      <c r="I530" s="3">
        <v>1289.1980000000001</v>
      </c>
      <c r="J530" s="3" t="s">
        <v>29</v>
      </c>
      <c r="K530" s="3">
        <v>1202.8689999999999</v>
      </c>
    </row>
    <row r="531" spans="1:11">
      <c r="A531">
        <v>530</v>
      </c>
      <c r="B531">
        <v>0</v>
      </c>
      <c r="C531">
        <v>17</v>
      </c>
      <c r="D531">
        <v>9</v>
      </c>
      <c r="E531">
        <v>1</v>
      </c>
      <c r="F531">
        <v>0</v>
      </c>
      <c r="G531">
        <v>0</v>
      </c>
      <c r="H531">
        <v>1</v>
      </c>
      <c r="I531" s="3">
        <v>1222.5820000000001</v>
      </c>
      <c r="J531" s="3" t="s">
        <v>29</v>
      </c>
      <c r="K531" s="3">
        <v>422.62979999999999</v>
      </c>
    </row>
    <row r="532" spans="1:11">
      <c r="A532">
        <v>531</v>
      </c>
      <c r="B532">
        <v>0</v>
      </c>
      <c r="C532">
        <v>55</v>
      </c>
      <c r="D532">
        <v>3</v>
      </c>
      <c r="E532">
        <v>0</v>
      </c>
      <c r="F532">
        <v>0</v>
      </c>
      <c r="G532">
        <v>0</v>
      </c>
      <c r="H532">
        <v>1</v>
      </c>
      <c r="I532" s="3">
        <v>1208.8679999999999</v>
      </c>
      <c r="J532" s="3" t="s">
        <v>29</v>
      </c>
      <c r="K532" s="3" t="s">
        <v>29</v>
      </c>
    </row>
    <row r="533" spans="1:11">
      <c r="A533">
        <v>532</v>
      </c>
      <c r="B533">
        <v>0</v>
      </c>
      <c r="C533">
        <v>28</v>
      </c>
      <c r="D533">
        <v>8</v>
      </c>
      <c r="E533">
        <v>0</v>
      </c>
      <c r="F533">
        <v>0</v>
      </c>
      <c r="G533">
        <v>1</v>
      </c>
      <c r="H533">
        <v>1</v>
      </c>
      <c r="I533" s="3">
        <v>1202.99</v>
      </c>
      <c r="J533" s="3" t="s">
        <v>29</v>
      </c>
      <c r="K533" s="3">
        <v>19516.330000000002</v>
      </c>
    </row>
    <row r="534" spans="1:11">
      <c r="A534">
        <v>533</v>
      </c>
      <c r="B534">
        <v>0</v>
      </c>
      <c r="C534">
        <v>19</v>
      </c>
      <c r="D534">
        <v>12</v>
      </c>
      <c r="E534">
        <v>0</v>
      </c>
      <c r="F534">
        <v>1</v>
      </c>
      <c r="G534">
        <v>0</v>
      </c>
      <c r="H534">
        <v>0</v>
      </c>
      <c r="I534" s="3">
        <v>1058.0039999999999</v>
      </c>
      <c r="J534" s="3" t="s">
        <v>29</v>
      </c>
      <c r="K534" s="3">
        <v>8923.991</v>
      </c>
    </row>
    <row r="535" spans="1:11">
      <c r="A535">
        <v>534</v>
      </c>
      <c r="B535">
        <v>0</v>
      </c>
      <c r="C535">
        <v>37</v>
      </c>
      <c r="D535">
        <v>7</v>
      </c>
      <c r="E535">
        <v>0</v>
      </c>
      <c r="F535">
        <v>0</v>
      </c>
      <c r="G535">
        <v>1</v>
      </c>
      <c r="H535">
        <v>1</v>
      </c>
      <c r="I535" s="3">
        <v>963.95929999999998</v>
      </c>
      <c r="J535" s="3" t="s">
        <v>29</v>
      </c>
      <c r="K535" s="3" t="s">
        <v>29</v>
      </c>
    </row>
    <row r="536" spans="1:11">
      <c r="A536">
        <v>535</v>
      </c>
      <c r="B536">
        <v>0</v>
      </c>
      <c r="C536">
        <v>16</v>
      </c>
      <c r="D536">
        <v>9</v>
      </c>
      <c r="E536">
        <v>0</v>
      </c>
      <c r="F536">
        <v>0</v>
      </c>
      <c r="G536">
        <v>1</v>
      </c>
      <c r="H536">
        <v>1</v>
      </c>
      <c r="I536" s="3">
        <v>920.85540000000003</v>
      </c>
      <c r="J536" s="3" t="s">
        <v>29</v>
      </c>
      <c r="K536" s="3">
        <v>15997.87</v>
      </c>
    </row>
    <row r="537" spans="1:11">
      <c r="A537">
        <v>536</v>
      </c>
      <c r="B537">
        <v>0</v>
      </c>
      <c r="C537">
        <v>17</v>
      </c>
      <c r="D537">
        <v>10</v>
      </c>
      <c r="E537">
        <v>0</v>
      </c>
      <c r="F537">
        <v>0</v>
      </c>
      <c r="G537">
        <v>0</v>
      </c>
      <c r="H537">
        <v>1</v>
      </c>
      <c r="I537" s="3">
        <v>646.55799999999999</v>
      </c>
      <c r="J537" s="3" t="s">
        <v>29</v>
      </c>
      <c r="K537" s="3">
        <v>9438.24</v>
      </c>
    </row>
    <row r="538" spans="1:11">
      <c r="A538">
        <v>537</v>
      </c>
      <c r="B538">
        <v>0</v>
      </c>
      <c r="C538">
        <v>24</v>
      </c>
      <c r="D538">
        <v>12</v>
      </c>
      <c r="E538">
        <v>1</v>
      </c>
      <c r="F538">
        <v>0</v>
      </c>
      <c r="G538">
        <v>0</v>
      </c>
      <c r="H538">
        <v>0</v>
      </c>
      <c r="I538" s="3">
        <v>566.22810000000004</v>
      </c>
      <c r="J538" s="3" t="s">
        <v>29</v>
      </c>
      <c r="K538" s="3">
        <v>2284.5650000000001</v>
      </c>
    </row>
    <row r="539" spans="1:11">
      <c r="A539">
        <v>538</v>
      </c>
      <c r="B539">
        <v>0</v>
      </c>
      <c r="C539">
        <v>19</v>
      </c>
      <c r="D539">
        <v>11</v>
      </c>
      <c r="E539">
        <v>0</v>
      </c>
      <c r="F539">
        <v>0</v>
      </c>
      <c r="G539">
        <v>0</v>
      </c>
      <c r="H539">
        <v>1</v>
      </c>
      <c r="I539" s="3">
        <v>540.75760000000002</v>
      </c>
      <c r="J539" s="3" t="s">
        <v>29</v>
      </c>
      <c r="K539" s="3">
        <v>3406.16</v>
      </c>
    </row>
    <row r="540" spans="1:11">
      <c r="A540">
        <v>539</v>
      </c>
      <c r="B540">
        <v>0</v>
      </c>
      <c r="C540">
        <v>50</v>
      </c>
      <c r="D540">
        <v>5</v>
      </c>
      <c r="E540">
        <v>1</v>
      </c>
      <c r="F540">
        <v>0</v>
      </c>
      <c r="G540">
        <v>1</v>
      </c>
      <c r="H540">
        <v>1</v>
      </c>
      <c r="I540" s="3">
        <v>411.44600000000003</v>
      </c>
      <c r="J540" s="3" t="s">
        <v>29</v>
      </c>
      <c r="K540" s="3">
        <v>9166.3379999999997</v>
      </c>
    </row>
    <row r="541" spans="1:11">
      <c r="A541">
        <v>540</v>
      </c>
      <c r="B541">
        <v>0</v>
      </c>
      <c r="C541">
        <v>19</v>
      </c>
      <c r="D541">
        <v>9</v>
      </c>
      <c r="E541">
        <v>1</v>
      </c>
      <c r="F541">
        <v>0</v>
      </c>
      <c r="G541">
        <v>0</v>
      </c>
      <c r="H541">
        <v>1</v>
      </c>
      <c r="I541" s="3">
        <v>384.0163</v>
      </c>
      <c r="J541" s="3" t="s">
        <v>29</v>
      </c>
      <c r="K541" s="3" t="s">
        <v>29</v>
      </c>
    </row>
    <row r="542" spans="1:11">
      <c r="A542">
        <v>541</v>
      </c>
      <c r="B542">
        <v>0</v>
      </c>
      <c r="C542">
        <v>36</v>
      </c>
      <c r="D542">
        <v>1</v>
      </c>
      <c r="E542">
        <v>1</v>
      </c>
      <c r="F542">
        <v>0</v>
      </c>
      <c r="G542">
        <v>0</v>
      </c>
      <c r="H542">
        <v>1</v>
      </c>
      <c r="I542" s="3">
        <v>348.74950000000001</v>
      </c>
      <c r="J542" s="3" t="s">
        <v>29</v>
      </c>
      <c r="K542" s="3" t="s">
        <v>29</v>
      </c>
    </row>
    <row r="543" spans="1:11">
      <c r="A543">
        <v>542</v>
      </c>
      <c r="B543">
        <v>0</v>
      </c>
      <c r="C543">
        <v>18</v>
      </c>
      <c r="D543">
        <v>11</v>
      </c>
      <c r="E543">
        <v>0</v>
      </c>
      <c r="F543">
        <v>0</v>
      </c>
      <c r="G543">
        <v>0</v>
      </c>
      <c r="H543">
        <v>1</v>
      </c>
      <c r="I543" s="3">
        <v>321.31979999999999</v>
      </c>
      <c r="J543" s="3" t="s">
        <v>29</v>
      </c>
      <c r="K543" s="3">
        <v>7722.5990000000002</v>
      </c>
    </row>
    <row r="544" spans="1:11">
      <c r="A544">
        <v>543</v>
      </c>
      <c r="B544">
        <v>0</v>
      </c>
      <c r="C544">
        <v>16</v>
      </c>
      <c r="D544">
        <v>7</v>
      </c>
      <c r="E544">
        <v>0</v>
      </c>
      <c r="F544">
        <v>1</v>
      </c>
      <c r="G544">
        <v>0</v>
      </c>
      <c r="H544">
        <v>1</v>
      </c>
      <c r="I544" s="3">
        <v>289.97149999999999</v>
      </c>
      <c r="J544" s="3" t="s">
        <v>29</v>
      </c>
      <c r="K544" s="3">
        <v>7515.7169999999996</v>
      </c>
    </row>
    <row r="545" spans="1:11">
      <c r="A545">
        <v>544</v>
      </c>
      <c r="B545">
        <v>0</v>
      </c>
      <c r="C545">
        <v>21</v>
      </c>
      <c r="D545">
        <v>11</v>
      </c>
      <c r="E545">
        <v>0</v>
      </c>
      <c r="F545">
        <v>0</v>
      </c>
      <c r="G545">
        <v>1</v>
      </c>
      <c r="H545">
        <v>1</v>
      </c>
      <c r="I545" s="3">
        <v>246.86760000000001</v>
      </c>
      <c r="J545" s="3" t="s">
        <v>29</v>
      </c>
      <c r="K545" s="3">
        <v>6708.8789999999999</v>
      </c>
    </row>
    <row r="546" spans="1:11">
      <c r="A546">
        <v>545</v>
      </c>
      <c r="B546">
        <v>0</v>
      </c>
      <c r="C546">
        <v>55</v>
      </c>
      <c r="D546">
        <v>6</v>
      </c>
      <c r="E546">
        <v>0</v>
      </c>
      <c r="F546">
        <v>0</v>
      </c>
      <c r="G546">
        <v>1</v>
      </c>
      <c r="H546">
        <v>1</v>
      </c>
      <c r="I546" s="3">
        <v>111.6782</v>
      </c>
      <c r="J546" s="3" t="s">
        <v>29</v>
      </c>
      <c r="K546" s="3" t="s">
        <v>29</v>
      </c>
    </row>
    <row r="547" spans="1:11">
      <c r="A547">
        <v>546</v>
      </c>
      <c r="B547">
        <v>0</v>
      </c>
      <c r="C547">
        <v>37</v>
      </c>
      <c r="D547">
        <v>12</v>
      </c>
      <c r="E547">
        <v>0</v>
      </c>
      <c r="F547">
        <v>0</v>
      </c>
      <c r="G547">
        <v>0</v>
      </c>
      <c r="H547">
        <v>0</v>
      </c>
      <c r="I547" s="3">
        <v>48.981670000000001</v>
      </c>
      <c r="J547" s="3" t="s">
        <v>29</v>
      </c>
      <c r="K547" s="3">
        <v>877.76959999999997</v>
      </c>
    </row>
    <row r="548" spans="1:11">
      <c r="A548">
        <v>547</v>
      </c>
      <c r="B548">
        <v>0</v>
      </c>
      <c r="C548">
        <v>26</v>
      </c>
      <c r="D548">
        <v>12</v>
      </c>
      <c r="E548">
        <v>0</v>
      </c>
      <c r="F548">
        <v>1</v>
      </c>
      <c r="G548">
        <v>1</v>
      </c>
      <c r="H548">
        <v>0</v>
      </c>
      <c r="I548" s="3">
        <v>47.022399999999998</v>
      </c>
      <c r="J548" s="3" t="s">
        <v>29</v>
      </c>
      <c r="K548" s="3" t="s">
        <v>29</v>
      </c>
    </row>
    <row r="549" spans="1:11">
      <c r="A549">
        <v>548</v>
      </c>
      <c r="B549">
        <v>0</v>
      </c>
      <c r="C549">
        <v>54</v>
      </c>
      <c r="D549">
        <v>12</v>
      </c>
      <c r="E549">
        <v>0</v>
      </c>
      <c r="F549">
        <v>0</v>
      </c>
      <c r="G549">
        <v>1</v>
      </c>
      <c r="H549">
        <v>0</v>
      </c>
      <c r="I549" s="3" t="s">
        <v>29</v>
      </c>
      <c r="J549" s="3" t="s">
        <v>29</v>
      </c>
      <c r="K549" s="3" t="s">
        <v>29</v>
      </c>
    </row>
    <row r="550" spans="1:11">
      <c r="A550">
        <v>549</v>
      </c>
      <c r="B550">
        <v>0</v>
      </c>
      <c r="C550">
        <v>50</v>
      </c>
      <c r="D550">
        <v>12</v>
      </c>
      <c r="E550">
        <v>0</v>
      </c>
      <c r="F550">
        <v>0</v>
      </c>
      <c r="G550">
        <v>1</v>
      </c>
      <c r="H550">
        <v>0</v>
      </c>
      <c r="I550" s="3" t="s">
        <v>29</v>
      </c>
      <c r="J550" s="3" t="s">
        <v>29</v>
      </c>
      <c r="K550" s="3" t="s">
        <v>29</v>
      </c>
    </row>
    <row r="551" spans="1:11">
      <c r="A551">
        <v>550</v>
      </c>
      <c r="B551">
        <v>0</v>
      </c>
      <c r="C551">
        <v>16</v>
      </c>
      <c r="D551">
        <v>8</v>
      </c>
      <c r="E551">
        <v>0</v>
      </c>
      <c r="F551">
        <v>0</v>
      </c>
      <c r="G551">
        <v>0</v>
      </c>
      <c r="H551">
        <v>1</v>
      </c>
      <c r="I551" s="3" t="s">
        <v>29</v>
      </c>
      <c r="J551" s="3" t="s">
        <v>29</v>
      </c>
      <c r="K551" s="3">
        <v>2559.422</v>
      </c>
    </row>
    <row r="552" spans="1:11">
      <c r="A552">
        <v>551</v>
      </c>
      <c r="B552">
        <v>0</v>
      </c>
      <c r="C552">
        <v>16</v>
      </c>
      <c r="D552">
        <v>9</v>
      </c>
      <c r="E552">
        <v>0</v>
      </c>
      <c r="F552">
        <v>1</v>
      </c>
      <c r="G552">
        <v>0</v>
      </c>
      <c r="H552">
        <v>1</v>
      </c>
      <c r="I552" s="3" t="s">
        <v>29</v>
      </c>
      <c r="J552" s="3" t="s">
        <v>29</v>
      </c>
      <c r="K552" s="3" t="s">
        <v>29</v>
      </c>
    </row>
    <row r="553" spans="1:11">
      <c r="A553">
        <v>552</v>
      </c>
      <c r="B553">
        <v>0</v>
      </c>
      <c r="C553">
        <v>18</v>
      </c>
      <c r="D553">
        <v>10</v>
      </c>
      <c r="E553">
        <v>1</v>
      </c>
      <c r="F553">
        <v>0</v>
      </c>
      <c r="G553">
        <v>0</v>
      </c>
      <c r="H553">
        <v>1</v>
      </c>
      <c r="I553" s="3" t="s">
        <v>29</v>
      </c>
      <c r="J553" s="3" t="s">
        <v>29</v>
      </c>
      <c r="K553" s="3">
        <v>2281.61</v>
      </c>
    </row>
    <row r="554" spans="1:11">
      <c r="A554">
        <v>553</v>
      </c>
      <c r="B554">
        <v>0</v>
      </c>
      <c r="C554">
        <v>40</v>
      </c>
      <c r="D554">
        <v>11</v>
      </c>
      <c r="E554">
        <v>1</v>
      </c>
      <c r="F554">
        <v>0</v>
      </c>
      <c r="G554">
        <v>1</v>
      </c>
      <c r="H554">
        <v>1</v>
      </c>
      <c r="I554" s="3" t="s">
        <v>29</v>
      </c>
      <c r="J554" s="3" t="s">
        <v>29</v>
      </c>
      <c r="K554" s="3" t="s">
        <v>29</v>
      </c>
    </row>
    <row r="555" spans="1:11">
      <c r="A555">
        <v>554</v>
      </c>
      <c r="B555">
        <v>0</v>
      </c>
      <c r="C555">
        <v>16</v>
      </c>
      <c r="D555">
        <v>8</v>
      </c>
      <c r="E555">
        <v>0</v>
      </c>
      <c r="F555">
        <v>0</v>
      </c>
      <c r="G555">
        <v>0</v>
      </c>
      <c r="H555">
        <v>1</v>
      </c>
      <c r="I555" s="3" t="s">
        <v>29</v>
      </c>
      <c r="J555" s="3" t="s">
        <v>29</v>
      </c>
      <c r="K555" s="3" t="s">
        <v>29</v>
      </c>
    </row>
    <row r="556" spans="1:11">
      <c r="A556">
        <v>555</v>
      </c>
      <c r="B556">
        <v>0</v>
      </c>
      <c r="C556">
        <v>16</v>
      </c>
      <c r="D556">
        <v>9</v>
      </c>
      <c r="E556">
        <v>1</v>
      </c>
      <c r="F556">
        <v>0</v>
      </c>
      <c r="G556">
        <v>0</v>
      </c>
      <c r="H556">
        <v>1</v>
      </c>
      <c r="I556" s="3" t="s">
        <v>29</v>
      </c>
      <c r="J556" s="3" t="s">
        <v>29</v>
      </c>
      <c r="K556" s="3">
        <v>2158.9589999999998</v>
      </c>
    </row>
    <row r="557" spans="1:11">
      <c r="A557">
        <v>556</v>
      </c>
      <c r="B557">
        <v>0</v>
      </c>
      <c r="C557">
        <v>26</v>
      </c>
      <c r="D557">
        <v>14</v>
      </c>
      <c r="E557">
        <v>0</v>
      </c>
      <c r="F557">
        <v>0</v>
      </c>
      <c r="G557">
        <v>0</v>
      </c>
      <c r="H557">
        <v>0</v>
      </c>
      <c r="I557" s="3" t="s">
        <v>29</v>
      </c>
      <c r="J557" s="3" t="s">
        <v>29</v>
      </c>
      <c r="K557" s="3">
        <v>6717.7449999999999</v>
      </c>
    </row>
    <row r="558" spans="1:11">
      <c r="A558">
        <v>557</v>
      </c>
      <c r="B558">
        <v>0</v>
      </c>
      <c r="C558">
        <v>20</v>
      </c>
      <c r="D558">
        <v>9</v>
      </c>
      <c r="E558">
        <v>1</v>
      </c>
      <c r="F558">
        <v>0</v>
      </c>
      <c r="G558">
        <v>0</v>
      </c>
      <c r="H558">
        <v>1</v>
      </c>
      <c r="I558" s="3" t="s">
        <v>29</v>
      </c>
      <c r="J558" s="3" t="s">
        <v>29</v>
      </c>
      <c r="K558" s="3">
        <v>6083.8</v>
      </c>
    </row>
    <row r="559" spans="1:11">
      <c r="A559">
        <v>558</v>
      </c>
      <c r="B559">
        <v>0</v>
      </c>
      <c r="C559">
        <v>20</v>
      </c>
      <c r="D559">
        <v>12</v>
      </c>
      <c r="E559">
        <v>1</v>
      </c>
      <c r="F559">
        <v>0</v>
      </c>
      <c r="G559">
        <v>0</v>
      </c>
      <c r="H559">
        <v>0</v>
      </c>
      <c r="I559" s="3" t="s">
        <v>29</v>
      </c>
      <c r="J559" s="3" t="s">
        <v>29</v>
      </c>
      <c r="K559" s="3" t="s">
        <v>29</v>
      </c>
    </row>
    <row r="560" spans="1:11">
      <c r="A560">
        <v>559</v>
      </c>
      <c r="B560">
        <v>0</v>
      </c>
      <c r="C560">
        <v>18</v>
      </c>
      <c r="D560">
        <v>11</v>
      </c>
      <c r="E560">
        <v>1</v>
      </c>
      <c r="F560">
        <v>0</v>
      </c>
      <c r="G560">
        <v>0</v>
      </c>
      <c r="H560">
        <v>1</v>
      </c>
      <c r="I560" s="3" t="s">
        <v>29</v>
      </c>
      <c r="J560" s="3" t="s">
        <v>29</v>
      </c>
      <c r="K560" s="3" t="s">
        <v>29</v>
      </c>
    </row>
    <row r="561" spans="1:11">
      <c r="A561">
        <v>560</v>
      </c>
      <c r="B561">
        <v>0</v>
      </c>
      <c r="C561">
        <v>46</v>
      </c>
      <c r="D561">
        <v>11</v>
      </c>
      <c r="E561">
        <v>1</v>
      </c>
      <c r="F561">
        <v>0</v>
      </c>
      <c r="G561">
        <v>1</v>
      </c>
      <c r="H561">
        <v>1</v>
      </c>
      <c r="I561" s="3" t="s">
        <v>29</v>
      </c>
      <c r="J561" s="3" t="s">
        <v>29</v>
      </c>
      <c r="K561" s="3">
        <v>2820.98</v>
      </c>
    </row>
    <row r="562" spans="1:11">
      <c r="A562">
        <v>561</v>
      </c>
      <c r="B562">
        <v>0</v>
      </c>
      <c r="C562">
        <v>17</v>
      </c>
      <c r="D562">
        <v>8</v>
      </c>
      <c r="E562">
        <v>1</v>
      </c>
      <c r="F562">
        <v>0</v>
      </c>
      <c r="G562">
        <v>0</v>
      </c>
      <c r="H562">
        <v>1</v>
      </c>
      <c r="I562" s="3" t="s">
        <v>29</v>
      </c>
      <c r="J562" s="3" t="s">
        <v>29</v>
      </c>
      <c r="K562" s="3">
        <v>12760.17</v>
      </c>
    </row>
    <row r="563" spans="1:11">
      <c r="A563">
        <v>562</v>
      </c>
      <c r="B563">
        <v>0</v>
      </c>
      <c r="C563">
        <v>16</v>
      </c>
      <c r="D563">
        <v>9</v>
      </c>
      <c r="E563">
        <v>0</v>
      </c>
      <c r="F563">
        <v>0</v>
      </c>
      <c r="G563">
        <v>0</v>
      </c>
      <c r="H563">
        <v>1</v>
      </c>
      <c r="I563" s="3" t="s">
        <v>29</v>
      </c>
      <c r="J563" s="3" t="s">
        <v>29</v>
      </c>
      <c r="K563" s="3">
        <v>4974.0280000000002</v>
      </c>
    </row>
    <row r="564" spans="1:11">
      <c r="A564">
        <v>563</v>
      </c>
      <c r="B564">
        <v>0</v>
      </c>
      <c r="C564">
        <v>30</v>
      </c>
      <c r="D564">
        <v>10</v>
      </c>
      <c r="E564">
        <v>0</v>
      </c>
      <c r="F564">
        <v>0</v>
      </c>
      <c r="G564">
        <v>1</v>
      </c>
      <c r="H564">
        <v>1</v>
      </c>
      <c r="I564" s="3" t="s">
        <v>29</v>
      </c>
      <c r="J564" s="3" t="s">
        <v>29</v>
      </c>
      <c r="K564" s="3">
        <v>3151.991</v>
      </c>
    </row>
    <row r="565" spans="1:11">
      <c r="A565">
        <v>564</v>
      </c>
      <c r="B565">
        <v>0</v>
      </c>
      <c r="C565">
        <v>33</v>
      </c>
      <c r="D565">
        <v>12</v>
      </c>
      <c r="E565">
        <v>0</v>
      </c>
      <c r="F565">
        <v>1</v>
      </c>
      <c r="G565">
        <v>1</v>
      </c>
      <c r="H565">
        <v>0</v>
      </c>
      <c r="I565" s="3" t="s">
        <v>29</v>
      </c>
      <c r="J565" s="3" t="s">
        <v>29</v>
      </c>
      <c r="K565" s="3">
        <v>5841.4530000000004</v>
      </c>
    </row>
    <row r="566" spans="1:11">
      <c r="A566">
        <v>565</v>
      </c>
      <c r="B566">
        <v>0</v>
      </c>
      <c r="C566">
        <v>34</v>
      </c>
      <c r="D566">
        <v>12</v>
      </c>
      <c r="E566">
        <v>1</v>
      </c>
      <c r="F566">
        <v>0</v>
      </c>
      <c r="G566">
        <v>1</v>
      </c>
      <c r="H566">
        <v>0</v>
      </c>
      <c r="I566" s="3" t="s">
        <v>29</v>
      </c>
      <c r="J566" s="3" t="s">
        <v>29</v>
      </c>
      <c r="K566" s="3">
        <v>18716.88</v>
      </c>
    </row>
    <row r="567" spans="1:11">
      <c r="A567">
        <v>566</v>
      </c>
      <c r="B567">
        <v>0</v>
      </c>
      <c r="C567">
        <v>21</v>
      </c>
      <c r="D567">
        <v>13</v>
      </c>
      <c r="E567">
        <v>1</v>
      </c>
      <c r="F567">
        <v>0</v>
      </c>
      <c r="G567">
        <v>0</v>
      </c>
      <c r="H567">
        <v>0</v>
      </c>
      <c r="I567" s="3" t="s">
        <v>29</v>
      </c>
      <c r="J567" s="3" t="s">
        <v>29</v>
      </c>
      <c r="K567" s="3">
        <v>17941.080000000002</v>
      </c>
    </row>
    <row r="568" spans="1:11">
      <c r="A568">
        <v>567</v>
      </c>
      <c r="B568">
        <v>0</v>
      </c>
      <c r="C568">
        <v>29</v>
      </c>
      <c r="D568">
        <v>11</v>
      </c>
      <c r="E568">
        <v>0</v>
      </c>
      <c r="F568">
        <v>0</v>
      </c>
      <c r="G568">
        <v>1</v>
      </c>
      <c r="H568">
        <v>1</v>
      </c>
      <c r="I568" s="3" t="s">
        <v>29</v>
      </c>
      <c r="J568" s="3" t="s">
        <v>29</v>
      </c>
      <c r="K568" s="3" t="s">
        <v>29</v>
      </c>
    </row>
    <row r="569" spans="1:11">
      <c r="A569">
        <v>568</v>
      </c>
      <c r="B569">
        <v>0</v>
      </c>
      <c r="C569">
        <v>19</v>
      </c>
      <c r="D569">
        <v>12</v>
      </c>
      <c r="E569">
        <v>0</v>
      </c>
      <c r="F569">
        <v>0</v>
      </c>
      <c r="G569">
        <v>0</v>
      </c>
      <c r="H569">
        <v>0</v>
      </c>
      <c r="I569" s="3" t="s">
        <v>29</v>
      </c>
      <c r="J569" s="3" t="s">
        <v>29</v>
      </c>
      <c r="K569" s="3" t="s">
        <v>29</v>
      </c>
    </row>
    <row r="570" spans="1:11">
      <c r="A570">
        <v>569</v>
      </c>
      <c r="B570">
        <v>0</v>
      </c>
      <c r="C570">
        <v>31</v>
      </c>
      <c r="D570">
        <v>4</v>
      </c>
      <c r="E570">
        <v>0</v>
      </c>
      <c r="F570">
        <v>1</v>
      </c>
      <c r="G570">
        <v>0</v>
      </c>
      <c r="H570">
        <v>1</v>
      </c>
      <c r="I570" s="3" t="s">
        <v>29</v>
      </c>
      <c r="J570" s="3" t="s">
        <v>29</v>
      </c>
      <c r="K570" s="3">
        <v>1161.4929999999999</v>
      </c>
    </row>
    <row r="571" spans="1:11">
      <c r="A571">
        <v>570</v>
      </c>
      <c r="B571">
        <v>0</v>
      </c>
      <c r="C571">
        <v>19</v>
      </c>
      <c r="D571">
        <v>12</v>
      </c>
      <c r="E571">
        <v>0</v>
      </c>
      <c r="F571">
        <v>1</v>
      </c>
      <c r="G571">
        <v>0</v>
      </c>
      <c r="H571">
        <v>0</v>
      </c>
      <c r="I571" s="3" t="s">
        <v>29</v>
      </c>
      <c r="J571" s="3" t="s">
        <v>29</v>
      </c>
      <c r="K571" s="3">
        <v>18573.55</v>
      </c>
    </row>
    <row r="572" spans="1:11">
      <c r="A572">
        <v>571</v>
      </c>
      <c r="B572">
        <v>0</v>
      </c>
      <c r="C572">
        <v>20</v>
      </c>
      <c r="D572">
        <v>12</v>
      </c>
      <c r="E572">
        <v>1</v>
      </c>
      <c r="F572">
        <v>0</v>
      </c>
      <c r="G572">
        <v>0</v>
      </c>
      <c r="H572">
        <v>0</v>
      </c>
      <c r="I572" s="3" t="s">
        <v>29</v>
      </c>
      <c r="J572" s="3" t="s">
        <v>29</v>
      </c>
      <c r="K572" s="3">
        <v>11594.24</v>
      </c>
    </row>
    <row r="573" spans="1:11">
      <c r="A573">
        <v>572</v>
      </c>
      <c r="B573">
        <v>0</v>
      </c>
      <c r="C573">
        <v>55</v>
      </c>
      <c r="D573">
        <v>4</v>
      </c>
      <c r="E573">
        <v>1</v>
      </c>
      <c r="F573">
        <v>0</v>
      </c>
      <c r="G573">
        <v>0</v>
      </c>
      <c r="H573">
        <v>1</v>
      </c>
      <c r="I573" s="3" t="s">
        <v>29</v>
      </c>
      <c r="J573" s="3" t="s">
        <v>29</v>
      </c>
      <c r="K573" s="3" t="s">
        <v>29</v>
      </c>
    </row>
    <row r="574" spans="1:11">
      <c r="A574">
        <v>573</v>
      </c>
      <c r="B574">
        <v>0</v>
      </c>
      <c r="C574">
        <v>19</v>
      </c>
      <c r="D574">
        <v>11</v>
      </c>
      <c r="E574">
        <v>1</v>
      </c>
      <c r="F574">
        <v>0</v>
      </c>
      <c r="G574">
        <v>0</v>
      </c>
      <c r="H574">
        <v>1</v>
      </c>
      <c r="I574" s="3" t="s">
        <v>29</v>
      </c>
      <c r="J574" s="3" t="s">
        <v>29</v>
      </c>
      <c r="K574" s="3">
        <v>16485.52</v>
      </c>
    </row>
    <row r="575" spans="1:11">
      <c r="A575">
        <v>574</v>
      </c>
      <c r="B575">
        <v>0</v>
      </c>
      <c r="C575">
        <v>18</v>
      </c>
      <c r="D575">
        <v>11</v>
      </c>
      <c r="E575">
        <v>1</v>
      </c>
      <c r="F575">
        <v>0</v>
      </c>
      <c r="G575">
        <v>0</v>
      </c>
      <c r="H575">
        <v>1</v>
      </c>
      <c r="I575" s="3" t="s">
        <v>29</v>
      </c>
      <c r="J575" s="3" t="s">
        <v>29</v>
      </c>
      <c r="K575" s="3">
        <v>7146.2860000000001</v>
      </c>
    </row>
    <row r="576" spans="1:11">
      <c r="A576">
        <v>575</v>
      </c>
      <c r="B576">
        <v>0</v>
      </c>
      <c r="C576">
        <v>48</v>
      </c>
      <c r="D576">
        <v>13</v>
      </c>
      <c r="E576">
        <v>0</v>
      </c>
      <c r="F576">
        <v>0</v>
      </c>
      <c r="G576">
        <v>1</v>
      </c>
      <c r="H576">
        <v>0</v>
      </c>
      <c r="I576" s="3" t="s">
        <v>29</v>
      </c>
      <c r="J576" s="3" t="s">
        <v>29</v>
      </c>
      <c r="K576" s="3" t="s">
        <v>29</v>
      </c>
    </row>
    <row r="577" spans="1:11">
      <c r="A577">
        <v>576</v>
      </c>
      <c r="B577">
        <v>0</v>
      </c>
      <c r="C577">
        <v>16</v>
      </c>
      <c r="D577">
        <v>9</v>
      </c>
      <c r="E577">
        <v>0</v>
      </c>
      <c r="F577">
        <v>1</v>
      </c>
      <c r="G577">
        <v>1</v>
      </c>
      <c r="H577">
        <v>1</v>
      </c>
      <c r="I577" s="3" t="s">
        <v>29</v>
      </c>
      <c r="J577" s="3" t="s">
        <v>29</v>
      </c>
      <c r="K577" s="3">
        <v>6821.1859999999997</v>
      </c>
    </row>
    <row r="578" spans="1:11">
      <c r="A578">
        <v>577</v>
      </c>
      <c r="B578">
        <v>0</v>
      </c>
      <c r="C578">
        <v>17</v>
      </c>
      <c r="D578">
        <v>10</v>
      </c>
      <c r="E578">
        <v>1</v>
      </c>
      <c r="F578">
        <v>0</v>
      </c>
      <c r="G578">
        <v>0</v>
      </c>
      <c r="H578">
        <v>1</v>
      </c>
      <c r="I578" s="3" t="s">
        <v>29</v>
      </c>
      <c r="J578" s="3" t="s">
        <v>29</v>
      </c>
      <c r="K578" s="3" t="s">
        <v>29</v>
      </c>
    </row>
    <row r="579" spans="1:11">
      <c r="A579">
        <v>578</v>
      </c>
      <c r="B579">
        <v>0</v>
      </c>
      <c r="C579">
        <v>38</v>
      </c>
      <c r="D579">
        <v>12</v>
      </c>
      <c r="E579">
        <v>0</v>
      </c>
      <c r="F579">
        <v>0</v>
      </c>
      <c r="G579">
        <v>1</v>
      </c>
      <c r="H579">
        <v>0</v>
      </c>
      <c r="I579" s="3" t="s">
        <v>29</v>
      </c>
      <c r="J579" s="3" t="s">
        <v>29</v>
      </c>
      <c r="K579" s="3">
        <v>18756.78</v>
      </c>
    </row>
    <row r="580" spans="1:11">
      <c r="A580">
        <v>579</v>
      </c>
      <c r="B580">
        <v>0</v>
      </c>
      <c r="C580">
        <v>34</v>
      </c>
      <c r="D580">
        <v>8</v>
      </c>
      <c r="E580">
        <v>0</v>
      </c>
      <c r="F580">
        <v>0</v>
      </c>
      <c r="G580">
        <v>1</v>
      </c>
      <c r="H580">
        <v>1</v>
      </c>
      <c r="I580" s="3" t="s">
        <v>29</v>
      </c>
      <c r="J580" s="3" t="s">
        <v>29</v>
      </c>
      <c r="K580" s="3">
        <v>2664.3409999999999</v>
      </c>
    </row>
    <row r="581" spans="1:11">
      <c r="A581">
        <v>580</v>
      </c>
      <c r="B581">
        <v>0</v>
      </c>
      <c r="C581">
        <v>53</v>
      </c>
      <c r="D581">
        <v>12</v>
      </c>
      <c r="E581">
        <v>0</v>
      </c>
      <c r="F581">
        <v>0</v>
      </c>
      <c r="G581">
        <v>0</v>
      </c>
      <c r="H581">
        <v>0</v>
      </c>
      <c r="I581" s="3" t="s">
        <v>29</v>
      </c>
      <c r="J581" s="3" t="s">
        <v>29</v>
      </c>
      <c r="K581" s="3" t="s">
        <v>29</v>
      </c>
    </row>
    <row r="582" spans="1:11">
      <c r="A582">
        <v>581</v>
      </c>
      <c r="B582">
        <v>0</v>
      </c>
      <c r="C582">
        <v>48</v>
      </c>
      <c r="D582">
        <v>14</v>
      </c>
      <c r="E582">
        <v>0</v>
      </c>
      <c r="F582">
        <v>0</v>
      </c>
      <c r="G582">
        <v>1</v>
      </c>
      <c r="H582">
        <v>0</v>
      </c>
      <c r="I582" s="3" t="s">
        <v>29</v>
      </c>
      <c r="J582" s="3" t="s">
        <v>29</v>
      </c>
      <c r="K582" s="3">
        <v>7236.4269999999997</v>
      </c>
    </row>
    <row r="583" spans="1:11">
      <c r="A583">
        <v>582</v>
      </c>
      <c r="B583">
        <v>0</v>
      </c>
      <c r="C583">
        <v>16</v>
      </c>
      <c r="D583">
        <v>9</v>
      </c>
      <c r="E583">
        <v>0</v>
      </c>
      <c r="F583">
        <v>0</v>
      </c>
      <c r="G583">
        <v>0</v>
      </c>
      <c r="H583">
        <v>1</v>
      </c>
      <c r="I583" s="3" t="s">
        <v>29</v>
      </c>
      <c r="J583" s="3" t="s">
        <v>29</v>
      </c>
      <c r="K583" s="3">
        <v>6494.6080000000002</v>
      </c>
    </row>
    <row r="584" spans="1:11">
      <c r="A584">
        <v>583</v>
      </c>
      <c r="B584">
        <v>0</v>
      </c>
      <c r="C584">
        <v>17</v>
      </c>
      <c r="D584">
        <v>8</v>
      </c>
      <c r="E584">
        <v>1</v>
      </c>
      <c r="F584">
        <v>0</v>
      </c>
      <c r="G584">
        <v>0</v>
      </c>
      <c r="H584">
        <v>1</v>
      </c>
      <c r="I584" s="3" t="s">
        <v>29</v>
      </c>
      <c r="J584" s="3" t="s">
        <v>29</v>
      </c>
      <c r="K584" s="3">
        <v>4520.366</v>
      </c>
    </row>
    <row r="585" spans="1:11">
      <c r="A585">
        <v>584</v>
      </c>
      <c r="B585">
        <v>0</v>
      </c>
      <c r="C585">
        <v>27</v>
      </c>
      <c r="D585">
        <v>14</v>
      </c>
      <c r="E585">
        <v>1</v>
      </c>
      <c r="F585">
        <v>0</v>
      </c>
      <c r="G585">
        <v>0</v>
      </c>
      <c r="H585">
        <v>0</v>
      </c>
      <c r="I585" s="3" t="s">
        <v>29</v>
      </c>
      <c r="J585" s="3" t="s">
        <v>29</v>
      </c>
      <c r="K585" s="3">
        <v>10122.43</v>
      </c>
    </row>
    <row r="586" spans="1:11">
      <c r="A586">
        <v>585</v>
      </c>
      <c r="B586">
        <v>0</v>
      </c>
      <c r="C586">
        <v>37</v>
      </c>
      <c r="D586">
        <v>8</v>
      </c>
      <c r="E586">
        <v>1</v>
      </c>
      <c r="F586">
        <v>0</v>
      </c>
      <c r="G586">
        <v>0</v>
      </c>
      <c r="H586">
        <v>1</v>
      </c>
      <c r="I586" s="3" t="s">
        <v>29</v>
      </c>
      <c r="J586" s="3" t="s">
        <v>29</v>
      </c>
      <c r="K586" s="3">
        <v>648.72199999999998</v>
      </c>
    </row>
    <row r="587" spans="1:11">
      <c r="A587">
        <v>586</v>
      </c>
      <c r="B587">
        <v>0</v>
      </c>
      <c r="C587">
        <v>17</v>
      </c>
      <c r="D587">
        <v>10</v>
      </c>
      <c r="E587">
        <v>1</v>
      </c>
      <c r="F587">
        <v>0</v>
      </c>
      <c r="G587">
        <v>0</v>
      </c>
      <c r="H587">
        <v>1</v>
      </c>
      <c r="I587" s="3" t="s">
        <v>29</v>
      </c>
      <c r="J587" s="3" t="s">
        <v>29</v>
      </c>
      <c r="K587" s="3">
        <v>1053.6189999999999</v>
      </c>
    </row>
    <row r="588" spans="1:11">
      <c r="A588">
        <v>587</v>
      </c>
      <c r="B588">
        <v>0</v>
      </c>
      <c r="C588">
        <v>16</v>
      </c>
      <c r="D588">
        <v>8</v>
      </c>
      <c r="E588">
        <v>0</v>
      </c>
      <c r="F588">
        <v>0</v>
      </c>
      <c r="G588">
        <v>0</v>
      </c>
      <c r="H588">
        <v>1</v>
      </c>
      <c r="I588" s="3" t="s">
        <v>29</v>
      </c>
      <c r="J588" s="3" t="s">
        <v>29</v>
      </c>
      <c r="K588" s="3" t="s">
        <v>29</v>
      </c>
    </row>
    <row r="589" spans="1:11">
      <c r="A589">
        <v>588</v>
      </c>
      <c r="B589">
        <v>0</v>
      </c>
      <c r="C589">
        <v>48</v>
      </c>
      <c r="D589">
        <v>12</v>
      </c>
      <c r="E589">
        <v>0</v>
      </c>
      <c r="F589">
        <v>0</v>
      </c>
      <c r="G589">
        <v>1</v>
      </c>
      <c r="H589">
        <v>0</v>
      </c>
      <c r="I589" s="3" t="s">
        <v>29</v>
      </c>
      <c r="J589" s="3" t="s">
        <v>29</v>
      </c>
      <c r="K589" s="3">
        <v>1491.0260000000001</v>
      </c>
    </row>
    <row r="590" spans="1:11">
      <c r="A590">
        <v>589</v>
      </c>
      <c r="B590">
        <v>0</v>
      </c>
      <c r="C590">
        <v>55</v>
      </c>
      <c r="D590">
        <v>7</v>
      </c>
      <c r="E590">
        <v>0</v>
      </c>
      <c r="F590">
        <v>0</v>
      </c>
      <c r="G590">
        <v>0</v>
      </c>
      <c r="H590">
        <v>1</v>
      </c>
      <c r="I590" s="3" t="s">
        <v>29</v>
      </c>
      <c r="J590" s="3" t="s">
        <v>29</v>
      </c>
      <c r="K590" s="3" t="s">
        <v>29</v>
      </c>
    </row>
    <row r="591" spans="1:11">
      <c r="A591">
        <v>590</v>
      </c>
      <c r="B591">
        <v>0</v>
      </c>
      <c r="C591">
        <v>21</v>
      </c>
      <c r="D591">
        <v>15</v>
      </c>
      <c r="E591">
        <v>0</v>
      </c>
      <c r="F591">
        <v>0</v>
      </c>
      <c r="G591">
        <v>0</v>
      </c>
      <c r="H591">
        <v>0</v>
      </c>
      <c r="I591" s="3" t="s">
        <v>29</v>
      </c>
      <c r="J591" s="3" t="s">
        <v>29</v>
      </c>
      <c r="K591" s="3" t="s">
        <v>29</v>
      </c>
    </row>
    <row r="592" spans="1:11">
      <c r="A592">
        <v>591</v>
      </c>
      <c r="B592">
        <v>0</v>
      </c>
      <c r="C592">
        <v>16</v>
      </c>
      <c r="D592">
        <v>10</v>
      </c>
      <c r="E592">
        <v>1</v>
      </c>
      <c r="F592">
        <v>0</v>
      </c>
      <c r="G592">
        <v>0</v>
      </c>
      <c r="H592">
        <v>1</v>
      </c>
      <c r="I592" s="3" t="s">
        <v>29</v>
      </c>
      <c r="J592" s="3" t="s">
        <v>29</v>
      </c>
      <c r="K592" s="3">
        <v>1730.4179999999999</v>
      </c>
    </row>
    <row r="593" spans="1:11">
      <c r="A593">
        <v>592</v>
      </c>
      <c r="B593">
        <v>0</v>
      </c>
      <c r="C593">
        <v>23</v>
      </c>
      <c r="D593">
        <v>12</v>
      </c>
      <c r="E593">
        <v>0</v>
      </c>
      <c r="F593">
        <v>0</v>
      </c>
      <c r="G593">
        <v>0</v>
      </c>
      <c r="H593">
        <v>0</v>
      </c>
      <c r="I593" s="3" t="s">
        <v>29</v>
      </c>
      <c r="J593" s="3" t="s">
        <v>29</v>
      </c>
      <c r="K593" s="3">
        <v>3902.6759999999999</v>
      </c>
    </row>
    <row r="594" spans="1:11">
      <c r="A594">
        <v>593</v>
      </c>
      <c r="B594">
        <v>0</v>
      </c>
      <c r="C594">
        <v>46</v>
      </c>
      <c r="D594">
        <v>11</v>
      </c>
      <c r="E594">
        <v>1</v>
      </c>
      <c r="F594">
        <v>0</v>
      </c>
      <c r="G594">
        <v>1</v>
      </c>
      <c r="H594">
        <v>1</v>
      </c>
      <c r="I594" s="3" t="s">
        <v>29</v>
      </c>
      <c r="J594" s="3" t="s">
        <v>29</v>
      </c>
      <c r="K594" s="3" t="s">
        <v>29</v>
      </c>
    </row>
    <row r="595" spans="1:11">
      <c r="A595">
        <v>594</v>
      </c>
      <c r="B595">
        <v>0</v>
      </c>
      <c r="C595">
        <v>17</v>
      </c>
      <c r="D595">
        <v>10</v>
      </c>
      <c r="E595">
        <v>0</v>
      </c>
      <c r="F595">
        <v>0</v>
      </c>
      <c r="G595">
        <v>0</v>
      </c>
      <c r="H595">
        <v>1</v>
      </c>
      <c r="I595" s="3" t="s">
        <v>29</v>
      </c>
      <c r="J595" s="3" t="s">
        <v>29</v>
      </c>
      <c r="K595" s="3">
        <v>14942.77</v>
      </c>
    </row>
    <row r="596" spans="1:11">
      <c r="A596">
        <v>595</v>
      </c>
      <c r="B596">
        <v>0</v>
      </c>
      <c r="C596">
        <v>42</v>
      </c>
      <c r="D596">
        <v>16</v>
      </c>
      <c r="E596">
        <v>0</v>
      </c>
      <c r="F596">
        <v>0</v>
      </c>
      <c r="G596">
        <v>0</v>
      </c>
      <c r="H596">
        <v>0</v>
      </c>
      <c r="I596" s="3" t="s">
        <v>29</v>
      </c>
      <c r="J596" s="3" t="s">
        <v>29</v>
      </c>
      <c r="K596" s="3">
        <v>23764.799999999999</v>
      </c>
    </row>
    <row r="597" spans="1:11">
      <c r="A597">
        <v>596</v>
      </c>
      <c r="B597">
        <v>0</v>
      </c>
      <c r="C597">
        <v>18</v>
      </c>
      <c r="D597">
        <v>10</v>
      </c>
      <c r="E597">
        <v>1</v>
      </c>
      <c r="F597">
        <v>0</v>
      </c>
      <c r="G597">
        <v>0</v>
      </c>
      <c r="H597">
        <v>1</v>
      </c>
      <c r="I597" s="3" t="s">
        <v>29</v>
      </c>
      <c r="J597" s="3" t="s">
        <v>29</v>
      </c>
      <c r="K597" s="3">
        <v>5306.5159999999996</v>
      </c>
    </row>
    <row r="598" spans="1:11">
      <c r="A598">
        <v>597</v>
      </c>
      <c r="B598">
        <v>0</v>
      </c>
      <c r="C598">
        <v>53</v>
      </c>
      <c r="D598">
        <v>12</v>
      </c>
      <c r="E598">
        <v>1</v>
      </c>
      <c r="F598">
        <v>0</v>
      </c>
      <c r="G598">
        <v>0</v>
      </c>
      <c r="H598">
        <v>0</v>
      </c>
      <c r="I598" s="3" t="s">
        <v>29</v>
      </c>
      <c r="J598" s="3" t="s">
        <v>29</v>
      </c>
      <c r="K598" s="3" t="s">
        <v>29</v>
      </c>
    </row>
    <row r="599" spans="1:11">
      <c r="A599">
        <v>598</v>
      </c>
      <c r="B599">
        <v>0</v>
      </c>
      <c r="C599">
        <v>17</v>
      </c>
      <c r="D599">
        <v>10</v>
      </c>
      <c r="E599">
        <v>0</v>
      </c>
      <c r="F599">
        <v>0</v>
      </c>
      <c r="G599">
        <v>1</v>
      </c>
      <c r="H599">
        <v>1</v>
      </c>
      <c r="I599" s="3" t="s">
        <v>29</v>
      </c>
      <c r="J599" s="3" t="s">
        <v>29</v>
      </c>
      <c r="K599" s="3">
        <v>3859.8220000000001</v>
      </c>
    </row>
    <row r="600" spans="1:11">
      <c r="A600">
        <v>599</v>
      </c>
      <c r="B600">
        <v>0</v>
      </c>
      <c r="C600">
        <v>17</v>
      </c>
      <c r="D600">
        <v>6</v>
      </c>
      <c r="E600">
        <v>0</v>
      </c>
      <c r="F600">
        <v>0</v>
      </c>
      <c r="G600">
        <v>0</v>
      </c>
      <c r="H600">
        <v>1</v>
      </c>
      <c r="I600" s="3" t="s">
        <v>29</v>
      </c>
      <c r="J600" s="3" t="s">
        <v>29</v>
      </c>
      <c r="K600" s="3" t="s">
        <v>29</v>
      </c>
    </row>
    <row r="601" spans="1:11">
      <c r="A601">
        <v>600</v>
      </c>
      <c r="B601">
        <v>0</v>
      </c>
      <c r="C601">
        <v>43</v>
      </c>
      <c r="D601">
        <v>6</v>
      </c>
      <c r="E601">
        <v>0</v>
      </c>
      <c r="F601">
        <v>0</v>
      </c>
      <c r="G601">
        <v>1</v>
      </c>
      <c r="H601">
        <v>1</v>
      </c>
      <c r="I601" s="3" t="s">
        <v>29</v>
      </c>
      <c r="J601" s="3" t="s">
        <v>29</v>
      </c>
      <c r="K601" s="3" t="s">
        <v>29</v>
      </c>
    </row>
    <row r="602" spans="1:11">
      <c r="A602">
        <v>601</v>
      </c>
      <c r="B602">
        <v>0</v>
      </c>
      <c r="C602">
        <v>34</v>
      </c>
      <c r="D602">
        <v>12</v>
      </c>
      <c r="E602">
        <v>1</v>
      </c>
      <c r="F602">
        <v>0</v>
      </c>
      <c r="G602">
        <v>0</v>
      </c>
      <c r="H602">
        <v>0</v>
      </c>
      <c r="I602" s="3" t="s">
        <v>29</v>
      </c>
      <c r="J602" s="3" t="s">
        <v>29</v>
      </c>
      <c r="K602" s="3" t="s">
        <v>29</v>
      </c>
    </row>
    <row r="603" spans="1:11">
      <c r="A603">
        <v>602</v>
      </c>
      <c r="B603">
        <v>0</v>
      </c>
      <c r="C603">
        <v>16</v>
      </c>
      <c r="D603">
        <v>8</v>
      </c>
      <c r="E603">
        <v>0</v>
      </c>
      <c r="F603">
        <v>1</v>
      </c>
      <c r="G603">
        <v>0</v>
      </c>
      <c r="H603">
        <v>1</v>
      </c>
      <c r="I603" s="3" t="s">
        <v>29</v>
      </c>
      <c r="J603" s="3" t="s">
        <v>29</v>
      </c>
      <c r="K603" s="3">
        <v>12242.96</v>
      </c>
    </row>
    <row r="604" spans="1:11">
      <c r="A604">
        <v>603</v>
      </c>
      <c r="B604">
        <v>0</v>
      </c>
      <c r="C604">
        <v>27</v>
      </c>
      <c r="D604">
        <v>12</v>
      </c>
      <c r="E604">
        <v>0</v>
      </c>
      <c r="F604">
        <v>0</v>
      </c>
      <c r="G604">
        <v>1</v>
      </c>
      <c r="H604">
        <v>0</v>
      </c>
      <c r="I604" s="3" t="s">
        <v>29</v>
      </c>
      <c r="J604" s="3" t="s">
        <v>29</v>
      </c>
      <c r="K604" s="3">
        <v>1533.88</v>
      </c>
    </row>
    <row r="605" spans="1:11">
      <c r="A605">
        <v>604</v>
      </c>
      <c r="B605">
        <v>0</v>
      </c>
      <c r="C605">
        <v>51</v>
      </c>
      <c r="D605">
        <v>4</v>
      </c>
      <c r="E605">
        <v>1</v>
      </c>
      <c r="F605">
        <v>0</v>
      </c>
      <c r="G605">
        <v>0</v>
      </c>
      <c r="H605">
        <v>1</v>
      </c>
      <c r="I605" s="3" t="s">
        <v>29</v>
      </c>
      <c r="J605" s="3" t="s">
        <v>29</v>
      </c>
      <c r="K605" s="3" t="s">
        <v>29</v>
      </c>
    </row>
    <row r="606" spans="1:11">
      <c r="A606">
        <v>605</v>
      </c>
      <c r="B606">
        <v>0</v>
      </c>
      <c r="C606">
        <v>39</v>
      </c>
      <c r="D606">
        <v>2</v>
      </c>
      <c r="E606">
        <v>1</v>
      </c>
      <c r="F606">
        <v>0</v>
      </c>
      <c r="G606">
        <v>1</v>
      </c>
      <c r="H606">
        <v>1</v>
      </c>
      <c r="I606" s="3" t="s">
        <v>29</v>
      </c>
      <c r="J606" s="3" t="s">
        <v>29</v>
      </c>
      <c r="K606" s="3">
        <v>964.95550000000003</v>
      </c>
    </row>
    <row r="607" spans="1:11">
      <c r="A607">
        <v>606</v>
      </c>
      <c r="B607">
        <v>0</v>
      </c>
      <c r="C607">
        <v>55</v>
      </c>
      <c r="D607">
        <v>8</v>
      </c>
      <c r="E607">
        <v>0</v>
      </c>
      <c r="F607">
        <v>0</v>
      </c>
      <c r="G607">
        <v>1</v>
      </c>
      <c r="H607">
        <v>1</v>
      </c>
      <c r="I607" s="3" t="s">
        <v>29</v>
      </c>
      <c r="J607" s="3" t="s">
        <v>29</v>
      </c>
      <c r="K607" s="3" t="s">
        <v>29</v>
      </c>
    </row>
    <row r="608" spans="1:11">
      <c r="A608">
        <v>607</v>
      </c>
      <c r="B608">
        <v>0</v>
      </c>
      <c r="C608">
        <v>16</v>
      </c>
      <c r="D608">
        <v>9</v>
      </c>
      <c r="E608">
        <v>0</v>
      </c>
      <c r="F608">
        <v>0</v>
      </c>
      <c r="G608">
        <v>0</v>
      </c>
      <c r="H608">
        <v>1</v>
      </c>
      <c r="I608" s="3" t="s">
        <v>29</v>
      </c>
      <c r="J608" s="3" t="s">
        <v>29</v>
      </c>
      <c r="K608" s="3">
        <v>5551.8190000000004</v>
      </c>
    </row>
    <row r="609" spans="1:11">
      <c r="A609">
        <v>608</v>
      </c>
      <c r="B609">
        <v>0</v>
      </c>
      <c r="C609">
        <v>27</v>
      </c>
      <c r="D609">
        <v>10</v>
      </c>
      <c r="E609">
        <v>1</v>
      </c>
      <c r="F609">
        <v>0</v>
      </c>
      <c r="G609">
        <v>0</v>
      </c>
      <c r="H609">
        <v>1</v>
      </c>
      <c r="I609" s="3" t="s">
        <v>29</v>
      </c>
      <c r="J609" s="3" t="s">
        <v>29</v>
      </c>
      <c r="K609" s="3">
        <v>7543.7939999999999</v>
      </c>
    </row>
    <row r="610" spans="1:11">
      <c r="A610">
        <v>609</v>
      </c>
      <c r="B610">
        <v>0</v>
      </c>
      <c r="C610">
        <v>25</v>
      </c>
      <c r="D610">
        <v>14</v>
      </c>
      <c r="E610">
        <v>0</v>
      </c>
      <c r="F610">
        <v>0</v>
      </c>
      <c r="G610">
        <v>0</v>
      </c>
      <c r="H610">
        <v>0</v>
      </c>
      <c r="I610" s="3" t="s">
        <v>29</v>
      </c>
      <c r="J610" s="3" t="s">
        <v>29</v>
      </c>
      <c r="K610" s="3" t="s">
        <v>29</v>
      </c>
    </row>
    <row r="611" spans="1:11">
      <c r="A611">
        <v>610</v>
      </c>
      <c r="B611">
        <v>0</v>
      </c>
      <c r="C611">
        <v>18</v>
      </c>
      <c r="D611">
        <v>11</v>
      </c>
      <c r="E611">
        <v>0</v>
      </c>
      <c r="F611">
        <v>0</v>
      </c>
      <c r="G611">
        <v>0</v>
      </c>
      <c r="H611">
        <v>1</v>
      </c>
      <c r="I611" s="3" t="s">
        <v>29</v>
      </c>
      <c r="J611" s="3" t="s">
        <v>29</v>
      </c>
      <c r="K611" s="3">
        <v>10150.5</v>
      </c>
    </row>
    <row r="612" spans="1:11">
      <c r="A612">
        <v>611</v>
      </c>
      <c r="B612">
        <v>0</v>
      </c>
      <c r="C612">
        <v>24</v>
      </c>
      <c r="D612">
        <v>1</v>
      </c>
      <c r="E612">
        <v>0</v>
      </c>
      <c r="F612">
        <v>1</v>
      </c>
      <c r="G612">
        <v>1</v>
      </c>
      <c r="H612">
        <v>1</v>
      </c>
      <c r="I612" s="3" t="s">
        <v>29</v>
      </c>
      <c r="J612" s="3" t="s">
        <v>29</v>
      </c>
      <c r="K612" s="3">
        <v>19464.61</v>
      </c>
    </row>
    <row r="613" spans="1:11">
      <c r="A613">
        <v>612</v>
      </c>
      <c r="B613">
        <v>0</v>
      </c>
      <c r="C613">
        <v>21</v>
      </c>
      <c r="D613">
        <v>18</v>
      </c>
      <c r="E613">
        <v>0</v>
      </c>
      <c r="F613">
        <v>0</v>
      </c>
      <c r="G613">
        <v>0</v>
      </c>
      <c r="H613">
        <v>0</v>
      </c>
      <c r="I613" s="3" t="s">
        <v>29</v>
      </c>
      <c r="J613" s="3" t="s">
        <v>29</v>
      </c>
      <c r="K613" s="3" t="s">
        <v>29</v>
      </c>
    </row>
    <row r="614" spans="1:11">
      <c r="A614">
        <v>613</v>
      </c>
      <c r="B614">
        <v>0</v>
      </c>
      <c r="C614">
        <v>32</v>
      </c>
      <c r="D614">
        <v>5</v>
      </c>
      <c r="E614">
        <v>1</v>
      </c>
      <c r="F614">
        <v>0</v>
      </c>
      <c r="G614">
        <v>1</v>
      </c>
      <c r="H614">
        <v>1</v>
      </c>
      <c r="I614" s="3" t="s">
        <v>29</v>
      </c>
      <c r="J614" s="3" t="s">
        <v>29</v>
      </c>
      <c r="K614" s="3">
        <v>187.6713</v>
      </c>
    </row>
    <row r="615" spans="1:11">
      <c r="A615">
        <v>614</v>
      </c>
      <c r="B615">
        <v>0</v>
      </c>
      <c r="C615">
        <v>16</v>
      </c>
      <c r="D615">
        <v>9</v>
      </c>
      <c r="E615">
        <v>0</v>
      </c>
      <c r="F615">
        <v>0</v>
      </c>
      <c r="G615">
        <v>0</v>
      </c>
      <c r="H615">
        <v>1</v>
      </c>
      <c r="I615" s="3" t="s">
        <v>29</v>
      </c>
      <c r="J615" s="3" t="s">
        <v>29</v>
      </c>
      <c r="K615" s="3">
        <v>1495.4590000000001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7045-0D1D-4CDF-BAF2-3381F42532AD}">
  <dimension ref="A1:B11"/>
  <sheetViews>
    <sheetView workbookViewId="0">
      <selection activeCell="B2" sqref="B2"/>
    </sheetView>
  </sheetViews>
  <sheetFormatPr defaultRowHeight="13.2"/>
  <cols>
    <col min="1" max="1" width="14.109375" customWidth="1"/>
    <col min="2" max="2" width="109.44140625" bestFit="1" customWidth="1"/>
  </cols>
  <sheetData>
    <row r="1" spans="1:2">
      <c r="A1" s="4" t="s">
        <v>36</v>
      </c>
      <c r="B1" t="s">
        <v>38</v>
      </c>
    </row>
    <row r="2" spans="1:2">
      <c r="A2" s="4" t="s">
        <v>19</v>
      </c>
      <c r="B2" s="5" t="s">
        <v>39</v>
      </c>
    </row>
    <row r="3" spans="1:2">
      <c r="A3" s="4" t="s">
        <v>20</v>
      </c>
      <c r="B3" s="5" t="s">
        <v>43</v>
      </c>
    </row>
    <row r="4" spans="1:2">
      <c r="A4" s="4" t="s">
        <v>21</v>
      </c>
      <c r="B4" t="s">
        <v>40</v>
      </c>
    </row>
    <row r="5" spans="1:2">
      <c r="A5" s="4" t="s">
        <v>22</v>
      </c>
      <c r="B5" s="5" t="s">
        <v>41</v>
      </c>
    </row>
    <row r="6" spans="1:2">
      <c r="A6" s="4" t="s">
        <v>37</v>
      </c>
      <c r="B6" t="s">
        <v>42</v>
      </c>
    </row>
    <row r="7" spans="1:2">
      <c r="A7" s="4" t="s">
        <v>24</v>
      </c>
      <c r="B7" t="s">
        <v>44</v>
      </c>
    </row>
    <row r="8" spans="1:2">
      <c r="A8" s="4" t="s">
        <v>25</v>
      </c>
      <c r="B8" t="s">
        <v>45</v>
      </c>
    </row>
    <row r="9" spans="1:2">
      <c r="A9" s="4" t="s">
        <v>26</v>
      </c>
      <c r="B9" t="s">
        <v>46</v>
      </c>
    </row>
    <row r="10" spans="1:2">
      <c r="A10" s="4" t="s">
        <v>27</v>
      </c>
      <c r="B10" t="s">
        <v>47</v>
      </c>
    </row>
    <row r="11" spans="1:2">
      <c r="A11" s="4" t="s">
        <v>28</v>
      </c>
      <c r="B11" t="s">
        <v>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O818"/>
  <sheetViews>
    <sheetView workbookViewId="0">
      <selection activeCell="A28" sqref="A28"/>
    </sheetView>
  </sheetViews>
  <sheetFormatPr defaultColWidth="12.6640625" defaultRowHeight="15.75" customHeight="1"/>
  <cols>
    <col min="1" max="1" width="34" customWidth="1"/>
    <col min="2" max="2" width="18.88671875" customWidth="1"/>
    <col min="3" max="3" width="15.88671875" customWidth="1"/>
  </cols>
  <sheetData>
    <row r="1" spans="1:41" ht="15.75" customHeight="1">
      <c r="A1" s="6" t="s">
        <v>52</v>
      </c>
      <c r="B1" s="6"/>
      <c r="C1" s="6"/>
      <c r="D1" s="8"/>
      <c r="E1" s="8"/>
      <c r="F1" s="8"/>
      <c r="G1" s="8"/>
      <c r="H1" s="8"/>
    </row>
    <row r="2" spans="1:41" ht="13.2">
      <c r="A2" s="9"/>
      <c r="B2" s="14">
        <v>16</v>
      </c>
      <c r="C2" s="10">
        <v>17</v>
      </c>
      <c r="D2" s="14">
        <v>18</v>
      </c>
      <c r="E2" s="10">
        <v>19</v>
      </c>
      <c r="F2" s="14">
        <v>20</v>
      </c>
      <c r="G2" s="10">
        <v>21</v>
      </c>
      <c r="H2" s="14">
        <v>22</v>
      </c>
      <c r="I2" s="10">
        <v>23</v>
      </c>
      <c r="J2" s="14">
        <v>24</v>
      </c>
      <c r="K2" s="10">
        <v>25</v>
      </c>
      <c r="L2" s="14">
        <v>26</v>
      </c>
      <c r="M2" s="10">
        <v>27</v>
      </c>
      <c r="N2" s="14">
        <v>28</v>
      </c>
      <c r="O2" s="10">
        <v>29</v>
      </c>
      <c r="P2" s="14">
        <v>30</v>
      </c>
      <c r="Q2" s="10">
        <v>31</v>
      </c>
      <c r="R2" s="14">
        <v>32</v>
      </c>
      <c r="S2" s="10">
        <v>33</v>
      </c>
      <c r="T2" s="14">
        <v>34</v>
      </c>
      <c r="U2" s="10">
        <v>35</v>
      </c>
      <c r="V2" s="14">
        <v>36</v>
      </c>
      <c r="W2" s="10">
        <v>37</v>
      </c>
      <c r="X2" s="14">
        <v>38</v>
      </c>
      <c r="Y2" s="10">
        <v>39</v>
      </c>
      <c r="Z2" s="14">
        <v>40</v>
      </c>
      <c r="AA2" s="10">
        <v>41</v>
      </c>
      <c r="AB2" s="14">
        <v>42</v>
      </c>
      <c r="AC2" s="10">
        <v>43</v>
      </c>
      <c r="AD2" s="14">
        <v>44</v>
      </c>
      <c r="AE2" s="10">
        <v>45</v>
      </c>
      <c r="AF2" s="14">
        <v>46</v>
      </c>
      <c r="AG2" s="10">
        <v>47</v>
      </c>
      <c r="AH2" s="14">
        <v>48</v>
      </c>
      <c r="AI2" s="10">
        <v>49</v>
      </c>
      <c r="AJ2" s="14">
        <v>50</v>
      </c>
      <c r="AK2" s="10">
        <v>51</v>
      </c>
      <c r="AL2" s="14">
        <v>52</v>
      </c>
      <c r="AM2" s="10">
        <v>53</v>
      </c>
      <c r="AN2" s="14">
        <v>54</v>
      </c>
      <c r="AO2" s="10">
        <v>55</v>
      </c>
    </row>
    <row r="3" spans="1:41" ht="13.8">
      <c r="A3" s="11" t="s">
        <v>7</v>
      </c>
      <c r="B3">
        <f>AVERAGEIF(lalonde!$C$2:$C$615,B2,lalonde!$I$2:$I$615)</f>
        <v>819.21847500000001</v>
      </c>
      <c r="C3">
        <f>AVERAGEIF(lalonde!$C$2:$C$615,C2,lalonde!$I$2:$I$615)</f>
        <v>803.38296090909091</v>
      </c>
      <c r="D3">
        <f>AVERAGEIF(lalonde!$C$2:$C$615,D2,lalonde!$I$2:$I$615)</f>
        <v>1716.6493999999998</v>
      </c>
      <c r="E3">
        <f>AVERAGEIF(lalonde!$C$2:$C$615,E2,lalonde!$I$2:$I$615)</f>
        <v>2497.6264603448276</v>
      </c>
      <c r="F3">
        <f>AVERAGEIF(lalonde!$C$2:$C$615,F2,lalonde!$I$2:$I$615)</f>
        <v>4883.5025923076919</v>
      </c>
      <c r="G3">
        <f>AVERAGEIF(lalonde!$C$2:$C$615,G2,lalonde!$I$2:$I$615)</f>
        <v>5074.7210408695646</v>
      </c>
      <c r="H3">
        <f>AVERAGEIF(lalonde!$C$2:$C$615,H2,lalonde!$I$2:$I$615)</f>
        <v>6830.5049904761909</v>
      </c>
      <c r="I3">
        <f>AVERAGEIF(lalonde!$C$2:$C$615,I2,lalonde!$I$2:$I$615)</f>
        <v>6358.2435258823525</v>
      </c>
      <c r="J3">
        <f>AVERAGEIF(lalonde!$C$2:$C$615,J2,lalonde!$I$2:$I$615)</f>
        <v>6467.0919333333331</v>
      </c>
      <c r="K3">
        <f>AVERAGEIF(lalonde!$C$2:$C$615,K2,lalonde!$I$2:$I$615)</f>
        <v>11880.305014285712</v>
      </c>
      <c r="L3">
        <f>AVERAGEIF(lalonde!$C$2:$C$615,L2,lalonde!$I$2:$I$615)</f>
        <v>7403.6199500000002</v>
      </c>
      <c r="M3">
        <f>AVERAGEIF(lalonde!$C$2:$C$615,M2,lalonde!$I$2:$I$615)</f>
        <v>8322.5604666666677</v>
      </c>
      <c r="N3">
        <f>AVERAGEIF(lalonde!$C$2:$C$615,N2,lalonde!$I$2:$I$615)</f>
        <v>8001.390363636363</v>
      </c>
      <c r="O3">
        <f>AVERAGEIF(lalonde!$C$2:$C$615,O2,lalonde!$I$2:$I$615)</f>
        <v>9194.027007692308</v>
      </c>
      <c r="P3">
        <f>AVERAGEIF(lalonde!$C$2:$C$615,P2,lalonde!$I$2:$I$615)</f>
        <v>10653.839699999999</v>
      </c>
      <c r="Q3">
        <f>AVERAGEIF(lalonde!$C$2:$C$615,Q2,lalonde!$I$2:$I$615)</f>
        <v>12333.157000000003</v>
      </c>
      <c r="R3">
        <f>AVERAGEIF(lalonde!$C$2:$C$615,R2,lalonde!$I$2:$I$615)</f>
        <v>9061.9348500000015</v>
      </c>
      <c r="S3">
        <f>AVERAGEIF(lalonde!$C$2:$C$615,S2,lalonde!$I$2:$I$615)</f>
        <v>14006.223999999998</v>
      </c>
      <c r="T3">
        <f>AVERAGEIF(lalonde!$C$2:$C$615,T2,lalonde!$I$2:$I$615)</f>
        <v>12787.480333333333</v>
      </c>
      <c r="U3">
        <f>AVERAGEIF(lalonde!$C$2:$C$615,U2,lalonde!$I$2:$I$615)</f>
        <v>7968.2062222222221</v>
      </c>
      <c r="V3">
        <f>AVERAGEIF(lalonde!$C$2:$C$615,V2,lalonde!$I$2:$I$615)</f>
        <v>7418.2192777777782</v>
      </c>
      <c r="W3">
        <f>AVERAGEIF(lalonde!$C$2:$C$615,W2,lalonde!$I$2:$I$615)</f>
        <v>6762.9981540000008</v>
      </c>
      <c r="X3">
        <f>AVERAGEIF(lalonde!$C$2:$C$615,X2,lalonde!$I$2:$I$615)</f>
        <v>16891.490000000002</v>
      </c>
      <c r="Y3">
        <f>AVERAGEIF(lalonde!$C$2:$C$615,Y2,lalonde!$I$2:$I$615)</f>
        <v>10878.094750000002</v>
      </c>
      <c r="Z3">
        <f>AVERAGEIF(lalonde!$C$2:$C$615,Z2,lalonde!$I$2:$I$615)</f>
        <v>11666.345333333335</v>
      </c>
      <c r="AA3">
        <f>AVERAGEIF(lalonde!$C$2:$C$615,AA2,lalonde!$I$2:$I$615)</f>
        <v>18740.386666666669</v>
      </c>
      <c r="AB3">
        <f>AVERAGEIF(lalonde!$C$2:$C$615,AB2,lalonde!$I$2:$I$615)</f>
        <v>10038.629500000001</v>
      </c>
      <c r="AC3">
        <f>AVERAGEIF(lalonde!$C$2:$C$615,AC2,lalonde!$I$2:$I$615)</f>
        <v>15329.303333333335</v>
      </c>
      <c r="AD3">
        <f>AVERAGEIF(lalonde!$C$2:$C$615,AD2,lalonde!$I$2:$I$615)</f>
        <v>8032.9939999999997</v>
      </c>
      <c r="AE3">
        <f>AVERAGEIF(lalonde!$C$2:$C$615,AE2,lalonde!$I$2:$I$615)</f>
        <v>11205.045800000002</v>
      </c>
      <c r="AF3">
        <f>AVERAGEIF(lalonde!$C$2:$C$615,AF2,lalonde!$I$2:$I$615)</f>
        <v>9542.9707500000004</v>
      </c>
      <c r="AG3">
        <f>AVERAGEIF(lalonde!$C$2:$C$615,AG2,lalonde!$I$2:$I$615)</f>
        <v>15914.285285714286</v>
      </c>
      <c r="AH3">
        <f>AVERAGEIF(lalonde!$C$2:$C$615,AH2,lalonde!$I$2:$I$615)</f>
        <v>14688.619999999999</v>
      </c>
      <c r="AI3">
        <f>AVERAGEIF(lalonde!$C$2:$C$615,AI2,lalonde!$I$2:$I$615)</f>
        <v>15668.907666666666</v>
      </c>
      <c r="AJ3">
        <f>AVERAGEIF(lalonde!$C$2:$C$615,AJ2,lalonde!$I$2:$I$615)</f>
        <v>11829.400333333333</v>
      </c>
      <c r="AK3">
        <f>AVERAGEIF(lalonde!$C$2:$C$615,AK2,lalonde!$I$2:$I$615)</f>
        <v>13931.040556666667</v>
      </c>
      <c r="AL3">
        <f>AVERAGEIF(lalonde!$C$2:$C$615,AL2,lalonde!$I$2:$I$615)</f>
        <v>7003.0731333333324</v>
      </c>
      <c r="AM3">
        <f>AVERAGEIF(lalonde!$C$2:$C$615,AM2,lalonde!$I$2:$I$615)</f>
        <v>12491.306</v>
      </c>
      <c r="AN3">
        <f>AVERAGEIF(lalonde!$C$2:$C$615,AN2,lalonde!$I$2:$I$615)</f>
        <v>7165.0389999999998</v>
      </c>
      <c r="AO3">
        <f>AVERAGEIF(lalonde!$C$2:$C$615,AO2,lalonde!$I$2:$I$615)</f>
        <v>3384.3070666666667</v>
      </c>
    </row>
    <row r="4" spans="1:41" ht="13.8">
      <c r="A4" s="11" t="s">
        <v>8</v>
      </c>
      <c r="B4" s="12" cm="1">
        <f t="array" ref="B4">MEDIAN(IF(lalonde!$C$2:$C$615=B2,lalonde!$I$2:$I$615))</f>
        <v>616.18939999999998</v>
      </c>
      <c r="C4" s="12" cm="1">
        <f t="array" ref="C4">MEDIAN(IF(lalonde!$C$2:$C$615=C2,lalonde!$I$2:$I$615))</f>
        <v>646.55799999999999</v>
      </c>
      <c r="D4" s="12" cm="1">
        <f t="array" ref="D4">MEDIAN(IF(lalonde!$C$2:$C$615=D2,lalonde!$I$2:$I$615))</f>
        <v>1232.3784999999998</v>
      </c>
      <c r="E4" s="12" cm="1">
        <f t="array" ref="E4">MEDIAN(IF(lalonde!$C$2:$C$615=E2,lalonde!$I$2:$I$615))</f>
        <v>1822.1179999999999</v>
      </c>
      <c r="F4" s="12" cm="1">
        <f t="array" ref="F4">MEDIAN(IF(lalonde!$C$2:$C$615=F2,lalonde!$I$2:$I$615))</f>
        <v>3597.7635</v>
      </c>
      <c r="G4" s="12" cm="1">
        <f t="array" ref="G4">MEDIAN(IF(lalonde!$C$2:$C$615=G2,lalonde!$I$2:$I$615))</f>
        <v>3670.8719999999998</v>
      </c>
      <c r="H4" s="12" cm="1">
        <f t="array" ref="H4">MEDIAN(IF(lalonde!$C$2:$C$615=H2,lalonde!$I$2:$I$615))</f>
        <v>6759.9939999999997</v>
      </c>
      <c r="I4" s="12" cm="1">
        <f t="array" ref="I4">MEDIAN(IF(lalonde!$C$2:$C$615=I2,lalonde!$I$2:$I$615))</f>
        <v>5506.308</v>
      </c>
      <c r="J4" s="12" cm="1">
        <f t="array" ref="J4">MEDIAN(IF(lalonde!$C$2:$C$615=J2,lalonde!$I$2:$I$615))</f>
        <v>6583.1365000000005</v>
      </c>
      <c r="K4" s="12" cm="1">
        <f t="array" ref="K4">MEDIAN(IF(lalonde!$C$2:$C$615=K2,lalonde!$I$2:$I$615))</f>
        <v>11381.38</v>
      </c>
      <c r="L4" s="12" cm="1">
        <f t="array" ref="L4">MEDIAN(IF(lalonde!$C$2:$C$615=L2,lalonde!$I$2:$I$615))</f>
        <v>2756.6880000000001</v>
      </c>
      <c r="M4" s="12" cm="1">
        <f t="array" ref="M4">MEDIAN(IF(lalonde!$C$2:$C$615=M2,lalonde!$I$2:$I$615))</f>
        <v>8606.3775000000005</v>
      </c>
      <c r="N4" s="12" cm="1">
        <f t="array" ref="N4">MEDIAN(IF(lalonde!$C$2:$C$615=N2,lalonde!$I$2:$I$615))</f>
        <v>8256.35</v>
      </c>
      <c r="O4" s="12" cm="1">
        <f t="array" ref="O4">MEDIAN(IF(lalonde!$C$2:$C$615=O2,lalonde!$I$2:$I$615))</f>
        <v>9748.3870000000006</v>
      </c>
      <c r="P4" s="12" cm="1">
        <f t="array" ref="P4">MEDIAN(IF(lalonde!$C$2:$C$615=P2,lalonde!$I$2:$I$615))</f>
        <v>11130.595499999999</v>
      </c>
      <c r="Q4" s="12" cm="1">
        <f t="array" ref="Q4">MEDIAN(IF(lalonde!$C$2:$C$615=Q2,lalonde!$I$2:$I$615))</f>
        <v>9617.3094999999994</v>
      </c>
      <c r="R4" s="12" cm="1">
        <f t="array" ref="R4">MEDIAN(IF(lalonde!$C$2:$C$615=R2,lalonde!$I$2:$I$615))</f>
        <v>8349.414499999999</v>
      </c>
      <c r="S4" s="12" cm="1">
        <f t="array" ref="S4">MEDIAN(IF(lalonde!$C$2:$C$615=S2,lalonde!$I$2:$I$615))</f>
        <v>12312.03</v>
      </c>
      <c r="T4" s="12" cm="1">
        <f t="array" ref="T4">MEDIAN(IF(lalonde!$C$2:$C$615=T2,lalonde!$I$2:$I$615))</f>
        <v>8125.0789999999997</v>
      </c>
      <c r="U4" s="12" cm="1">
        <f t="array" ref="U4">MEDIAN(IF(lalonde!$C$2:$C$615=U2,lalonde!$I$2:$I$615))</f>
        <v>9537.7109999999993</v>
      </c>
      <c r="V4" s="12" cm="1">
        <f t="array" ref="V4">MEDIAN(IF(lalonde!$C$2:$C$615=V2,lalonde!$I$2:$I$615))</f>
        <v>3814.692</v>
      </c>
      <c r="W4" s="12" cm="1">
        <f t="array" ref="W4">MEDIAN(IF(lalonde!$C$2:$C$615=W2,lalonde!$I$2:$I$615))</f>
        <v>963.95929999999998</v>
      </c>
      <c r="X4" s="12" cm="1">
        <f t="array" ref="X4">MEDIAN(IF(lalonde!$C$2:$C$615=X2,lalonde!$I$2:$I$615))</f>
        <v>16826.18</v>
      </c>
      <c r="Y4" s="12" cm="1">
        <f t="array" ref="Y4">MEDIAN(IF(lalonde!$C$2:$C$615=Y2,lalonde!$I$2:$I$615))</f>
        <v>12156.27</v>
      </c>
      <c r="Z4" s="12" cm="1">
        <f t="array" ref="Z4">MEDIAN(IF(lalonde!$C$2:$C$615=Z2,lalonde!$I$2:$I$615))</f>
        <v>11867.28</v>
      </c>
      <c r="AA4" s="12" cm="1">
        <f t="array" ref="AA4">MEDIAN(IF(lalonde!$C$2:$C$615=AA2,lalonde!$I$2:$I$615))</f>
        <v>19573.080000000002</v>
      </c>
      <c r="AB4" s="12" cm="1">
        <f t="array" ref="AB4">MEDIAN(IF(lalonde!$C$2:$C$615=AB2,lalonde!$I$2:$I$615))</f>
        <v>7647.9959999999992</v>
      </c>
      <c r="AC4" s="12" cm="1">
        <f t="array" ref="AC4">MEDIAN(IF(lalonde!$C$2:$C$615=AC2,lalonde!$I$2:$I$615))</f>
        <v>14328.12</v>
      </c>
      <c r="AD4" s="12" cm="1">
        <f t="array" ref="AD4">MEDIAN(IF(lalonde!$C$2:$C$615=AD2,lalonde!$I$2:$I$615))</f>
        <v>8032.9939999999997</v>
      </c>
      <c r="AE4" s="12" cm="1">
        <f t="array" ref="AE4">MEDIAN(IF(lalonde!$C$2:$C$615=AE2,lalonde!$I$2:$I$615))</f>
        <v>9277.1280000000006</v>
      </c>
      <c r="AF4" s="12" cm="1">
        <f t="array" ref="AF4">MEDIAN(IF(lalonde!$C$2:$C$615=AF2,lalonde!$I$2:$I$615))</f>
        <v>8959.469000000001</v>
      </c>
      <c r="AG4" s="12" cm="1">
        <f t="array" ref="AG4">MEDIAN(IF(lalonde!$C$2:$C$615=AG2,lalonde!$I$2:$I$615))</f>
        <v>13311.26</v>
      </c>
      <c r="AH4" s="12" cm="1">
        <f t="array" ref="AH4">MEDIAN(IF(lalonde!$C$2:$C$615=AH2,lalonde!$I$2:$I$615))</f>
        <v>14688.619999999999</v>
      </c>
      <c r="AI4" s="12" cm="1">
        <f t="array" ref="AI4">MEDIAN(IF(lalonde!$C$2:$C$615=AI2,lalonde!$I$2:$I$615))</f>
        <v>14684.7</v>
      </c>
      <c r="AJ4" s="12" cm="1">
        <f t="array" ref="AJ4">MEDIAN(IF(lalonde!$C$2:$C$615=AJ2,lalonde!$I$2:$I$615))</f>
        <v>10818.094999999999</v>
      </c>
      <c r="AK4" s="12" cm="1">
        <f t="array" ref="AK4">MEDIAN(IF(lalonde!$C$2:$C$615=AK2,lalonde!$I$2:$I$615))</f>
        <v>20742.759999999998</v>
      </c>
      <c r="AL4" s="12" cm="1">
        <f t="array" ref="AL4">MEDIAN(IF(lalonde!$C$2:$C$615=AL2,lalonde!$I$2:$I$615))</f>
        <v>5454.5990000000002</v>
      </c>
      <c r="AM4" s="12" cm="1">
        <f t="array" ref="AM4">MEDIAN(IF(lalonde!$C$2:$C$615=AM2,lalonde!$I$2:$I$615))</f>
        <v>12491.306</v>
      </c>
      <c r="AN4" s="12" cm="1">
        <f t="array" ref="AN4">MEDIAN(IF(lalonde!$C$2:$C$615=AN2,lalonde!$I$2:$I$615))</f>
        <v>7165.0389999999998</v>
      </c>
      <c r="AO4" s="12" cm="1">
        <f t="array" ref="AO4">MEDIAN(IF(lalonde!$C$2:$C$615=AO2,lalonde!$I$2:$I$615))</f>
        <v>1208.8679999999999</v>
      </c>
    </row>
    <row r="5" spans="1:41" ht="13.8">
      <c r="A5" s="11" t="s">
        <v>9</v>
      </c>
      <c r="B5" s="13" cm="1">
        <f t="array" ref="B5">STDEV(IF(lalonde!$C$2:$C$615=B2,lalonde!$I$2:$I$615))</f>
        <v>757.31504549812735</v>
      </c>
      <c r="C5" s="13" cm="1">
        <f t="array" ref="C5">STDEV(IF(lalonde!$C$2:$C$615=C2,lalonde!$I$2:$I$615))</f>
        <v>472.15818819425095</v>
      </c>
      <c r="D5" s="13" cm="1">
        <f t="array" ref="D5">STDEV(IF(lalonde!$C$2:$C$615=D2,lalonde!$I$2:$I$615))</f>
        <v>1440.0422576547787</v>
      </c>
      <c r="E5" s="13" cm="1">
        <f t="array" ref="E5">STDEV(IF(lalonde!$C$2:$C$615=E2,lalonde!$I$2:$I$615))</f>
        <v>2216.8557753375799</v>
      </c>
      <c r="F5" s="13" cm="1">
        <f t="array" ref="F5">STDEV(IF(lalonde!$C$2:$C$615=F2,lalonde!$I$2:$I$615))</f>
        <v>3909.8149789501094</v>
      </c>
      <c r="G5" s="13" cm="1">
        <f t="array" ref="G5">STDEV(IF(lalonde!$C$2:$C$615=G2,lalonde!$I$2:$I$615))</f>
        <v>4110.6684447415291</v>
      </c>
      <c r="H5" s="13" cm="1">
        <f t="array" ref="H5">STDEV(IF(lalonde!$C$2:$C$615=H2,lalonde!$I$2:$I$615))</f>
        <v>4909.5260106303722</v>
      </c>
      <c r="I5" s="13" cm="1">
        <f t="array" ref="I5">STDEV(IF(lalonde!$C$2:$C$615=I2,lalonde!$I$2:$I$615))</f>
        <v>4747.9472499319554</v>
      </c>
      <c r="J5" s="13" cm="1">
        <f t="array" ref="J5">STDEV(IF(lalonde!$C$2:$C$615=J2,lalonde!$I$2:$I$615))</f>
        <v>4190.3120973026535</v>
      </c>
      <c r="K5" s="13" cm="1">
        <f t="array" ref="K5">STDEV(IF(lalonde!$C$2:$C$615=K2,lalonde!$I$2:$I$615))</f>
        <v>9023.8903966756952</v>
      </c>
      <c r="L5" s="13" cm="1">
        <f t="array" ref="L5">STDEV(IF(lalonde!$C$2:$C$615=L2,lalonde!$I$2:$I$615))</f>
        <v>9122.0570538645552</v>
      </c>
      <c r="M5" s="13" cm="1">
        <f t="array" ref="M5">STDEV(IF(lalonde!$C$2:$C$615=M2,lalonde!$I$2:$I$615))</f>
        <v>5841.1724438874844</v>
      </c>
      <c r="N5" s="13" cm="1">
        <f t="array" ref="N5">STDEV(IF(lalonde!$C$2:$C$615=N2,lalonde!$I$2:$I$615))</f>
        <v>4405.8630336634933</v>
      </c>
      <c r="O5" s="13" cm="1">
        <f t="array" ref="O5">STDEV(IF(lalonde!$C$2:$C$615=O2,lalonde!$I$2:$I$615))</f>
        <v>5034.4879805517867</v>
      </c>
      <c r="P5" s="13" cm="1">
        <f t="array" ref="P5">STDEV(IF(lalonde!$C$2:$C$615=P2,lalonde!$I$2:$I$615))</f>
        <v>8121.5077496927843</v>
      </c>
      <c r="Q5" s="13" cm="1">
        <f t="array" ref="Q5">STDEV(IF(lalonde!$C$2:$C$615=Q2,lalonde!$I$2:$I$615))</f>
        <v>9043.0970865720028</v>
      </c>
      <c r="R5" s="13" cm="1">
        <f t="array" ref="R5">STDEV(IF(lalonde!$C$2:$C$615=R2,lalonde!$I$2:$I$615))</f>
        <v>8251.7901227298316</v>
      </c>
      <c r="S5" s="13" cm="1">
        <f t="array" ref="S5">STDEV(IF(lalonde!$C$2:$C$615=S2,lalonde!$I$2:$I$615))</f>
        <v>3775.1121179085594</v>
      </c>
      <c r="T5" s="13" cm="1">
        <f t="array" ref="T5">STDEV(IF(lalonde!$C$2:$C$615=T2,lalonde!$I$2:$I$615))</f>
        <v>8150.2874256852056</v>
      </c>
      <c r="U5" s="13" cm="1">
        <f t="array" ref="U5">STDEV(IF(lalonde!$C$2:$C$615=U2,lalonde!$I$2:$I$615))</f>
        <v>4838.2625900872408</v>
      </c>
      <c r="V5" s="13" cm="1">
        <f t="array" ref="V5">STDEV(IF(lalonde!$C$2:$C$615=V2,lalonde!$I$2:$I$615))</f>
        <v>8046.8877621423244</v>
      </c>
      <c r="W5" s="13" cm="1">
        <f t="array" ref="W5">STDEV(IF(lalonde!$C$2:$C$615=W2,lalonde!$I$2:$I$615))</f>
        <v>8692.1237962742962</v>
      </c>
      <c r="X5" s="13" cm="1">
        <f t="array" ref="X5">STDEV(IF(lalonde!$C$2:$C$615=X2,lalonde!$I$2:$I$615))</f>
        <v>5682.156506353901</v>
      </c>
      <c r="Y5" s="13" cm="1">
        <f t="array" ref="Y5">STDEV(IF(lalonde!$C$2:$C$615=Y2,lalonde!$I$2:$I$615))</f>
        <v>7449.2772928874028</v>
      </c>
      <c r="Z5" s="13" cm="1">
        <f t="array" ref="Z5">STDEV(IF(lalonde!$C$2:$C$615=Z2,lalonde!$I$2:$I$615))</f>
        <v>6539.5933991014872</v>
      </c>
      <c r="AA5" s="13" cm="1">
        <f t="array" ref="AA5">STDEV(IF(lalonde!$C$2:$C$615=AA2,lalonde!$I$2:$I$615))</f>
        <v>7572.6943024879447</v>
      </c>
      <c r="AB5" s="13" cm="1">
        <f t="array" ref="AB5">STDEV(IF(lalonde!$C$2:$C$615=AB2,lalonde!$I$2:$I$615))</f>
        <v>8296.2643061001309</v>
      </c>
      <c r="AC5" s="13" cm="1">
        <f t="array" ref="AC5">STDEV(IF(lalonde!$C$2:$C$615=AC2,lalonde!$I$2:$I$615))</f>
        <v>2654.4451932999618</v>
      </c>
      <c r="AD5" s="13" t="e" cm="1">
        <f t="array" ref="AD5">STDEV(IF(lalonde!$C$2:$C$615=AD2,lalonde!$I$2:$I$615))</f>
        <v>#DIV/0!</v>
      </c>
      <c r="AE5" s="13" cm="1">
        <f t="array" ref="AE5">STDEV(IF(lalonde!$C$2:$C$615=AE2,lalonde!$I$2:$I$615))</f>
        <v>8153.1242566462952</v>
      </c>
      <c r="AF5" s="13" cm="1">
        <f t="array" ref="AF5">STDEV(IF(lalonde!$C$2:$C$615=AF2,lalonde!$I$2:$I$615))</f>
        <v>8796.2283836135648</v>
      </c>
      <c r="AG5" s="13" cm="1">
        <f t="array" ref="AG5">STDEV(IF(lalonde!$C$2:$C$615=AG2,lalonde!$I$2:$I$615))</f>
        <v>7733.7054684064351</v>
      </c>
      <c r="AH5" s="13" cm="1">
        <f t="array" ref="AH5">STDEV(IF(lalonde!$C$2:$C$615=AH2,lalonde!$I$2:$I$615))</f>
        <v>1925.7204657478192</v>
      </c>
      <c r="AI5" s="13" cm="1">
        <f t="array" ref="AI5">STDEV(IF(lalonde!$C$2:$C$615=AI2,lalonde!$I$2:$I$615))</f>
        <v>9738.6798469051428</v>
      </c>
      <c r="AJ5" s="13" cm="1">
        <f t="array" ref="AJ5">STDEV(IF(lalonde!$C$2:$C$615=AJ2,lalonde!$I$2:$I$615))</f>
        <v>9709.5084930228186</v>
      </c>
      <c r="AK5" s="13" cm="1">
        <f t="array" ref="AK5">STDEV(IF(lalonde!$C$2:$C$615=AK2,lalonde!$I$2:$I$615))</f>
        <v>12022.91105663519</v>
      </c>
      <c r="AL5" s="13" cm="1">
        <f t="array" ref="AL5">STDEV(IF(lalonde!$C$2:$C$615=AL2,lalonde!$I$2:$I$615))</f>
        <v>7130.633763196779</v>
      </c>
      <c r="AM5" s="13" cm="1">
        <f t="array" ref="AM5">STDEV(IF(lalonde!$C$2:$C$615=AM2,lalonde!$I$2:$I$615))</f>
        <v>6523.9000993019536</v>
      </c>
      <c r="AN5" s="13" t="e" cm="1">
        <f t="array" ref="AN5">STDEV(IF(lalonde!$C$2:$C$615=AN2,lalonde!$I$2:$I$615))</f>
        <v>#DIV/0!</v>
      </c>
      <c r="AO5" s="13" cm="1">
        <f t="array" ref="AO5">STDEV(IF(lalonde!$C$2:$C$615=AO2,lalonde!$I$2:$I$615))</f>
        <v>4749.9515280650194</v>
      </c>
    </row>
    <row r="8" spans="1:41" ht="13.2">
      <c r="A8" s="15" t="s">
        <v>49</v>
      </c>
      <c r="B8" s="1">
        <v>800</v>
      </c>
    </row>
    <row r="9" spans="1:41" ht="13.2">
      <c r="A9" s="15" t="s">
        <v>50</v>
      </c>
      <c r="B9" s="7" t="s">
        <v>51</v>
      </c>
    </row>
    <row r="10" spans="1:41" ht="13.2">
      <c r="A10" s="1" t="s">
        <v>10</v>
      </c>
      <c r="B10" s="1">
        <v>0.05</v>
      </c>
    </row>
    <row r="11" spans="1:41" ht="13.2">
      <c r="A11" s="1" t="s">
        <v>11</v>
      </c>
      <c r="B11" s="1">
        <f>COUNTIF(lalonde!$C$2:$C$615,"16")-1</f>
        <v>28</v>
      </c>
    </row>
    <row r="12" spans="1:41" ht="13.2">
      <c r="A12" s="1" t="s">
        <v>12</v>
      </c>
      <c r="B12" s="1">
        <f>B3</f>
        <v>819.21847500000001</v>
      </c>
    </row>
    <row r="13" spans="1:41" ht="13.2">
      <c r="A13" s="1" t="s">
        <v>13</v>
      </c>
      <c r="B13" s="1">
        <f>B5</f>
        <v>757.31504549812735</v>
      </c>
    </row>
    <row r="14" spans="1:41" ht="13.2">
      <c r="A14" s="1" t="s">
        <v>14</v>
      </c>
      <c r="B14" s="1">
        <f>COUNTIF(lalonde!$C$2:$C$615,"16")</f>
        <v>29</v>
      </c>
    </row>
    <row r="15" spans="1:41" ht="13.2">
      <c r="A15" s="1" t="s">
        <v>15</v>
      </c>
      <c r="B15" s="1">
        <f>ABS((B12-B8)*SQRT(B14)/B12)</f>
        <v>0.12633339991117062</v>
      </c>
    </row>
    <row r="16" spans="1:41" ht="13.2">
      <c r="A16" s="1" t="s">
        <v>16</v>
      </c>
      <c r="B16" s="1">
        <f>TINV(B10,B11)</f>
        <v>2.0484071417952445</v>
      </c>
    </row>
    <row r="18" spans="1:2" ht="15.75" customHeight="1">
      <c r="A18" s="2" t="s">
        <v>17</v>
      </c>
    </row>
    <row r="23" spans="1:2" ht="15.75" customHeight="1">
      <c r="A23" s="5" t="s">
        <v>58</v>
      </c>
    </row>
    <row r="26" spans="1:2" ht="15.75" customHeight="1">
      <c r="A26" s="15"/>
      <c r="B26" s="1"/>
    </row>
    <row r="27" spans="1:2" ht="15.75" customHeight="1">
      <c r="A27" s="15"/>
      <c r="B27" s="7"/>
    </row>
    <row r="28" spans="1:2" ht="15.75" customHeight="1">
      <c r="A28" s="1"/>
      <c r="B28" s="1"/>
    </row>
    <row r="29" spans="1:2" ht="15.75" customHeight="1">
      <c r="A29" s="1"/>
      <c r="B29" s="1"/>
    </row>
    <row r="30" spans="1:2" ht="15.75" customHeight="1">
      <c r="A30" s="1"/>
      <c r="B30" s="1"/>
    </row>
    <row r="31" spans="1:2" ht="15.75" customHeight="1">
      <c r="A31" s="1"/>
      <c r="B31" s="1"/>
    </row>
    <row r="32" spans="1:2" ht="15.75" customHeight="1">
      <c r="A32" s="1"/>
      <c r="B32" s="1"/>
    </row>
    <row r="33" spans="1:2" ht="15.75" customHeight="1">
      <c r="A33" s="1"/>
      <c r="B33" s="1"/>
    </row>
    <row r="34" spans="1:2" ht="15.75" customHeight="1">
      <c r="A34" s="1"/>
      <c r="B34" s="1"/>
    </row>
    <row r="36" spans="1:2" ht="15.75" customHeight="1">
      <c r="A36" s="2"/>
    </row>
    <row r="133" spans="2:2" ht="13.2">
      <c r="B133" s="1" t="s">
        <v>0</v>
      </c>
    </row>
    <row r="134" spans="2:2" ht="13.2">
      <c r="B134" s="1" t="s">
        <v>1</v>
      </c>
    </row>
    <row r="135" spans="2:2" ht="13.2">
      <c r="B135" s="1" t="s">
        <v>1</v>
      </c>
    </row>
    <row r="136" spans="2:2" ht="13.2">
      <c r="B136" s="1" t="s">
        <v>2</v>
      </c>
    </row>
    <row r="137" spans="2:2" ht="13.2">
      <c r="B137" s="1" t="s">
        <v>2</v>
      </c>
    </row>
    <row r="138" spans="2:2" ht="13.2">
      <c r="B138" s="1" t="s">
        <v>3</v>
      </c>
    </row>
    <row r="139" spans="2:2" ht="13.2">
      <c r="B139" s="1" t="s">
        <v>4</v>
      </c>
    </row>
    <row r="140" spans="2:2" ht="13.2">
      <c r="B140" s="1" t="s">
        <v>5</v>
      </c>
    </row>
    <row r="141" spans="2:2" ht="13.2">
      <c r="B141" s="1" t="s">
        <v>5</v>
      </c>
    </row>
    <row r="142" spans="2:2" ht="13.2">
      <c r="B142" s="1" t="s">
        <v>6</v>
      </c>
    </row>
    <row r="143" spans="2:2" ht="13.2">
      <c r="B143" s="1" t="s">
        <v>6</v>
      </c>
    </row>
    <row r="144" spans="2:2" ht="13.2">
      <c r="B144" s="1" t="s">
        <v>1</v>
      </c>
    </row>
    <row r="145" spans="2:2" ht="13.2">
      <c r="B145" s="1" t="s">
        <v>1</v>
      </c>
    </row>
    <row r="146" spans="2:2" ht="13.2">
      <c r="B146" s="1" t="s">
        <v>2</v>
      </c>
    </row>
    <row r="147" spans="2:2" ht="13.2">
      <c r="B147" s="1" t="s">
        <v>2</v>
      </c>
    </row>
    <row r="148" spans="2:2" ht="13.2">
      <c r="B148" s="1" t="s">
        <v>4</v>
      </c>
    </row>
    <row r="149" spans="2:2" ht="13.2">
      <c r="B149" s="1" t="s">
        <v>3</v>
      </c>
    </row>
    <row r="150" spans="2:2" ht="13.2">
      <c r="B150" s="1" t="s">
        <v>5</v>
      </c>
    </row>
    <row r="151" spans="2:2" ht="13.2">
      <c r="B151" s="1" t="s">
        <v>5</v>
      </c>
    </row>
    <row r="152" spans="2:2" ht="13.2">
      <c r="B152" s="1" t="s">
        <v>6</v>
      </c>
    </row>
    <row r="153" spans="2:2" ht="13.2">
      <c r="B153" s="1" t="s">
        <v>6</v>
      </c>
    </row>
    <row r="154" spans="2:2" ht="13.2">
      <c r="B154" s="1" t="s">
        <v>3</v>
      </c>
    </row>
    <row r="155" spans="2:2" ht="13.2">
      <c r="B155" s="1" t="s">
        <v>3</v>
      </c>
    </row>
    <row r="156" spans="2:2" ht="13.2">
      <c r="B156" s="1" t="s">
        <v>5</v>
      </c>
    </row>
    <row r="157" spans="2:2" ht="13.2">
      <c r="B157" s="1" t="s">
        <v>1</v>
      </c>
    </row>
    <row r="158" spans="2:2" ht="13.2">
      <c r="B158" s="1" t="s">
        <v>4</v>
      </c>
    </row>
    <row r="159" spans="2:2" ht="13.2">
      <c r="B159" s="1" t="s">
        <v>2</v>
      </c>
    </row>
    <row r="160" spans="2:2" ht="13.2">
      <c r="B160" s="1" t="s">
        <v>2</v>
      </c>
    </row>
    <row r="161" spans="2:2" ht="13.2">
      <c r="B161" s="1" t="s">
        <v>1</v>
      </c>
    </row>
    <row r="162" spans="2:2" ht="13.2">
      <c r="B162" s="1" t="s">
        <v>6</v>
      </c>
    </row>
    <row r="163" spans="2:2" ht="13.2">
      <c r="B163" s="1" t="s">
        <v>6</v>
      </c>
    </row>
    <row r="264" spans="2:2" ht="13.2">
      <c r="B264" s="1" t="s">
        <v>0</v>
      </c>
    </row>
    <row r="265" spans="2:2" ht="13.2">
      <c r="B265" s="1" t="s">
        <v>1</v>
      </c>
    </row>
    <row r="266" spans="2:2" ht="13.2">
      <c r="B266" s="1" t="s">
        <v>1</v>
      </c>
    </row>
    <row r="267" spans="2:2" ht="13.2">
      <c r="B267" s="1" t="s">
        <v>2</v>
      </c>
    </row>
    <row r="268" spans="2:2" ht="13.2">
      <c r="B268" s="1" t="s">
        <v>2</v>
      </c>
    </row>
    <row r="269" spans="2:2" ht="13.2">
      <c r="B269" s="1" t="s">
        <v>3</v>
      </c>
    </row>
    <row r="270" spans="2:2" ht="13.2">
      <c r="B270" s="1" t="s">
        <v>4</v>
      </c>
    </row>
    <row r="271" spans="2:2" ht="13.2">
      <c r="B271" s="1" t="s">
        <v>5</v>
      </c>
    </row>
    <row r="272" spans="2:2" ht="13.2">
      <c r="B272" s="1" t="s">
        <v>5</v>
      </c>
    </row>
    <row r="273" spans="2:2" ht="13.2">
      <c r="B273" s="1" t="s">
        <v>6</v>
      </c>
    </row>
    <row r="274" spans="2:2" ht="13.2">
      <c r="B274" s="1" t="s">
        <v>6</v>
      </c>
    </row>
    <row r="275" spans="2:2" ht="13.2">
      <c r="B275" s="1" t="s">
        <v>1</v>
      </c>
    </row>
    <row r="276" spans="2:2" ht="13.2">
      <c r="B276" s="1" t="s">
        <v>1</v>
      </c>
    </row>
    <row r="277" spans="2:2" ht="13.2">
      <c r="B277" s="1" t="s">
        <v>2</v>
      </c>
    </row>
    <row r="278" spans="2:2" ht="13.2">
      <c r="B278" s="1" t="s">
        <v>2</v>
      </c>
    </row>
    <row r="279" spans="2:2" ht="13.2">
      <c r="B279" s="1" t="s">
        <v>4</v>
      </c>
    </row>
    <row r="280" spans="2:2" ht="13.2">
      <c r="B280" s="1" t="s">
        <v>3</v>
      </c>
    </row>
    <row r="281" spans="2:2" ht="13.2">
      <c r="B281" s="1" t="s">
        <v>5</v>
      </c>
    </row>
    <row r="282" spans="2:2" ht="13.2">
      <c r="B282" s="1" t="s">
        <v>5</v>
      </c>
    </row>
    <row r="283" spans="2:2" ht="13.2">
      <c r="B283" s="1" t="s">
        <v>6</v>
      </c>
    </row>
    <row r="284" spans="2:2" ht="13.2">
      <c r="B284" s="1" t="s">
        <v>6</v>
      </c>
    </row>
    <row r="285" spans="2:2" ht="13.2">
      <c r="B285" s="1" t="s">
        <v>3</v>
      </c>
    </row>
    <row r="286" spans="2:2" ht="13.2">
      <c r="B286" s="1" t="s">
        <v>3</v>
      </c>
    </row>
    <row r="287" spans="2:2" ht="13.2">
      <c r="B287" s="1" t="s">
        <v>5</v>
      </c>
    </row>
    <row r="288" spans="2:2" ht="13.2">
      <c r="B288" s="1" t="s">
        <v>1</v>
      </c>
    </row>
    <row r="289" spans="2:2" ht="13.2">
      <c r="B289" s="1" t="s">
        <v>4</v>
      </c>
    </row>
    <row r="290" spans="2:2" ht="13.2">
      <c r="B290" s="1" t="s">
        <v>2</v>
      </c>
    </row>
    <row r="291" spans="2:2" ht="13.2">
      <c r="B291" s="1" t="s">
        <v>2</v>
      </c>
    </row>
    <row r="292" spans="2:2" ht="13.2">
      <c r="B292" s="1" t="s">
        <v>1</v>
      </c>
    </row>
    <row r="293" spans="2:2" ht="13.2">
      <c r="B293" s="1" t="s">
        <v>6</v>
      </c>
    </row>
    <row r="294" spans="2:2" ht="13.2">
      <c r="B294" s="1" t="s">
        <v>6</v>
      </c>
    </row>
    <row r="395" spans="2:2" ht="13.2">
      <c r="B395" s="1" t="s">
        <v>0</v>
      </c>
    </row>
    <row r="396" spans="2:2" ht="13.2">
      <c r="B396" s="1" t="s">
        <v>1</v>
      </c>
    </row>
    <row r="397" spans="2:2" ht="13.2">
      <c r="B397" s="1" t="s">
        <v>1</v>
      </c>
    </row>
    <row r="398" spans="2:2" ht="13.2">
      <c r="B398" s="1" t="s">
        <v>2</v>
      </c>
    </row>
    <row r="399" spans="2:2" ht="13.2">
      <c r="B399" s="1" t="s">
        <v>2</v>
      </c>
    </row>
    <row r="400" spans="2:2" ht="13.2">
      <c r="B400" s="1" t="s">
        <v>3</v>
      </c>
    </row>
    <row r="401" spans="2:2" ht="13.2">
      <c r="B401" s="1" t="s">
        <v>4</v>
      </c>
    </row>
    <row r="402" spans="2:2" ht="13.2">
      <c r="B402" s="1" t="s">
        <v>5</v>
      </c>
    </row>
    <row r="403" spans="2:2" ht="13.2">
      <c r="B403" s="1" t="s">
        <v>5</v>
      </c>
    </row>
    <row r="404" spans="2:2" ht="13.2">
      <c r="B404" s="1" t="s">
        <v>6</v>
      </c>
    </row>
    <row r="405" spans="2:2" ht="13.2">
      <c r="B405" s="1" t="s">
        <v>6</v>
      </c>
    </row>
    <row r="406" spans="2:2" ht="13.2">
      <c r="B406" s="1" t="s">
        <v>1</v>
      </c>
    </row>
    <row r="407" spans="2:2" ht="13.2">
      <c r="B407" s="1" t="s">
        <v>1</v>
      </c>
    </row>
    <row r="408" spans="2:2" ht="13.2">
      <c r="B408" s="1" t="s">
        <v>2</v>
      </c>
    </row>
    <row r="409" spans="2:2" ht="13.2">
      <c r="B409" s="1" t="s">
        <v>2</v>
      </c>
    </row>
    <row r="410" spans="2:2" ht="13.2">
      <c r="B410" s="1" t="s">
        <v>4</v>
      </c>
    </row>
    <row r="411" spans="2:2" ht="13.2">
      <c r="B411" s="1" t="s">
        <v>3</v>
      </c>
    </row>
    <row r="412" spans="2:2" ht="13.2">
      <c r="B412" s="1" t="s">
        <v>5</v>
      </c>
    </row>
    <row r="413" spans="2:2" ht="13.2">
      <c r="B413" s="1" t="s">
        <v>5</v>
      </c>
    </row>
    <row r="414" spans="2:2" ht="13.2">
      <c r="B414" s="1" t="s">
        <v>6</v>
      </c>
    </row>
    <row r="415" spans="2:2" ht="13.2">
      <c r="B415" s="1" t="s">
        <v>6</v>
      </c>
    </row>
    <row r="416" spans="2:2" ht="13.2">
      <c r="B416" s="1" t="s">
        <v>3</v>
      </c>
    </row>
    <row r="417" spans="2:2" ht="13.2">
      <c r="B417" s="1" t="s">
        <v>3</v>
      </c>
    </row>
    <row r="418" spans="2:2" ht="13.2">
      <c r="B418" s="1" t="s">
        <v>5</v>
      </c>
    </row>
    <row r="419" spans="2:2" ht="13.2">
      <c r="B419" s="1" t="s">
        <v>1</v>
      </c>
    </row>
    <row r="420" spans="2:2" ht="13.2">
      <c r="B420" s="1" t="s">
        <v>4</v>
      </c>
    </row>
    <row r="421" spans="2:2" ht="13.2">
      <c r="B421" s="1" t="s">
        <v>2</v>
      </c>
    </row>
    <row r="422" spans="2:2" ht="13.2">
      <c r="B422" s="1" t="s">
        <v>2</v>
      </c>
    </row>
    <row r="423" spans="2:2" ht="13.2">
      <c r="B423" s="1" t="s">
        <v>1</v>
      </c>
    </row>
    <row r="424" spans="2:2" ht="13.2">
      <c r="B424" s="1" t="s">
        <v>6</v>
      </c>
    </row>
    <row r="425" spans="2:2" ht="13.2">
      <c r="B425" s="1" t="s">
        <v>6</v>
      </c>
    </row>
    <row r="526" spans="2:2" ht="13.2">
      <c r="B526" s="1" t="s">
        <v>0</v>
      </c>
    </row>
    <row r="527" spans="2:2" ht="13.2">
      <c r="B527" s="1" t="s">
        <v>1</v>
      </c>
    </row>
    <row r="528" spans="2:2" ht="13.2">
      <c r="B528" s="1" t="s">
        <v>1</v>
      </c>
    </row>
    <row r="529" spans="2:2" ht="13.2">
      <c r="B529" s="1" t="s">
        <v>2</v>
      </c>
    </row>
    <row r="530" spans="2:2" ht="13.2">
      <c r="B530" s="1" t="s">
        <v>2</v>
      </c>
    </row>
    <row r="531" spans="2:2" ht="13.2">
      <c r="B531" s="1" t="s">
        <v>3</v>
      </c>
    </row>
    <row r="532" spans="2:2" ht="13.2">
      <c r="B532" s="1" t="s">
        <v>4</v>
      </c>
    </row>
    <row r="533" spans="2:2" ht="13.2">
      <c r="B533" s="1" t="s">
        <v>5</v>
      </c>
    </row>
    <row r="534" spans="2:2" ht="13.2">
      <c r="B534" s="1" t="s">
        <v>5</v>
      </c>
    </row>
    <row r="535" spans="2:2" ht="13.2">
      <c r="B535" s="1" t="s">
        <v>6</v>
      </c>
    </row>
    <row r="536" spans="2:2" ht="13.2">
      <c r="B536" s="1" t="s">
        <v>6</v>
      </c>
    </row>
    <row r="537" spans="2:2" ht="13.2">
      <c r="B537" s="1" t="s">
        <v>1</v>
      </c>
    </row>
    <row r="538" spans="2:2" ht="13.2">
      <c r="B538" s="1" t="s">
        <v>1</v>
      </c>
    </row>
    <row r="539" spans="2:2" ht="13.2">
      <c r="B539" s="1" t="s">
        <v>2</v>
      </c>
    </row>
    <row r="540" spans="2:2" ht="13.2">
      <c r="B540" s="1" t="s">
        <v>2</v>
      </c>
    </row>
    <row r="541" spans="2:2" ht="13.2">
      <c r="B541" s="1" t="s">
        <v>4</v>
      </c>
    </row>
    <row r="542" spans="2:2" ht="13.2">
      <c r="B542" s="1" t="s">
        <v>3</v>
      </c>
    </row>
    <row r="543" spans="2:2" ht="13.2">
      <c r="B543" s="1" t="s">
        <v>5</v>
      </c>
    </row>
    <row r="544" spans="2:2" ht="13.2">
      <c r="B544" s="1" t="s">
        <v>5</v>
      </c>
    </row>
    <row r="545" spans="2:2" ht="13.2">
      <c r="B545" s="1" t="s">
        <v>6</v>
      </c>
    </row>
    <row r="546" spans="2:2" ht="13.2">
      <c r="B546" s="1" t="s">
        <v>6</v>
      </c>
    </row>
    <row r="547" spans="2:2" ht="13.2">
      <c r="B547" s="1" t="s">
        <v>3</v>
      </c>
    </row>
    <row r="548" spans="2:2" ht="13.2">
      <c r="B548" s="1" t="s">
        <v>3</v>
      </c>
    </row>
    <row r="549" spans="2:2" ht="13.2">
      <c r="B549" s="1" t="s">
        <v>5</v>
      </c>
    </row>
    <row r="550" spans="2:2" ht="13.2">
      <c r="B550" s="1" t="s">
        <v>1</v>
      </c>
    </row>
    <row r="551" spans="2:2" ht="13.2">
      <c r="B551" s="1" t="s">
        <v>4</v>
      </c>
    </row>
    <row r="552" spans="2:2" ht="13.2">
      <c r="B552" s="1" t="s">
        <v>2</v>
      </c>
    </row>
    <row r="553" spans="2:2" ht="13.2">
      <c r="B553" s="1" t="s">
        <v>2</v>
      </c>
    </row>
    <row r="554" spans="2:2" ht="13.2">
      <c r="B554" s="1" t="s">
        <v>1</v>
      </c>
    </row>
    <row r="555" spans="2:2" ht="13.2">
      <c r="B555" s="1" t="s">
        <v>6</v>
      </c>
    </row>
    <row r="556" spans="2:2" ht="13.2">
      <c r="B556" s="1" t="s">
        <v>6</v>
      </c>
    </row>
    <row r="657" spans="2:2" ht="13.2">
      <c r="B657" s="1" t="s">
        <v>0</v>
      </c>
    </row>
    <row r="658" spans="2:2" ht="13.2">
      <c r="B658" s="1" t="s">
        <v>1</v>
      </c>
    </row>
    <row r="659" spans="2:2" ht="13.2">
      <c r="B659" s="1" t="s">
        <v>1</v>
      </c>
    </row>
    <row r="660" spans="2:2" ht="13.2">
      <c r="B660" s="1" t="s">
        <v>2</v>
      </c>
    </row>
    <row r="661" spans="2:2" ht="13.2">
      <c r="B661" s="1" t="s">
        <v>2</v>
      </c>
    </row>
    <row r="662" spans="2:2" ht="13.2">
      <c r="B662" s="1" t="s">
        <v>3</v>
      </c>
    </row>
    <row r="663" spans="2:2" ht="13.2">
      <c r="B663" s="1" t="s">
        <v>4</v>
      </c>
    </row>
    <row r="664" spans="2:2" ht="13.2">
      <c r="B664" s="1" t="s">
        <v>5</v>
      </c>
    </row>
    <row r="665" spans="2:2" ht="13.2">
      <c r="B665" s="1" t="s">
        <v>5</v>
      </c>
    </row>
    <row r="666" spans="2:2" ht="13.2">
      <c r="B666" s="1" t="s">
        <v>6</v>
      </c>
    </row>
    <row r="667" spans="2:2" ht="13.2">
      <c r="B667" s="1" t="s">
        <v>6</v>
      </c>
    </row>
    <row r="668" spans="2:2" ht="13.2">
      <c r="B668" s="1" t="s">
        <v>1</v>
      </c>
    </row>
    <row r="669" spans="2:2" ht="13.2">
      <c r="B669" s="1" t="s">
        <v>1</v>
      </c>
    </row>
    <row r="670" spans="2:2" ht="13.2">
      <c r="B670" s="1" t="s">
        <v>2</v>
      </c>
    </row>
    <row r="671" spans="2:2" ht="13.2">
      <c r="B671" s="1" t="s">
        <v>2</v>
      </c>
    </row>
    <row r="672" spans="2:2" ht="13.2">
      <c r="B672" s="1" t="s">
        <v>4</v>
      </c>
    </row>
    <row r="673" spans="2:2" ht="13.2">
      <c r="B673" s="1" t="s">
        <v>3</v>
      </c>
    </row>
    <row r="674" spans="2:2" ht="13.2">
      <c r="B674" s="1" t="s">
        <v>5</v>
      </c>
    </row>
    <row r="675" spans="2:2" ht="13.2">
      <c r="B675" s="1" t="s">
        <v>5</v>
      </c>
    </row>
    <row r="676" spans="2:2" ht="13.2">
      <c r="B676" s="1" t="s">
        <v>6</v>
      </c>
    </row>
    <row r="677" spans="2:2" ht="13.2">
      <c r="B677" s="1" t="s">
        <v>6</v>
      </c>
    </row>
    <row r="678" spans="2:2" ht="13.2">
      <c r="B678" s="1" t="s">
        <v>3</v>
      </c>
    </row>
    <row r="679" spans="2:2" ht="13.2">
      <c r="B679" s="1" t="s">
        <v>3</v>
      </c>
    </row>
    <row r="680" spans="2:2" ht="13.2">
      <c r="B680" s="1" t="s">
        <v>5</v>
      </c>
    </row>
    <row r="681" spans="2:2" ht="13.2">
      <c r="B681" s="1" t="s">
        <v>1</v>
      </c>
    </row>
    <row r="682" spans="2:2" ht="13.2">
      <c r="B682" s="1" t="s">
        <v>4</v>
      </c>
    </row>
    <row r="683" spans="2:2" ht="13.2">
      <c r="B683" s="1" t="s">
        <v>2</v>
      </c>
    </row>
    <row r="684" spans="2:2" ht="13.2">
      <c r="B684" s="1" t="s">
        <v>2</v>
      </c>
    </row>
    <row r="685" spans="2:2" ht="13.2">
      <c r="B685" s="1" t="s">
        <v>1</v>
      </c>
    </row>
    <row r="686" spans="2:2" ht="13.2">
      <c r="B686" s="1" t="s">
        <v>6</v>
      </c>
    </row>
    <row r="687" spans="2:2" ht="13.2">
      <c r="B687" s="1" t="s">
        <v>6</v>
      </c>
    </row>
    <row r="788" spans="2:2" ht="13.2">
      <c r="B788" s="1" t="s">
        <v>0</v>
      </c>
    </row>
    <row r="789" spans="2:2" ht="13.2">
      <c r="B789" s="1" t="s">
        <v>1</v>
      </c>
    </row>
    <row r="790" spans="2:2" ht="13.2">
      <c r="B790" s="1" t="s">
        <v>1</v>
      </c>
    </row>
    <row r="791" spans="2:2" ht="13.2">
      <c r="B791" s="1" t="s">
        <v>2</v>
      </c>
    </row>
    <row r="792" spans="2:2" ht="13.2">
      <c r="B792" s="1" t="s">
        <v>2</v>
      </c>
    </row>
    <row r="793" spans="2:2" ht="13.2">
      <c r="B793" s="1" t="s">
        <v>3</v>
      </c>
    </row>
    <row r="794" spans="2:2" ht="13.2">
      <c r="B794" s="1" t="s">
        <v>4</v>
      </c>
    </row>
    <row r="795" spans="2:2" ht="13.2">
      <c r="B795" s="1" t="s">
        <v>5</v>
      </c>
    </row>
    <row r="796" spans="2:2" ht="13.2">
      <c r="B796" s="1" t="s">
        <v>5</v>
      </c>
    </row>
    <row r="797" spans="2:2" ht="13.2">
      <c r="B797" s="1" t="s">
        <v>6</v>
      </c>
    </row>
    <row r="798" spans="2:2" ht="13.2">
      <c r="B798" s="1" t="s">
        <v>6</v>
      </c>
    </row>
    <row r="799" spans="2:2" ht="13.2">
      <c r="B799" s="1" t="s">
        <v>1</v>
      </c>
    </row>
    <row r="800" spans="2:2" ht="13.2">
      <c r="B800" s="1" t="s">
        <v>1</v>
      </c>
    </row>
    <row r="801" spans="2:2" ht="13.2">
      <c r="B801" s="1" t="s">
        <v>2</v>
      </c>
    </row>
    <row r="802" spans="2:2" ht="13.2">
      <c r="B802" s="1" t="s">
        <v>2</v>
      </c>
    </row>
    <row r="803" spans="2:2" ht="13.2">
      <c r="B803" s="1" t="s">
        <v>4</v>
      </c>
    </row>
    <row r="804" spans="2:2" ht="13.2">
      <c r="B804" s="1" t="s">
        <v>3</v>
      </c>
    </row>
    <row r="805" spans="2:2" ht="13.2">
      <c r="B805" s="1" t="s">
        <v>5</v>
      </c>
    </row>
    <row r="806" spans="2:2" ht="13.2">
      <c r="B806" s="1" t="s">
        <v>5</v>
      </c>
    </row>
    <row r="807" spans="2:2" ht="13.2">
      <c r="B807" s="1" t="s">
        <v>6</v>
      </c>
    </row>
    <row r="808" spans="2:2" ht="13.2">
      <c r="B808" s="1" t="s">
        <v>6</v>
      </c>
    </row>
    <row r="809" spans="2:2" ht="13.2">
      <c r="B809" s="1" t="s">
        <v>3</v>
      </c>
    </row>
    <row r="810" spans="2:2" ht="13.2">
      <c r="B810" s="1" t="s">
        <v>3</v>
      </c>
    </row>
    <row r="811" spans="2:2" ht="13.2">
      <c r="B811" s="1" t="s">
        <v>5</v>
      </c>
    </row>
    <row r="812" spans="2:2" ht="13.2">
      <c r="B812" s="1" t="s">
        <v>1</v>
      </c>
    </row>
    <row r="813" spans="2:2" ht="13.2">
      <c r="B813" s="1" t="s">
        <v>4</v>
      </c>
    </row>
    <row r="814" spans="2:2" ht="13.2">
      <c r="B814" s="1" t="s">
        <v>2</v>
      </c>
    </row>
    <row r="815" spans="2:2" ht="13.2">
      <c r="B815" s="1" t="s">
        <v>2</v>
      </c>
    </row>
    <row r="816" spans="2:2" ht="13.2">
      <c r="B816" s="1" t="s">
        <v>1</v>
      </c>
    </row>
    <row r="817" spans="2:2" ht="13.2">
      <c r="B817" s="1" t="s">
        <v>6</v>
      </c>
    </row>
    <row r="818" spans="2:2" ht="13.2">
      <c r="B818" s="1" t="s">
        <v>6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E3C30-AD0C-47CB-8D16-78A9A845835D}">
  <dimension ref="A1:J21"/>
  <sheetViews>
    <sheetView workbookViewId="0">
      <selection sqref="A1:J21"/>
    </sheetView>
  </sheetViews>
  <sheetFormatPr defaultRowHeight="13.2"/>
  <cols>
    <col min="1" max="1" width="33" bestFit="1" customWidth="1"/>
    <col min="2" max="3" width="12" bestFit="1" customWidth="1"/>
  </cols>
  <sheetData>
    <row r="1" spans="1:7" ht="27" customHeight="1">
      <c r="A1" s="17" t="s">
        <v>54</v>
      </c>
      <c r="B1" s="17"/>
      <c r="C1" s="17"/>
      <c r="D1" s="17"/>
      <c r="E1" s="17"/>
      <c r="F1" s="17"/>
      <c r="G1" s="17"/>
    </row>
    <row r="2" spans="1:7">
      <c r="A2" s="9"/>
      <c r="B2" s="14">
        <v>1</v>
      </c>
      <c r="C2" s="10">
        <v>0</v>
      </c>
    </row>
    <row r="3" spans="1:7" ht="13.8">
      <c r="A3" s="11" t="s">
        <v>7</v>
      </c>
      <c r="B3">
        <f>AVERAGEIF(lalonde!$B$2:$B$615,B2,lalonde!$I$2:$I$615)</f>
        <v>7179.2802296296295</v>
      </c>
      <c r="C3">
        <f>AVERAGEIF(lalonde!$B$2:$B$615,C2,lalonde!$I$2:$I$615)</f>
        <v>7604.5818966561528</v>
      </c>
    </row>
    <row r="4" spans="1:7" ht="13.8">
      <c r="A4" s="11" t="s">
        <v>8</v>
      </c>
      <c r="B4" s="12" cm="1">
        <f t="array" ref="B4">MEDIAN(IF(lalonde!$B$2:$B$615=B2,lalonde!$I$2:$I$615))</f>
        <v>5465.3964999999998</v>
      </c>
      <c r="C4" s="12" cm="1">
        <f t="array" ref="C4">MEDIAN(IF(lalonde!$B$2:$B$615=C2,lalonde!$I$2:$I$615))</f>
        <v>5683.8329999999996</v>
      </c>
    </row>
    <row r="5" spans="1:7" ht="13.8">
      <c r="A5" s="11" t="s">
        <v>9</v>
      </c>
      <c r="B5" s="13" cm="1">
        <f t="array" ref="B5">STDEV(IF(lalonde!$B$2:$B$615=B2,lalonde!$I$2:$I$615))</f>
        <v>6761.2793962859805</v>
      </c>
      <c r="C5" s="13" cm="1">
        <f t="array" ref="C5">STDEV(IF(lalonde!$B$2:$B$615=C2,lalonde!$I$2:$I$615))</f>
        <v>6875.7777570710205</v>
      </c>
    </row>
    <row r="8" spans="1:7">
      <c r="A8" s="15" t="s">
        <v>55</v>
      </c>
      <c r="B8" s="7">
        <v>1</v>
      </c>
    </row>
    <row r="9" spans="1:7">
      <c r="A9" s="15" t="s">
        <v>56</v>
      </c>
      <c r="B9" s="7" t="s">
        <v>53</v>
      </c>
    </row>
    <row r="10" spans="1:7">
      <c r="A10" s="1" t="s">
        <v>10</v>
      </c>
      <c r="B10" s="1">
        <v>0.05</v>
      </c>
      <c r="C10" s="1"/>
    </row>
    <row r="11" spans="1:7">
      <c r="A11" s="1" t="s">
        <v>11</v>
      </c>
      <c r="B11" s="1">
        <f>COUNTIF(lalonde!$B$2:$B$615,"1")-1</f>
        <v>184</v>
      </c>
      <c r="C11" s="1">
        <f>COUNTIF(lalonde!$B$2:$B$615,"0")-1</f>
        <v>428</v>
      </c>
    </row>
    <row r="12" spans="1:7">
      <c r="A12" s="1" t="s">
        <v>12</v>
      </c>
      <c r="B12" s="1">
        <f>B3</f>
        <v>7179.2802296296295</v>
      </c>
      <c r="C12" s="1">
        <f>C3</f>
        <v>7604.5818966561528</v>
      </c>
    </row>
    <row r="13" spans="1:7">
      <c r="A13" s="1" t="s">
        <v>13</v>
      </c>
      <c r="B13" s="1">
        <f>B5</f>
        <v>6761.2793962859805</v>
      </c>
      <c r="C13" s="1">
        <f>C5</f>
        <v>6875.7777570710205</v>
      </c>
    </row>
    <row r="14" spans="1:7">
      <c r="A14" s="1" t="s">
        <v>14</v>
      </c>
      <c r="B14" s="1">
        <f>COUNTIF(lalonde!$B$2:$B$615,"1")</f>
        <v>185</v>
      </c>
      <c r="C14" s="1">
        <f>COUNTIF(lalonde!$B$2:$B$615,"0")</f>
        <v>429</v>
      </c>
    </row>
    <row r="15" spans="1:7">
      <c r="A15" s="7" t="s">
        <v>57</v>
      </c>
      <c r="B15" s="1">
        <f>(B12-C12)/((B13+C13)/2)/SQRT(B14+C14)</f>
        <v>-2.5172261483026107E-3</v>
      </c>
      <c r="C15" s="1"/>
    </row>
    <row r="16" spans="1:7">
      <c r="A16" s="1" t="s">
        <v>16</v>
      </c>
      <c r="B16" s="1">
        <f>TINV(B10,(B11+C11))</f>
        <v>1.9638477917083144</v>
      </c>
      <c r="C16" s="1"/>
    </row>
    <row r="18" spans="1:10" ht="16.8">
      <c r="A18" s="16" t="s">
        <v>17</v>
      </c>
      <c r="B18" s="16"/>
      <c r="C18" s="16"/>
      <c r="D18" s="16"/>
      <c r="E18" s="16"/>
      <c r="F18" s="16"/>
      <c r="G18" s="16"/>
      <c r="H18" s="16"/>
      <c r="I18" s="16"/>
      <c r="J18" s="16"/>
    </row>
    <row r="21" spans="1:10">
      <c r="A21" s="5" t="s">
        <v>58</v>
      </c>
    </row>
  </sheetData>
  <mergeCells count="2">
    <mergeCell ref="A18:J18"/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008F-709A-48F6-B5CE-B46844194B3D}">
  <dimension ref="A1:J24"/>
  <sheetViews>
    <sheetView workbookViewId="0">
      <selection activeCell="A24" sqref="A24"/>
    </sheetView>
  </sheetViews>
  <sheetFormatPr defaultRowHeight="13.2"/>
  <cols>
    <col min="1" max="1" width="35.44140625" bestFit="1" customWidth="1"/>
  </cols>
  <sheetData>
    <row r="1" spans="1:7" ht="31.8" customHeight="1">
      <c r="A1" s="17" t="s">
        <v>59</v>
      </c>
      <c r="B1" s="17"/>
      <c r="C1" s="17"/>
      <c r="D1" s="17"/>
      <c r="E1" s="17"/>
      <c r="F1" s="17"/>
      <c r="G1" s="17"/>
    </row>
    <row r="2" spans="1:7">
      <c r="A2" s="9"/>
      <c r="B2" s="14">
        <v>1</v>
      </c>
      <c r="C2" s="10">
        <v>0</v>
      </c>
    </row>
    <row r="3" spans="1:7" ht="13.8">
      <c r="A3" s="11" t="s">
        <v>7</v>
      </c>
      <c r="B3">
        <f>AVERAGEIF(lalonde!$G$2:$G$615,B2,lalonde!$I$2:$I$615)</f>
        <v>9880.905285544557</v>
      </c>
      <c r="C3">
        <f>AVERAGEIF(lalonde!$G$2:$G$615,C2,lalonde!$I$2:$I$615)</f>
        <v>4747.8741181065134</v>
      </c>
    </row>
    <row r="4" spans="1:7" ht="13.8">
      <c r="A4" s="11" t="s">
        <v>8</v>
      </c>
      <c r="B4" s="12" cm="1">
        <f t="array" ref="B4">MEDIAN(IF(lalonde!$G$2:$G$615=B2,lalonde!$I$2:$I$615))</f>
        <v>9048.8734999999997</v>
      </c>
      <c r="C4" s="12" cm="1">
        <f t="array" ref="C4">MEDIAN(IF(lalonde!$G$2:$G$615=C2,lalonde!$I$2:$I$615))</f>
        <v>2629.3359999999998</v>
      </c>
    </row>
    <row r="5" spans="1:7" ht="13.8">
      <c r="A5" s="11" t="s">
        <v>9</v>
      </c>
      <c r="B5" s="13" cm="1">
        <f t="array" ref="B5">STDEV(IF(lalonde!$G$2:$G$615=B2,lalonde!$I$2:$I$615))</f>
        <v>7240.1057097240109</v>
      </c>
      <c r="C5" s="13" cm="1">
        <f t="array" ref="C5">STDEV(IF(lalonde!$G$2:$G$615=C2,lalonde!$I$2:$I$615))</f>
        <v>5123.3966087153194</v>
      </c>
    </row>
    <row r="8" spans="1:7">
      <c r="A8" s="15" t="s">
        <v>55</v>
      </c>
      <c r="B8" s="7">
        <v>1</v>
      </c>
    </row>
    <row r="9" spans="1:7">
      <c r="A9" s="15" t="s">
        <v>60</v>
      </c>
      <c r="B9" s="7" t="s">
        <v>53</v>
      </c>
    </row>
    <row r="10" spans="1:7">
      <c r="A10" s="1" t="s">
        <v>10</v>
      </c>
      <c r="B10" s="1">
        <v>0.05</v>
      </c>
      <c r="C10" s="1"/>
    </row>
    <row r="11" spans="1:7">
      <c r="A11" s="1" t="s">
        <v>11</v>
      </c>
      <c r="B11" s="1">
        <f>COUNTIF(lalonde!$G$2:$G$615,"1")-1</f>
        <v>254</v>
      </c>
      <c r="C11" s="1">
        <f>COUNTIF(lalonde!$G$2:$G$615,"0")-1</f>
        <v>358</v>
      </c>
    </row>
    <row r="12" spans="1:7">
      <c r="A12" s="1" t="s">
        <v>12</v>
      </c>
      <c r="B12" s="1">
        <f>B3</f>
        <v>9880.905285544557</v>
      </c>
      <c r="C12" s="1">
        <f>C3</f>
        <v>4747.8741181065134</v>
      </c>
    </row>
    <row r="13" spans="1:7">
      <c r="A13" s="1" t="s">
        <v>13</v>
      </c>
      <c r="B13" s="1">
        <f>B5</f>
        <v>7240.1057097240109</v>
      </c>
      <c r="C13" s="1">
        <f>C5</f>
        <v>5123.3966087153194</v>
      </c>
    </row>
    <row r="14" spans="1:7">
      <c r="A14" s="1" t="s">
        <v>14</v>
      </c>
      <c r="B14" s="1">
        <f>COUNTIF(lalonde!$G$2:$G$615,"1")</f>
        <v>255</v>
      </c>
      <c r="C14" s="1">
        <f>COUNTIF(lalonde!$G$2:$G$615,"0")</f>
        <v>359</v>
      </c>
    </row>
    <row r="15" spans="1:7">
      <c r="A15" s="7" t="s">
        <v>57</v>
      </c>
      <c r="B15" s="1">
        <f>(B12-C12)/(B13)/SQRT(B14+C14)</f>
        <v>2.8611775485768345E-2</v>
      </c>
      <c r="C15" s="1"/>
    </row>
    <row r="16" spans="1:7">
      <c r="A16" s="1" t="s">
        <v>16</v>
      </c>
      <c r="B16" s="1">
        <f>TINV(B10,(B11+C11))</f>
        <v>1.9638477917083144</v>
      </c>
      <c r="C16" s="1"/>
    </row>
    <row r="18" spans="1:10" ht="16.8">
      <c r="A18" s="16" t="s">
        <v>17</v>
      </c>
      <c r="B18" s="16"/>
      <c r="C18" s="16"/>
      <c r="D18" s="16"/>
      <c r="E18" s="16"/>
      <c r="F18" s="16"/>
      <c r="G18" s="16"/>
      <c r="H18" s="16"/>
      <c r="I18" s="16"/>
      <c r="J18" s="16"/>
    </row>
    <row r="21" spans="1:10">
      <c r="A21" s="5" t="s">
        <v>61</v>
      </c>
    </row>
    <row r="24" spans="1:10">
      <c r="A24" s="5" t="s">
        <v>62</v>
      </c>
    </row>
  </sheetData>
  <mergeCells count="2">
    <mergeCell ref="A1:G1"/>
    <mergeCell ref="A18:J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F8F1B7-68CF-432B-991C-5E29794D41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lalonde</vt:lpstr>
      <vt:lpstr>Описание дата-сета</vt:lpstr>
      <vt:lpstr>Расчеты1</vt:lpstr>
      <vt:lpstr>Расчёты 2</vt:lpstr>
      <vt:lpstr>Расчёты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Павел Рубенок</cp:lastModifiedBy>
  <dcterms:modified xsi:type="dcterms:W3CDTF">2023-06-24T07:57:05Z</dcterms:modified>
</cp:coreProperties>
</file>