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6517D677-DAAC-4A6C-8C7A-42793F84FBCC}"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项目日程安排!$E$3</definedName>
    <definedName name="_xlnm.Print_Titles" localSheetId="0">项目日程安排!$3:$5</definedName>
    <definedName name="Project_Start">项目日程安排!$E$2</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1" l="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AH4" i="11" s="1"/>
  <c r="AI4" i="11" s="1"/>
  <c r="AJ4" i="11" s="1"/>
  <c r="I3" i="11" l="1"/>
  <c r="H6" i="11"/>
  <c r="E8" i="11" l="1"/>
  <c r="H27" i="11"/>
  <c r="H26" i="11"/>
  <c r="H25" i="11"/>
  <c r="H24" i="11"/>
  <c r="H22" i="11"/>
  <c r="H18" i="11"/>
  <c r="H14" i="11"/>
  <c r="H7" i="11"/>
  <c r="H20" i="11" l="1"/>
  <c r="H19" i="11" l="1"/>
  <c r="H8" i="11"/>
  <c r="H23" i="11"/>
  <c r="H9" i="11"/>
  <c r="H21" i="11" l="1"/>
  <c r="H13" i="11"/>
  <c r="H15" i="11"/>
  <c r="H16" i="11"/>
  <c r="H10" i="11"/>
  <c r="H11" i="11"/>
  <c r="H17" i="11" l="1"/>
  <c r="P3" i="11" l="1"/>
  <c r="W3" i="11" l="1"/>
  <c r="AD3" i="11" l="1"/>
</calcChain>
</file>

<file path=xl/sharedStrings.xml><?xml version="1.0" encoding="utf-8"?>
<sst xmlns="http://schemas.openxmlformats.org/spreadsheetml/2006/main" count="64" uniqueCount="53">
  <si>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</si>
  <si>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</si>
  <si>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</si>
  <si>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</si>
  <si>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</si>
  <si>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</si>
  <si>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</si>
  <si>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</si>
  <si>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</si>
  <si>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</si>
  <si>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</si>
  <si>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</si>
  <si>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</si>
  <si>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</si>
  <si>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</si>
  <si>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</si>
  <si>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</si>
  <si>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</si>
  <si>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</si>
  <si>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</si>
  <si>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</si>
  <si>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</si>
  <si>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</si>
  <si>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</si>
  <si>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</si>
  <si>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</si>
  <si>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</si>
  <si>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Stage1</t>
  </si>
  <si>
    <t>Build front-end  environment</t>
  </si>
  <si>
    <t>Part</t>
  </si>
  <si>
    <t>Mission</t>
  </si>
  <si>
    <t>Project Start from：</t>
  </si>
  <si>
    <t>Progress</t>
  </si>
  <si>
    <t>Start Date</t>
  </si>
  <si>
    <t>End date</t>
  </si>
  <si>
    <t>Front-end</t>
  </si>
  <si>
    <t>Build back-end environment</t>
  </si>
  <si>
    <t>Back-end</t>
  </si>
  <si>
    <t>Data cleaning</t>
  </si>
  <si>
    <t>Invoke basic API</t>
  </si>
  <si>
    <t>Stage2</t>
  </si>
  <si>
    <t>RoundTable_GameAnalysis Project Schedule</t>
  </si>
  <si>
    <t>Connect front-end to back-end</t>
  </si>
  <si>
    <t>Connect front-end to back-end partially</t>
  </si>
  <si>
    <t>Stage 3</t>
  </si>
  <si>
    <t>Showing weeks：</t>
  </si>
  <si>
    <t>Stage 4</t>
  </si>
  <si>
    <t>KNN(Find the most similar APP)</t>
  </si>
  <si>
    <t>Prediction(With separate data cleaning)</t>
  </si>
  <si>
    <t>Find APP with the largesttarget audience</t>
  </si>
  <si>
    <t>Construct front-end web pages</t>
  </si>
  <si>
    <t>Search suitable datasets</t>
  </si>
  <si>
    <t>Partial data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</si>
</sst>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64" formatCode="_(* #,##0_);_(* \(#,##0\);_(* &quot;-&quot;_);_(@_)"/>
    <numFmt numFmtId="165" formatCode="_(* #,##0.00_);_(* \(#,##0.00\);_(* &quot;-&quot;??_);_(@_)"/>
    <numFmt numFmtId="166" formatCode="d"/>
    <numFmt numFmtId="167" formatCode="yy/m/d;@"/>
    <numFmt numFmtId="168" formatCode="aaa\,\ yyyy/m/d"/>
    <numFmt numFmtId="169" formatCode="\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
      <sz val="10"/>
      <color theme="1"/>
      <name val="Microsoft YaHei UI"/>
      <family val="2"/>
      <charset val="134"/>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theme="0" tint="-0.14993743705557422"/>
      </left>
      <right style="medium">
        <color theme="0" tint="-0.14993743705557422"/>
      </right>
      <top/>
      <bottom style="medium">
        <color theme="0" tint="-0.14996795556505021"/>
      </bottom>
      <diagonal/>
    </border>
    <border>
      <left style="medium">
        <color theme="0" tint="-0.14993743705557422"/>
      </left>
      <right style="medium">
        <color theme="0" tint="-0.14993743705557422"/>
      </right>
      <top style="medium">
        <color theme="0" tint="-0.14996795556505021"/>
      </top>
      <bottom style="medium">
        <color theme="0" tint="-0.14996795556505021"/>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65"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68" fontId="1" fillId="0" borderId="3">
      <alignment horizontal="center" vertical="center"/>
    </xf>
    <xf numFmtId="167"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64"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3" borderId="0" applyNumberFormat="0" applyBorder="0" applyAlignment="0" applyProtection="0"/>
    <xf numFmtId="0" fontId="4" fillId="14" borderId="0" applyNumberFormat="0" applyBorder="0" applyAlignment="0" applyProtection="0"/>
    <xf numFmtId="0" fontId="17" fillId="15" borderId="0" applyNumberFormat="0" applyBorder="0" applyAlignment="0" applyProtection="0"/>
    <xf numFmtId="0" fontId="15" fillId="16" borderId="11" applyNumberFormat="0" applyAlignment="0" applyProtection="0"/>
    <xf numFmtId="0" fontId="16" fillId="17" borderId="12" applyNumberFormat="0" applyAlignment="0" applyProtection="0"/>
    <xf numFmtId="0" fontId="13" fillId="17" borderId="11" applyNumberFormat="0" applyAlignment="0" applyProtection="0"/>
    <xf numFmtId="0" fontId="18" fillId="0" borderId="13" applyNumberFormat="0" applyFill="0" applyAlignment="0" applyProtection="0"/>
    <xf numFmtId="0" fontId="9" fillId="18" borderId="14" applyNumberFormat="0" applyAlignment="0" applyProtection="0"/>
    <xf numFmtId="0" fontId="12" fillId="0" borderId="0" applyNumberFormat="0" applyFill="0" applyBorder="0" applyAlignment="0" applyProtection="0"/>
    <xf numFmtId="0" fontId="1" fillId="19"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91">
    <xf numFmtId="0" fontId="0" fillId="0" borderId="0" xfId="0"/>
    <xf numFmtId="167" fontId="1" fillId="2" borderId="2" xfId="10" applyFill="1">
      <alignment horizontal="center" vertical="center"/>
    </xf>
    <xf numFmtId="167" fontId="1" fillId="3" borderId="2" xfId="10" applyFill="1">
      <alignment horizontal="center" vertical="center"/>
    </xf>
    <xf numFmtId="167" fontId="1" fillId="10" borderId="2" xfId="10" applyFill="1">
      <alignment horizontal="center" vertical="center"/>
    </xf>
    <xf numFmtId="167" fontId="1" fillId="9"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4" fillId="12" borderId="1" xfId="0" applyFont="1" applyFill="1" applyBorder="1" applyAlignment="1">
      <alignment horizontal="center" vertical="center" wrapText="1"/>
    </xf>
    <xf numFmtId="0" fontId="25" fillId="11" borderId="8" xfId="0" applyFont="1" applyFill="1" applyBorder="1" applyAlignment="1">
      <alignment horizontal="center" vertical="center" shrinkToFit="1"/>
    </xf>
    <xf numFmtId="9" fontId="26" fillId="7" borderId="2" xfId="2" applyFont="1" applyFill="1" applyBorder="1" applyAlignment="1">
      <alignment horizontal="center" vertical="center"/>
    </xf>
    <xf numFmtId="0" fontId="26" fillId="0" borderId="2" xfId="0" applyFont="1" applyBorder="1" applyAlignment="1">
      <alignment horizontal="center" vertical="center"/>
    </xf>
    <xf numFmtId="9" fontId="26" fillId="2" borderId="2" xfId="2" applyFont="1" applyFill="1" applyBorder="1" applyAlignment="1">
      <alignment horizontal="center" vertical="center"/>
    </xf>
    <xf numFmtId="9" fontId="26" fillId="8" borderId="2" xfId="2" applyFont="1" applyFill="1" applyBorder="1" applyAlignment="1">
      <alignment horizontal="center" vertical="center"/>
    </xf>
    <xf numFmtId="9" fontId="26" fillId="3" borderId="2" xfId="2" applyFont="1" applyFill="1" applyBorder="1" applyAlignment="1">
      <alignment horizontal="center" vertical="center"/>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4" borderId="2" xfId="2" applyFont="1" applyFill="1" applyBorder="1" applyAlignment="1">
      <alignment horizontal="center" vertical="center"/>
    </xf>
    <xf numFmtId="9" fontId="26" fillId="9" borderId="2" xfId="2"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7" fillId="0" borderId="0" xfId="0" applyFont="1" applyAlignment="1">
      <alignment horizontal="left" vertical="center"/>
    </xf>
    <xf numFmtId="0" fontId="28" fillId="0" borderId="0" xfId="0" applyFont="1" applyAlignment="1">
      <alignment vertical="top"/>
    </xf>
    <xf numFmtId="0" fontId="29" fillId="0" borderId="0" xfId="0" applyFont="1" applyAlignment="1">
      <alignment vertical="center"/>
    </xf>
    <xf numFmtId="0" fontId="30" fillId="0" borderId="0" xfId="0" applyFont="1"/>
    <xf numFmtId="0" fontId="31" fillId="0" borderId="0" xfId="0" applyFont="1" applyAlignment="1">
      <alignment horizontal="left" vertical="top" wrapText="1" indent="1"/>
    </xf>
    <xf numFmtId="0" fontId="2" fillId="0" borderId="0" xfId="3" applyAlignment="1">
      <alignment wrapText="1"/>
    </xf>
    <xf numFmtId="0" fontId="1" fillId="0" borderId="0" xfId="0" applyFont="1"/>
    <xf numFmtId="0" fontId="2" fillId="0" borderId="0" xfId="3"/>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7" borderId="2" xfId="11" applyFill="1">
      <alignment horizontal="center" vertical="center"/>
    </xf>
    <xf numFmtId="0" fontId="1" fillId="0" borderId="0" xfId="0" applyFont="1" applyAlignment="1">
      <alignment vertical="center"/>
    </xf>
    <xf numFmtId="0" fontId="1" fillId="2" borderId="2" xfId="11" applyFill="1">
      <alignment horizontal="center" vertical="center"/>
    </xf>
    <xf numFmtId="0" fontId="1" fillId="0" borderId="9" xfId="0" applyFont="1" applyBorder="1" applyAlignment="1">
      <alignment horizontal="right"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2" applyFill="1">
      <alignment horizontal="left" vertical="center" indent="2"/>
    </xf>
    <xf numFmtId="0" fontId="1" fillId="9" borderId="2" xfId="11" applyFill="1">
      <alignment horizontal="center" vertical="center"/>
    </xf>
    <xf numFmtId="0" fontId="1" fillId="0" borderId="0" xfId="0" applyFont="1" applyAlignment="1">
      <alignment horizontal="right" vertical="center"/>
    </xf>
    <xf numFmtId="0" fontId="32"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66" fontId="23" fillId="6" borderId="6" xfId="0" applyNumberFormat="1" applyFont="1" applyFill="1" applyBorder="1" applyAlignment="1">
      <alignment horizontal="center" vertical="center"/>
    </xf>
    <xf numFmtId="166" fontId="23" fillId="6" borderId="0" xfId="0" applyNumberFormat="1" applyFont="1" applyFill="1" applyAlignment="1">
      <alignment horizontal="center" vertical="center"/>
    </xf>
    <xf numFmtId="166" fontId="23" fillId="6" borderId="7" xfId="0" applyNumberFormat="1" applyFont="1" applyFill="1" applyBorder="1" applyAlignment="1">
      <alignment horizontal="center" vertical="center"/>
    </xf>
    <xf numFmtId="167" fontId="1" fillId="7" borderId="2" xfId="0" applyNumberFormat="1" applyFont="1" applyFill="1" applyBorder="1" applyAlignment="1">
      <alignment horizontal="center" vertical="center"/>
    </xf>
    <xf numFmtId="167" fontId="26" fillId="7" borderId="2" xfId="0" applyNumberFormat="1" applyFont="1" applyFill="1" applyBorder="1" applyAlignment="1">
      <alignment horizontal="center" vertical="center"/>
    </xf>
    <xf numFmtId="167" fontId="1" fillId="8" borderId="2" xfId="0" applyNumberFormat="1" applyFont="1" applyFill="1" applyBorder="1" applyAlignment="1">
      <alignment horizontal="center" vertical="center"/>
    </xf>
    <xf numFmtId="167" fontId="26" fillId="8" borderId="2" xfId="0" applyNumberFormat="1" applyFont="1" applyFill="1" applyBorder="1" applyAlignment="1">
      <alignment horizontal="center" vertical="center"/>
    </xf>
    <xf numFmtId="167" fontId="1" fillId="5" borderId="2" xfId="0" applyNumberFormat="1" applyFont="1" applyFill="1" applyBorder="1" applyAlignment="1">
      <alignment horizontal="center" vertical="center"/>
    </xf>
    <xf numFmtId="167" fontId="26" fillId="5" borderId="2" xfId="0" applyNumberFormat="1" applyFont="1" applyFill="1" applyBorder="1" applyAlignment="1">
      <alignment horizontal="center" vertical="center"/>
    </xf>
    <xf numFmtId="167" fontId="1" fillId="4" borderId="2" xfId="0" applyNumberFormat="1" applyFont="1" applyFill="1" applyBorder="1" applyAlignment="1">
      <alignment horizontal="center" vertical="center"/>
    </xf>
    <xf numFmtId="167" fontId="26" fillId="4" borderId="2" xfId="0" applyNumberFormat="1" applyFont="1" applyFill="1" applyBorder="1" applyAlignment="1">
      <alignment horizontal="center" vertical="center"/>
    </xf>
    <xf numFmtId="0" fontId="25" fillId="11" borderId="17" xfId="0" applyFont="1" applyFill="1" applyBorder="1" applyAlignment="1">
      <alignment horizontal="center" vertical="center" shrinkToFit="1"/>
    </xf>
    <xf numFmtId="0" fontId="1" fillId="0" borderId="18" xfId="0" applyFont="1" applyBorder="1" applyAlignment="1">
      <alignment vertical="center"/>
    </xf>
    <xf numFmtId="0" fontId="25" fillId="11" borderId="19" xfId="0" applyFont="1" applyFill="1" applyBorder="1" applyAlignment="1">
      <alignment horizontal="center" vertical="center" shrinkToFit="1"/>
    </xf>
    <xf numFmtId="0" fontId="1" fillId="0" borderId="20" xfId="0" applyFont="1" applyBorder="1" applyAlignment="1">
      <alignment vertical="center"/>
    </xf>
    <xf numFmtId="0" fontId="10" fillId="7" borderId="2" xfId="0" applyFont="1" applyFill="1" applyBorder="1" applyAlignment="1">
      <alignment horizontal="center" vertical="center"/>
    </xf>
    <xf numFmtId="0" fontId="24" fillId="12" borderId="1" xfId="0" applyFont="1" applyFill="1" applyBorder="1" applyAlignment="1">
      <alignment horizontal="center" vertical="center"/>
    </xf>
    <xf numFmtId="166" fontId="23" fillId="6" borderId="0" xfId="0" applyNumberFormat="1" applyFont="1" applyFill="1" applyBorder="1" applyAlignment="1">
      <alignment horizontal="center" vertical="center"/>
    </xf>
    <xf numFmtId="0" fontId="10" fillId="8" borderId="2" xfId="0" applyFont="1" applyFill="1" applyBorder="1" applyAlignment="1">
      <alignment horizontal="center" vertical="center"/>
    </xf>
    <xf numFmtId="0" fontId="33" fillId="3" borderId="2" xfId="12" applyFont="1" applyFill="1" applyAlignment="1">
      <alignment horizontal="left" vertical="center" indent="1"/>
    </xf>
    <xf numFmtId="0" fontId="10" fillId="5" borderId="2" xfId="0" applyFont="1" applyFill="1" applyBorder="1" applyAlignment="1">
      <alignment horizontal="center" vertical="center"/>
    </xf>
    <xf numFmtId="0" fontId="10" fillId="4" borderId="2" xfId="0" applyFont="1" applyFill="1" applyBorder="1" applyAlignment="1">
      <alignment horizontal="center" vertical="center"/>
    </xf>
    <xf numFmtId="0" fontId="33" fillId="2" borderId="2" xfId="12" applyFont="1" applyFill="1" applyAlignment="1">
      <alignment horizontal="left" vertical="center" indent="1"/>
    </xf>
    <xf numFmtId="0" fontId="27" fillId="0" borderId="0" xfId="5" applyFont="1" applyAlignment="1">
      <alignment horizontal="left"/>
    </xf>
    <xf numFmtId="0" fontId="25" fillId="11" borderId="21" xfId="0" applyFont="1" applyFill="1" applyBorder="1" applyAlignment="1">
      <alignment horizontal="center" vertical="center" shrinkToFit="1"/>
    </xf>
    <xf numFmtId="0" fontId="1" fillId="0" borderId="22" xfId="0" applyFont="1" applyBorder="1" applyAlignment="1">
      <alignment vertical="center"/>
    </xf>
    <xf numFmtId="0" fontId="33" fillId="10" borderId="2" xfId="12" applyFont="1" applyFill="1" applyAlignment="1">
      <alignment horizontal="left" vertical="center" indent="1"/>
    </xf>
    <xf numFmtId="166" fontId="23" fillId="44" borderId="0" xfId="0" applyNumberFormat="1" applyFont="1" applyFill="1" applyAlignment="1">
      <alignment horizontal="center" vertical="center"/>
    </xf>
    <xf numFmtId="0" fontId="25" fillId="44" borderId="8" xfId="0" applyFont="1" applyFill="1" applyBorder="1" applyAlignment="1">
      <alignment horizontal="center" vertical="center" shrinkToFit="1"/>
    </xf>
    <xf numFmtId="0" fontId="1" fillId="44" borderId="9" xfId="0" applyFont="1" applyFill="1" applyBorder="1" applyAlignment="1">
      <alignment vertical="center"/>
    </xf>
    <xf numFmtId="14" fontId="1" fillId="0" borderId="0" xfId="0" applyNumberFormat="1" applyFont="1"/>
    <xf numFmtId="169" fontId="1" fillId="0" borderId="3" xfId="9" applyNumberFormat="1">
      <alignment horizontal="center" vertical="center"/>
    </xf>
    <xf numFmtId="14" fontId="1" fillId="6" borderId="4" xfId="0" applyNumberFormat="1" applyFont="1" applyFill="1" applyBorder="1" applyAlignment="1">
      <alignment horizontal="left" vertical="center" wrapText="1" indent="1"/>
    </xf>
    <xf numFmtId="14" fontId="1" fillId="6" borderId="1" xfId="0" applyNumberFormat="1" applyFont="1" applyFill="1" applyBorder="1" applyAlignment="1">
      <alignment horizontal="left" vertical="center" wrapText="1" indent="1"/>
    </xf>
    <xf numFmtId="14" fontId="1" fillId="6" borderId="5" xfId="0" applyNumberFormat="1" applyFon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0"/>
  <sheetViews>
    <sheetView showGridLines="0" tabSelected="1" showRuler="0" zoomScaleNormal="100" zoomScalePageLayoutView="70" workbookViewId="0">
      <pane ySplit="5" topLeftCell="A6" activePane="bottomLeft" state="frozen"/>
      <selection pane="bottomLeft" activeCell="B17" sqref="B17"/>
    </sheetView>
  </sheetViews>
  <sheetFormatPr defaultColWidth="8.90625" defaultRowHeight="30" customHeight="1" x14ac:dyDescent="0.35"/>
  <cols>
    <col min="1" max="1" width="2.81640625" style="31" customWidth="1"/>
    <col min="2" max="2" width="31.81640625" style="30" customWidth="1"/>
    <col min="3" max="3" width="18.81640625" style="30" customWidth="1"/>
    <col min="4" max="4" width="10.81640625" style="30" customWidth="1"/>
    <col min="5" max="5" width="10.54296875" style="32" customWidth="1"/>
    <col min="6" max="6" width="10.54296875" style="30" customWidth="1"/>
    <col min="7" max="7" width="2.81640625" style="30" customWidth="1"/>
    <col min="8" max="8" width="6.1796875" style="30" hidden="1" customWidth="1"/>
    <col min="9" max="36" width="2.6328125" style="30" customWidth="1"/>
    <col min="37" max="37" width="8.90625" style="30"/>
    <col min="38" max="40" width="7.36328125" style="30"/>
    <col min="41" max="42" width="8.6328125" style="30"/>
    <col min="43" max="16384" width="8.90625" style="30"/>
  </cols>
  <sheetData>
    <row r="1" spans="1:36" ht="30" customHeight="1" x14ac:dyDescent="0.6">
      <c r="A1" s="29" t="s">
        <v>0</v>
      </c>
      <c r="B1" s="76" t="s">
        <v>41</v>
      </c>
      <c r="C1" s="5"/>
      <c r="D1" s="6"/>
      <c r="E1" s="7"/>
      <c r="F1" s="8"/>
      <c r="H1" s="6"/>
      <c r="I1" s="9"/>
    </row>
    <row r="2" spans="1:36" ht="19.8" customHeight="1" x14ac:dyDescent="0.35">
      <c r="A2" s="31" t="s">
        <v>1</v>
      </c>
      <c r="B2" s="33"/>
      <c r="C2" s="88" t="s">
        <v>31</v>
      </c>
      <c r="D2" s="89"/>
      <c r="E2" s="84">
        <v>43775</v>
      </c>
      <c r="F2" s="84"/>
      <c r="N2" s="83"/>
    </row>
    <row r="3" spans="1:36" ht="19.8" customHeight="1" x14ac:dyDescent="0.35">
      <c r="A3" s="29" t="s">
        <v>2</v>
      </c>
      <c r="C3" s="88" t="s">
        <v>45</v>
      </c>
      <c r="D3" s="89"/>
      <c r="E3" s="34">
        <v>1</v>
      </c>
      <c r="I3" s="85">
        <f>I4</f>
        <v>43772</v>
      </c>
      <c r="J3" s="86"/>
      <c r="K3" s="86"/>
      <c r="L3" s="86"/>
      <c r="M3" s="86"/>
      <c r="N3" s="86"/>
      <c r="O3" s="87"/>
      <c r="P3" s="85">
        <f>P4</f>
        <v>43779</v>
      </c>
      <c r="Q3" s="86"/>
      <c r="R3" s="86"/>
      <c r="S3" s="86"/>
      <c r="T3" s="86"/>
      <c r="U3" s="86"/>
      <c r="V3" s="87"/>
      <c r="W3" s="85">
        <f>W4</f>
        <v>43786</v>
      </c>
      <c r="X3" s="86"/>
      <c r="Y3" s="86"/>
      <c r="Z3" s="86"/>
      <c r="AA3" s="86"/>
      <c r="AB3" s="86"/>
      <c r="AC3" s="87"/>
      <c r="AD3" s="85">
        <f>AD4</f>
        <v>43793</v>
      </c>
      <c r="AE3" s="86"/>
      <c r="AF3" s="86"/>
      <c r="AG3" s="86"/>
      <c r="AH3" s="86"/>
      <c r="AI3" s="86"/>
      <c r="AJ3" s="87"/>
    </row>
    <row r="4" spans="1:36" ht="13.2" customHeight="1" x14ac:dyDescent="0.35">
      <c r="A4" s="29" t="s">
        <v>3</v>
      </c>
      <c r="B4" s="90"/>
      <c r="C4" s="90"/>
      <c r="D4" s="90"/>
      <c r="E4" s="90"/>
      <c r="F4" s="90"/>
      <c r="G4" s="90"/>
      <c r="I4" s="53">
        <f>Project_Start-WEEKDAY(Project_Start,1)+1+7*(Display_Week-1)</f>
        <v>43772</v>
      </c>
      <c r="J4" s="54">
        <f>I4+1</f>
        <v>43773</v>
      </c>
      <c r="K4" s="54">
        <f t="shared" ref="K4:AJ4" si="0">J4+1</f>
        <v>43774</v>
      </c>
      <c r="L4" s="54">
        <f t="shared" si="0"/>
        <v>43775</v>
      </c>
      <c r="M4" s="54">
        <f t="shared" si="0"/>
        <v>43776</v>
      </c>
      <c r="N4" s="54">
        <f t="shared" si="0"/>
        <v>43777</v>
      </c>
      <c r="O4" s="55">
        <f t="shared" si="0"/>
        <v>43778</v>
      </c>
      <c r="P4" s="53">
        <f>O4+1</f>
        <v>43779</v>
      </c>
      <c r="Q4" s="54">
        <f>P4+1</f>
        <v>43780</v>
      </c>
      <c r="R4" s="54">
        <f t="shared" si="0"/>
        <v>43781</v>
      </c>
      <c r="S4" s="54">
        <f t="shared" si="0"/>
        <v>43782</v>
      </c>
      <c r="T4" s="54">
        <f t="shared" si="0"/>
        <v>43783</v>
      </c>
      <c r="U4" s="54">
        <f t="shared" si="0"/>
        <v>43784</v>
      </c>
      <c r="V4" s="55">
        <f t="shared" si="0"/>
        <v>43785</v>
      </c>
      <c r="W4" s="53">
        <f>V4+1</f>
        <v>43786</v>
      </c>
      <c r="X4" s="54">
        <f>W4+1</f>
        <v>43787</v>
      </c>
      <c r="Y4" s="54">
        <f t="shared" si="0"/>
        <v>43788</v>
      </c>
      <c r="Z4" s="54">
        <f t="shared" si="0"/>
        <v>43789</v>
      </c>
      <c r="AA4" s="54">
        <f t="shared" si="0"/>
        <v>43790</v>
      </c>
      <c r="AB4" s="70">
        <f t="shared" si="0"/>
        <v>43791</v>
      </c>
      <c r="AC4" s="55">
        <f t="shared" si="0"/>
        <v>43792</v>
      </c>
      <c r="AD4" s="53">
        <f>AC4+1</f>
        <v>43793</v>
      </c>
      <c r="AE4" s="80">
        <f>AD4+1</f>
        <v>43794</v>
      </c>
      <c r="AF4" s="54">
        <f t="shared" si="0"/>
        <v>43795</v>
      </c>
      <c r="AG4" s="54">
        <f t="shared" si="0"/>
        <v>43796</v>
      </c>
      <c r="AH4" s="54">
        <f t="shared" si="0"/>
        <v>43797</v>
      </c>
      <c r="AI4" s="54">
        <f t="shared" si="0"/>
        <v>43798</v>
      </c>
      <c r="AJ4" s="55">
        <f t="shared" si="0"/>
        <v>43799</v>
      </c>
    </row>
    <row r="5" spans="1:36" ht="30" customHeight="1" thickBot="1" x14ac:dyDescent="0.4">
      <c r="A5" s="29" t="s">
        <v>4</v>
      </c>
      <c r="B5" s="69" t="s">
        <v>30</v>
      </c>
      <c r="C5" s="10" t="s">
        <v>29</v>
      </c>
      <c r="D5" s="10" t="s">
        <v>32</v>
      </c>
      <c r="E5" s="10" t="s">
        <v>33</v>
      </c>
      <c r="F5" s="10" t="s">
        <v>34</v>
      </c>
      <c r="G5" s="10"/>
      <c r="H5" s="10" t="s">
        <v>11</v>
      </c>
      <c r="I5" s="11"/>
      <c r="J5" s="11"/>
      <c r="K5" s="11"/>
      <c r="L5" s="11"/>
      <c r="M5" s="11"/>
      <c r="N5" s="11"/>
      <c r="O5" s="11"/>
      <c r="P5" s="11"/>
      <c r="Q5" s="11"/>
      <c r="R5" s="11"/>
      <c r="S5" s="11"/>
      <c r="T5" s="11"/>
      <c r="U5" s="11"/>
      <c r="V5" s="11"/>
      <c r="W5" s="11"/>
      <c r="X5" s="11"/>
      <c r="Y5" s="11"/>
      <c r="Z5" s="11"/>
      <c r="AA5" s="64"/>
      <c r="AB5" s="77"/>
      <c r="AC5" s="66"/>
      <c r="AD5" s="11"/>
      <c r="AE5" s="81"/>
      <c r="AF5" s="11"/>
      <c r="AG5" s="11"/>
      <c r="AH5" s="11"/>
      <c r="AI5" s="11"/>
      <c r="AJ5" s="11"/>
    </row>
    <row r="6" spans="1:36" ht="30" hidden="1" customHeight="1" thickBot="1" x14ac:dyDescent="0.4">
      <c r="A6" s="31" t="s">
        <v>5</v>
      </c>
      <c r="C6" s="35"/>
      <c r="E6" s="30"/>
      <c r="H6" s="30" t="str">
        <f>IF(OR(ISBLANK(task_start),ISBLANK(task_end)),"",task_end-task_start+1)</f>
        <v/>
      </c>
      <c r="I6" s="36"/>
      <c r="J6" s="36"/>
      <c r="K6" s="36"/>
      <c r="L6" s="36"/>
      <c r="M6" s="36"/>
      <c r="N6" s="36"/>
      <c r="O6" s="36"/>
      <c r="P6" s="36"/>
      <c r="Q6" s="36"/>
      <c r="R6" s="36"/>
      <c r="S6" s="36"/>
      <c r="T6" s="36"/>
      <c r="U6" s="36"/>
      <c r="V6" s="36"/>
      <c r="W6" s="36"/>
      <c r="X6" s="36"/>
      <c r="Y6" s="36"/>
      <c r="Z6" s="36"/>
      <c r="AA6" s="65"/>
      <c r="AB6" s="78"/>
      <c r="AC6" s="67"/>
      <c r="AD6" s="36"/>
      <c r="AE6" s="82"/>
      <c r="AF6" s="36"/>
      <c r="AG6" s="36"/>
      <c r="AH6" s="36"/>
      <c r="AI6" s="36"/>
      <c r="AJ6" s="36"/>
    </row>
    <row r="7" spans="1:36" s="38" customFormat="1" ht="25.8" customHeight="1" thickBot="1" x14ac:dyDescent="0.4">
      <c r="A7" s="29" t="s">
        <v>6</v>
      </c>
      <c r="B7" s="68" t="s">
        <v>27</v>
      </c>
      <c r="C7" s="37"/>
      <c r="D7" s="12"/>
      <c r="E7" s="56"/>
      <c r="F7" s="57"/>
      <c r="G7" s="13"/>
      <c r="H7" s="13" t="str">
        <f t="shared" ref="H7:H27" si="1">IF(OR(ISBLANK(task_start),ISBLANK(task_end)),"",task_end-task_start+1)</f>
        <v/>
      </c>
      <c r="I7" s="36"/>
      <c r="J7" s="36"/>
      <c r="K7" s="36"/>
      <c r="L7" s="36"/>
      <c r="M7" s="36"/>
      <c r="N7" s="36"/>
      <c r="O7" s="36"/>
      <c r="P7" s="36"/>
      <c r="Q7" s="36"/>
      <c r="R7" s="36"/>
      <c r="S7" s="36"/>
      <c r="T7" s="36"/>
      <c r="U7" s="36"/>
      <c r="V7" s="36"/>
      <c r="W7" s="36"/>
      <c r="X7" s="36"/>
      <c r="Y7" s="36"/>
      <c r="Z7" s="36"/>
      <c r="AA7" s="65"/>
      <c r="AB7" s="78"/>
      <c r="AC7" s="67"/>
      <c r="AD7" s="36"/>
      <c r="AE7" s="82"/>
      <c r="AF7" s="36"/>
      <c r="AG7" s="36"/>
      <c r="AH7" s="36"/>
      <c r="AI7" s="36"/>
      <c r="AJ7" s="36"/>
    </row>
    <row r="8" spans="1:36" s="38" customFormat="1" ht="30" customHeight="1" thickBot="1" x14ac:dyDescent="0.4">
      <c r="A8" s="29" t="s">
        <v>7</v>
      </c>
      <c r="B8" s="75" t="s">
        <v>28</v>
      </c>
      <c r="C8" s="39" t="s">
        <v>35</v>
      </c>
      <c r="D8" s="14">
        <v>1</v>
      </c>
      <c r="E8" s="1">
        <f>Project_Start</f>
        <v>43775</v>
      </c>
      <c r="F8" s="1">
        <v>43778</v>
      </c>
      <c r="G8" s="13"/>
      <c r="H8" s="13">
        <f t="shared" si="1"/>
        <v>4</v>
      </c>
      <c r="I8" s="36"/>
      <c r="J8" s="36"/>
      <c r="K8" s="36"/>
      <c r="L8" s="36"/>
      <c r="M8" s="36"/>
      <c r="N8" s="36"/>
      <c r="O8" s="36"/>
      <c r="P8" s="36"/>
      <c r="Q8" s="36"/>
      <c r="R8" s="36"/>
      <c r="S8" s="36"/>
      <c r="T8" s="36"/>
      <c r="U8" s="36"/>
      <c r="V8" s="36"/>
      <c r="W8" s="36"/>
      <c r="X8" s="36"/>
      <c r="Y8" s="36"/>
      <c r="Z8" s="36"/>
      <c r="AA8" s="65"/>
      <c r="AB8" s="78"/>
      <c r="AC8" s="67"/>
      <c r="AD8" s="36"/>
      <c r="AE8" s="82"/>
      <c r="AF8" s="36"/>
      <c r="AG8" s="36"/>
      <c r="AH8" s="36"/>
      <c r="AI8" s="36"/>
      <c r="AJ8" s="36"/>
    </row>
    <row r="9" spans="1:36" s="38" customFormat="1" ht="30" customHeight="1" thickBot="1" x14ac:dyDescent="0.4">
      <c r="A9" s="29" t="s">
        <v>8</v>
      </c>
      <c r="B9" s="75" t="s">
        <v>50</v>
      </c>
      <c r="C9" s="39" t="s">
        <v>35</v>
      </c>
      <c r="D9" s="14">
        <v>1</v>
      </c>
      <c r="E9" s="1">
        <v>43775</v>
      </c>
      <c r="F9" s="1">
        <v>43779</v>
      </c>
      <c r="G9" s="13"/>
      <c r="H9" s="13">
        <f t="shared" si="1"/>
        <v>5</v>
      </c>
      <c r="I9" s="36"/>
      <c r="J9" s="36"/>
      <c r="K9" s="36"/>
      <c r="L9" s="36"/>
      <c r="M9" s="36"/>
      <c r="N9" s="36"/>
      <c r="O9" s="36"/>
      <c r="P9" s="36"/>
      <c r="Q9" s="36"/>
      <c r="R9" s="36"/>
      <c r="S9" s="36"/>
      <c r="T9" s="36"/>
      <c r="U9" s="40"/>
      <c r="V9" s="40"/>
      <c r="W9" s="36"/>
      <c r="X9" s="36"/>
      <c r="Y9" s="36"/>
      <c r="Z9" s="36"/>
      <c r="AA9" s="65"/>
      <c r="AB9" s="78"/>
      <c r="AC9" s="67"/>
      <c r="AD9" s="36"/>
      <c r="AE9" s="82"/>
      <c r="AF9" s="36"/>
      <c r="AG9" s="36"/>
      <c r="AH9" s="36"/>
      <c r="AI9" s="36"/>
      <c r="AJ9" s="36"/>
    </row>
    <row r="10" spans="1:36" s="38" customFormat="1" ht="30" customHeight="1" thickBot="1" x14ac:dyDescent="0.4">
      <c r="A10" s="31"/>
      <c r="B10" s="75" t="s">
        <v>36</v>
      </c>
      <c r="C10" s="39" t="s">
        <v>37</v>
      </c>
      <c r="D10" s="14">
        <v>1</v>
      </c>
      <c r="E10" s="1">
        <v>43779</v>
      </c>
      <c r="F10" s="1">
        <v>43780</v>
      </c>
      <c r="G10" s="13"/>
      <c r="H10" s="13">
        <f t="shared" si="1"/>
        <v>2</v>
      </c>
      <c r="I10" s="36"/>
      <c r="J10" s="36"/>
      <c r="K10" s="36"/>
      <c r="L10" s="36"/>
      <c r="M10" s="36"/>
      <c r="N10" s="36"/>
      <c r="O10" s="36"/>
      <c r="P10" s="36"/>
      <c r="Q10" s="36"/>
      <c r="R10" s="36"/>
      <c r="S10" s="36"/>
      <c r="T10" s="36"/>
      <c r="U10" s="36"/>
      <c r="V10" s="36"/>
      <c r="W10" s="36"/>
      <c r="X10" s="36"/>
      <c r="Y10" s="36"/>
      <c r="Z10" s="36"/>
      <c r="AA10" s="65"/>
      <c r="AB10" s="78"/>
      <c r="AC10" s="67"/>
      <c r="AD10" s="36"/>
      <c r="AE10" s="82"/>
      <c r="AF10" s="36"/>
      <c r="AG10" s="36"/>
      <c r="AH10" s="36"/>
      <c r="AI10" s="36"/>
      <c r="AJ10" s="36"/>
    </row>
    <row r="11" spans="1:36" s="38" customFormat="1" ht="30" customHeight="1" thickBot="1" x14ac:dyDescent="0.4">
      <c r="A11" s="31"/>
      <c r="B11" s="75" t="s">
        <v>51</v>
      </c>
      <c r="C11" s="39" t="s">
        <v>37</v>
      </c>
      <c r="D11" s="14">
        <v>1</v>
      </c>
      <c r="E11" s="1">
        <v>43781</v>
      </c>
      <c r="F11" s="1">
        <v>43781</v>
      </c>
      <c r="G11" s="13"/>
      <c r="H11" s="13">
        <f t="shared" si="1"/>
        <v>1</v>
      </c>
      <c r="I11" s="36"/>
      <c r="J11" s="36"/>
      <c r="K11" s="36"/>
      <c r="L11" s="36"/>
      <c r="M11" s="36"/>
      <c r="N11" s="36"/>
      <c r="O11" s="36"/>
      <c r="P11" s="36"/>
      <c r="Q11" s="36"/>
      <c r="R11" s="36"/>
      <c r="S11" s="36"/>
      <c r="T11" s="36"/>
      <c r="U11" s="36"/>
      <c r="V11" s="36"/>
      <c r="W11" s="36"/>
      <c r="X11" s="36"/>
      <c r="Y11" s="40"/>
      <c r="Z11" s="36"/>
      <c r="AA11" s="65"/>
      <c r="AB11" s="78"/>
      <c r="AC11" s="67"/>
      <c r="AD11" s="36"/>
      <c r="AE11" s="82"/>
      <c r="AF11" s="36"/>
      <c r="AG11" s="36"/>
      <c r="AH11" s="36"/>
      <c r="AI11" s="36"/>
      <c r="AJ11" s="36"/>
    </row>
    <row r="12" spans="1:36" s="38" customFormat="1" ht="30" customHeight="1" thickBot="1" x14ac:dyDescent="0.4">
      <c r="A12" s="31"/>
      <c r="B12" s="75" t="s">
        <v>38</v>
      </c>
      <c r="C12" s="39" t="s">
        <v>37</v>
      </c>
      <c r="D12" s="14">
        <v>1</v>
      </c>
      <c r="E12" s="1">
        <v>43781</v>
      </c>
      <c r="F12" s="1">
        <v>43781</v>
      </c>
      <c r="G12" s="13"/>
      <c r="H12" s="13"/>
      <c r="I12" s="36"/>
      <c r="J12" s="36"/>
      <c r="K12" s="36"/>
      <c r="L12" s="36"/>
      <c r="M12" s="36"/>
      <c r="N12" s="36"/>
      <c r="O12" s="36"/>
      <c r="P12" s="36"/>
      <c r="Q12" s="36"/>
      <c r="R12" s="36"/>
      <c r="S12" s="36"/>
      <c r="T12" s="36"/>
      <c r="U12" s="36"/>
      <c r="V12" s="36"/>
      <c r="W12" s="36"/>
      <c r="X12" s="36"/>
      <c r="Y12" s="40"/>
      <c r="Z12" s="36"/>
      <c r="AA12" s="65"/>
      <c r="AB12" s="78"/>
      <c r="AC12" s="67"/>
      <c r="AD12" s="36"/>
      <c r="AE12" s="82"/>
      <c r="AF12" s="36"/>
      <c r="AG12" s="36"/>
      <c r="AH12" s="36"/>
      <c r="AI12" s="36"/>
      <c r="AJ12" s="36"/>
    </row>
    <row r="13" spans="1:36" s="38" customFormat="1" ht="30" customHeight="1" thickBot="1" x14ac:dyDescent="0.4">
      <c r="A13" s="31"/>
      <c r="B13" s="75" t="s">
        <v>39</v>
      </c>
      <c r="C13" s="39" t="s">
        <v>37</v>
      </c>
      <c r="D13" s="14">
        <v>1</v>
      </c>
      <c r="E13" s="1">
        <v>43782</v>
      </c>
      <c r="F13" s="1">
        <v>43782</v>
      </c>
      <c r="G13" s="13"/>
      <c r="H13" s="13">
        <f t="shared" si="1"/>
        <v>1</v>
      </c>
      <c r="I13" s="36"/>
      <c r="J13" s="36"/>
      <c r="K13" s="36"/>
      <c r="L13" s="36"/>
      <c r="M13" s="36"/>
      <c r="N13" s="36"/>
      <c r="O13" s="36"/>
      <c r="P13" s="36"/>
      <c r="Q13" s="36"/>
      <c r="R13" s="36"/>
      <c r="S13" s="36"/>
      <c r="T13" s="36"/>
      <c r="U13" s="36"/>
      <c r="V13" s="36"/>
      <c r="W13" s="36"/>
      <c r="X13" s="36"/>
      <c r="Y13" s="36"/>
      <c r="Z13" s="36"/>
      <c r="AA13" s="65"/>
      <c r="AB13" s="78"/>
      <c r="AC13" s="67"/>
      <c r="AD13" s="36"/>
      <c r="AE13" s="82"/>
      <c r="AF13" s="36"/>
      <c r="AG13" s="36"/>
      <c r="AH13" s="36"/>
      <c r="AI13" s="36"/>
      <c r="AJ13" s="36"/>
    </row>
    <row r="14" spans="1:36" s="38" customFormat="1" ht="24.6" customHeight="1" thickBot="1" x14ac:dyDescent="0.4">
      <c r="A14" s="29" t="s">
        <v>9</v>
      </c>
      <c r="B14" s="71" t="s">
        <v>40</v>
      </c>
      <c r="C14" s="41"/>
      <c r="D14" s="15"/>
      <c r="E14" s="58"/>
      <c r="F14" s="59"/>
      <c r="G14" s="13"/>
      <c r="H14" s="13" t="str">
        <f t="shared" si="1"/>
        <v/>
      </c>
      <c r="I14" s="36"/>
      <c r="J14" s="36"/>
      <c r="K14" s="36"/>
      <c r="L14" s="36"/>
      <c r="M14" s="36"/>
      <c r="N14" s="36"/>
      <c r="O14" s="36"/>
      <c r="P14" s="36"/>
      <c r="Q14" s="36"/>
      <c r="R14" s="36"/>
      <c r="S14" s="36"/>
      <c r="T14" s="36"/>
      <c r="U14" s="36"/>
      <c r="V14" s="36"/>
      <c r="W14" s="36"/>
      <c r="X14" s="36"/>
      <c r="Y14" s="36"/>
      <c r="Z14" s="36"/>
      <c r="AA14" s="65"/>
      <c r="AB14" s="78"/>
      <c r="AC14" s="67"/>
      <c r="AD14" s="36"/>
      <c r="AE14" s="82"/>
      <c r="AF14" s="36"/>
      <c r="AG14" s="36"/>
      <c r="AH14" s="36"/>
      <c r="AI14" s="36"/>
      <c r="AJ14" s="36"/>
    </row>
    <row r="15" spans="1:36" s="38" customFormat="1" ht="30" customHeight="1" thickBot="1" x14ac:dyDescent="0.4">
      <c r="A15" s="29"/>
      <c r="B15" s="72" t="s">
        <v>52</v>
      </c>
      <c r="C15" s="42" t="s">
        <v>37</v>
      </c>
      <c r="D15" s="16">
        <v>1</v>
      </c>
      <c r="E15" s="2">
        <v>43783</v>
      </c>
      <c r="F15" s="2">
        <v>43784</v>
      </c>
      <c r="G15" s="13"/>
      <c r="H15" s="13">
        <f t="shared" si="1"/>
        <v>2</v>
      </c>
      <c r="I15" s="36"/>
      <c r="J15" s="36"/>
      <c r="K15" s="36"/>
      <c r="L15" s="36"/>
      <c r="M15" s="36"/>
      <c r="N15" s="36"/>
      <c r="O15" s="36"/>
      <c r="P15" s="36"/>
      <c r="Q15" s="36"/>
      <c r="R15" s="36"/>
      <c r="S15" s="36"/>
      <c r="T15" s="36"/>
      <c r="U15" s="36"/>
      <c r="V15" s="36"/>
      <c r="W15" s="36"/>
      <c r="X15" s="36"/>
      <c r="Y15" s="36"/>
      <c r="Z15" s="36"/>
      <c r="AA15" s="65"/>
      <c r="AB15" s="78"/>
      <c r="AC15" s="67"/>
      <c r="AD15" s="36"/>
      <c r="AE15" s="82"/>
      <c r="AF15" s="36"/>
      <c r="AG15" s="36"/>
      <c r="AH15" s="36"/>
      <c r="AI15" s="36"/>
      <c r="AJ15" s="36"/>
    </row>
    <row r="16" spans="1:36" s="38" customFormat="1" ht="30" customHeight="1" thickBot="1" x14ac:dyDescent="0.4">
      <c r="A16" s="31"/>
      <c r="B16" s="72" t="s">
        <v>48</v>
      </c>
      <c r="C16" s="42" t="s">
        <v>37</v>
      </c>
      <c r="D16" s="16">
        <v>1</v>
      </c>
      <c r="E16" s="2">
        <v>43784</v>
      </c>
      <c r="F16" s="2">
        <v>43787</v>
      </c>
      <c r="G16" s="13"/>
      <c r="H16" s="13">
        <f t="shared" si="1"/>
        <v>4</v>
      </c>
      <c r="I16" s="36"/>
      <c r="J16" s="36"/>
      <c r="K16" s="36"/>
      <c r="L16" s="36"/>
      <c r="M16" s="36"/>
      <c r="N16" s="36"/>
      <c r="O16" s="36"/>
      <c r="P16" s="36"/>
      <c r="Q16" s="36"/>
      <c r="R16" s="36"/>
      <c r="S16" s="36"/>
      <c r="T16" s="36"/>
      <c r="U16" s="40"/>
      <c r="V16" s="40"/>
      <c r="W16" s="36"/>
      <c r="X16" s="36"/>
      <c r="Y16" s="36"/>
      <c r="Z16" s="36"/>
      <c r="AA16" s="65"/>
      <c r="AB16" s="78"/>
      <c r="AC16" s="67"/>
      <c r="AD16" s="36"/>
      <c r="AE16" s="82"/>
      <c r="AF16" s="36"/>
      <c r="AG16" s="36"/>
      <c r="AH16" s="36"/>
      <c r="AI16" s="36"/>
      <c r="AJ16" s="36"/>
    </row>
    <row r="17" spans="1:36" s="38" customFormat="1" ht="30" customHeight="1" thickBot="1" x14ac:dyDescent="0.4">
      <c r="A17" s="31"/>
      <c r="B17" s="72" t="s">
        <v>43</v>
      </c>
      <c r="C17" s="42" t="s">
        <v>37</v>
      </c>
      <c r="D17" s="16">
        <v>1</v>
      </c>
      <c r="E17" s="2">
        <v>43788</v>
      </c>
      <c r="F17" s="2">
        <v>43789</v>
      </c>
      <c r="G17" s="13"/>
      <c r="H17" s="13">
        <f t="shared" si="1"/>
        <v>2</v>
      </c>
      <c r="I17" s="36"/>
      <c r="J17" s="36"/>
      <c r="K17" s="36"/>
      <c r="L17" s="36"/>
      <c r="M17" s="36"/>
      <c r="N17" s="36"/>
      <c r="O17" s="36"/>
      <c r="P17" s="36"/>
      <c r="Q17" s="36"/>
      <c r="R17" s="36"/>
      <c r="S17" s="36"/>
      <c r="T17" s="36"/>
      <c r="U17" s="36"/>
      <c r="V17" s="36"/>
      <c r="W17" s="36"/>
      <c r="X17" s="36"/>
      <c r="Y17" s="36"/>
      <c r="Z17" s="36"/>
      <c r="AA17" s="65"/>
      <c r="AB17" s="78"/>
      <c r="AC17" s="67"/>
      <c r="AD17" s="36"/>
      <c r="AE17" s="82"/>
      <c r="AF17" s="36"/>
      <c r="AG17" s="36"/>
      <c r="AH17" s="36"/>
      <c r="AI17" s="36"/>
      <c r="AJ17" s="36"/>
    </row>
    <row r="18" spans="1:36" s="38" customFormat="1" ht="23.4" customHeight="1" thickBot="1" x14ac:dyDescent="0.4">
      <c r="A18" s="31" t="s">
        <v>10</v>
      </c>
      <c r="B18" s="73" t="s">
        <v>44</v>
      </c>
      <c r="C18" s="43"/>
      <c r="D18" s="17"/>
      <c r="E18" s="60"/>
      <c r="F18" s="61"/>
      <c r="G18" s="13"/>
      <c r="H18" s="13" t="str">
        <f t="shared" si="1"/>
        <v/>
      </c>
      <c r="I18" s="36"/>
      <c r="J18" s="36"/>
      <c r="K18" s="36"/>
      <c r="L18" s="36"/>
      <c r="M18" s="36"/>
      <c r="N18" s="36"/>
      <c r="O18" s="36"/>
      <c r="P18" s="36"/>
      <c r="Q18" s="36"/>
      <c r="R18" s="36"/>
      <c r="S18" s="36"/>
      <c r="T18" s="36"/>
      <c r="U18" s="36"/>
      <c r="V18" s="36"/>
      <c r="W18" s="36"/>
      <c r="X18" s="36"/>
      <c r="Y18" s="36"/>
      <c r="Z18" s="36"/>
      <c r="AA18" s="65"/>
      <c r="AB18" s="78"/>
      <c r="AC18" s="67"/>
      <c r="AD18" s="36"/>
      <c r="AE18" s="82"/>
      <c r="AF18" s="36"/>
      <c r="AG18" s="36"/>
      <c r="AH18" s="36"/>
      <c r="AI18" s="36"/>
      <c r="AJ18" s="36"/>
    </row>
    <row r="19" spans="1:36" s="38" customFormat="1" ht="30" customHeight="1" thickBot="1" x14ac:dyDescent="0.4">
      <c r="A19" s="31"/>
      <c r="B19" s="79" t="s">
        <v>47</v>
      </c>
      <c r="C19" s="44" t="s">
        <v>37</v>
      </c>
      <c r="D19" s="18">
        <v>0.7</v>
      </c>
      <c r="E19" s="3">
        <v>43790</v>
      </c>
      <c r="F19" s="3">
        <v>43792</v>
      </c>
      <c r="G19" s="13"/>
      <c r="H19" s="13">
        <f t="shared" si="1"/>
        <v>3</v>
      </c>
      <c r="I19" s="36"/>
      <c r="J19" s="36"/>
      <c r="K19" s="36"/>
      <c r="L19" s="36"/>
      <c r="M19" s="36"/>
      <c r="N19" s="36"/>
      <c r="O19" s="36"/>
      <c r="P19" s="36"/>
      <c r="Q19" s="36"/>
      <c r="R19" s="36"/>
      <c r="S19" s="36"/>
      <c r="T19" s="36"/>
      <c r="U19" s="36"/>
      <c r="V19" s="36"/>
      <c r="W19" s="36"/>
      <c r="X19" s="36"/>
      <c r="Y19" s="36"/>
      <c r="Z19" s="36"/>
      <c r="AA19" s="65"/>
      <c r="AB19" s="78"/>
      <c r="AC19" s="67"/>
      <c r="AD19" s="36"/>
      <c r="AE19" s="82"/>
      <c r="AF19" s="36"/>
      <c r="AG19" s="36"/>
      <c r="AH19" s="36"/>
      <c r="AI19" s="36"/>
      <c r="AJ19" s="36"/>
    </row>
    <row r="20" spans="1:36" s="38" customFormat="1" ht="30" customHeight="1" thickBot="1" x14ac:dyDescent="0.4">
      <c r="A20" s="31"/>
      <c r="B20" s="79" t="s">
        <v>49</v>
      </c>
      <c r="C20" s="44" t="s">
        <v>37</v>
      </c>
      <c r="D20" s="18">
        <v>0.4</v>
      </c>
      <c r="E20" s="3">
        <v>43790</v>
      </c>
      <c r="F20" s="3">
        <v>43792</v>
      </c>
      <c r="G20" s="13"/>
      <c r="H20" s="13">
        <f t="shared" si="1"/>
        <v>3</v>
      </c>
      <c r="I20" s="36"/>
      <c r="J20" s="36"/>
      <c r="K20" s="36"/>
      <c r="L20" s="36"/>
      <c r="M20" s="36"/>
      <c r="N20" s="36"/>
      <c r="O20" s="36"/>
      <c r="P20" s="36"/>
      <c r="Q20" s="36"/>
      <c r="R20" s="36"/>
      <c r="S20" s="36"/>
      <c r="T20" s="36"/>
      <c r="U20" s="36"/>
      <c r="V20" s="36"/>
      <c r="W20" s="36"/>
      <c r="X20" s="36"/>
      <c r="Y20" s="36"/>
      <c r="Z20" s="36"/>
      <c r="AA20" s="65"/>
      <c r="AB20" s="78"/>
      <c r="AC20" s="67"/>
      <c r="AD20" s="36"/>
      <c r="AE20" s="82"/>
      <c r="AF20" s="36"/>
      <c r="AG20" s="36"/>
      <c r="AH20" s="36"/>
      <c r="AI20" s="36"/>
      <c r="AJ20" s="36"/>
    </row>
    <row r="21" spans="1:36" s="38" customFormat="1" ht="30" customHeight="1" thickBot="1" x14ac:dyDescent="0.4">
      <c r="A21" s="31"/>
      <c r="B21" s="79" t="s">
        <v>42</v>
      </c>
      <c r="C21" s="44" t="s">
        <v>37</v>
      </c>
      <c r="D21" s="18">
        <v>0.5</v>
      </c>
      <c r="E21" s="3">
        <v>43792</v>
      </c>
      <c r="F21" s="3">
        <v>43793</v>
      </c>
      <c r="G21" s="13"/>
      <c r="H21" s="13">
        <f t="shared" si="1"/>
        <v>2</v>
      </c>
      <c r="I21" s="36"/>
      <c r="J21" s="36"/>
      <c r="K21" s="36"/>
      <c r="L21" s="36"/>
      <c r="M21" s="36"/>
      <c r="N21" s="36"/>
      <c r="O21" s="36"/>
      <c r="P21" s="36"/>
      <c r="Q21" s="36"/>
      <c r="R21" s="36"/>
      <c r="S21" s="36"/>
      <c r="T21" s="36"/>
      <c r="U21" s="36"/>
      <c r="V21" s="36"/>
      <c r="W21" s="36"/>
      <c r="X21" s="36"/>
      <c r="Y21" s="36"/>
      <c r="Z21" s="36"/>
      <c r="AA21" s="65"/>
      <c r="AB21" s="78"/>
      <c r="AC21" s="67"/>
      <c r="AD21" s="36"/>
      <c r="AE21" s="82"/>
      <c r="AF21" s="36"/>
      <c r="AG21" s="36"/>
      <c r="AH21" s="36"/>
      <c r="AI21" s="36"/>
      <c r="AJ21" s="36"/>
    </row>
    <row r="22" spans="1:36" s="38" customFormat="1" ht="30" customHeight="1" thickBot="1" x14ac:dyDescent="0.4">
      <c r="A22" s="31" t="s">
        <v>10</v>
      </c>
      <c r="B22" s="74" t="s">
        <v>46</v>
      </c>
      <c r="C22" s="45"/>
      <c r="D22" s="19"/>
      <c r="E22" s="62"/>
      <c r="F22" s="63"/>
      <c r="G22" s="13"/>
      <c r="H22" s="13" t="str">
        <f t="shared" si="1"/>
        <v/>
      </c>
      <c r="I22" s="36"/>
      <c r="J22" s="36"/>
      <c r="K22" s="36"/>
      <c r="L22" s="36"/>
      <c r="M22" s="36"/>
      <c r="N22" s="36"/>
      <c r="O22" s="36"/>
      <c r="P22" s="36"/>
      <c r="Q22" s="36"/>
      <c r="R22" s="36"/>
      <c r="S22" s="36"/>
      <c r="T22" s="36"/>
      <c r="U22" s="36"/>
      <c r="V22" s="36"/>
      <c r="W22" s="36"/>
      <c r="X22" s="36"/>
      <c r="Y22" s="36"/>
      <c r="Z22" s="36"/>
      <c r="AA22" s="65"/>
      <c r="AB22" s="78"/>
      <c r="AC22" s="67"/>
      <c r="AD22" s="36"/>
      <c r="AE22" s="82"/>
      <c r="AF22" s="36"/>
      <c r="AG22" s="36"/>
      <c r="AH22" s="36"/>
      <c r="AI22" s="36"/>
      <c r="AJ22" s="36"/>
    </row>
    <row r="23" spans="1:36" s="38" customFormat="1" ht="30" customHeight="1" thickBot="1" x14ac:dyDescent="0.4">
      <c r="A23" s="31"/>
      <c r="B23" s="46"/>
      <c r="C23" s="47"/>
      <c r="D23" s="20"/>
      <c r="E23" s="4"/>
      <c r="F23" s="4"/>
      <c r="G23" s="13"/>
      <c r="H23" s="13" t="str">
        <f t="shared" si="1"/>
        <v/>
      </c>
      <c r="I23" s="36"/>
      <c r="J23" s="36"/>
      <c r="K23" s="36"/>
      <c r="L23" s="36"/>
      <c r="M23" s="36"/>
      <c r="N23" s="36"/>
      <c r="O23" s="36"/>
      <c r="P23" s="36"/>
      <c r="Q23" s="36"/>
      <c r="R23" s="36"/>
      <c r="S23" s="36"/>
      <c r="T23" s="36"/>
      <c r="U23" s="36"/>
      <c r="V23" s="36"/>
      <c r="W23" s="36"/>
      <c r="X23" s="36"/>
      <c r="Y23" s="36"/>
      <c r="Z23" s="36"/>
      <c r="AA23" s="65"/>
      <c r="AB23" s="78"/>
      <c r="AC23" s="67"/>
      <c r="AD23" s="36"/>
      <c r="AE23" s="82"/>
      <c r="AF23" s="36"/>
      <c r="AG23" s="36"/>
      <c r="AH23" s="36"/>
      <c r="AI23" s="36"/>
      <c r="AJ23" s="36"/>
    </row>
    <row r="24" spans="1:36" s="38" customFormat="1" ht="30" customHeight="1" thickBot="1" x14ac:dyDescent="0.4">
      <c r="A24" s="31"/>
      <c r="B24" s="46"/>
      <c r="C24" s="47"/>
      <c r="D24" s="20"/>
      <c r="E24" s="4"/>
      <c r="F24" s="4"/>
      <c r="G24" s="13"/>
      <c r="H24" s="13" t="str">
        <f t="shared" si="1"/>
        <v/>
      </c>
      <c r="I24" s="36"/>
      <c r="J24" s="36"/>
      <c r="K24" s="36"/>
      <c r="L24" s="36"/>
      <c r="M24" s="36"/>
      <c r="N24" s="36"/>
      <c r="O24" s="36"/>
      <c r="P24" s="36"/>
      <c r="Q24" s="36"/>
      <c r="R24" s="36"/>
      <c r="S24" s="36"/>
      <c r="T24" s="36"/>
      <c r="U24" s="36"/>
      <c r="V24" s="36"/>
      <c r="W24" s="36"/>
      <c r="X24" s="36"/>
      <c r="Y24" s="36"/>
      <c r="Z24" s="36"/>
      <c r="AA24" s="65"/>
      <c r="AB24" s="78"/>
      <c r="AC24" s="67"/>
      <c r="AD24" s="36"/>
      <c r="AE24" s="82"/>
      <c r="AF24" s="36"/>
      <c r="AG24" s="36"/>
      <c r="AH24" s="36"/>
      <c r="AI24" s="36"/>
      <c r="AJ24" s="36"/>
    </row>
    <row r="25" spans="1:36" s="38" customFormat="1" ht="30" customHeight="1" thickBot="1" x14ac:dyDescent="0.4">
      <c r="A25" s="31"/>
      <c r="B25" s="46"/>
      <c r="C25" s="47"/>
      <c r="D25" s="20"/>
      <c r="E25" s="4"/>
      <c r="F25" s="4"/>
      <c r="G25" s="13"/>
      <c r="H25" s="13" t="str">
        <f t="shared" si="1"/>
        <v/>
      </c>
      <c r="I25" s="36"/>
      <c r="J25" s="36"/>
      <c r="K25" s="36"/>
      <c r="L25" s="36"/>
      <c r="M25" s="36"/>
      <c r="N25" s="36"/>
      <c r="O25" s="36"/>
      <c r="P25" s="36"/>
      <c r="Q25" s="36"/>
      <c r="R25" s="36"/>
      <c r="S25" s="36"/>
      <c r="T25" s="36"/>
      <c r="U25" s="36"/>
      <c r="V25" s="36"/>
      <c r="W25" s="36"/>
      <c r="X25" s="36"/>
      <c r="Y25" s="36"/>
      <c r="Z25" s="36"/>
      <c r="AA25" s="65"/>
      <c r="AB25" s="78"/>
      <c r="AC25" s="67"/>
      <c r="AD25" s="36"/>
      <c r="AE25" s="82"/>
      <c r="AF25" s="36"/>
      <c r="AG25" s="36"/>
      <c r="AH25" s="36"/>
      <c r="AI25" s="36"/>
      <c r="AJ25" s="36"/>
    </row>
    <row r="26" spans="1:36" s="38" customFormat="1" ht="30" customHeight="1" thickBot="1" x14ac:dyDescent="0.4">
      <c r="A26" s="31"/>
      <c r="B26" s="46"/>
      <c r="C26" s="47"/>
      <c r="D26" s="20"/>
      <c r="E26" s="4"/>
      <c r="F26" s="4"/>
      <c r="G26" s="13"/>
      <c r="H26" s="13" t="str">
        <f t="shared" si="1"/>
        <v/>
      </c>
      <c r="I26" s="36"/>
      <c r="J26" s="36"/>
      <c r="K26" s="36"/>
      <c r="L26" s="36"/>
      <c r="M26" s="36"/>
      <c r="N26" s="36"/>
      <c r="O26" s="36"/>
      <c r="P26" s="36"/>
      <c r="Q26" s="36"/>
      <c r="R26" s="36"/>
      <c r="S26" s="36"/>
      <c r="T26" s="36"/>
      <c r="U26" s="36"/>
      <c r="V26" s="36"/>
      <c r="W26" s="36"/>
      <c r="X26" s="36"/>
      <c r="Y26" s="36"/>
      <c r="Z26" s="36"/>
      <c r="AA26" s="65"/>
      <c r="AB26" s="78"/>
      <c r="AC26" s="67"/>
      <c r="AD26" s="36"/>
      <c r="AE26" s="82"/>
      <c r="AF26" s="36"/>
      <c r="AG26" s="36"/>
      <c r="AH26" s="36"/>
      <c r="AI26" s="36"/>
      <c r="AJ26" s="36"/>
    </row>
    <row r="27" spans="1:36" s="38" customFormat="1" ht="30" customHeight="1" thickBot="1" x14ac:dyDescent="0.4">
      <c r="A27" s="31"/>
      <c r="B27" s="46"/>
      <c r="C27" s="47"/>
      <c r="D27" s="20"/>
      <c r="E27" s="4"/>
      <c r="F27" s="4"/>
      <c r="G27" s="13"/>
      <c r="H27" s="13" t="str">
        <f t="shared" si="1"/>
        <v/>
      </c>
      <c r="I27" s="36"/>
      <c r="J27" s="36"/>
      <c r="K27" s="36"/>
      <c r="L27" s="36"/>
      <c r="M27" s="36"/>
      <c r="N27" s="36"/>
      <c r="O27" s="36"/>
      <c r="P27" s="36"/>
      <c r="Q27" s="36"/>
      <c r="R27" s="36"/>
      <c r="S27" s="36"/>
      <c r="T27" s="36"/>
      <c r="U27" s="36"/>
      <c r="V27" s="36"/>
      <c r="W27" s="36"/>
      <c r="X27" s="36"/>
      <c r="Y27" s="36"/>
      <c r="Z27" s="36"/>
      <c r="AA27" s="65"/>
      <c r="AB27" s="78"/>
      <c r="AC27" s="67"/>
      <c r="AD27" s="36"/>
      <c r="AE27" s="82"/>
      <c r="AF27" s="36"/>
      <c r="AG27" s="36"/>
      <c r="AH27" s="36"/>
      <c r="AI27" s="36"/>
      <c r="AJ27" s="36"/>
    </row>
    <row r="28" spans="1:36" ht="30" customHeight="1" x14ac:dyDescent="0.35">
      <c r="G28" s="48"/>
    </row>
    <row r="29" spans="1:36" ht="30" customHeight="1" x14ac:dyDescent="0.4">
      <c r="C29" s="9"/>
      <c r="F29" s="21"/>
    </row>
    <row r="30" spans="1:36" ht="30" customHeight="1" x14ac:dyDescent="0.35">
      <c r="C30" s="22"/>
    </row>
  </sheetData>
  <mergeCells count="8">
    <mergeCell ref="C2:D2"/>
    <mergeCell ref="C3:D3"/>
    <mergeCell ref="B4:G4"/>
    <mergeCell ref="E2:F2"/>
    <mergeCell ref="I3:O3"/>
    <mergeCell ref="P3:V3"/>
    <mergeCell ref="W3:AC3"/>
    <mergeCell ref="AD3:AJ3"/>
  </mergeCells>
  <phoneticPr fontId="23" type="noConversion"/>
  <conditionalFormatting sqref="D6: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AI27">
    <cfRule type="expression" dxfId="5" priority="33">
      <formula>AND(TODAY()&gt;=I$4,TODAY()&lt;J$4)</formula>
    </cfRule>
  </conditionalFormatting>
  <conditionalFormatting sqref="I6:AI27">
    <cfRule type="expression" dxfId="4" priority="27">
      <formula>AND(task_start&lt;=I$4,ROUNDDOWN((task_end-task_start+1)*task_progress,0)+task_start-1&gt;=I$4)</formula>
    </cfRule>
    <cfRule type="expression" dxfId="3" priority="28" stopIfTrue="1">
      <formula>AND(task_end&gt;=I$4,task_start&lt;J$4)</formula>
    </cfRule>
  </conditionalFormatting>
  <conditionalFormatting sqref="AJ4:AJ27">
    <cfRule type="expression" dxfId="2" priority="35">
      <formula>AND(TODAY()&gt;=AJ$4,TODAY()&lt;#REF!)</formula>
    </cfRule>
  </conditionalFormatting>
  <conditionalFormatting sqref="AJ6:AJ27">
    <cfRule type="expression" dxfId="1" priority="38">
      <formula>AND(task_start&lt;=AJ$4,ROUNDDOWN((task_end-task_start+1)*task_progress,0)+task_start-1&gt;=AJ$4)</formula>
    </cfRule>
    <cfRule type="expression" dxfId="0" priority="39" stopIfTrue="1">
      <formula>AND(task_end&gt;=AJ$4,task_start&lt;#REF!)</formula>
    </cfRule>
  </conditionalFormatting>
  <dataValidations count="1">
    <dataValidation type="whole" operator="greaterThanOrEqual" allowBlank="1" showInputMessage="1" promptTitle="显示周数" prompt="更改此数字将滚动甘特图视图。" sqref="E3"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23" customWidth="1"/>
    <col min="2" max="16384" width="9.1796875" style="6"/>
  </cols>
  <sheetData>
    <row r="1" spans="1:2" ht="46.5" customHeight="1" x14ac:dyDescent="0.35"/>
    <row r="2" spans="1:2" s="49" customFormat="1" ht="17.399999999999999" x14ac:dyDescent="0.35">
      <c r="A2" s="24" t="s">
        <v>12</v>
      </c>
      <c r="B2" s="24"/>
    </row>
    <row r="3" spans="1:2" s="50" customFormat="1" ht="27" customHeight="1" x14ac:dyDescent="0.35">
      <c r="A3" s="25" t="s">
        <v>13</v>
      </c>
      <c r="B3" s="25"/>
    </row>
    <row r="4" spans="1:2" s="27" customFormat="1" ht="27.6" x14ac:dyDescent="0.55000000000000004">
      <c r="A4" s="26" t="s">
        <v>14</v>
      </c>
    </row>
    <row r="5" spans="1:2" ht="74.099999999999994" customHeight="1" x14ac:dyDescent="0.35">
      <c r="A5" s="28" t="s">
        <v>15</v>
      </c>
    </row>
    <row r="6" spans="1:2" ht="26.25" customHeight="1" x14ac:dyDescent="0.35">
      <c r="A6" s="26" t="s">
        <v>16</v>
      </c>
    </row>
    <row r="7" spans="1:2" s="23" customFormat="1" ht="204.9" customHeight="1" x14ac:dyDescent="0.35">
      <c r="A7" s="51" t="s">
        <v>17</v>
      </c>
    </row>
    <row r="8" spans="1:2" s="27" customFormat="1" ht="27.6" x14ac:dyDescent="0.55000000000000004">
      <c r="A8" s="26" t="s">
        <v>18</v>
      </c>
    </row>
    <row r="9" spans="1:2" ht="46.8" x14ac:dyDescent="0.35">
      <c r="A9" s="28" t="s">
        <v>19</v>
      </c>
    </row>
    <row r="10" spans="1:2" s="23" customFormat="1" ht="27.9" customHeight="1" x14ac:dyDescent="0.35">
      <c r="A10" s="52" t="s">
        <v>20</v>
      </c>
    </row>
    <row r="11" spans="1:2" s="27" customFormat="1" ht="27.6" x14ac:dyDescent="0.55000000000000004">
      <c r="A11" s="26" t="s">
        <v>21</v>
      </c>
    </row>
    <row r="12" spans="1:2" ht="15.6" x14ac:dyDescent="0.35">
      <c r="A12" s="28" t="s">
        <v>22</v>
      </c>
    </row>
    <row r="13" spans="1:2" s="23" customFormat="1" ht="27.9" customHeight="1" x14ac:dyDescent="0.35">
      <c r="A13" s="52" t="s">
        <v>23</v>
      </c>
    </row>
    <row r="14" spans="1:2" s="27" customFormat="1" ht="27.6" x14ac:dyDescent="0.55000000000000004">
      <c r="A14" s="26" t="s">
        <v>24</v>
      </c>
    </row>
    <row r="15" spans="1:2" ht="75" customHeight="1" x14ac:dyDescent="0.35">
      <c r="A15" s="28" t="s">
        <v>25</v>
      </c>
    </row>
    <row r="16" spans="1:2" ht="46.8" x14ac:dyDescent="0.35">
      <c r="A16" s="28" t="s">
        <v>26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2019-11-19T10:51:33Z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