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17\Documents\"/>
    </mc:Choice>
  </mc:AlternateContent>
  <bookViews>
    <workbookView xWindow="0" yWindow="0" windowWidth="20490" windowHeight="745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E4" i="2"/>
  <c r="E5" i="2"/>
  <c r="E6" i="2"/>
  <c r="E7" i="2"/>
  <c r="E2" i="2"/>
  <c r="E3" i="2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" i="4"/>
  <c r="C2" i="4" l="1"/>
  <c r="D2" i="4"/>
  <c r="E2" i="4"/>
  <c r="G2" i="4"/>
  <c r="C3" i="4"/>
  <c r="D3" i="4"/>
  <c r="E3" i="4"/>
  <c r="G3" i="4"/>
  <c r="C4" i="4"/>
  <c r="D4" i="4"/>
  <c r="E4" i="4"/>
  <c r="G4" i="4"/>
  <c r="C5" i="4"/>
  <c r="D5" i="4"/>
  <c r="E5" i="4"/>
  <c r="G5" i="4"/>
  <c r="C6" i="4"/>
  <c r="D6" i="4"/>
  <c r="E6" i="4"/>
  <c r="G6" i="4"/>
  <c r="C7" i="4"/>
  <c r="D7" i="4"/>
  <c r="E7" i="4"/>
  <c r="G7" i="4"/>
  <c r="C8" i="4"/>
  <c r="D8" i="4"/>
  <c r="E8" i="4"/>
  <c r="G8" i="4"/>
  <c r="C9" i="4"/>
  <c r="D9" i="4"/>
  <c r="E9" i="4"/>
  <c r="G9" i="4"/>
  <c r="C10" i="4"/>
  <c r="D10" i="4"/>
  <c r="E10" i="4"/>
  <c r="G10" i="4"/>
  <c r="C11" i="4"/>
  <c r="D11" i="4"/>
  <c r="E11" i="4"/>
  <c r="G11" i="4"/>
  <c r="C12" i="4"/>
  <c r="D12" i="4"/>
  <c r="E12" i="4"/>
  <c r="G12" i="4"/>
  <c r="C13" i="4"/>
  <c r="D13" i="4"/>
  <c r="E13" i="4"/>
  <c r="G13" i="4"/>
  <c r="C14" i="4"/>
  <c r="D14" i="4"/>
  <c r="E14" i="4"/>
  <c r="G14" i="4"/>
  <c r="C15" i="4"/>
  <c r="D15" i="4"/>
  <c r="E15" i="4"/>
  <c r="G15" i="4"/>
  <c r="C16" i="4"/>
  <c r="D16" i="4"/>
  <c r="E16" i="4"/>
  <c r="G16" i="4"/>
  <c r="C17" i="4"/>
  <c r="D17" i="4"/>
  <c r="E17" i="4"/>
  <c r="G17" i="4"/>
  <c r="C18" i="4"/>
  <c r="D18" i="4"/>
  <c r="E18" i="4"/>
  <c r="G18" i="4"/>
  <c r="C19" i="4"/>
  <c r="D19" i="4"/>
  <c r="E19" i="4"/>
  <c r="G19" i="4"/>
  <c r="C20" i="4"/>
  <c r="D20" i="4"/>
  <c r="E20" i="4"/>
  <c r="G20" i="4"/>
  <c r="C21" i="4"/>
  <c r="D21" i="4"/>
  <c r="E21" i="4"/>
  <c r="G21" i="4"/>
  <c r="C22" i="4"/>
  <c r="D22" i="4"/>
  <c r="E22" i="4"/>
  <c r="G22" i="4"/>
  <c r="B10" i="3" l="1"/>
  <c r="C3" i="1" l="1"/>
  <c r="C2" i="1"/>
</calcChain>
</file>

<file path=xl/sharedStrings.xml><?xml version="1.0" encoding="utf-8"?>
<sst xmlns="http://schemas.openxmlformats.org/spreadsheetml/2006/main" count="37" uniqueCount="33">
  <si>
    <t xml:space="preserve">Name </t>
  </si>
  <si>
    <t xml:space="preserve">Age </t>
  </si>
  <si>
    <t>Receives Gift?</t>
  </si>
  <si>
    <t xml:space="preserve">Tommy </t>
  </si>
  <si>
    <t>Jim</t>
  </si>
  <si>
    <t xml:space="preserve">Check: </t>
  </si>
  <si>
    <t xml:space="preserve">Invoice Number </t>
  </si>
  <si>
    <t xml:space="preserve">Amount Invoice </t>
  </si>
  <si>
    <t xml:space="preserve">Amount Received </t>
  </si>
  <si>
    <t xml:space="preserve">Test </t>
  </si>
  <si>
    <t>INV-0001</t>
  </si>
  <si>
    <t>INV-0002</t>
  </si>
  <si>
    <t>INV-0003</t>
  </si>
  <si>
    <t>INV-0004</t>
  </si>
  <si>
    <t>INV-0005</t>
  </si>
  <si>
    <t>INV-0006</t>
  </si>
  <si>
    <t xml:space="preserve">ID Number </t>
  </si>
  <si>
    <t>Yoav</t>
  </si>
  <si>
    <t xml:space="preserve">Danny </t>
  </si>
  <si>
    <t>Guy</t>
  </si>
  <si>
    <t>Rafi</t>
  </si>
  <si>
    <t>Lev</t>
  </si>
  <si>
    <t>Age</t>
  </si>
  <si>
    <t>(We always use Lookup function on the right side of the table)</t>
  </si>
  <si>
    <t>(If ID Number will start from column B then we have to select cell on column B and find the suitable or exact value and so on)</t>
  </si>
  <si>
    <t xml:space="preserve">Date </t>
  </si>
  <si>
    <t>Year</t>
  </si>
  <si>
    <t>Week day</t>
  </si>
  <si>
    <t xml:space="preserve">Week number </t>
  </si>
  <si>
    <t>Days</t>
  </si>
  <si>
    <t>Months</t>
  </si>
  <si>
    <t>Gap in Amount</t>
  </si>
  <si>
    <t>Danny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</si>
</sst>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14" fontId="0" fillId="0" borderId="1" xfId="0" applyNumberFormat="1" applyBorder="1"/>
    <xf numFmtId="0" fontId="0" fillId="0" borderId="1" xfId="0" applyNumberFormat="1" applyBorder="1"/>
    <xf numFmtId="22" fontId="0" fillId="0" borderId="1" xfId="0" applyNumberForma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9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7" totalsRowShown="0" headerRowDxfId="8" headerRowBorderDxfId="7" tableBorderDxfId="6" totalsRowBorderDxfId="5">
  <autoFilter ref="A1:E7"/>
  <tableColumns count="5">
    <tableColumn id="1" name="Invoice Number " dataDxfId="4"/>
    <tableColumn id="2" name="Amount Invoice " dataDxfId="3"/>
    <tableColumn id="3" name="Amount Received " dataDxfId="2"/>
    <tableColumn id="4" name="Test " dataDxfId="1">
      <calculatedColumnFormula>IF(Table1[[#This Row],[Amount Invoice ]]=Table1[[#This Row],[Amount Received ]],"True","False")</calculatedColumnFormula>
    </tableColumn>
    <tableColumn id="7" name="Gap in Amount" dataDxfId="0">
      <calculatedColumnFormula>IF(Table1[[#This Row],[Amount Invoice ]]&lt;&gt;Table1[[#This Row],[Amount Received ]],Table1[[#This Row],[Amount Invoice ]]-Table1[[#This Row],[Amount Received ]],"")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5" x14ac:dyDescent="0.25"/>
  <cols>
    <col min="3" max="3" width="13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>
        <v>12</v>
      </c>
      <c r="C2" s="1" t="str">
        <f>IF(B2&lt;18,"Yes","No")</f>
        <v>Yes</v>
      </c>
    </row>
    <row r="3" spans="1:3" x14ac:dyDescent="0.25">
      <c r="A3" s="1" t="s">
        <v>4</v>
      </c>
      <c r="B3" s="1">
        <v>23</v>
      </c>
      <c r="C3" s="1" t="str">
        <f>IF(B3&lt;18,"Yes","No")</f>
        <v>No</v>
      </c>
    </row>
    <row r="4" spans="1:3" x14ac:dyDescent="0.25">
      <c r="A4" s="1"/>
      <c r="B4" s="1"/>
      <c r="C4" s="1"/>
    </row>
    <row r="5" spans="1:3" x14ac:dyDescent="0.25">
      <c r="A5" s="1" t="s">
        <v>5</v>
      </c>
      <c r="B5" s="1"/>
      <c r="C5" s="1"/>
    </row>
  </sheetData>
  <conditionalFormatting sqref="B2:C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3" sqref="D13"/>
    </sheetView>
  </sheetViews>
  <sheetFormatPr defaultRowHeight="15" x14ac:dyDescent="0.25"/>
  <cols>
    <col min="1" max="1" width="17.7109375" customWidth="1"/>
    <col min="2" max="2" width="17.5703125" customWidth="1"/>
    <col min="3" max="3" width="19.28515625" customWidth="1"/>
    <col min="4" max="4" width="15.5703125" bestFit="1" customWidth="1"/>
    <col min="5" max="5" width="16.7109375" bestFit="1" customWidth="1"/>
  </cols>
  <sheetData>
    <row r="1" spans="1:5" x14ac:dyDescent="0.25">
      <c r="A1" s="4" t="s">
        <v>6</v>
      </c>
      <c r="B1" s="5" t="s">
        <v>7</v>
      </c>
      <c r="C1" s="5" t="s">
        <v>8</v>
      </c>
      <c r="D1" s="6" t="s">
        <v>9</v>
      </c>
      <c r="E1" s="5" t="s">
        <v>31</v>
      </c>
    </row>
    <row r="2" spans="1:5" x14ac:dyDescent="0.25">
      <c r="A2" s="2" t="s">
        <v>10</v>
      </c>
      <c r="B2" s="1">
        <v>317.38</v>
      </c>
      <c r="C2" s="1">
        <v>317.38</v>
      </c>
      <c r="D2" s="3" t="str">
        <f>IF(Table1[[#This Row],[Amount Invoice ]]=Table1[[#This Row],[Amount Received ]],"True","False")</f>
        <v>True</v>
      </c>
      <c r="E2" s="3" t="str">
        <f>IF(Table1[[#This Row],[Amount Invoice ]]&lt;&gt;Table1[[#This Row],[Amount Received ]],Table1[[#This Row],[Amount Invoice ]]-Table1[[#This Row],[Amount Received ]],"")</f>
        <v/>
      </c>
    </row>
    <row r="3" spans="1:5" x14ac:dyDescent="0.25">
      <c r="A3" s="2" t="s">
        <v>11</v>
      </c>
      <c r="B3" s="1">
        <v>442.76</v>
      </c>
      <c r="C3" s="1">
        <v>442.66</v>
      </c>
      <c r="D3" s="3" t="str">
        <f>IF(Table1[[#This Row],[Amount Invoice ]]=Table1[[#This Row],[Amount Received ]],"True","False")</f>
        <v>False</v>
      </c>
      <c r="E3" s="3">
        <f>IF(Table1[[#This Row],[Amount Invoice ]]&lt;&gt;Table1[[#This Row],[Amount Received ]],Table1[[#This Row],[Amount Invoice ]]-Table1[[#This Row],[Amount Received ]],"")</f>
        <v>9.9999999999965894E-2</v>
      </c>
    </row>
    <row r="4" spans="1:5" x14ac:dyDescent="0.25">
      <c r="A4" s="2" t="s">
        <v>12</v>
      </c>
      <c r="B4" s="1">
        <v>398.19</v>
      </c>
      <c r="C4" s="1">
        <v>393.19</v>
      </c>
      <c r="D4" s="3" t="str">
        <f>IF(Table1[[#This Row],[Amount Invoice ]]=Table1[[#This Row],[Amount Received ]],"True","False")</f>
        <v>False</v>
      </c>
      <c r="E4" s="3">
        <f>IF(Table1[[#This Row],[Amount Invoice ]]&lt;&gt;Table1[[#This Row],[Amount Received ]],Table1[[#This Row],[Amount Invoice ]]-Table1[[#This Row],[Amount Received ]],"")</f>
        <v>5</v>
      </c>
    </row>
    <row r="5" spans="1:5" x14ac:dyDescent="0.25">
      <c r="A5" s="2" t="s">
        <v>13</v>
      </c>
      <c r="B5" s="1">
        <v>428.44</v>
      </c>
      <c r="C5" s="1">
        <v>428.44</v>
      </c>
      <c r="D5" s="3" t="str">
        <f>IF(Table1[[#This Row],[Amount Invoice ]]=Table1[[#This Row],[Amount Received ]],"True","False")</f>
        <v>True</v>
      </c>
      <c r="E5" s="3" t="str">
        <f>IF(Table1[[#This Row],[Amount Invoice ]]&lt;&gt;Table1[[#This Row],[Amount Received ]],Table1[[#This Row],[Amount Invoice ]]-Table1[[#This Row],[Amount Received ]],"")</f>
        <v/>
      </c>
    </row>
    <row r="6" spans="1:5" x14ac:dyDescent="0.25">
      <c r="A6" s="2" t="s">
        <v>14</v>
      </c>
      <c r="B6" s="1">
        <v>103.69</v>
      </c>
      <c r="C6" s="1">
        <v>103.69</v>
      </c>
      <c r="D6" s="3" t="str">
        <f>IF(Table1[[#This Row],[Amount Invoice ]]=Table1[[#This Row],[Amount Received ]],"True","False")</f>
        <v>True</v>
      </c>
      <c r="E6" s="3" t="str">
        <f>IF(Table1[[#This Row],[Amount Invoice ]]&lt;&gt;Table1[[#This Row],[Amount Received ]],Table1[[#This Row],[Amount Invoice ]]-Table1[[#This Row],[Amount Received ]],"")</f>
        <v/>
      </c>
    </row>
    <row r="7" spans="1:5" x14ac:dyDescent="0.25">
      <c r="A7" s="7" t="s">
        <v>15</v>
      </c>
      <c r="B7" s="8">
        <v>290</v>
      </c>
      <c r="C7" s="8">
        <v>290</v>
      </c>
      <c r="D7" s="9" t="str">
        <f>IF(Table1[[#This Row],[Amount Invoice ]]=Table1[[#This Row],[Amount Received ]],"True","False")</f>
        <v>True</v>
      </c>
      <c r="E7" s="3" t="str">
        <f>IF(Table1[[#This Row],[Amount Invoice ]]&lt;&gt;Table1[[#This Row],[Amount Received ]],Table1[[#This Row],[Amount Invoice ]]-Table1[[#This Row],[Amount Received ]],"")</f>
        <v/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11" sqref="F11"/>
    </sheetView>
  </sheetViews>
  <sheetFormatPr defaultRowHeight="15" x14ac:dyDescent="0.25"/>
  <cols>
    <col min="1" max="1" width="11" bestFit="1" customWidth="1"/>
  </cols>
  <sheetData>
    <row r="1" spans="1:3" x14ac:dyDescent="0.25">
      <c r="A1" t="s">
        <v>16</v>
      </c>
      <c r="B1" t="s">
        <v>0</v>
      </c>
      <c r="C1" t="s">
        <v>1</v>
      </c>
    </row>
    <row r="2" spans="1:3" x14ac:dyDescent="0.25">
      <c r="A2" s="1">
        <v>15335</v>
      </c>
      <c r="B2" s="1" t="s">
        <v>17</v>
      </c>
      <c r="C2" s="1">
        <v>40</v>
      </c>
    </row>
    <row r="3" spans="1:3" x14ac:dyDescent="0.25">
      <c r="A3" s="1">
        <v>57564</v>
      </c>
      <c r="B3" s="1" t="s">
        <v>18</v>
      </c>
      <c r="C3" s="1">
        <v>50</v>
      </c>
    </row>
    <row r="4" spans="1:3" x14ac:dyDescent="0.25">
      <c r="A4" s="1">
        <v>73546</v>
      </c>
      <c r="B4" s="1" t="s">
        <v>19</v>
      </c>
      <c r="C4" s="1">
        <v>61</v>
      </c>
    </row>
    <row r="5" spans="1:3" x14ac:dyDescent="0.25">
      <c r="A5" s="1">
        <v>66475</v>
      </c>
      <c r="B5" s="1" t="s">
        <v>20</v>
      </c>
      <c r="C5" s="1">
        <v>23</v>
      </c>
    </row>
    <row r="6" spans="1:3" x14ac:dyDescent="0.25">
      <c r="A6" s="1">
        <v>54746</v>
      </c>
      <c r="B6" s="1" t="s">
        <v>21</v>
      </c>
      <c r="C6" s="1">
        <v>30</v>
      </c>
    </row>
    <row r="9" spans="1:3" x14ac:dyDescent="0.25">
      <c r="A9" t="s">
        <v>16</v>
      </c>
      <c r="B9">
        <v>57564</v>
      </c>
    </row>
    <row r="10" spans="1:3" x14ac:dyDescent="0.25">
      <c r="A10" t="s">
        <v>22</v>
      </c>
      <c r="B10">
        <f>VLOOKUP(B9,A1:C6,3,0)</f>
        <v>50</v>
      </c>
    </row>
    <row r="11" spans="1:3" x14ac:dyDescent="0.25">
      <c r="A11" t="s">
        <v>0</v>
      </c>
      <c r="B11" s="13" t="s">
        <v>32</v>
      </c>
    </row>
    <row r="12" spans="1:3" x14ac:dyDescent="0.25">
      <c r="A12" t="s">
        <v>23</v>
      </c>
    </row>
    <row r="13" spans="1:3" x14ac:dyDescent="0.25">
      <c r="A13" t="s">
        <v>24</v>
      </c>
    </row>
  </sheetData>
  <conditionalFormatting sqref="A2:C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22" workbookViewId="0">
      <selection activeCell="C2" sqref="C2"/>
    </sheetView>
  </sheetViews>
  <sheetFormatPr defaultRowHeight="15" x14ac:dyDescent="0.25"/>
  <cols>
    <col min="1" max="2" width="9.7109375" bestFit="1" customWidth="1"/>
    <col min="6" max="6" width="13.85546875" bestFit="1" customWidth="1"/>
    <col min="7" max="7" width="14.140625" bestFit="1" customWidth="1"/>
  </cols>
  <sheetData>
    <row r="1" spans="1:7" x14ac:dyDescent="0.25">
      <c r="A1" s="1" t="s">
        <v>25</v>
      </c>
      <c r="B1" s="1"/>
      <c r="C1" s="1" t="s">
        <v>30</v>
      </c>
      <c r="D1" s="1" t="s">
        <v>26</v>
      </c>
      <c r="E1" s="1" t="s">
        <v>29</v>
      </c>
      <c r="F1" s="1" t="s">
        <v>27</v>
      </c>
      <c r="G1" s="1" t="s">
        <v>28</v>
      </c>
    </row>
    <row r="2" spans="1:7" x14ac:dyDescent="0.25">
      <c r="A2" s="10">
        <v>43470</v>
      </c>
      <c r="B2" s="10">
        <v>44639</v>
      </c>
      <c r="C2" s="1">
        <f>DATEDIF(A2,B2,"M")</f>
        <v>38</v>
      </c>
      <c r="D2" s="11">
        <f>DATEDIF(A2,B2,"y")</f>
        <v>3</v>
      </c>
      <c r="E2" s="1">
        <f>DATEDIF(A2,B2,"d")</f>
        <v>1169</v>
      </c>
      <c r="F2" s="12" t="str">
        <f>TRUNC((A2-B2)/7)&amp;"Weeks"</f>
        <v>-167Weeks</v>
      </c>
      <c r="G2" s="1">
        <f>WEEKNUM(A2)+WEEKNUM(A2,B2)</f>
        <v>2</v>
      </c>
    </row>
    <row r="3" spans="1:7" x14ac:dyDescent="0.25">
      <c r="A3" s="10">
        <v>43532</v>
      </c>
      <c r="B3" s="10">
        <v>44639</v>
      </c>
      <c r="C3" s="1">
        <f t="shared" ref="C3:C22" si="0">DATEDIF(A3,B3,"M")</f>
        <v>36</v>
      </c>
      <c r="D3" s="11">
        <f t="shared" ref="D3:D22" si="1">DATEDIF(A3,B3,"y")</f>
        <v>3</v>
      </c>
      <c r="E3" s="1">
        <f t="shared" ref="E3:E22" si="2">DATEDIF(A3,B3,"d")</f>
        <v>1107</v>
      </c>
      <c r="F3" s="12" t="str">
        <f t="shared" ref="F3:F22" si="3">TRUNC((A3-B3)/7)&amp;"Weeks"</f>
        <v>-158Weeks</v>
      </c>
      <c r="G3" s="1">
        <f t="shared" ref="G3" si="4">WEEKNUM(A3)+WEEKNUM(A3,B3)</f>
        <v>20</v>
      </c>
    </row>
    <row r="4" spans="1:7" x14ac:dyDescent="0.25">
      <c r="A4" s="10">
        <v>43527</v>
      </c>
      <c r="B4" s="10">
        <v>44639</v>
      </c>
      <c r="C4" s="1">
        <f t="shared" si="0"/>
        <v>36</v>
      </c>
      <c r="D4" s="11">
        <f t="shared" si="1"/>
        <v>3</v>
      </c>
      <c r="E4" s="1">
        <f t="shared" si="2"/>
        <v>1112</v>
      </c>
      <c r="F4" s="12" t="str">
        <f t="shared" si="3"/>
        <v>-158Weeks</v>
      </c>
      <c r="G4" s="1">
        <f t="shared" ref="G4:G22" si="5">WEEKNUM(A4)+WEEKNUM(A4,B4)</f>
        <v>20</v>
      </c>
    </row>
    <row r="5" spans="1:7" x14ac:dyDescent="0.25">
      <c r="A5" s="10">
        <v>43492</v>
      </c>
      <c r="B5" s="10">
        <v>44639</v>
      </c>
      <c r="C5" s="1">
        <f t="shared" si="0"/>
        <v>37</v>
      </c>
      <c r="D5" s="11">
        <f t="shared" si="1"/>
        <v>3</v>
      </c>
      <c r="E5" s="1">
        <f t="shared" si="2"/>
        <v>1147</v>
      </c>
      <c r="F5" s="12" t="str">
        <f t="shared" si="3"/>
        <v>-163Weeks</v>
      </c>
      <c r="G5" s="1">
        <f t="shared" si="5"/>
        <v>10</v>
      </c>
    </row>
    <row r="6" spans="1:7" x14ac:dyDescent="0.25">
      <c r="A6" s="10">
        <v>43504</v>
      </c>
      <c r="B6" s="10">
        <v>44639</v>
      </c>
      <c r="C6" s="1">
        <f t="shared" si="0"/>
        <v>37</v>
      </c>
      <c r="D6" s="11">
        <f t="shared" si="1"/>
        <v>3</v>
      </c>
      <c r="E6" s="1">
        <f t="shared" si="2"/>
        <v>1135</v>
      </c>
      <c r="F6" s="12" t="str">
        <f t="shared" si="3"/>
        <v>-162Weeks</v>
      </c>
      <c r="G6" s="1">
        <f t="shared" si="5"/>
        <v>12</v>
      </c>
    </row>
    <row r="7" spans="1:7" x14ac:dyDescent="0.25">
      <c r="A7" s="10">
        <v>43549</v>
      </c>
      <c r="B7" s="10">
        <v>44639</v>
      </c>
      <c r="C7" s="1">
        <f t="shared" si="0"/>
        <v>35</v>
      </c>
      <c r="D7" s="11">
        <f t="shared" si="1"/>
        <v>2</v>
      </c>
      <c r="E7" s="1">
        <f t="shared" si="2"/>
        <v>1090</v>
      </c>
      <c r="F7" s="12" t="str">
        <f t="shared" si="3"/>
        <v>-155Weeks</v>
      </c>
      <c r="G7" s="1">
        <f t="shared" si="5"/>
        <v>26</v>
      </c>
    </row>
    <row r="8" spans="1:7" x14ac:dyDescent="0.25">
      <c r="A8" s="10">
        <v>43521</v>
      </c>
      <c r="B8" s="10">
        <v>44639</v>
      </c>
      <c r="C8" s="1">
        <f t="shared" si="0"/>
        <v>36</v>
      </c>
      <c r="D8" s="11">
        <f t="shared" si="1"/>
        <v>3</v>
      </c>
      <c r="E8" s="1">
        <f t="shared" si="2"/>
        <v>1118</v>
      </c>
      <c r="F8" s="12" t="str">
        <f t="shared" si="3"/>
        <v>-159Weeks</v>
      </c>
      <c r="G8" s="1">
        <f t="shared" si="5"/>
        <v>18</v>
      </c>
    </row>
    <row r="9" spans="1:7" x14ac:dyDescent="0.25">
      <c r="A9" s="10">
        <v>43520</v>
      </c>
      <c r="B9" s="10">
        <v>44639</v>
      </c>
      <c r="C9" s="1">
        <f t="shared" si="0"/>
        <v>36</v>
      </c>
      <c r="D9" s="11">
        <f t="shared" si="1"/>
        <v>3</v>
      </c>
      <c r="E9" s="1">
        <f t="shared" si="2"/>
        <v>1119</v>
      </c>
      <c r="F9" s="12" t="str">
        <f t="shared" si="3"/>
        <v>-159Weeks</v>
      </c>
      <c r="G9" s="1">
        <f t="shared" si="5"/>
        <v>18</v>
      </c>
    </row>
    <row r="10" spans="1:7" x14ac:dyDescent="0.25">
      <c r="A10" s="10">
        <v>43475</v>
      </c>
      <c r="B10" s="10">
        <v>44639</v>
      </c>
      <c r="C10" s="1">
        <f t="shared" si="0"/>
        <v>38</v>
      </c>
      <c r="D10" s="11">
        <f t="shared" si="1"/>
        <v>3</v>
      </c>
      <c r="E10" s="1">
        <f t="shared" si="2"/>
        <v>1164</v>
      </c>
      <c r="F10" s="12" t="str">
        <f t="shared" si="3"/>
        <v>-166Weeks</v>
      </c>
      <c r="G10" s="1">
        <f t="shared" si="5"/>
        <v>4</v>
      </c>
    </row>
    <row r="11" spans="1:7" x14ac:dyDescent="0.25">
      <c r="A11" s="10">
        <v>43516</v>
      </c>
      <c r="B11" s="10">
        <v>44639</v>
      </c>
      <c r="C11" s="1">
        <f t="shared" si="0"/>
        <v>36</v>
      </c>
      <c r="D11" s="11">
        <f t="shared" si="1"/>
        <v>3</v>
      </c>
      <c r="E11" s="1">
        <f t="shared" si="2"/>
        <v>1123</v>
      </c>
      <c r="F11" s="12" t="str">
        <f t="shared" si="3"/>
        <v>-160Weeks</v>
      </c>
      <c r="G11" s="1">
        <f t="shared" si="5"/>
        <v>16</v>
      </c>
    </row>
    <row r="12" spans="1:7" x14ac:dyDescent="0.25">
      <c r="A12" s="10">
        <v>43502</v>
      </c>
      <c r="B12" s="10">
        <v>44639</v>
      </c>
      <c r="C12" s="1">
        <f t="shared" si="0"/>
        <v>37</v>
      </c>
      <c r="D12" s="11">
        <f t="shared" si="1"/>
        <v>3</v>
      </c>
      <c r="E12" s="1">
        <f t="shared" si="2"/>
        <v>1137</v>
      </c>
      <c r="F12" s="12" t="str">
        <f t="shared" si="3"/>
        <v>-162Weeks</v>
      </c>
      <c r="G12" s="1">
        <f t="shared" si="5"/>
        <v>12</v>
      </c>
    </row>
    <row r="13" spans="1:7" x14ac:dyDescent="0.25">
      <c r="A13" s="10">
        <v>43533</v>
      </c>
      <c r="B13" s="10">
        <v>44639</v>
      </c>
      <c r="C13" s="1">
        <f t="shared" si="0"/>
        <v>36</v>
      </c>
      <c r="D13" s="11">
        <f t="shared" si="1"/>
        <v>3</v>
      </c>
      <c r="E13" s="1">
        <f t="shared" si="2"/>
        <v>1106</v>
      </c>
      <c r="F13" s="12" t="str">
        <f t="shared" si="3"/>
        <v>-158Weeks</v>
      </c>
      <c r="G13" s="1">
        <f t="shared" si="5"/>
        <v>20</v>
      </c>
    </row>
    <row r="14" spans="1:7" x14ac:dyDescent="0.25">
      <c r="A14" s="10">
        <v>43508</v>
      </c>
      <c r="B14" s="10">
        <v>44639</v>
      </c>
      <c r="C14" s="1">
        <f t="shared" si="0"/>
        <v>37</v>
      </c>
      <c r="D14" s="11">
        <f t="shared" si="1"/>
        <v>3</v>
      </c>
      <c r="E14" s="1">
        <f t="shared" si="2"/>
        <v>1131</v>
      </c>
      <c r="F14" s="12" t="str">
        <f t="shared" si="3"/>
        <v>-161Weeks</v>
      </c>
      <c r="G14" s="1">
        <f t="shared" si="5"/>
        <v>14</v>
      </c>
    </row>
    <row r="15" spans="1:7" x14ac:dyDescent="0.25">
      <c r="A15" s="10">
        <v>43503</v>
      </c>
      <c r="B15" s="10">
        <v>44639</v>
      </c>
      <c r="C15" s="1">
        <f t="shared" si="0"/>
        <v>37</v>
      </c>
      <c r="D15" s="11">
        <f t="shared" si="1"/>
        <v>3</v>
      </c>
      <c r="E15" s="1">
        <f t="shared" si="2"/>
        <v>1136</v>
      </c>
      <c r="F15" s="12" t="str">
        <f t="shared" si="3"/>
        <v>-162Weeks</v>
      </c>
      <c r="G15" s="1">
        <f t="shared" si="5"/>
        <v>12</v>
      </c>
    </row>
    <row r="16" spans="1:7" x14ac:dyDescent="0.25">
      <c r="A16" s="10">
        <v>43553</v>
      </c>
      <c r="B16" s="10">
        <v>44639</v>
      </c>
      <c r="C16" s="1">
        <f t="shared" si="0"/>
        <v>35</v>
      </c>
      <c r="D16" s="11">
        <f t="shared" si="1"/>
        <v>2</v>
      </c>
      <c r="E16" s="1">
        <f t="shared" si="2"/>
        <v>1086</v>
      </c>
      <c r="F16" s="12" t="str">
        <f t="shared" si="3"/>
        <v>-155Weeks</v>
      </c>
      <c r="G16" s="1">
        <f t="shared" si="5"/>
        <v>26</v>
      </c>
    </row>
    <row r="17" spans="1:7" x14ac:dyDescent="0.25">
      <c r="A17" s="10">
        <v>43480</v>
      </c>
      <c r="B17" s="10">
        <v>44639</v>
      </c>
      <c r="C17" s="1">
        <f t="shared" si="0"/>
        <v>38</v>
      </c>
      <c r="D17" s="11">
        <f t="shared" si="1"/>
        <v>3</v>
      </c>
      <c r="E17" s="1">
        <f t="shared" si="2"/>
        <v>1159</v>
      </c>
      <c r="F17" s="12" t="str">
        <f t="shared" si="3"/>
        <v>-165Weeks</v>
      </c>
      <c r="G17" s="1">
        <f t="shared" si="5"/>
        <v>6</v>
      </c>
    </row>
    <row r="18" spans="1:7" x14ac:dyDescent="0.25">
      <c r="A18" s="10">
        <v>43535</v>
      </c>
      <c r="B18" s="10">
        <v>44639</v>
      </c>
      <c r="C18" s="1">
        <f t="shared" si="0"/>
        <v>36</v>
      </c>
      <c r="D18" s="11">
        <f t="shared" si="1"/>
        <v>3</v>
      </c>
      <c r="E18" s="1">
        <f t="shared" si="2"/>
        <v>1104</v>
      </c>
      <c r="F18" s="12" t="str">
        <f t="shared" si="3"/>
        <v>-157Weeks</v>
      </c>
      <c r="G18" s="1">
        <f t="shared" si="5"/>
        <v>22</v>
      </c>
    </row>
    <row r="19" spans="1:7" x14ac:dyDescent="0.25">
      <c r="A19" s="10">
        <v>43466</v>
      </c>
      <c r="B19" s="10">
        <v>44639</v>
      </c>
      <c r="C19" s="1">
        <f t="shared" si="0"/>
        <v>38</v>
      </c>
      <c r="D19" s="11">
        <f t="shared" si="1"/>
        <v>3</v>
      </c>
      <c r="E19" s="1">
        <f t="shared" si="2"/>
        <v>1173</v>
      </c>
      <c r="F19" s="12" t="str">
        <f t="shared" si="3"/>
        <v>-167Weeks</v>
      </c>
      <c r="G19" s="1">
        <f t="shared" si="5"/>
        <v>2</v>
      </c>
    </row>
    <row r="20" spans="1:7" x14ac:dyDescent="0.25">
      <c r="A20" s="10">
        <v>43486</v>
      </c>
      <c r="B20" s="10">
        <v>44639</v>
      </c>
      <c r="C20" s="1">
        <f t="shared" si="0"/>
        <v>37</v>
      </c>
      <c r="D20" s="11">
        <f t="shared" si="1"/>
        <v>3</v>
      </c>
      <c r="E20" s="1">
        <f t="shared" si="2"/>
        <v>1153</v>
      </c>
      <c r="F20" s="12" t="str">
        <f t="shared" si="3"/>
        <v>-164Weeks</v>
      </c>
      <c r="G20" s="1">
        <f t="shared" si="5"/>
        <v>8</v>
      </c>
    </row>
    <row r="21" spans="1:7" x14ac:dyDescent="0.25">
      <c r="A21" s="10">
        <v>43535</v>
      </c>
      <c r="B21" s="10">
        <v>44639</v>
      </c>
      <c r="C21" s="1">
        <f t="shared" si="0"/>
        <v>36</v>
      </c>
      <c r="D21" s="11">
        <f t="shared" si="1"/>
        <v>3</v>
      </c>
      <c r="E21" s="1">
        <f t="shared" si="2"/>
        <v>1104</v>
      </c>
      <c r="F21" s="12" t="str">
        <f t="shared" si="3"/>
        <v>-157Weeks</v>
      </c>
      <c r="G21" s="1">
        <f t="shared" si="5"/>
        <v>22</v>
      </c>
    </row>
    <row r="22" spans="1:7" x14ac:dyDescent="0.25">
      <c r="A22" s="10">
        <v>43521</v>
      </c>
      <c r="B22" s="10">
        <v>44639</v>
      </c>
      <c r="C22" s="1">
        <f t="shared" si="0"/>
        <v>36</v>
      </c>
      <c r="D22" s="11">
        <f t="shared" si="1"/>
        <v>3</v>
      </c>
      <c r="E22" s="1">
        <f t="shared" si="2"/>
        <v>1118</v>
      </c>
      <c r="F22" s="12" t="str">
        <f t="shared" si="3"/>
        <v>-159Weeks</v>
      </c>
      <c r="G22" s="1">
        <f t="shared" si="5"/>
        <v>18</v>
      </c>
    </row>
  </sheetData>
  <conditionalFormatting sqref="L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pc17</dc:creator>
  <cp:lastModifiedBy>pc17</cp:lastModifiedBy>
  <dcterms:created xsi:type="dcterms:W3CDTF">2022-10-10T07:15:17Z</dcterms:created>
  <dcterms:modified xsi:type="dcterms:W3CDTF">2022-10-12T13:06:20Z</dcterms:modified>
</cp:coreProperties>
</file>