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7CF8E35-C07D-46B2-89B7-4E438035AC77}" xr6:coauthVersionLast="46" xr6:coauthVersionMax="47" xr10:uidLastSave="{00000000-0000-0000-0000-000000000000}"/>
  <workbookProtection workbookAlgorithmName="SHA-512" workbookHashValue="5TrlrRFQbNFmMMup08ViEwIx9VQI5nYIKNtw0nyDlbrMQVgsyL6kBlgCe5D/J0Ga0rhZ0HHZVoUuA2YF0G2tgw==" workbookSaltValue="8Xn/r6SRNKhYS5T8Tw/Xg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l="1"/>
  <c r="T23" i="12" l="1"/>
  <c r="N142" i="94"/>
  <c r="N126" i="94"/>
  <c r="N134" i="94"/>
  <c r="N118" i="94"/>
  <c r="N150" i="94"/>
  <c r="N110" i="94"/>
  <c r="O96" i="94"/>
  <c r="O82" i="94"/>
  <c r="O68" i="94"/>
  <c r="O40" i="94"/>
  <c r="O26" i="94"/>
  <c r="O54" i="94"/>
  <c r="O12" i="94"/>
  <c r="U401" i="99" a="1"/>
  <c r="C401" i="99" a="1"/>
  <c r="U398" i="99" a="1"/>
  <c r="C154" i="100"/>
  <c r="C399" i="99" a="1"/>
  <c r="B154" i="100"/>
  <c r="C398" i="99" a="1"/>
  <c r="C402" i="99" a="1"/>
  <c r="U399" i="99" a="1"/>
  <c r="U402" i="99" a="1"/>
  <c r="U400" i="99" a="1"/>
  <c r="C400"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55" i="100"/>
  <c r="C2062" i="100"/>
  <c r="B2044" i="100"/>
  <c r="C2050" i="100"/>
  <c r="C2083" i="100"/>
  <c r="C2039" i="100"/>
  <c r="B2014" i="100"/>
  <c r="B2015" i="100"/>
  <c r="C1994" i="100"/>
  <c r="C2074" i="100"/>
  <c r="C1991" i="100"/>
  <c r="B2078" i="100"/>
  <c r="B2029" i="100"/>
  <c r="C2069" i="100"/>
  <c r="B2046" i="100"/>
  <c r="C2026" i="100"/>
  <c r="B2025" i="100"/>
  <c r="C2017" i="100"/>
  <c r="C2024" i="100"/>
  <c r="C2082" i="100"/>
  <c r="C2022" i="100"/>
  <c r="B2022" i="100"/>
  <c r="B2083" i="100"/>
  <c r="C2078" i="100"/>
  <c r="C2002" i="100"/>
  <c r="B2049" i="100"/>
  <c r="C2070" i="100"/>
  <c r="C2081" i="100"/>
  <c r="C2059" i="100"/>
  <c r="B2060" i="100"/>
  <c r="B2003" i="100"/>
  <c r="C2018" i="100"/>
  <c r="C2013" i="100"/>
  <c r="B2037" i="100"/>
  <c r="B2068" i="100"/>
  <c r="C2040" i="100"/>
  <c r="C2077" i="100"/>
  <c r="B2019" i="100"/>
  <c r="C1990" i="100"/>
  <c r="B2004" i="100"/>
  <c r="C2015" i="100"/>
  <c r="C2016" i="100"/>
  <c r="C2084" i="100"/>
  <c r="C2029" i="100"/>
  <c r="C2005" i="100"/>
  <c r="B2012" i="100"/>
  <c r="C2001" i="100"/>
  <c r="C2048" i="100"/>
  <c r="B2077" i="100"/>
  <c r="C2008" i="100"/>
  <c r="C2037" i="100"/>
  <c r="B2008" i="100"/>
  <c r="C2003" i="100"/>
  <c r="C2085" i="100"/>
  <c r="B2033" i="100"/>
  <c r="B2059" i="100"/>
  <c r="C2045" i="100"/>
  <c r="C2051" i="100"/>
  <c r="C2044" i="100"/>
  <c r="C2033" i="100"/>
  <c r="C2000" i="100"/>
  <c r="B1990" i="100"/>
  <c r="B2002" i="100"/>
  <c r="C2012" i="100"/>
  <c r="B2082" i="100"/>
  <c r="C2041" i="100"/>
  <c r="B2069" i="100"/>
  <c r="B1992" i="100"/>
  <c r="C2068" i="100"/>
  <c r="C2079" i="100"/>
  <c r="C2030" i="100"/>
  <c r="C2073" i="100"/>
  <c r="B2024" i="100"/>
  <c r="B2062" i="100"/>
  <c r="C2071" i="100"/>
  <c r="C2060" i="100"/>
  <c r="B2084" i="100"/>
  <c r="C2049" i="100"/>
  <c r="B2047" i="100"/>
  <c r="B2017" i="100"/>
  <c r="B1997" i="100"/>
  <c r="C2067" i="100"/>
  <c r="B2071" i="100"/>
  <c r="B2070" i="100"/>
  <c r="C2035" i="100"/>
  <c r="C1992" i="100"/>
  <c r="B2006" i="100"/>
  <c r="B2066" i="100"/>
  <c r="B2000" i="100"/>
  <c r="C2080" i="100"/>
  <c r="B2057" i="100"/>
  <c r="B2030" i="100"/>
  <c r="B1995" i="100"/>
  <c r="B2073" i="100"/>
  <c r="B2041" i="100"/>
  <c r="B2005" i="100"/>
  <c r="C2004" i="100"/>
  <c r="C1997" i="100"/>
  <c r="C2072" i="100"/>
  <c r="B2013" i="100"/>
  <c r="C2036" i="100"/>
  <c r="B1993" i="100"/>
  <c r="C2028" i="100"/>
  <c r="C2063" i="100"/>
  <c r="B2027" i="100"/>
  <c r="C2047" i="100"/>
  <c r="B2081" i="100"/>
  <c r="C1995" i="100"/>
  <c r="C1993" i="100"/>
  <c r="C2034" i="100"/>
  <c r="C2066" i="100"/>
  <c r="B1994" i="100"/>
  <c r="B2038" i="100"/>
  <c r="B2018" i="100"/>
  <c r="B2035" i="100"/>
  <c r="C2088" i="100"/>
  <c r="B2026" i="100"/>
  <c r="B2040" i="100"/>
  <c r="B2051" i="100"/>
  <c r="B2080" i="100"/>
  <c r="B2056" i="100"/>
  <c r="C2058" i="100"/>
  <c r="B2016" i="100"/>
  <c r="B1996" i="100"/>
  <c r="B2085" i="100"/>
  <c r="B2088" i="100"/>
  <c r="C2025" i="100"/>
  <c r="B2067" i="100"/>
  <c r="B2034" i="100"/>
  <c r="B2039" i="100"/>
  <c r="C2007" i="100"/>
  <c r="B2028" i="100"/>
  <c r="C2006" i="100"/>
  <c r="B2048" i="100"/>
  <c r="B2045" i="100"/>
  <c r="C1996" i="100"/>
  <c r="B2001" i="100"/>
  <c r="B1991" i="100"/>
  <c r="B2058" i="100"/>
  <c r="B2079" i="100"/>
  <c r="B2011" i="100"/>
  <c r="B2036" i="100"/>
  <c r="C2038" i="100"/>
  <c r="C2027" i="100"/>
  <c r="B2052" i="100"/>
  <c r="B2074" i="100"/>
  <c r="C2014" i="100"/>
  <c r="B2007" i="100"/>
  <c r="B2055" i="100"/>
  <c r="C2057" i="100"/>
  <c r="B2061" i="100"/>
  <c r="C2023" i="100"/>
  <c r="B2063" i="100"/>
  <c r="C2046" i="100"/>
  <c r="C2019" i="100"/>
  <c r="B2050" i="100"/>
  <c r="C2061" i="100"/>
  <c r="C2052" i="100"/>
  <c r="B2023" i="100"/>
  <c r="B2072" i="100"/>
  <c r="C2011" i="100"/>
  <c r="C2056" i="100"/>
  <c r="C226" i="94" l="1"/>
  <c r="E163" i="94"/>
  <c r="E178" i="94"/>
  <c r="E162" i="94"/>
  <c r="F174" i="94" l="1"/>
  <c r="C58" i="94" a="1"/>
  <c r="C178" i="94" a="1"/>
  <c r="C154" i="94" a="1"/>
  <c r="C16" i="94" a="1"/>
  <c r="C86" i="94" a="1"/>
  <c r="C30" i="94" a="1"/>
  <c r="C100" i="94" a="1"/>
  <c r="C122" i="94" a="1"/>
  <c r="C130" i="94" a="1"/>
  <c r="C114" i="94" a="1"/>
  <c r="C146" i="94" a="1"/>
  <c r="C209" i="94" a="1"/>
  <c r="C72" i="94" a="1"/>
  <c r="C44" i="94" a="1"/>
  <c r="C13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31" i="100"/>
  <c r="C2075" i="100"/>
  <c r="C2054" i="100"/>
  <c r="B2053" i="100"/>
  <c r="B2020" i="100"/>
  <c r="B2065" i="100"/>
  <c r="B2043" i="100"/>
  <c r="B2032" i="100"/>
  <c r="C2053" i="100"/>
  <c r="C2086" i="100"/>
  <c r="B2009" i="100"/>
  <c r="B2010" i="100"/>
  <c r="B2087" i="100"/>
  <c r="C2020" i="100"/>
  <c r="C2009" i="100"/>
  <c r="C2021" i="100"/>
  <c r="C2076" i="100"/>
  <c r="C2064" i="100"/>
  <c r="C2043" i="100"/>
  <c r="B2031" i="100"/>
  <c r="B2076" i="100"/>
  <c r="B2021" i="100"/>
  <c r="B2075" i="100"/>
  <c r="B2054" i="100"/>
  <c r="C2032" i="100"/>
  <c r="C2087" i="100"/>
  <c r="B2064" i="100"/>
  <c r="C2042" i="100"/>
  <c r="C2010" i="100"/>
  <c r="B2042" i="100"/>
  <c r="C2065"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9" i="100"/>
  <c r="C1998" i="100"/>
  <c r="B1998" i="100"/>
  <c r="C1989"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I190" i="99" a="1"/>
  <c r="B848" i="100"/>
  <c r="C779" i="100"/>
  <c r="D246" i="99" a="1"/>
  <c r="C1960" i="100"/>
  <c r="B906" i="100"/>
  <c r="B1968" i="100"/>
  <c r="C404" i="100"/>
  <c r="C672" i="100"/>
  <c r="B1254" i="100"/>
  <c r="C860" i="100"/>
  <c r="C1262" i="100"/>
  <c r="C140" i="100"/>
  <c r="B313" i="100"/>
  <c r="I89" i="99" a="1"/>
  <c r="C73" i="100"/>
  <c r="C1259" i="100"/>
  <c r="B377" i="100"/>
  <c r="B1673" i="100"/>
  <c r="C739" i="100"/>
  <c r="C686" i="100"/>
  <c r="B871" i="100"/>
  <c r="C1780" i="100"/>
  <c r="B1174" i="100"/>
  <c r="C1900" i="100"/>
  <c r="C1819" i="100"/>
  <c r="B985" i="100"/>
  <c r="C872" i="100"/>
  <c r="C1032" i="100"/>
  <c r="B153" i="100"/>
  <c r="B1148" i="100"/>
  <c r="CE219" i="99" a="1"/>
  <c r="B823" i="100"/>
  <c r="C123" i="100"/>
  <c r="B69" i="100"/>
  <c r="B1862" i="100"/>
  <c r="B1016" i="100"/>
  <c r="B1865" i="100"/>
  <c r="C1090" i="100"/>
  <c r="C336" i="100"/>
  <c r="B1905" i="100"/>
  <c r="C1729" i="100"/>
  <c r="W91" i="99" a="1"/>
  <c r="F40" i="99" a="1"/>
  <c r="B1758" i="100"/>
  <c r="B882" i="100"/>
  <c r="B1611" i="100"/>
  <c r="C926" i="100"/>
  <c r="C380" i="100"/>
  <c r="B1742" i="100"/>
  <c r="B402" i="100"/>
  <c r="B960" i="100"/>
  <c r="C75" i="100"/>
  <c r="C101" i="100"/>
  <c r="C190" i="100"/>
  <c r="C432" i="100"/>
  <c r="D249" i="99" a="1"/>
  <c r="AA89" i="99" a="1"/>
  <c r="B1723" i="100"/>
  <c r="B1589" i="100"/>
  <c r="C853" i="100"/>
  <c r="C1112" i="100"/>
  <c r="C797" i="100"/>
  <c r="C708" i="100"/>
  <c r="B1815" i="100"/>
  <c r="B1128" i="100"/>
  <c r="B342" i="100"/>
  <c r="C1020" i="100"/>
  <c r="C1858" i="100"/>
  <c r="B365" i="100"/>
  <c r="B872" i="100"/>
  <c r="B939" i="100"/>
  <c r="E67" i="99" a="1"/>
  <c r="C1028" i="100"/>
  <c r="C1905" i="100"/>
  <c r="W120" i="99" a="1"/>
  <c r="I143" i="99" a="1"/>
  <c r="C1596" i="100"/>
  <c r="C489" i="100"/>
  <c r="B606" i="100"/>
  <c r="C925" i="100"/>
  <c r="B1115" i="100"/>
  <c r="B854" i="100"/>
  <c r="B358" i="100"/>
  <c r="C929" i="100"/>
  <c r="B15" i="100"/>
  <c r="C536" i="100"/>
  <c r="B30" i="100"/>
  <c r="B818" i="100"/>
  <c r="C1251" i="100"/>
  <c r="C238" i="100"/>
  <c r="C951" i="100"/>
  <c r="C176" i="100"/>
  <c r="B801" i="100"/>
  <c r="B1249" i="100"/>
  <c r="C725" i="100"/>
  <c r="C1061" i="100"/>
  <c r="B579" i="100"/>
  <c r="B820" i="100"/>
  <c r="C1004" i="100"/>
  <c r="B1060" i="100"/>
  <c r="B910" i="100"/>
  <c r="B743" i="100"/>
  <c r="B993" i="100"/>
  <c r="J358" i="99" a="1"/>
  <c r="C517" i="100"/>
  <c r="C657" i="100"/>
  <c r="B140" i="100"/>
  <c r="C1773" i="100"/>
  <c r="C150" i="100"/>
  <c r="C892" i="100"/>
  <c r="C750" i="100"/>
  <c r="B1225" i="100"/>
  <c r="F199" i="99" a="1"/>
  <c r="C945" i="100"/>
  <c r="C1677" i="100"/>
  <c r="C1586" i="100"/>
  <c r="C22" i="100"/>
  <c r="V123" i="99" a="1"/>
  <c r="C681" i="100"/>
  <c r="B832" i="100"/>
  <c r="C295" i="100"/>
  <c r="C1876" i="100"/>
  <c r="C625" i="100"/>
  <c r="C201" i="100"/>
  <c r="Q60" i="99" a="1"/>
  <c r="C1837" i="100"/>
  <c r="B1911" i="100"/>
  <c r="B1615" i="100"/>
  <c r="B1601" i="100"/>
  <c r="B1821" i="100"/>
  <c r="C658" i="100"/>
  <c r="I320" i="99" a="1"/>
  <c r="C428" i="100"/>
  <c r="C1013" i="100"/>
  <c r="B642" i="100"/>
  <c r="C43" i="100"/>
  <c r="B1105" i="100"/>
  <c r="B656" i="100"/>
  <c r="B1170" i="100"/>
  <c r="E379" i="99" a="1"/>
  <c r="W224" i="99" a="1"/>
  <c r="G192" i="99" a="1"/>
  <c r="C967" i="100"/>
  <c r="C1851" i="100"/>
  <c r="O286" i="99" a="1"/>
  <c r="B811" i="100"/>
  <c r="C1584" i="100"/>
  <c r="C1984" i="100"/>
  <c r="C455" i="100"/>
  <c r="V65" i="99" a="1"/>
  <c r="B426" i="100"/>
  <c r="B326" i="100"/>
  <c r="AO224" i="99" a="1"/>
  <c r="B177" i="100"/>
  <c r="C1053" i="100"/>
  <c r="B1041" i="100"/>
  <c r="C1035" i="100"/>
  <c r="B439" i="100"/>
  <c r="C816" i="100"/>
  <c r="C21" i="100"/>
  <c r="Z89" i="99" a="1"/>
  <c r="B1690" i="100"/>
  <c r="B1895" i="100"/>
  <c r="C1980" i="100"/>
  <c r="C94" i="100"/>
  <c r="B504" i="100"/>
  <c r="C923" i="100"/>
  <c r="C743" i="100"/>
  <c r="B669" i="100"/>
  <c r="C1810" i="100"/>
  <c r="C1180" i="100"/>
  <c r="M165" i="99" a="1"/>
  <c r="C943" i="100"/>
  <c r="C867" i="100"/>
  <c r="C420" i="100"/>
  <c r="C638" i="100"/>
  <c r="C1041" i="100"/>
  <c r="B473" i="100"/>
  <c r="C1853" i="100"/>
  <c r="C1034" i="100"/>
  <c r="C1909" i="100"/>
  <c r="C1869" i="100"/>
  <c r="C520" i="100"/>
  <c r="G354" i="99" a="1"/>
  <c r="C1591" i="100"/>
  <c r="B875" i="100"/>
  <c r="C474" i="100"/>
  <c r="B366" i="100"/>
  <c r="W37" i="99" a="1"/>
  <c r="C535" i="100"/>
  <c r="B278" i="100"/>
  <c r="C102" i="100"/>
  <c r="C1268" i="100"/>
  <c r="E354" i="99" a="1"/>
  <c r="B1918" i="100"/>
  <c r="B1164" i="100"/>
  <c r="C1707" i="100"/>
  <c r="B525" i="100"/>
  <c r="B395" i="100"/>
  <c r="V169" i="99" a="1"/>
  <c r="B1166" i="100"/>
  <c r="B693" i="100"/>
  <c r="C752" i="100"/>
  <c r="B482" i="100"/>
  <c r="B892" i="100"/>
  <c r="C601" i="100"/>
  <c r="B1947" i="100"/>
  <c r="C1740" i="100"/>
  <c r="C304" i="100"/>
  <c r="V170" i="99" a="1"/>
  <c r="B695" i="100"/>
  <c r="C848" i="100"/>
  <c r="K396" i="99" a="1"/>
  <c r="C575" i="100"/>
  <c r="C207" i="100"/>
  <c r="C721" i="100"/>
  <c r="C1749" i="100"/>
  <c r="B726" i="100"/>
  <c r="C799" i="100"/>
  <c r="C550" i="100"/>
  <c r="C278" i="100"/>
  <c r="C508" i="100"/>
  <c r="C264" i="100"/>
  <c r="C796" i="100"/>
  <c r="B1986" i="100"/>
  <c r="C227" i="100"/>
  <c r="C423" i="100"/>
  <c r="E65" i="99" a="1"/>
  <c r="B1560" i="100"/>
  <c r="C1094" i="100"/>
  <c r="C1606" i="100"/>
  <c r="B1245" i="100"/>
  <c r="B713" i="100"/>
  <c r="B350" i="100"/>
  <c r="C240" i="100"/>
  <c r="B1819" i="100"/>
  <c r="C375" i="100"/>
  <c r="P219" i="99" a="1"/>
  <c r="B852" i="100"/>
  <c r="B1672" i="100"/>
  <c r="C273" i="100"/>
  <c r="C773" i="100"/>
  <c r="C1560" i="100"/>
  <c r="B676" i="100"/>
  <c r="B279" i="100"/>
  <c r="B1012" i="100"/>
  <c r="C6" i="100"/>
  <c r="B121" i="100"/>
  <c r="C368" i="100"/>
  <c r="B92" i="100"/>
  <c r="B652" i="100"/>
  <c r="B372" i="100"/>
  <c r="B873" i="100"/>
  <c r="B190" i="100"/>
  <c r="C904" i="100"/>
  <c r="B1267" i="100"/>
  <c r="B150" i="100"/>
  <c r="B1785" i="100"/>
  <c r="B667" i="100"/>
  <c r="C1229" i="100"/>
  <c r="B1920" i="100"/>
  <c r="B803" i="100"/>
  <c r="C200" i="100"/>
  <c r="I286" i="99" a="1"/>
  <c r="C637" i="100"/>
  <c r="B1047" i="100"/>
  <c r="C1686" i="100"/>
  <c r="B1260" i="100"/>
  <c r="B718" i="100"/>
  <c r="B419" i="100"/>
  <c r="C1746" i="100"/>
  <c r="B1061" i="100"/>
  <c r="B197" i="100"/>
  <c r="B373" i="100"/>
  <c r="B225" i="100"/>
  <c r="C962" i="100"/>
  <c r="C1124" i="100"/>
  <c r="C522" i="100"/>
  <c r="B431" i="100"/>
  <c r="B835" i="100"/>
  <c r="B1271" i="100"/>
  <c r="B1118" i="100"/>
  <c r="B1900" i="100"/>
  <c r="C124" i="100"/>
  <c r="B337" i="100"/>
  <c r="C531" i="100"/>
  <c r="B1081" i="100"/>
  <c r="C1904" i="100"/>
  <c r="B1233" i="100"/>
  <c r="C829" i="100"/>
  <c r="B1786" i="100"/>
  <c r="C823" i="100"/>
  <c r="B136" i="100"/>
  <c r="B1796" i="100"/>
  <c r="B792" i="100"/>
  <c r="C997" i="100"/>
  <c r="C301" i="100"/>
  <c r="B540" i="100"/>
  <c r="C440" i="100"/>
  <c r="C1236" i="100"/>
  <c r="B921" i="100"/>
  <c r="B148" i="100"/>
  <c r="AC221" i="99" a="1"/>
  <c r="B1002" i="100"/>
  <c r="B1598" i="100"/>
  <c r="B425" i="100"/>
  <c r="B1109" i="100"/>
  <c r="B488" i="100"/>
  <c r="C591" i="100"/>
  <c r="C924" i="100"/>
  <c r="B149" i="100"/>
  <c r="C494" i="100"/>
  <c r="C215" i="100"/>
  <c r="B1268" i="100"/>
  <c r="B1984" i="100"/>
  <c r="C1883" i="100"/>
  <c r="C1809" i="100"/>
  <c r="C1000" i="100"/>
  <c r="C1024" i="100"/>
  <c r="B641" i="100"/>
  <c r="C1273" i="100"/>
  <c r="B615" i="100"/>
  <c r="B146" i="100"/>
  <c r="C1985" i="100"/>
  <c r="P4" i="99" a="1"/>
  <c r="C1755" i="100"/>
  <c r="C1738" i="100"/>
  <c r="C590" i="100"/>
  <c r="B11" i="100"/>
  <c r="C35" i="100"/>
  <c r="C1042" i="100"/>
  <c r="B1736" i="100"/>
  <c r="C680" i="100"/>
  <c r="B331" i="100"/>
  <c r="C457" i="100"/>
  <c r="C256" i="100"/>
  <c r="C1048" i="100"/>
  <c r="C920" i="100"/>
  <c r="B1134" i="100"/>
  <c r="B845" i="100"/>
  <c r="B1958" i="100"/>
  <c r="B1033" i="100"/>
  <c r="C958" i="100"/>
  <c r="C939" i="100"/>
  <c r="O244" i="99" a="1"/>
  <c r="C1912" i="100"/>
  <c r="B514" i="100"/>
  <c r="C856" i="100"/>
  <c r="Y219" i="99" a="1"/>
  <c r="B1097" i="100"/>
  <c r="B550" i="100"/>
  <c r="B59" i="100"/>
  <c r="C1031" i="100"/>
  <c r="B645" i="100"/>
  <c r="C909" i="100"/>
  <c r="B1715" i="100"/>
  <c r="C1932" i="100"/>
  <c r="AF89" i="99" a="1"/>
  <c r="C99" i="100"/>
  <c r="B390" i="100"/>
  <c r="H269" i="99" a="1"/>
  <c r="B703" i="100"/>
  <c r="BZ219" i="99" a="1"/>
  <c r="CA219" i="99" a="1"/>
  <c r="C29" i="100"/>
  <c r="C519" i="100"/>
  <c r="X64" i="99" a="1"/>
  <c r="B1005" i="100"/>
  <c r="Z165" i="99" a="1"/>
  <c r="Y37" i="99" a="1"/>
  <c r="C1898" i="100"/>
  <c r="B1146" i="100"/>
  <c r="B1053" i="100"/>
  <c r="B1117" i="100"/>
  <c r="B1194" i="100"/>
  <c r="C53" i="100"/>
  <c r="B344" i="100"/>
  <c r="B435" i="100"/>
  <c r="B937" i="100"/>
  <c r="G190" i="99" a="1"/>
  <c r="C1088" i="100"/>
  <c r="C1737" i="100"/>
  <c r="C222" i="100"/>
  <c r="C838" i="100"/>
  <c r="C1108" i="100"/>
  <c r="B1886" i="100"/>
  <c r="B228" i="100"/>
  <c r="C235" i="100"/>
  <c r="B354" i="100"/>
  <c r="C1270" i="100"/>
  <c r="C605" i="100"/>
  <c r="C1726" i="100"/>
  <c r="E194" i="99"/>
  <c r="C1184" i="100"/>
  <c r="C842" i="100"/>
  <c r="M35" i="99" a="1"/>
  <c r="C1881" i="100"/>
  <c r="B309" i="100"/>
  <c r="B755" i="100"/>
  <c r="B734" i="100"/>
  <c r="B1962" i="100"/>
  <c r="AO223" i="99" a="1"/>
  <c r="B557" i="100"/>
  <c r="AA60" i="99" a="1"/>
  <c r="B206" i="100"/>
  <c r="AB62" i="99" a="1"/>
  <c r="B730" i="100"/>
  <c r="B1955" i="100"/>
  <c r="B1701" i="100"/>
  <c r="B1210" i="100"/>
  <c r="B671" i="100"/>
  <c r="B138" i="100"/>
  <c r="B1188" i="100"/>
  <c r="C656" i="100"/>
  <c r="C604" i="100"/>
  <c r="C300" i="100"/>
  <c r="C544" i="100"/>
  <c r="D377" i="99" a="1"/>
  <c r="AB165" i="99" a="1"/>
  <c r="C20" i="100"/>
  <c r="B1708" i="100"/>
  <c r="C916" i="100"/>
  <c r="B821" i="100"/>
  <c r="F94" i="99" a="1"/>
  <c r="C1681" i="100"/>
  <c r="B895" i="100"/>
  <c r="C1786" i="100"/>
  <c r="B328" i="100"/>
  <c r="B879" i="100"/>
  <c r="BR219" i="99" a="1"/>
  <c r="AA375" i="99" a="1"/>
  <c r="B1221" i="100"/>
  <c r="B992" i="100"/>
  <c r="B93" i="100"/>
  <c r="B566" i="100"/>
  <c r="C936" i="100"/>
  <c r="B804" i="100"/>
  <c r="C523" i="100"/>
  <c r="C1688" i="100"/>
  <c r="B922" i="100"/>
  <c r="I165" i="99" a="1"/>
  <c r="C406" i="100"/>
  <c r="AC396" i="99" a="1"/>
  <c r="B1923" i="100"/>
  <c r="C507" i="100"/>
  <c r="B1607" i="100"/>
  <c r="C753" i="100"/>
  <c r="C649" i="100"/>
  <c r="C1049" i="100"/>
  <c r="C142" i="100"/>
  <c r="C450" i="100"/>
  <c r="C1818" i="100"/>
  <c r="C532" i="100"/>
  <c r="C819" i="100"/>
  <c r="F62" i="99" a="1"/>
  <c r="B663" i="100"/>
  <c r="BW224" i="99" a="1"/>
  <c r="C1910" i="100"/>
  <c r="C521" i="100"/>
  <c r="B810" i="100"/>
  <c r="C990" i="100"/>
  <c r="X396" i="99" a="1"/>
  <c r="C342" i="100"/>
  <c r="B1719" i="100"/>
  <c r="B984" i="100"/>
  <c r="C1109" i="100"/>
  <c r="C1234" i="100"/>
  <c r="C1235" i="100"/>
  <c r="B1075" i="100"/>
  <c r="B545" i="100"/>
  <c r="W377" i="99" a="1"/>
  <c r="C214" i="100"/>
  <c r="C1068" i="100"/>
  <c r="C276" i="100"/>
  <c r="N9" i="99" a="1"/>
  <c r="B759" i="100"/>
  <c r="C1852" i="100"/>
  <c r="C931" i="100"/>
  <c r="AB219" i="99" a="1"/>
  <c r="C1601" i="100"/>
  <c r="B668" i="100"/>
  <c r="B1198" i="100"/>
  <c r="C1893" i="100"/>
  <c r="C1245" i="100"/>
  <c r="W360" i="99" a="1"/>
  <c r="B1135" i="100"/>
  <c r="C221" i="100"/>
  <c r="B1093" i="100"/>
  <c r="X121" i="99" a="1"/>
  <c r="C1855" i="100"/>
  <c r="C487" i="100"/>
  <c r="B1120" i="100"/>
  <c r="B128" i="100"/>
  <c r="C323" i="100"/>
  <c r="B1705" i="100"/>
  <c r="C983" i="100"/>
  <c r="B88" i="100"/>
  <c r="B1671" i="100"/>
  <c r="B1933" i="100"/>
  <c r="B889" i="100"/>
  <c r="C771" i="100"/>
  <c r="B1759" i="100"/>
  <c r="B1870" i="100"/>
  <c r="B1730" i="100"/>
  <c r="B753" i="100"/>
  <c r="B12" i="100"/>
  <c r="C733" i="100"/>
  <c r="B609" i="100"/>
  <c r="B970" i="100"/>
  <c r="C412" i="100"/>
  <c r="B67" i="100"/>
  <c r="C1699" i="100"/>
  <c r="C1665" i="100"/>
  <c r="B443" i="100"/>
  <c r="C792" i="100"/>
  <c r="AF219" i="99" a="1"/>
  <c r="C242" i="100"/>
  <c r="C316" i="100"/>
  <c r="B1588" i="100"/>
  <c r="B406" i="100"/>
  <c r="Q114" i="99" a="1"/>
  <c r="C1886" i="100"/>
  <c r="B272" i="100"/>
  <c r="B281" i="100"/>
  <c r="B949" i="100"/>
  <c r="B1964" i="100"/>
  <c r="C616" i="100"/>
  <c r="B1003" i="100"/>
  <c r="B530" i="100"/>
  <c r="C1806" i="100"/>
  <c r="B221" i="100"/>
  <c r="X119" i="99" a="1"/>
  <c r="C396" i="100"/>
  <c r="C1756" i="100"/>
  <c r="C1147" i="100"/>
  <c r="C1216" i="100"/>
  <c r="B884" i="100"/>
  <c r="B1157" i="100"/>
  <c r="B1741" i="100"/>
  <c r="C364" i="100"/>
  <c r="B493" i="100"/>
  <c r="C651" i="100"/>
  <c r="B1062" i="100"/>
  <c r="B637" i="100"/>
  <c r="B1591" i="100"/>
  <c r="B241" i="100"/>
  <c r="C617" i="100"/>
  <c r="B187" i="100"/>
  <c r="C239" i="100"/>
  <c r="C1230" i="100"/>
  <c r="J143" i="99" a="1"/>
  <c r="C949" i="100"/>
  <c r="C255" i="100"/>
  <c r="C1842" i="100"/>
  <c r="B1132" i="100"/>
  <c r="B707" i="100"/>
  <c r="B1042" i="100"/>
  <c r="C281" i="100"/>
  <c r="K286" i="99" a="1"/>
  <c r="B1108" i="100"/>
  <c r="J339" i="99" a="1"/>
  <c r="C219" i="100"/>
  <c r="C978" i="100"/>
  <c r="C631" i="100"/>
  <c r="H35" i="99" a="1"/>
  <c r="B1019" i="100"/>
  <c r="C1922" i="100"/>
  <c r="C1092" i="100"/>
  <c r="B1278" i="100"/>
  <c r="C1564" i="100"/>
  <c r="B84" i="100"/>
  <c r="B345" i="100"/>
  <c r="C353" i="100"/>
  <c r="B1949" i="100"/>
  <c r="C1760" i="100"/>
  <c r="B1255" i="100"/>
  <c r="Y269" i="99" a="1"/>
  <c r="C727" i="100"/>
  <c r="C1963" i="100"/>
  <c r="C1027" i="100"/>
  <c r="E119" i="99" a="1"/>
  <c r="F121" i="99" a="1"/>
  <c r="B1801" i="100"/>
  <c r="B1583" i="100"/>
  <c r="B324" i="100"/>
  <c r="B625" i="100"/>
  <c r="B470" i="100"/>
  <c r="B55" i="100"/>
  <c r="C1165" i="100"/>
  <c r="B586" i="100"/>
  <c r="E39" i="99" a="1"/>
  <c r="B484" i="100"/>
  <c r="C1768" i="100"/>
  <c r="C50" i="100"/>
  <c r="B265" i="100"/>
  <c r="C1828" i="100"/>
  <c r="B997" i="100"/>
  <c r="C1839" i="100"/>
  <c r="C1187" i="100"/>
  <c r="B489" i="100"/>
  <c r="E123" i="99" a="1"/>
  <c r="X40" i="99" a="1"/>
  <c r="G417" i="99" a="1"/>
  <c r="U377" i="99" a="1"/>
  <c r="B717" i="100"/>
  <c r="B1032" i="100"/>
  <c r="D288" i="99" a="1"/>
  <c r="V64" i="99" a="1"/>
  <c r="C971" i="100"/>
  <c r="C1850" i="100"/>
  <c r="C1205" i="100"/>
  <c r="B1937" i="100"/>
  <c r="M190" i="99" a="1"/>
  <c r="C398" i="100"/>
  <c r="C1146" i="100"/>
  <c r="C579" i="100"/>
  <c r="B1126" i="100"/>
  <c r="C1727" i="100"/>
  <c r="C1066" i="100"/>
  <c r="B902" i="100"/>
  <c r="B1066" i="100"/>
  <c r="B296" i="100"/>
  <c r="C1069" i="100"/>
  <c r="B170" i="100"/>
  <c r="B53" i="100"/>
  <c r="C1889" i="100"/>
  <c r="C1191" i="100"/>
  <c r="C173" i="100"/>
  <c r="B1084" i="100"/>
  <c r="B1946" i="100"/>
  <c r="C410" i="100"/>
  <c r="B1217" i="100"/>
  <c r="H417" i="99" a="1"/>
  <c r="B1069" i="100"/>
  <c r="C1811" i="100"/>
  <c r="B174" i="100"/>
  <c r="C1679" i="100"/>
  <c r="B1142" i="100"/>
  <c r="C1824" i="100"/>
  <c r="B1594" i="100"/>
  <c r="C1933" i="100"/>
  <c r="B1096" i="100"/>
  <c r="AB358" i="99" a="1"/>
  <c r="C1862" i="100"/>
  <c r="B624" i="100"/>
  <c r="B172" i="100"/>
  <c r="C1556" i="100"/>
  <c r="B213" i="100"/>
  <c r="C448" i="100"/>
  <c r="AI219" i="99" a="1"/>
  <c r="I303" i="99" a="1"/>
  <c r="B1771" i="100"/>
  <c r="C769" i="100"/>
  <c r="C980" i="100"/>
  <c r="B236" i="100"/>
  <c r="C996" i="100"/>
  <c r="C1792" i="100"/>
  <c r="C233" i="100"/>
  <c r="B349" i="100"/>
  <c r="B522" i="100"/>
  <c r="B229" i="100"/>
  <c r="C390" i="100"/>
  <c r="B1727" i="100"/>
  <c r="B1036" i="100"/>
  <c r="W69" i="99" a="1"/>
  <c r="C1817" i="100"/>
  <c r="C1595" i="100"/>
  <c r="C781" i="100"/>
  <c r="C1083" i="100"/>
  <c r="B787" i="100"/>
  <c r="B618" i="100"/>
  <c r="B210" i="100"/>
  <c r="B103" i="100"/>
  <c r="CB219" i="99" a="1"/>
  <c r="B1843" i="100"/>
  <c r="B982" i="100"/>
  <c r="BH219" i="99" a="1"/>
  <c r="B325" i="100"/>
  <c r="C1265" i="100"/>
  <c r="B404" i="100"/>
  <c r="B903" i="100"/>
  <c r="B1676" i="100"/>
  <c r="B1800" i="100"/>
  <c r="C91" i="99" a="1"/>
  <c r="C1102" i="100"/>
  <c r="C712" i="100"/>
  <c r="C690" i="100"/>
  <c r="B1044" i="100"/>
  <c r="C453" i="100"/>
  <c r="C905" i="100"/>
  <c r="V381" i="99" a="1"/>
  <c r="C1877" i="100"/>
  <c r="B605" i="100"/>
  <c r="B414" i="100"/>
  <c r="B455" i="100"/>
  <c r="B1277" i="100"/>
  <c r="C1894" i="100"/>
  <c r="C1208" i="100"/>
  <c r="C1897" i="100"/>
  <c r="B1711" i="100"/>
  <c r="C705" i="100"/>
  <c r="AC35" i="99" a="1"/>
  <c r="W271" i="99" a="1"/>
  <c r="B1004" i="100"/>
  <c r="C1128" i="100"/>
  <c r="B741" i="100"/>
  <c r="V39" i="99" a="1"/>
  <c r="C1224" i="100"/>
  <c r="B634" i="100"/>
  <c r="B1063" i="100"/>
  <c r="C1949" i="100"/>
  <c r="B839" i="100"/>
  <c r="C1911" i="100"/>
  <c r="C1918" i="100"/>
  <c r="B603" i="100"/>
  <c r="B1088" i="100"/>
  <c r="B412" i="100"/>
  <c r="B1867" i="100"/>
  <c r="B1029" i="100"/>
  <c r="C722" i="100"/>
  <c r="C1189" i="100"/>
  <c r="C204" i="100"/>
  <c r="B319" i="100"/>
  <c r="C855" i="100"/>
  <c r="C1610" i="100"/>
  <c r="B1024" i="100"/>
  <c r="B841" i="100"/>
  <c r="C543" i="100"/>
  <c r="B460" i="100"/>
  <c r="B795" i="100"/>
  <c r="B1818" i="100"/>
  <c r="B1281" i="100"/>
  <c r="B1878" i="100"/>
  <c r="B1908" i="100"/>
  <c r="C1218" i="100"/>
  <c r="C1058" i="100"/>
  <c r="B19" i="100"/>
  <c r="C1808" i="100"/>
  <c r="B418" i="100"/>
  <c r="C1056" i="100"/>
  <c r="F122" i="99" a="1"/>
  <c r="B1023" i="100"/>
  <c r="B316" i="100"/>
  <c r="C51" i="100"/>
  <c r="W119" i="99" a="1"/>
  <c r="B226" i="100"/>
  <c r="C79" i="100"/>
  <c r="B302" i="100"/>
  <c r="B952" i="100"/>
  <c r="C1805" i="100"/>
  <c r="B1853" i="100"/>
  <c r="C1843" i="100"/>
  <c r="B972" i="100"/>
  <c r="B1224" i="100"/>
  <c r="C1212" i="100"/>
  <c r="B318" i="100"/>
  <c r="C814" i="100"/>
  <c r="B386" i="100"/>
  <c r="C369" i="100"/>
  <c r="V198" i="99" a="1"/>
  <c r="C1695" i="100"/>
  <c r="B946" i="100"/>
  <c r="C730" i="100"/>
  <c r="E64" i="99"/>
  <c r="B574" i="100"/>
  <c r="B578" i="100"/>
  <c r="C77" i="100"/>
  <c r="B1678" i="100"/>
  <c r="C928" i="100"/>
  <c r="C1172" i="100"/>
  <c r="D123" i="99" a="1"/>
  <c r="B866" i="100"/>
  <c r="H335" i="99" a="1"/>
  <c r="C148" i="100"/>
  <c r="C729" i="100"/>
  <c r="C702" i="100"/>
  <c r="B969" i="100"/>
  <c r="C1149" i="100"/>
  <c r="C832" i="100"/>
  <c r="B308" i="100"/>
  <c r="B1165" i="100"/>
  <c r="C818" i="100"/>
  <c r="AU219" i="99" a="1"/>
  <c r="C956" i="100"/>
  <c r="B996" i="100"/>
  <c r="B786" i="100"/>
  <c r="C976" i="100"/>
  <c r="C946" i="100"/>
  <c r="B674" i="100"/>
  <c r="C633" i="100"/>
  <c r="C763" i="100"/>
  <c r="C386" i="100"/>
  <c r="B102" i="100"/>
  <c r="C1016" i="100"/>
  <c r="C345" i="100"/>
  <c r="C1882" i="100"/>
  <c r="C1204" i="100"/>
  <c r="B139" i="100"/>
  <c r="C1148" i="100"/>
  <c r="AD165" i="99" a="1"/>
  <c r="C840" i="100"/>
  <c r="AY219" i="99" a="1"/>
  <c r="C182" i="100"/>
  <c r="B754" i="100"/>
  <c r="B1056" i="100"/>
  <c r="B750" i="100"/>
  <c r="C1009" i="100"/>
  <c r="B1078" i="100"/>
  <c r="C594" i="100"/>
  <c r="C1030" i="100"/>
  <c r="B1926" i="100"/>
  <c r="C1266" i="100"/>
  <c r="M60" i="99" a="1"/>
  <c r="J219" i="99" a="1"/>
  <c r="B252" i="100"/>
  <c r="C1198" i="100"/>
  <c r="C1091" i="100"/>
  <c r="B686" i="100"/>
  <c r="B1177" i="100"/>
  <c r="C282" i="100"/>
  <c r="E197" i="99" a="1"/>
  <c r="B1963" i="100"/>
  <c r="B351" i="100"/>
  <c r="C442" i="100"/>
  <c r="E93" i="99" a="1"/>
  <c r="C1131" i="100"/>
  <c r="C1247" i="100"/>
  <c r="C1257" i="100"/>
  <c r="C1803" i="100"/>
  <c r="B1732" i="100"/>
  <c r="B1163" i="100"/>
  <c r="C334" i="100"/>
  <c r="B1557" i="100"/>
  <c r="B1008" i="100"/>
  <c r="C1741" i="100"/>
  <c r="C589" i="100"/>
  <c r="C1207" i="100"/>
  <c r="B356" i="100"/>
  <c r="B420" i="100"/>
  <c r="C569" i="100"/>
  <c r="C125" i="100"/>
  <c r="C759" i="100"/>
  <c r="C1143" i="100"/>
  <c r="C1275" i="100"/>
  <c r="C1195" i="100"/>
  <c r="C641" i="100"/>
  <c r="B1883" i="100"/>
  <c r="B599" i="100"/>
  <c r="B613" i="100"/>
  <c r="B683" i="100"/>
  <c r="C584" i="100"/>
  <c r="B394" i="100"/>
  <c r="C14" i="100"/>
  <c r="AD35" i="99" a="1"/>
  <c r="C1788" i="100"/>
  <c r="AW219" i="99" a="1"/>
  <c r="B867" i="100"/>
  <c r="O165" i="99" a="1"/>
  <c r="C287" i="100"/>
  <c r="C1975" i="100"/>
  <c r="C1961" i="100"/>
  <c r="C294" i="100"/>
  <c r="B1237" i="100"/>
  <c r="B1822" i="100"/>
  <c r="C114" i="100"/>
  <c r="C1555" i="100"/>
  <c r="C344" i="100"/>
  <c r="B616" i="100"/>
  <c r="B1885" i="100"/>
  <c r="B182" i="100"/>
  <c r="C394" i="100"/>
  <c r="AG269" i="99" a="1"/>
  <c r="C917" i="100"/>
  <c r="B1953" i="100"/>
  <c r="H143" i="99" a="1"/>
  <c r="C1675" i="100"/>
  <c r="C226" i="100"/>
  <c r="C234" i="100"/>
  <c r="B1183" i="100"/>
  <c r="C80" i="100"/>
  <c r="B1065" i="100"/>
  <c r="C479" i="100"/>
  <c r="B552" i="100"/>
  <c r="B1070" i="100"/>
  <c r="C181" i="100"/>
  <c r="C310" i="100"/>
  <c r="C1698" i="100"/>
  <c r="O114" i="99" a="1"/>
  <c r="B1893" i="100"/>
  <c r="C794" i="100"/>
  <c r="B126" i="100"/>
  <c r="B196" i="100"/>
  <c r="C1826" i="100"/>
  <c r="C98" i="100"/>
  <c r="B1790" i="100"/>
  <c r="C171" i="100"/>
  <c r="B1760" i="100"/>
  <c r="B658" i="100"/>
  <c r="B1261" i="100"/>
  <c r="B1099" i="100"/>
  <c r="B863" i="100"/>
  <c r="C1945" i="100"/>
  <c r="B794" i="100"/>
  <c r="C1248" i="100"/>
  <c r="F198" i="99" a="1"/>
  <c r="B1599" i="100"/>
  <c r="B4" i="100"/>
  <c r="L219" i="99" a="1"/>
  <c r="C1752" i="100"/>
  <c r="C1615" i="100"/>
  <c r="C1778" i="100"/>
  <c r="B1780" i="100"/>
  <c r="B461" i="100"/>
  <c r="C1890" i="100"/>
  <c r="G114" i="99" a="1"/>
  <c r="C438" i="100"/>
  <c r="C133" i="100"/>
  <c r="C1118" i="100"/>
  <c r="L358" i="99" a="1"/>
  <c r="B1929" i="100"/>
  <c r="B1127" i="100"/>
  <c r="B483" i="100"/>
  <c r="CF219" i="99" a="1"/>
  <c r="C321" i="100"/>
  <c r="E116" i="99"/>
  <c r="B368" i="100"/>
  <c r="C1982" i="100"/>
  <c r="C121" i="100"/>
  <c r="C884" i="100"/>
  <c r="B833" i="100"/>
  <c r="C514" i="100"/>
  <c r="C694" i="100"/>
  <c r="B397" i="100"/>
  <c r="B333" i="100"/>
  <c r="C116" i="100"/>
  <c r="C223" i="100"/>
  <c r="C1953" i="100"/>
  <c r="C994" i="100"/>
  <c r="C1199" i="100"/>
  <c r="C603" i="100"/>
  <c r="V69" i="99" a="1"/>
  <c r="B515" i="100"/>
  <c r="C675" i="100"/>
  <c r="C1001" i="100"/>
  <c r="B927" i="100"/>
  <c r="F39" i="99" a="1"/>
  <c r="B749" i="100"/>
  <c r="E375" i="99" a="1"/>
  <c r="F248" i="99" a="1"/>
  <c r="B580" i="100"/>
  <c r="G167" i="99" a="1"/>
  <c r="B694" i="100"/>
  <c r="BF223" i="99" a="1"/>
  <c r="V377" i="99" a="1"/>
  <c r="C1145" i="100"/>
  <c r="C1946" i="100"/>
  <c r="C1225" i="100"/>
  <c r="B235" i="100"/>
  <c r="C1072" i="100"/>
  <c r="B1178" i="100"/>
  <c r="B79" i="100"/>
  <c r="U271" i="99" a="1"/>
  <c r="B1876" i="100"/>
  <c r="B632" i="100"/>
  <c r="B909" i="100"/>
  <c r="C69" i="100"/>
  <c r="C587" i="100"/>
  <c r="B505" i="100"/>
  <c r="C1050" i="100"/>
  <c r="B1940" i="100"/>
  <c r="B1094" i="100"/>
  <c r="C381" i="100"/>
  <c r="B469" i="100"/>
  <c r="C1214" i="100"/>
  <c r="B1890" i="100"/>
  <c r="B391" i="100"/>
  <c r="B838" i="100"/>
  <c r="B1231" i="100"/>
  <c r="C1221" i="100"/>
  <c r="B736" i="100"/>
  <c r="B790" i="100"/>
  <c r="C143" i="100"/>
  <c r="B1083" i="100"/>
  <c r="C1611" i="100"/>
  <c r="C1715" i="100"/>
  <c r="B1881" i="100"/>
  <c r="B487" i="100"/>
  <c r="C1231" i="100"/>
  <c r="C870" i="100"/>
  <c r="B932" i="100"/>
  <c r="B243" i="100"/>
  <c r="E196" i="99" a="1"/>
  <c r="B72" i="100"/>
  <c r="B788" i="100"/>
  <c r="B807" i="100"/>
  <c r="B1731" i="100"/>
  <c r="V221" i="99" a="1"/>
  <c r="AT219" i="99" a="1"/>
  <c r="C350" i="100"/>
  <c r="C1820" i="100"/>
  <c r="BH221" i="99" a="1"/>
  <c r="C424" i="100"/>
  <c r="B1983" i="100"/>
  <c r="B85" i="100"/>
  <c r="C34" i="100"/>
  <c r="B1685" i="100"/>
  <c r="C639" i="100"/>
  <c r="B876" i="100"/>
  <c r="L13" i="99" a="1"/>
  <c r="C217" i="100"/>
  <c r="C1604" i="100"/>
  <c r="C483" i="100"/>
  <c r="B417" i="100"/>
  <c r="B630" i="100"/>
  <c r="C97" i="100"/>
  <c r="B1787" i="100"/>
  <c r="C1588" i="100"/>
  <c r="B75" i="100"/>
  <c r="B1957" i="100"/>
  <c r="V402" i="99" a="1"/>
  <c r="B43" i="100"/>
  <c r="B341" i="100"/>
  <c r="C1054" i="100"/>
  <c r="U91" i="99" a="1"/>
  <c r="B1092" i="100"/>
  <c r="C407" i="100"/>
  <c r="C1868" i="100"/>
  <c r="B877" i="100"/>
  <c r="B1202" i="100"/>
  <c r="B1176" i="100"/>
  <c r="B1874" i="100"/>
  <c r="C205" i="100"/>
  <c r="B868" i="100"/>
  <c r="C361" i="100"/>
  <c r="B486" i="100"/>
  <c r="C8" i="100"/>
  <c r="B131" i="100"/>
  <c r="C1258" i="100"/>
  <c r="B86" i="100"/>
  <c r="B1203" i="100"/>
  <c r="B1567" i="100"/>
  <c r="C738" i="100"/>
  <c r="B1184" i="100"/>
  <c r="AB37" i="99" a="1"/>
  <c r="W381" i="99" a="1"/>
  <c r="C628" i="100"/>
  <c r="C272" i="100"/>
  <c r="C1589" i="100"/>
  <c r="C1060" i="100"/>
  <c r="C1712" i="100"/>
  <c r="B21" i="100"/>
  <c r="H320" i="99" a="1"/>
  <c r="C115" i="100"/>
  <c r="C1228" i="100"/>
  <c r="C1854" i="100"/>
  <c r="C684" i="100"/>
  <c r="C296" i="100"/>
  <c r="CC221" i="99" a="1"/>
  <c r="Y35" i="99" a="1"/>
  <c r="C170" i="100"/>
  <c r="B1936" i="100"/>
  <c r="C1155" i="100"/>
  <c r="C186" i="100"/>
  <c r="C1784" i="100"/>
  <c r="B125" i="100"/>
  <c r="C1841" i="100"/>
  <c r="B878" i="100"/>
  <c r="B509" i="100"/>
  <c r="C950" i="100"/>
  <c r="C393" i="100"/>
  <c r="C339" i="100"/>
  <c r="C246" i="100"/>
  <c r="B195" i="100"/>
  <c r="C623" i="100"/>
  <c r="Y375" i="99" a="1"/>
  <c r="B1265" i="100"/>
  <c r="B1131" i="100"/>
  <c r="B271" i="100"/>
  <c r="C1113" i="100"/>
  <c r="BX224" i="99" a="1"/>
  <c r="AX219" i="99" a="1"/>
  <c r="B1266" i="100"/>
  <c r="B117" i="100"/>
  <c r="B570" i="100"/>
  <c r="J244" i="99" a="1"/>
  <c r="C1821" i="100"/>
  <c r="B360" i="100"/>
  <c r="C362" i="100"/>
  <c r="B675" i="100"/>
  <c r="B120" i="100"/>
  <c r="B46" i="100"/>
  <c r="Y91" i="99" a="1"/>
  <c r="C178" i="100"/>
  <c r="K114" i="99" a="1"/>
  <c r="L286" i="99" a="1"/>
  <c r="C1104" i="100"/>
  <c r="B492" i="100"/>
  <c r="C987" i="100"/>
  <c r="B1981" i="100"/>
  <c r="C46" i="100"/>
  <c r="B1219" i="100"/>
  <c r="C259" i="100"/>
  <c r="C1667" i="100"/>
  <c r="C1249" i="100"/>
  <c r="C185" i="100"/>
  <c r="C1107" i="100"/>
  <c r="B178" i="100"/>
  <c r="C772" i="100"/>
  <c r="C122" i="100"/>
  <c r="C807" i="100"/>
  <c r="B50" i="100"/>
  <c r="C932" i="100"/>
  <c r="B445" i="100"/>
  <c r="C734" i="100"/>
  <c r="C841" i="100"/>
  <c r="F396" i="99" a="1"/>
  <c r="B1037" i="100"/>
  <c r="V399" i="99" a="1"/>
  <c r="B1836" i="100"/>
  <c r="B1116" i="100"/>
  <c r="C1153" i="100"/>
  <c r="C1174" i="100"/>
  <c r="H354" i="99" a="1"/>
  <c r="B33" i="100"/>
  <c r="B1212" i="100"/>
  <c r="C1720" i="100"/>
  <c r="B114" i="100"/>
  <c r="B332" i="100"/>
  <c r="C1160" i="100"/>
  <c r="V223" i="99" a="1"/>
  <c r="B815" i="100"/>
  <c r="B964" i="100"/>
  <c r="B1082" i="100"/>
  <c r="C778" i="100"/>
  <c r="B340" i="100"/>
  <c r="C1861" i="100"/>
  <c r="B518" i="100"/>
  <c r="AI89" i="99" a="1"/>
  <c r="C863" i="100"/>
  <c r="B307" i="100"/>
  <c r="C1117" i="100"/>
  <c r="O35" i="99" a="1"/>
  <c r="B456" i="100"/>
  <c r="C1261" i="100"/>
  <c r="B935" i="100"/>
  <c r="C274" i="100"/>
  <c r="B944" i="100"/>
  <c r="B923" i="100"/>
  <c r="C312" i="100"/>
  <c r="B665" i="100"/>
  <c r="C293" i="100"/>
  <c r="G35" i="99" a="1"/>
  <c r="B1854" i="100"/>
  <c r="B330" i="100"/>
  <c r="B560" i="100"/>
  <c r="B1192" i="100"/>
  <c r="B1706" i="100"/>
  <c r="C1185" i="100"/>
  <c r="B1938" i="100"/>
  <c r="C1044" i="100"/>
  <c r="C399" i="100"/>
  <c r="C1070" i="100"/>
  <c r="C692" i="100"/>
  <c r="B1187" i="100"/>
  <c r="AE60" i="99" a="1"/>
  <c r="C756" i="100"/>
  <c r="L190" i="99" a="1"/>
  <c r="B63" i="100"/>
  <c r="B701" i="100"/>
  <c r="C648" i="100"/>
  <c r="C1931" i="100"/>
  <c r="C1757" i="100"/>
  <c r="B362" i="100"/>
  <c r="C554" i="100"/>
  <c r="C1264" i="100"/>
  <c r="B219" i="100"/>
  <c r="B1091" i="100"/>
  <c r="B681" i="100"/>
  <c r="AD219" i="99" a="1"/>
  <c r="C1891" i="100"/>
  <c r="B948" i="100"/>
  <c r="B978" i="100"/>
  <c r="M219" i="99" a="1"/>
  <c r="C346" i="100"/>
  <c r="C472" i="100"/>
  <c r="C100" i="100"/>
  <c r="B1129" i="100"/>
  <c r="B1848" i="100"/>
  <c r="B1956" i="100"/>
  <c r="B209" i="100"/>
  <c r="C1983" i="100"/>
  <c r="C1006" i="100"/>
  <c r="B1140" i="100"/>
  <c r="K320" i="99" a="1"/>
  <c r="C443" i="100"/>
  <c r="W169" i="99" a="1"/>
  <c r="B1841" i="100"/>
  <c r="AR219" i="99" a="1"/>
  <c r="C1144" i="100"/>
  <c r="X199" i="99" a="1"/>
  <c r="BE224" i="99" a="1"/>
  <c r="C1012" i="100"/>
  <c r="W62" i="99" a="1"/>
  <c r="B242" i="100"/>
  <c r="X223" i="99" a="1"/>
  <c r="B452" i="100"/>
  <c r="B1144" i="100"/>
  <c r="B1713" i="100"/>
  <c r="B893" i="100"/>
  <c r="F195" i="99" a="1"/>
  <c r="B449" i="100"/>
  <c r="AQ221" i="99" a="1"/>
  <c r="B1726" i="100"/>
  <c r="C977" i="100"/>
  <c r="B1211" i="100"/>
  <c r="C677" i="100"/>
  <c r="B1976" i="100"/>
  <c r="AB375" i="99" a="1"/>
  <c r="B192" i="100"/>
  <c r="C1203" i="100"/>
  <c r="C788" i="100"/>
  <c r="B9" i="100"/>
  <c r="B1700" i="100"/>
  <c r="P7" i="99" a="1"/>
  <c r="B1039" i="100"/>
  <c r="B485" i="100"/>
  <c r="C553" i="100"/>
  <c r="W122" i="99" a="1"/>
  <c r="C952" i="100"/>
  <c r="C602" i="100"/>
  <c r="AE89" i="99" a="1"/>
  <c r="B1173" i="100"/>
  <c r="V62" i="99" a="1"/>
  <c r="C1748" i="100"/>
  <c r="B567" i="100"/>
  <c r="C433" i="100"/>
  <c r="C820" i="100"/>
  <c r="C533" i="100"/>
  <c r="Z358" i="99" a="1"/>
  <c r="B1855" i="100"/>
  <c r="B1724" i="100"/>
  <c r="B51" i="100"/>
  <c r="C469" i="100"/>
  <c r="D65" i="99" a="1"/>
  <c r="AD13" i="99" a="1"/>
  <c r="B607" i="100"/>
  <c r="B299" i="100"/>
  <c r="B1755" i="100"/>
  <c r="B1827" i="100"/>
  <c r="B1086" i="100"/>
  <c r="C1059" i="100"/>
  <c r="B1793" i="100"/>
  <c r="C1609" i="100"/>
  <c r="V118" i="99" a="1"/>
  <c r="C493" i="100"/>
  <c r="C307" i="100"/>
  <c r="B204" i="100"/>
  <c r="B253" i="100"/>
  <c r="B1104" i="100"/>
  <c r="B842" i="100"/>
  <c r="C456" i="100"/>
  <c r="B1943" i="100"/>
  <c r="B1235" i="100"/>
  <c r="B1666" i="100"/>
  <c r="C1033" i="100"/>
  <c r="B438" i="100"/>
  <c r="B1892" i="100"/>
  <c r="C938" i="100"/>
  <c r="B931" i="100"/>
  <c r="B327" i="100"/>
  <c r="C913" i="100"/>
  <c r="B601" i="100"/>
  <c r="C1942" i="100"/>
  <c r="C954" i="100"/>
  <c r="W194" i="99"/>
  <c r="B654" i="100"/>
  <c r="B1238" i="100"/>
  <c r="B1151" i="100"/>
  <c r="C197" i="100"/>
  <c r="B385" i="100"/>
  <c r="B1600" i="100"/>
  <c r="P190" i="99" a="1"/>
  <c r="B1697" i="100"/>
  <c r="B1034" i="100"/>
  <c r="B919" i="100"/>
  <c r="C326" i="100"/>
  <c r="B725" i="100"/>
  <c r="C1725" i="100"/>
  <c r="I244" i="99" a="1"/>
  <c r="C139" i="100"/>
  <c r="B1272" i="100"/>
  <c r="B1829" i="100"/>
  <c r="B869" i="100"/>
  <c r="E246" i="99" a="1"/>
  <c r="B905" i="100"/>
  <c r="B363" i="100"/>
  <c r="B761" i="100"/>
  <c r="C1137" i="100"/>
  <c r="C15" i="100"/>
  <c r="B295" i="100"/>
  <c r="F224" i="99" a="1"/>
  <c r="B1775" i="100"/>
  <c r="M286" i="99" a="1"/>
  <c r="D39" i="99" a="1"/>
  <c r="B883" i="100"/>
  <c r="C620" i="100"/>
  <c r="C1093" i="100"/>
  <c r="C811" i="100"/>
  <c r="B1169" i="100"/>
  <c r="B1804" i="100"/>
  <c r="B640" i="100"/>
  <c r="B573" i="100"/>
  <c r="Y89" i="99" a="1"/>
  <c r="C354" i="100"/>
  <c r="B513" i="100"/>
  <c r="BW221" i="99" a="1"/>
  <c r="B306" i="100"/>
  <c r="B462" i="100"/>
  <c r="AF114" i="99" a="1"/>
  <c r="C1903" i="100"/>
  <c r="C426" i="100"/>
  <c r="C1140" i="100"/>
  <c r="C748" i="100"/>
  <c r="B1906" i="100"/>
  <c r="V122" i="99" a="1"/>
  <c r="B1824" i="100"/>
  <c r="C91" i="100"/>
  <c r="B799" i="100"/>
  <c r="B1208" i="100"/>
  <c r="C1706" i="100"/>
  <c r="B269" i="100"/>
  <c r="B581" i="100"/>
  <c r="B1729" i="100"/>
  <c r="C1151" i="100"/>
  <c r="C473" i="100"/>
  <c r="C646" i="100"/>
  <c r="B1752" i="100"/>
  <c r="C1750" i="100"/>
  <c r="B1138" i="100"/>
  <c r="M303" i="99" a="1"/>
  <c r="C72" i="100"/>
  <c r="K375" i="99" a="1"/>
  <c r="C527" i="100"/>
  <c r="C1763" i="100"/>
  <c r="B267" i="100"/>
  <c r="D120" i="99" a="1"/>
  <c r="B141" i="100"/>
  <c r="C599" i="100"/>
  <c r="B45" i="100"/>
  <c r="C356" i="100"/>
  <c r="B752" i="100"/>
  <c r="B737" i="100"/>
  <c r="B836" i="100"/>
  <c r="C1923" i="100"/>
  <c r="B1089" i="100"/>
  <c r="B1162" i="100"/>
  <c r="C1988" i="100"/>
  <c r="C866" i="100"/>
  <c r="C411" i="100"/>
  <c r="C1080" i="100"/>
  <c r="B334" i="100"/>
  <c r="AC219" i="99" a="1"/>
  <c r="C1055" i="100"/>
  <c r="F120" i="99" a="1"/>
  <c r="N35" i="99" a="1"/>
  <c r="C545" i="100"/>
  <c r="B870" i="100"/>
  <c r="W221" i="99" a="1"/>
  <c r="C254" i="100"/>
  <c r="C1598" i="100"/>
  <c r="B491" i="100"/>
  <c r="B1112" i="100"/>
  <c r="AH89" i="99" a="1"/>
  <c r="B335" i="100"/>
  <c r="B1781" i="100"/>
  <c r="B1910" i="100"/>
  <c r="J286" i="99" a="1"/>
  <c r="C152" i="100"/>
  <c r="B719" i="100"/>
  <c r="C341" i="100"/>
  <c r="B784" i="100"/>
  <c r="B699" i="100"/>
  <c r="C1605" i="100"/>
  <c r="C1019" i="100"/>
  <c r="B847" i="100"/>
  <c r="C382" i="100"/>
  <c r="X69" i="99" a="1"/>
  <c r="B572" i="100"/>
  <c r="C1790" i="100"/>
  <c r="B1616" i="100"/>
  <c r="B720" i="100"/>
  <c r="E198" i="99" a="1"/>
  <c r="C1736" i="100"/>
  <c r="B1833" i="100"/>
  <c r="B1585" i="100"/>
  <c r="C615" i="100"/>
  <c r="F246" i="99" a="1"/>
  <c r="C1680" i="100"/>
  <c r="C1125" i="100"/>
  <c r="V68" i="99" a="1"/>
  <c r="C1210" i="100"/>
  <c r="N60" i="99" a="1"/>
  <c r="C1906" i="100"/>
  <c r="C805" i="100"/>
  <c r="C552" i="100"/>
  <c r="C329" i="100"/>
  <c r="C237" i="100"/>
  <c r="B472" i="100"/>
  <c r="B434" i="100"/>
  <c r="C614" i="100"/>
  <c r="B1038" i="100"/>
  <c r="D401" i="99" a="1"/>
  <c r="B81" i="100"/>
  <c r="AG190" i="99" a="1"/>
  <c r="B1209" i="100"/>
  <c r="C252" i="100"/>
  <c r="C1926" i="100"/>
  <c r="B311" i="100"/>
  <c r="H165" i="99" a="1"/>
  <c r="B1282" i="100"/>
  <c r="B1891" i="100"/>
  <c r="B595" i="100"/>
  <c r="C673" i="100"/>
  <c r="B544" i="100"/>
  <c r="B301" i="100"/>
  <c r="V66" i="99" a="1"/>
  <c r="C1867" i="100"/>
  <c r="C908" i="100"/>
  <c r="C1062" i="100"/>
  <c r="C704" i="100"/>
  <c r="B1702" i="100"/>
  <c r="B284" i="100"/>
  <c r="B744" i="100"/>
  <c r="C105" i="100"/>
  <c r="B945" i="100"/>
  <c r="C378" i="99" a="1"/>
  <c r="C906" i="100"/>
  <c r="C953" i="100"/>
  <c r="L60" i="99" a="1"/>
  <c r="B119" i="100"/>
  <c r="C328" i="100"/>
  <c r="B1279" i="100"/>
  <c r="C513" i="100"/>
  <c r="B122" i="100"/>
  <c r="C419" i="100"/>
  <c r="B1945" i="100"/>
  <c r="U360" i="99" a="1"/>
  <c r="B1924" i="100"/>
  <c r="B214" i="100"/>
  <c r="C135" i="100"/>
  <c r="B689" i="100"/>
  <c r="B36" i="100"/>
  <c r="C92" i="100"/>
  <c r="B1230" i="100"/>
  <c r="C60" i="100"/>
  <c r="C815" i="100"/>
  <c r="B343" i="100"/>
  <c r="B648" i="100"/>
  <c r="C441" i="100"/>
  <c r="C1157" i="100"/>
  <c r="BG224" i="99" a="1"/>
  <c r="B405" i="100"/>
  <c r="B1035" i="100"/>
  <c r="C663" i="100"/>
  <c r="C1955" i="100"/>
  <c r="Z221" i="99" a="1"/>
  <c r="C1981" i="100"/>
  <c r="B880" i="100"/>
  <c r="C1078" i="100"/>
  <c r="B1952" i="100"/>
  <c r="B480" i="100"/>
  <c r="B714" i="100"/>
  <c r="L35" i="99" a="1"/>
  <c r="B415" i="100"/>
  <c r="B914" i="100"/>
  <c r="B553" i="100"/>
  <c r="B1899" i="100"/>
  <c r="C366" i="100"/>
  <c r="B317" i="100"/>
  <c r="B1714" i="100"/>
  <c r="B1273" i="100"/>
  <c r="B646" i="100"/>
  <c r="C81" i="100"/>
  <c r="B1200" i="100"/>
  <c r="B533" i="100"/>
  <c r="C1964" i="100"/>
  <c r="C492" i="100"/>
  <c r="B769" i="100"/>
  <c r="N7" i="99" a="1"/>
  <c r="C1602" i="100"/>
  <c r="B215" i="100"/>
  <c r="C1870" i="100"/>
  <c r="B1922" i="100"/>
  <c r="C1074" i="100"/>
  <c r="B410" i="100"/>
  <c r="C18" i="100"/>
  <c r="C505" i="100"/>
  <c r="O303" i="99" a="1"/>
  <c r="B94" i="100"/>
  <c r="D221" i="99" a="1"/>
  <c r="B1222" i="100"/>
  <c r="B1808" i="100"/>
  <c r="C1111" i="100"/>
  <c r="C668" i="100"/>
  <c r="C642" i="100"/>
  <c r="B273" i="100"/>
  <c r="C1674" i="100"/>
  <c r="C1769" i="100"/>
  <c r="B776" i="100"/>
  <c r="W65" i="99" a="1"/>
  <c r="B1647" i="100"/>
  <c r="F119" i="99" a="1"/>
  <c r="C1930" i="100"/>
  <c r="B510" i="100"/>
  <c r="C1676" i="100"/>
  <c r="C1847" i="100"/>
  <c r="C910" i="100"/>
  <c r="AE375" i="99" a="1"/>
  <c r="G219" i="99" a="1"/>
  <c r="B562" i="100"/>
  <c r="B1773" i="100"/>
  <c r="D167" i="99" a="1"/>
  <c r="B1743" i="100"/>
  <c r="B1031" i="100"/>
  <c r="B1274" i="100"/>
  <c r="C128" i="100"/>
  <c r="B827" i="100"/>
  <c r="B706" i="100"/>
  <c r="C982" i="100"/>
  <c r="C1733" i="100"/>
  <c r="B1735" i="100"/>
  <c r="C1047" i="100"/>
  <c r="C784" i="100"/>
  <c r="C464" i="100"/>
  <c r="C437" i="100"/>
  <c r="C1966" i="100"/>
  <c r="E221" i="99" a="1"/>
  <c r="C1802" i="100"/>
  <c r="B559" i="100"/>
  <c r="D341" i="99" a="1"/>
  <c r="C11" i="100"/>
  <c r="C757" i="100"/>
  <c r="B429" i="100"/>
  <c r="C546" i="100"/>
  <c r="C335" i="100"/>
  <c r="C314" i="100"/>
  <c r="B71" i="100"/>
  <c r="C261" i="100"/>
  <c r="C1154" i="100"/>
  <c r="B653" i="100"/>
  <c r="B1788" i="100"/>
  <c r="C55" i="100"/>
  <c r="C257" i="100"/>
  <c r="B288" i="100"/>
  <c r="C57" i="100"/>
  <c r="B1898" i="100"/>
  <c r="B1596" i="100"/>
  <c r="AO221" i="99" a="1"/>
  <c r="C269" i="100"/>
  <c r="C224" i="100"/>
  <c r="Q165" i="99" a="1"/>
  <c r="B1199" i="100"/>
  <c r="B97" i="100"/>
  <c r="B254" i="100"/>
  <c r="B1150" i="100"/>
  <c r="B766" i="100"/>
  <c r="B1794" i="100"/>
  <c r="K190" i="99" a="1"/>
  <c r="B538" i="100"/>
  <c r="B907" i="100"/>
  <c r="C388" i="100"/>
  <c r="C714" i="100"/>
  <c r="AP224" i="99" a="1"/>
  <c r="C194" i="100"/>
  <c r="B817" i="100"/>
  <c r="B1101" i="100"/>
  <c r="E91" i="99" a="1"/>
  <c r="C1863" i="100"/>
  <c r="C498" i="100"/>
  <c r="BY221" i="99" a="1"/>
  <c r="AI60" i="99" a="1"/>
  <c r="C565" i="100"/>
  <c r="C1007" i="100"/>
  <c r="AB396" i="99" a="1"/>
  <c r="B1182" i="100"/>
  <c r="B1201" i="100"/>
  <c r="C1901" i="100"/>
  <c r="C1267" i="100"/>
  <c r="M13" i="99" a="1"/>
  <c r="C1232" i="100"/>
  <c r="B173" i="100"/>
  <c r="C1105" i="100"/>
  <c r="C49" i="100"/>
  <c r="C1915" i="100"/>
  <c r="C699" i="100"/>
  <c r="C989" i="100"/>
  <c r="B1744" i="100"/>
  <c r="AF60" i="99" a="1"/>
  <c r="B289" i="100"/>
  <c r="C1799" i="100"/>
  <c r="B1064" i="100"/>
  <c r="B1754" i="100"/>
  <c r="B212" i="100"/>
  <c r="AB269" i="99" a="1"/>
  <c r="C1666" i="100"/>
  <c r="C578" i="100"/>
  <c r="B1948" i="100"/>
  <c r="C1271" i="100"/>
  <c r="C249" i="100"/>
  <c r="B498" i="100"/>
  <c r="B169" i="100"/>
  <c r="B543" i="100"/>
  <c r="C1240" i="100"/>
  <c r="C71" i="100"/>
  <c r="B546" i="100"/>
  <c r="B1055" i="100"/>
  <c r="C359" i="100"/>
  <c r="B129" i="100"/>
  <c r="C330" i="100"/>
  <c r="G165" i="99" a="1"/>
  <c r="D400" i="99" a="1"/>
  <c r="C1129" i="100"/>
  <c r="C1753" i="100"/>
  <c r="C902" i="100"/>
  <c r="B1614" i="100"/>
  <c r="C144" i="100"/>
  <c r="B1218" i="100"/>
  <c r="B1232" i="100"/>
  <c r="C372" i="100"/>
  <c r="B1124" i="100"/>
  <c r="C103" i="100"/>
  <c r="B1074" i="100"/>
  <c r="B1789" i="100"/>
  <c r="B1226" i="100"/>
  <c r="B956" i="100"/>
  <c r="B91" i="100"/>
  <c r="B517" i="100"/>
  <c r="C572" i="100"/>
  <c r="B1722" i="100"/>
  <c r="B781" i="100"/>
  <c r="C465" i="100"/>
  <c r="B678" i="100"/>
  <c r="AG89" i="99" a="1"/>
  <c r="B314" i="100"/>
  <c r="B194" i="100"/>
  <c r="C1781" i="100"/>
  <c r="B1106" i="100"/>
  <c r="B1873" i="100"/>
  <c r="B968" i="100"/>
  <c r="C1197" i="100"/>
  <c r="B933" i="100"/>
  <c r="C791" i="100"/>
  <c r="B1215" i="100"/>
  <c r="C1141" i="100"/>
  <c r="B1921" i="100"/>
  <c r="O269" i="99" a="1"/>
  <c r="C1015" i="100"/>
  <c r="C764" i="100"/>
  <c r="Z375" i="99" a="1"/>
  <c r="H89" i="99" a="1"/>
  <c r="B825" i="100"/>
  <c r="B37" i="100"/>
  <c r="C1776" i="100"/>
  <c r="C1278" i="100"/>
  <c r="B728" i="100"/>
  <c r="C360" i="100"/>
  <c r="AE396" i="99" a="1"/>
  <c r="C1797" i="100"/>
  <c r="C1777" i="100"/>
  <c r="B427" i="100"/>
  <c r="C691" i="100"/>
  <c r="B454" i="100"/>
  <c r="C155" i="100"/>
  <c r="C624" i="100"/>
  <c r="X221" i="99" a="1"/>
  <c r="C777" i="100"/>
  <c r="B772" i="100"/>
  <c r="C512" i="100"/>
  <c r="B911" i="100"/>
  <c r="B458" i="100"/>
  <c r="C1976" i="100"/>
  <c r="B680" i="100"/>
  <c r="B1059" i="100"/>
  <c r="V379" i="99" a="1"/>
  <c r="C800" i="100"/>
  <c r="B773" i="100"/>
  <c r="C1190" i="100"/>
  <c r="V380" i="99" a="1"/>
  <c r="C790" i="100"/>
  <c r="E192" i="99" a="1"/>
  <c r="B276" i="100"/>
  <c r="C592" i="100"/>
  <c r="B1746" i="100"/>
  <c r="B563" i="100"/>
  <c r="B1604" i="100"/>
  <c r="B396" i="100"/>
  <c r="B619" i="100"/>
  <c r="B912" i="100"/>
  <c r="C561" i="100"/>
  <c r="B1896" i="100"/>
  <c r="B940" i="100"/>
  <c r="C897" i="100"/>
  <c r="B76" i="100"/>
  <c r="Z114" i="99" a="1"/>
  <c r="B451" i="100"/>
  <c r="B1158" i="100"/>
  <c r="C1845" i="100"/>
  <c r="B1587" i="100"/>
  <c r="B1987" i="100"/>
  <c r="B1959" i="100"/>
  <c r="B897" i="100"/>
  <c r="B727" i="100"/>
  <c r="C462" i="100"/>
  <c r="B248" i="100"/>
  <c r="C458" i="100"/>
  <c r="C1668" i="100"/>
  <c r="B1680" i="100"/>
  <c r="B230" i="100"/>
  <c r="B329" i="100"/>
  <c r="B179" i="100"/>
  <c r="C1952" i="100"/>
  <c r="C666" i="100"/>
  <c r="B1935" i="100"/>
  <c r="C365" i="100"/>
  <c r="AD60" i="99" a="1"/>
  <c r="B465" i="100"/>
  <c r="C476" i="100"/>
  <c r="B1171" i="100"/>
  <c r="AA143" i="99" a="1"/>
  <c r="C817" i="100"/>
  <c r="C1071" i="100"/>
  <c r="B1608" i="100"/>
  <c r="B591" i="100"/>
  <c r="B411" i="100"/>
  <c r="C131" i="100"/>
  <c r="B1792" i="100"/>
  <c r="F196" i="99" a="1"/>
  <c r="B1748" i="100"/>
  <c r="B1970" i="100"/>
  <c r="G246" i="99" a="1"/>
  <c r="C667" i="100"/>
  <c r="C659" i="100"/>
  <c r="C1161" i="100"/>
  <c r="AI190" i="99" a="1"/>
  <c r="B1762" i="100"/>
  <c r="C701" i="100"/>
  <c r="B568" i="100"/>
  <c r="B304" i="100"/>
  <c r="D399" i="99" a="1"/>
  <c r="C1135" i="100"/>
  <c r="C1057" i="100"/>
  <c r="C1559" i="100"/>
  <c r="C515" i="100"/>
  <c r="B1243" i="100"/>
  <c r="C146" i="100"/>
  <c r="B47" i="100"/>
  <c r="B891" i="100"/>
  <c r="K219" i="99" a="1"/>
  <c r="C126" i="100"/>
  <c r="B1917" i="100"/>
  <c r="C193" i="100"/>
  <c r="B387" i="100"/>
  <c r="C981" i="100"/>
  <c r="C741" i="100"/>
  <c r="D194" i="99" a="1"/>
  <c r="B1167" i="100"/>
  <c r="C258" i="100"/>
  <c r="C377" i="100"/>
  <c r="C4" i="100"/>
  <c r="C414" i="100"/>
  <c r="B1791" i="100"/>
  <c r="H303" i="99" a="1"/>
  <c r="G320" i="99" a="1"/>
  <c r="B208" i="100"/>
  <c r="B1925" i="100"/>
  <c r="C491" i="100"/>
  <c r="C352" i="100"/>
  <c r="C882" i="100"/>
  <c r="B782" i="100"/>
  <c r="B709" i="100"/>
  <c r="C634" i="100"/>
  <c r="B207" i="100"/>
  <c r="C852" i="100"/>
  <c r="B300" i="100"/>
  <c r="C685" i="100"/>
  <c r="C206" i="100"/>
  <c r="C1642" i="100"/>
  <c r="B398" i="100"/>
  <c r="C1568" i="100"/>
  <c r="B1102" i="100"/>
  <c r="B280" i="100"/>
  <c r="W223" i="99" a="1"/>
  <c r="B524" i="100"/>
  <c r="B1828" i="100"/>
  <c r="D121" i="99" a="1"/>
  <c r="B971" i="100"/>
  <c r="C1114" i="100"/>
  <c r="B851" i="100"/>
  <c r="G221" i="99" a="1"/>
  <c r="C1872" i="100"/>
  <c r="B936" i="100"/>
  <c r="C320" i="100"/>
  <c r="B965" i="100"/>
  <c r="B1907" i="100"/>
  <c r="B1244" i="100"/>
  <c r="B775" i="100"/>
  <c r="B1205" i="100"/>
  <c r="C682" i="100"/>
  <c r="B1191" i="100"/>
  <c r="B444" i="100"/>
  <c r="G269" i="99" a="1"/>
  <c r="BE223" i="99" a="1"/>
  <c r="B855" i="100"/>
  <c r="C1051" i="100"/>
  <c r="C191" i="100"/>
  <c r="B180" i="100"/>
  <c r="C776" i="100"/>
  <c r="C318" i="100"/>
  <c r="B382" i="100"/>
  <c r="C1846" i="100"/>
  <c r="C969" i="100"/>
  <c r="B1152" i="100"/>
  <c r="B1837" i="100"/>
  <c r="AA396" i="99" a="1"/>
  <c r="B1556" i="100"/>
  <c r="B6" i="100"/>
  <c r="C1878" i="100"/>
  <c r="C1701" i="100"/>
  <c r="C1085" i="100"/>
  <c r="C429" i="100"/>
  <c r="N339" i="99" a="1"/>
  <c r="C495" i="100"/>
  <c r="C209" i="100"/>
  <c r="C836" i="100"/>
  <c r="B1584" i="100"/>
  <c r="C37" i="100"/>
  <c r="C810" i="100"/>
  <c r="C1039" i="100"/>
  <c r="B1825" i="100"/>
  <c r="C1682" i="100"/>
  <c r="B844" i="100"/>
  <c r="B389" i="100"/>
  <c r="K143" i="99" a="1"/>
  <c r="C1209" i="100"/>
  <c r="C1612" i="100"/>
  <c r="B554" i="100"/>
  <c r="C1026" i="100"/>
  <c r="AN224" i="99" a="1"/>
  <c r="C358" i="100"/>
  <c r="B849" i="100"/>
  <c r="B1965" i="100"/>
  <c r="C570" i="100"/>
  <c r="B68" i="100"/>
  <c r="C1730" i="100"/>
  <c r="P35" i="99" a="1"/>
  <c r="B1774" i="100"/>
  <c r="B962" i="100"/>
  <c r="B1145" i="100"/>
  <c r="C1565" i="100"/>
  <c r="B501" i="100"/>
  <c r="AC143" i="99" a="1"/>
  <c r="C327" i="100"/>
  <c r="C555" i="100"/>
  <c r="C551" i="100"/>
  <c r="B348" i="100"/>
  <c r="B1776" i="100"/>
  <c r="C713" i="100"/>
  <c r="D335" i="99" a="1"/>
  <c r="C306" i="100"/>
  <c r="C480" i="100"/>
  <c r="C367" i="100"/>
  <c r="C758" i="100"/>
  <c r="BX221" i="99" a="1"/>
  <c r="AD114" i="99" a="1"/>
  <c r="C1558" i="100"/>
  <c r="B1043" i="100"/>
  <c r="C809" i="100"/>
  <c r="B837" i="100"/>
  <c r="C626" i="100"/>
  <c r="B27" i="100"/>
  <c r="C467" i="100"/>
  <c r="B61" i="100"/>
  <c r="B321" i="100"/>
  <c r="C463" i="100"/>
  <c r="B320" i="100"/>
  <c r="C1823" i="100"/>
  <c r="B1919" i="100"/>
  <c r="C588" i="100"/>
  <c r="C1065" i="100"/>
  <c r="C670" i="100"/>
  <c r="B561" i="100"/>
  <c r="C742" i="100"/>
  <c r="C153" i="100"/>
  <c r="V93" i="99" a="1"/>
  <c r="C529" i="100"/>
  <c r="B70" i="100"/>
  <c r="C1215" i="100"/>
  <c r="C1010" i="100"/>
  <c r="BY219" i="99" a="1"/>
  <c r="C1793" i="100"/>
  <c r="C308" i="100"/>
  <c r="C1879" i="100"/>
  <c r="B1565" i="100"/>
  <c r="B1860" i="100"/>
  <c r="B1667" i="100"/>
  <c r="C1017" i="100"/>
  <c r="C1222" i="100"/>
  <c r="B548" i="100"/>
  <c r="B918" i="100"/>
  <c r="B111" i="100"/>
  <c r="C138" i="100"/>
  <c r="C503" i="100"/>
  <c r="C787" i="100"/>
  <c r="AG60" i="99" a="1"/>
  <c r="C1919" i="100"/>
  <c r="C647" i="100"/>
  <c r="B1809" i="100"/>
  <c r="B1605" i="100"/>
  <c r="C627" i="100"/>
  <c r="C782" i="100"/>
  <c r="B1149" i="100"/>
  <c r="C244" i="100"/>
  <c r="B814" i="100"/>
  <c r="B294" i="100"/>
  <c r="B1027" i="100"/>
  <c r="C1178" i="100"/>
  <c r="B697" i="100"/>
  <c r="Y167" i="99" a="1"/>
  <c r="B664" i="100"/>
  <c r="C850" i="100"/>
  <c r="B355" i="100"/>
  <c r="B712" i="100"/>
  <c r="C195" i="100"/>
  <c r="C461" i="100"/>
  <c r="B1077" i="100"/>
  <c r="B1252" i="100"/>
  <c r="C1082" i="100"/>
  <c r="B1253" i="100"/>
  <c r="C141" i="100"/>
  <c r="B1021" i="100"/>
  <c r="D381" i="99" a="1"/>
  <c r="C52" i="100"/>
  <c r="B1593" i="100"/>
  <c r="B216" i="100"/>
  <c r="C85" i="100"/>
  <c r="B881" i="100"/>
  <c r="C1929" i="100"/>
  <c r="B555" i="100"/>
  <c r="C78" i="100"/>
  <c r="C564" i="100"/>
  <c r="AB114" i="99" a="1"/>
  <c r="C1691" i="100"/>
  <c r="B549" i="100"/>
  <c r="C629" i="100"/>
  <c r="B246" i="100"/>
  <c r="J269" i="99" a="1"/>
  <c r="C935" i="100"/>
  <c r="B1902" i="100"/>
  <c r="C1037" i="100"/>
  <c r="C1554" i="100"/>
  <c r="E195" i="99" a="1"/>
  <c r="B424" i="100"/>
  <c r="B771" i="100"/>
  <c r="C1948" i="100"/>
  <c r="AA219" i="99" a="1"/>
  <c r="B899" i="100"/>
  <c r="B127" i="100"/>
  <c r="C540" i="100"/>
  <c r="C596" i="100"/>
  <c r="C118" i="100"/>
  <c r="C940" i="100"/>
  <c r="CC219" i="99" a="1"/>
  <c r="L114" i="99" a="1"/>
  <c r="B785" i="100"/>
  <c r="C470" i="100"/>
  <c r="B28" i="100"/>
  <c r="C1836" i="100"/>
  <c r="C127" i="100"/>
  <c r="B929" i="100"/>
  <c r="C1122" i="100"/>
  <c r="B23" i="100"/>
  <c r="C169" i="100"/>
  <c r="C1045" i="100"/>
  <c r="C1938" i="100"/>
  <c r="C1944" i="100"/>
  <c r="D91" i="99" a="1"/>
  <c r="I60" i="99" a="1"/>
  <c r="C1907" i="100"/>
  <c r="B1586" i="100"/>
  <c r="C175" i="100"/>
  <c r="Z269" i="99" a="1"/>
  <c r="C1202" i="100"/>
  <c r="B1739" i="100"/>
  <c r="I396" i="99" a="1"/>
  <c r="C1239" i="100"/>
  <c r="C621" i="100"/>
  <c r="C348" i="100"/>
  <c r="C1590" i="100"/>
  <c r="B401" i="100"/>
  <c r="C68" i="100"/>
  <c r="C1857" i="100"/>
  <c r="F197" i="99" a="1"/>
  <c r="C696" i="100"/>
  <c r="B1807" i="100"/>
  <c r="B830" i="100"/>
  <c r="B1564" i="100"/>
  <c r="O219" i="99" a="1"/>
  <c r="E170" i="99" a="1"/>
  <c r="Z190" i="99" a="1"/>
  <c r="C27" i="100"/>
  <c r="W66" i="99" a="1"/>
  <c r="Y358" i="99" a="1"/>
  <c r="B1223" i="100"/>
  <c r="B392" i="100"/>
  <c r="B506" i="100"/>
  <c r="C854" i="100"/>
  <c r="B446" i="100"/>
  <c r="B1823" i="100"/>
  <c r="B1988" i="100"/>
  <c r="B468" i="100"/>
  <c r="C1566" i="100"/>
  <c r="C770" i="100"/>
  <c r="C1831" i="100"/>
  <c r="C723" i="100"/>
  <c r="B1768" i="100"/>
  <c r="C488" i="100"/>
  <c r="B1740" i="100"/>
  <c r="C608" i="100"/>
  <c r="C54" i="100"/>
  <c r="C650" i="100"/>
  <c r="C48" i="100"/>
  <c r="B843" i="100"/>
  <c r="B1909" i="100"/>
  <c r="C1600" i="100"/>
  <c r="B901" i="100"/>
  <c r="B1256" i="100"/>
  <c r="B1250" i="100"/>
  <c r="E66" i="99" a="1"/>
  <c r="B622" i="100"/>
  <c r="AI165" i="99" a="1"/>
  <c r="C400" i="100"/>
  <c r="C198" i="100"/>
  <c r="D66" i="99" a="1"/>
  <c r="B1806" i="100"/>
  <c r="C1250" i="100"/>
  <c r="G116" i="99" a="1"/>
  <c r="C337" i="100"/>
  <c r="B834" i="100"/>
  <c r="C858" i="100"/>
  <c r="B928" i="100"/>
  <c r="D122" i="99" a="1"/>
  <c r="BI219" i="99" a="1"/>
  <c r="C1873" i="100"/>
  <c r="C84" i="100"/>
  <c r="B143" i="100"/>
  <c r="E94" i="99" a="1"/>
  <c r="B1689" i="100"/>
  <c r="B1675" i="100"/>
  <c r="C693" i="100"/>
  <c r="O190" i="99" a="1"/>
  <c r="E199" i="99" a="1"/>
  <c r="B110" i="100"/>
  <c r="B1770" i="100"/>
  <c r="B1960" i="100"/>
  <c r="C1025" i="100"/>
  <c r="B705" i="100"/>
  <c r="B822" i="100"/>
  <c r="B661" i="100"/>
  <c r="B1067" i="100"/>
  <c r="B264" i="100"/>
  <c r="C297" i="100"/>
  <c r="C63" i="100"/>
  <c r="B1765" i="100"/>
  <c r="Z219" i="99" a="1"/>
  <c r="W116" i="99"/>
  <c r="B995" i="100"/>
  <c r="C1217" i="100"/>
  <c r="C1724" i="100"/>
  <c r="B1756" i="100"/>
  <c r="C864" i="100"/>
  <c r="C1943" i="100"/>
  <c r="D118" i="99" a="1"/>
  <c r="C1798" i="100"/>
  <c r="B575" i="100"/>
  <c r="B1846" i="100"/>
  <c r="J320" i="99" a="1"/>
  <c r="B464" i="100"/>
  <c r="L320" i="99" a="1"/>
  <c r="B490" i="100"/>
  <c r="B708" i="100"/>
  <c r="B628" i="100"/>
  <c r="B536" i="100"/>
  <c r="X192" i="99"/>
  <c r="W396" i="99" a="1"/>
  <c r="BF221" i="99" a="1"/>
  <c r="E121" i="99" a="1"/>
  <c r="B691" i="100"/>
  <c r="AS219" i="99" a="1"/>
  <c r="BV223" i="99" a="1"/>
  <c r="C229" i="100"/>
  <c r="B716" i="100"/>
  <c r="C1916" i="100"/>
  <c r="C199" i="100"/>
  <c r="C1928" i="100"/>
  <c r="E248" i="99" a="1"/>
  <c r="B673" i="100"/>
  <c r="E335" i="99" a="1"/>
  <c r="B428" i="100"/>
  <c r="C1130" i="100"/>
  <c r="C1587" i="100"/>
  <c r="C1856" i="100"/>
  <c r="B1561" i="100"/>
  <c r="P6" i="99" a="1"/>
  <c r="B926" i="100"/>
  <c r="B987" i="100"/>
  <c r="C595" i="100"/>
  <c r="B986" i="100"/>
  <c r="B738" i="100"/>
  <c r="I35" i="99" a="1"/>
  <c r="C801" i="100"/>
  <c r="B941" i="100"/>
  <c r="C1874" i="100"/>
  <c r="C1671" i="100"/>
  <c r="C1223" i="100"/>
  <c r="B87" i="100"/>
  <c r="C966" i="100"/>
  <c r="J396" i="99" a="1"/>
  <c r="B757" i="100"/>
  <c r="V167" i="99" a="1"/>
  <c r="B1975" i="100"/>
  <c r="C381" i="99" a="1"/>
  <c r="X37" i="99" a="1"/>
  <c r="E122" i="99" a="1"/>
  <c r="C1120" i="100"/>
  <c r="G143" i="99" a="1"/>
  <c r="B152" i="100"/>
  <c r="AF35" i="99" a="1"/>
  <c r="C1947" i="100"/>
  <c r="B973" i="100"/>
  <c r="C1211" i="100"/>
  <c r="C957" i="100"/>
  <c r="B512" i="100"/>
  <c r="B608" i="100"/>
  <c r="B29" i="100"/>
  <c r="BE221" i="99" a="1"/>
  <c r="B862" i="100"/>
  <c r="V40" i="99" a="1"/>
  <c r="B1030" i="100"/>
  <c r="D37" i="99" a="1"/>
  <c r="B1941" i="100"/>
  <c r="B955" i="100"/>
  <c r="C835" i="100"/>
  <c r="C1718" i="100"/>
  <c r="B966" i="100"/>
  <c r="C887" i="100"/>
  <c r="C606" i="100"/>
  <c r="G335" i="99" a="1"/>
  <c r="C1815" i="100"/>
  <c r="C566" i="100"/>
  <c r="B183" i="100"/>
  <c r="C286" i="100"/>
  <c r="B383" i="100"/>
  <c r="C640" i="100"/>
  <c r="C290" i="100"/>
  <c r="B626" i="100"/>
  <c r="C999" i="100"/>
  <c r="J114" i="99" a="1"/>
  <c r="B57" i="100"/>
  <c r="AH114" i="99" a="1"/>
  <c r="C349" i="100"/>
  <c r="C174" i="100"/>
  <c r="B627" i="100"/>
  <c r="B721" i="100"/>
  <c r="B1912" i="100"/>
  <c r="C774" i="100"/>
  <c r="C1133" i="100"/>
  <c r="B1820" i="100"/>
  <c r="B915" i="100"/>
  <c r="B1839" i="100"/>
  <c r="C129" i="100"/>
  <c r="C391" i="100"/>
  <c r="B1155" i="100"/>
  <c r="B1734" i="100"/>
  <c r="C827" i="100"/>
  <c r="C376" i="100"/>
  <c r="B523" i="100"/>
  <c r="B1977" i="100"/>
  <c r="X65" i="99" a="1"/>
  <c r="B1858" i="100"/>
  <c r="W67" i="99" a="1"/>
  <c r="C780" i="100"/>
  <c r="C119" i="100"/>
  <c r="B144" i="100"/>
  <c r="V194" i="99" a="1"/>
  <c r="B1904" i="100"/>
  <c r="B1153" i="100"/>
  <c r="AD190" i="99" a="1"/>
  <c r="B710" i="100"/>
  <c r="W94" i="99" a="1"/>
  <c r="C260" i="100"/>
  <c r="C802" i="100"/>
  <c r="C299" i="100"/>
  <c r="C728" i="100"/>
  <c r="B816" i="100"/>
  <c r="AD358" i="99" a="1"/>
  <c r="B531" i="100"/>
  <c r="C325" i="100"/>
  <c r="Y221" i="99" a="1"/>
  <c r="B1834" i="100"/>
  <c r="C1721" i="100"/>
  <c r="B1845" i="100"/>
  <c r="B64" i="100"/>
  <c r="B588" i="100"/>
  <c r="B584" i="100"/>
  <c r="C900" i="100"/>
  <c r="B282" i="100"/>
  <c r="C1935" i="100"/>
  <c r="C1739" i="100"/>
  <c r="BG223" i="99" a="1"/>
  <c r="C331" i="100"/>
  <c r="O60" i="99" a="1"/>
  <c r="Y60" i="99" a="1"/>
  <c r="AN223" i="99" a="1"/>
  <c r="B479" i="100"/>
  <c r="C1690" i="100"/>
  <c r="BX223" i="99" a="1"/>
  <c r="B478" i="100"/>
  <c r="C1067" i="100"/>
  <c r="C775" i="100"/>
  <c r="C895" i="100"/>
  <c r="D198" i="99" a="1"/>
  <c r="K339" i="99" a="1"/>
  <c r="Z60" i="99" a="1"/>
  <c r="D195" i="99" a="1"/>
  <c r="C837" i="100"/>
  <c r="B96" i="100"/>
  <c r="B312" i="100"/>
  <c r="C311" i="100"/>
  <c r="BN219" i="99" a="1"/>
  <c r="J60" i="99" a="1"/>
  <c r="C789" i="100"/>
  <c r="Q190" i="99" a="1"/>
  <c r="C1186" i="100"/>
  <c r="B1913" i="100"/>
  <c r="C285" i="100"/>
  <c r="C1710" i="100"/>
  <c r="U381" i="99" a="1"/>
  <c r="X170" i="99" a="1"/>
  <c r="C1822" i="100"/>
  <c r="B953" i="100"/>
  <c r="E167" i="99" a="1"/>
  <c r="E417" i="99" a="1"/>
  <c r="B809" i="100"/>
  <c r="C1599" i="100"/>
  <c r="B1189" i="100"/>
  <c r="B1011" i="100"/>
  <c r="C1005" i="100"/>
  <c r="B1234" i="100"/>
  <c r="C890" i="100"/>
  <c r="N165" i="99" a="1"/>
  <c r="B1753" i="100"/>
  <c r="D93" i="99" a="1"/>
  <c r="C1115" i="100"/>
  <c r="C645" i="100"/>
  <c r="B885" i="100"/>
  <c r="C1073" i="100"/>
  <c r="B1264" i="100"/>
  <c r="D145" i="99" a="1"/>
  <c r="C408" i="100"/>
  <c r="B83" i="100"/>
  <c r="C262" i="100"/>
  <c r="V91" i="99" a="1"/>
  <c r="B980" i="100"/>
  <c r="B655" i="100"/>
  <c r="B593" i="100"/>
  <c r="C898" i="100"/>
  <c r="B1010" i="100"/>
  <c r="C1973" i="100"/>
  <c r="B1766" i="100"/>
  <c r="B620" i="100"/>
  <c r="C768" i="100"/>
  <c r="C877" i="100"/>
  <c r="B1707" i="100"/>
  <c r="C1734" i="100"/>
  <c r="C1970" i="100"/>
  <c r="C1563" i="100"/>
  <c r="C1008" i="100"/>
  <c r="B715" i="100"/>
  <c r="AA13" i="99" a="1"/>
  <c r="C793" i="100"/>
  <c r="C188" i="100"/>
  <c r="C1775" i="100"/>
  <c r="D94" i="99" a="1"/>
  <c r="C795" i="100"/>
  <c r="C263" i="100"/>
  <c r="C26" i="100"/>
  <c r="B1228" i="100"/>
  <c r="B1563" i="100"/>
  <c r="B1095" i="100"/>
  <c r="B422" i="100"/>
  <c r="BG221" i="99" a="1"/>
  <c r="C16" i="100"/>
  <c r="C1807" i="100"/>
  <c r="C593" i="100"/>
  <c r="AG219" i="99" a="1"/>
  <c r="B979" i="100"/>
  <c r="C459" i="100"/>
  <c r="C1896" i="100"/>
  <c r="C1614" i="100"/>
  <c r="C1616" i="100"/>
  <c r="B1710" i="100"/>
  <c r="B1930" i="100"/>
  <c r="C132" i="100"/>
  <c r="C1159" i="100"/>
  <c r="B54" i="100"/>
  <c r="C1759" i="100"/>
  <c r="C157" i="100"/>
  <c r="E322" i="99" a="1"/>
  <c r="C921" i="100"/>
  <c r="C36" i="100"/>
  <c r="AA190" i="99" a="1"/>
  <c r="M358" i="99" a="1"/>
  <c r="B516" i="100"/>
  <c r="C1827" i="100"/>
  <c r="B1111" i="100"/>
  <c r="B1950" i="100"/>
  <c r="CH219" i="99" a="1"/>
  <c r="B577" i="100"/>
  <c r="B24" i="100"/>
  <c r="B371" i="100"/>
  <c r="C1833" i="100"/>
  <c r="B286" i="100"/>
  <c r="C395" i="100"/>
  <c r="C1079" i="100"/>
  <c r="B1795" i="100"/>
  <c r="B1903" i="100"/>
  <c r="C1735" i="100"/>
  <c r="V400" i="99" a="1"/>
  <c r="B240" i="100"/>
  <c r="B748" i="100"/>
  <c r="C1252" i="100"/>
  <c r="C1557" i="100"/>
  <c r="B887" i="100"/>
  <c r="B1185" i="100"/>
  <c r="C1840" i="100"/>
  <c r="X197" i="99" a="1"/>
  <c r="C1913" i="100"/>
  <c r="B1695" i="100"/>
  <c r="C661" i="100"/>
  <c r="C1138" i="100"/>
  <c r="B1694" i="100"/>
  <c r="C1977" i="100"/>
  <c r="B856" i="100"/>
  <c r="AG13" i="99" a="1"/>
  <c r="C1014" i="100"/>
  <c r="N89" i="99" a="1"/>
  <c r="C745" i="100"/>
  <c r="C1237" i="100"/>
  <c r="Y165" i="99" a="1"/>
  <c r="B1971" i="100"/>
  <c r="W198" i="99" a="1"/>
  <c r="C1838" i="100"/>
  <c r="AI114" i="99" a="1"/>
  <c r="CD219" i="99" a="1"/>
  <c r="B1897" i="100"/>
  <c r="B1931" i="100"/>
  <c r="B1704" i="100"/>
  <c r="B1154" i="100"/>
  <c r="B90" i="100"/>
  <c r="C228" i="100"/>
  <c r="J13" i="99" a="1"/>
  <c r="C315" i="100"/>
  <c r="N303" i="99" a="1"/>
  <c r="C1046" i="100"/>
  <c r="C1711" i="100"/>
  <c r="D360" i="99" a="1"/>
  <c r="C1830" i="100"/>
  <c r="B1262" i="100"/>
  <c r="B1772" i="100"/>
  <c r="C1939" i="100"/>
  <c r="C271" i="99" a="1"/>
  <c r="B611" i="100"/>
  <c r="C401" i="100"/>
  <c r="C922" i="100"/>
  <c r="B369" i="100"/>
  <c r="C265" i="100"/>
  <c r="C1081" i="100"/>
  <c r="N13" i="99" a="1"/>
  <c r="C542" i="100"/>
  <c r="B639" i="100"/>
  <c r="F335" i="99" a="1"/>
  <c r="B56" i="100"/>
  <c r="B977" i="100"/>
  <c r="AD143" i="99" a="1"/>
  <c r="W380" i="99" a="1"/>
  <c r="B1684" i="100"/>
  <c r="C1914" i="100"/>
  <c r="B101" i="100"/>
  <c r="C1956" i="100"/>
  <c r="B783" i="100"/>
  <c r="N143" i="99" a="1"/>
  <c r="B1799" i="100"/>
  <c r="C267" i="100"/>
  <c r="C766" i="100"/>
  <c r="K244" i="99" a="1"/>
  <c r="B735" i="100"/>
  <c r="B1241" i="100"/>
  <c r="B10" i="100"/>
  <c r="B793" i="100"/>
  <c r="B1123" i="100"/>
  <c r="B660" i="100"/>
  <c r="C1697" i="100"/>
  <c r="C1038" i="100"/>
  <c r="C676" i="100"/>
  <c r="B1683" i="100"/>
  <c r="C903" i="100"/>
  <c r="W192" i="99" a="1"/>
  <c r="B826" i="100"/>
  <c r="C61" i="100"/>
  <c r="C1892" i="100"/>
  <c r="BL219" i="99" a="1"/>
  <c r="B1172" i="100"/>
  <c r="C1097" i="100"/>
  <c r="C373" i="100"/>
  <c r="C1709" i="100"/>
  <c r="B1810" i="100"/>
  <c r="B1840" i="100"/>
  <c r="B617" i="100"/>
  <c r="C1965" i="100"/>
  <c r="B1025" i="100"/>
  <c r="C598" i="100"/>
  <c r="B442" i="100"/>
  <c r="X194" i="99" a="1"/>
  <c r="C718" i="100"/>
  <c r="C1924" i="100"/>
  <c r="B896" i="100"/>
  <c r="B1269" i="100"/>
  <c r="C1152" i="100"/>
  <c r="B217" i="100"/>
  <c r="C500" i="100"/>
  <c r="B1802" i="100"/>
  <c r="AC89" i="99" a="1"/>
  <c r="C1683" i="100"/>
  <c r="B967" i="100"/>
  <c r="F118" i="99" a="1"/>
  <c r="C993" i="100"/>
  <c r="B1181" i="100"/>
  <c r="B890" i="100"/>
  <c r="B1193" i="100"/>
  <c r="BW223" i="99" a="1"/>
  <c r="B999" i="100"/>
  <c r="C243" i="100"/>
  <c r="W121" i="99" a="1"/>
  <c r="C1177" i="100"/>
  <c r="B888" i="100"/>
  <c r="B537" i="100"/>
  <c r="B1884" i="100"/>
  <c r="C1849" i="100"/>
  <c r="C526" i="100"/>
  <c r="C1813" i="100"/>
  <c r="B233" i="100"/>
  <c r="B592" i="100"/>
  <c r="C635" i="100"/>
  <c r="C822" i="100"/>
  <c r="B184" i="100"/>
  <c r="C959" i="100"/>
  <c r="C471" i="100"/>
  <c r="C919" i="100"/>
  <c r="B305" i="100"/>
  <c r="B291" i="100"/>
  <c r="C1895" i="100"/>
  <c r="B1071" i="100"/>
  <c r="C1708" i="100"/>
  <c r="BL221" i="99" a="1"/>
  <c r="C618" i="100"/>
  <c r="B547" i="100"/>
  <c r="C7" i="100"/>
  <c r="B315" i="100"/>
  <c r="C112" i="100"/>
  <c r="B1979" i="100"/>
  <c r="B447" i="100"/>
  <c r="D69" i="99" a="1"/>
  <c r="C1723" i="100"/>
  <c r="C833" i="100"/>
  <c r="B268" i="100"/>
  <c r="B1103" i="100"/>
  <c r="AF143" i="99" a="1"/>
  <c r="B633" i="100"/>
  <c r="C211" i="100"/>
  <c r="B1954" i="100"/>
  <c r="AC114" i="99" a="1"/>
  <c r="AG35" i="99" a="1"/>
  <c r="C1774" i="100"/>
  <c r="B812" i="100"/>
  <c r="C203" i="100"/>
  <c r="B104" i="100"/>
  <c r="C1744" i="100"/>
  <c r="B894" i="100"/>
  <c r="C422" i="100"/>
  <c r="B1159" i="100"/>
  <c r="B502" i="100"/>
  <c r="C762" i="100"/>
  <c r="B186" i="100"/>
  <c r="E224" i="99" a="1"/>
  <c r="B988" i="100"/>
  <c r="B1015" i="100"/>
  <c r="B323" i="100"/>
  <c r="I358" i="99" a="1"/>
  <c r="C478" i="100"/>
  <c r="C212" i="100"/>
  <c r="L165" i="99" a="1"/>
  <c r="AH219" i="99" a="1"/>
  <c r="B1270" i="100"/>
  <c r="B176" i="100"/>
  <c r="B416" i="100"/>
  <c r="C643" i="100"/>
  <c r="C454" i="100"/>
  <c r="B679" i="100"/>
  <c r="B740" i="100"/>
  <c r="N114" i="99" a="1"/>
  <c r="C93" i="100"/>
  <c r="AF375" i="99" a="1"/>
  <c r="C248" i="100"/>
  <c r="C1200" i="100"/>
  <c r="X62" i="99" a="1"/>
  <c r="B1569" i="100"/>
  <c r="C1796" i="100"/>
  <c r="C580" i="100"/>
  <c r="C986" i="100"/>
  <c r="B1595" i="100"/>
  <c r="E68" i="99" a="1"/>
  <c r="B62" i="100"/>
  <c r="C524" i="100"/>
  <c r="C560" i="100"/>
  <c r="M396" i="99" a="1"/>
  <c r="B1247" i="100"/>
  <c r="B297" i="100"/>
  <c r="C28" i="100"/>
  <c r="C1243" i="100"/>
  <c r="C660" i="100"/>
  <c r="B861" i="100"/>
  <c r="C9" i="100"/>
  <c r="C1719" i="100"/>
  <c r="C1731" i="100"/>
  <c r="AU221" i="99" a="1"/>
  <c r="I417" i="99" a="1"/>
  <c r="B569" i="100"/>
  <c r="Y190" i="99" a="1"/>
  <c r="C687" i="100"/>
  <c r="B643" i="100"/>
  <c r="B1784" i="100"/>
  <c r="AF190" i="99" a="1"/>
  <c r="B1276" i="100"/>
  <c r="B745" i="100"/>
  <c r="E118" i="99"/>
  <c r="B1046" i="100"/>
  <c r="B467" i="100"/>
  <c r="B211" i="100"/>
  <c r="B1797" i="100"/>
  <c r="X198" i="99" a="1"/>
  <c r="B696" i="100"/>
  <c r="C1866" i="100"/>
  <c r="B526" i="100"/>
  <c r="B1972" i="100"/>
  <c r="B702" i="100"/>
  <c r="B597" i="100"/>
  <c r="C1844" i="100"/>
  <c r="B25" i="100"/>
  <c r="C496" i="100"/>
  <c r="B1251" i="100"/>
  <c r="C883" i="100"/>
  <c r="B189" i="100"/>
  <c r="C485" i="100"/>
  <c r="C880" i="100"/>
  <c r="C266" i="100"/>
  <c r="X94" i="99" a="1"/>
  <c r="C156" i="100"/>
  <c r="G375" i="99" a="1"/>
  <c r="B990" i="100"/>
  <c r="C405" i="100"/>
  <c r="B662" i="100"/>
  <c r="N269" i="99" a="1"/>
  <c r="B604" i="100"/>
  <c r="B590" i="100"/>
  <c r="N320" i="99" a="1"/>
  <c r="B1050" i="100"/>
  <c r="C44" i="100"/>
  <c r="C425" i="100"/>
  <c r="C1040" i="100"/>
  <c r="C1722" i="100"/>
  <c r="J89" i="99" a="1"/>
  <c r="AG114" i="99" a="1"/>
  <c r="C1917" i="100"/>
  <c r="D248" i="99" a="1"/>
  <c r="C907" i="100"/>
  <c r="C586" i="100"/>
  <c r="B1137" i="100"/>
  <c r="C1263" i="100"/>
  <c r="B1213" i="100"/>
  <c r="B1049" i="100"/>
  <c r="C1968" i="100"/>
  <c r="B375" i="100"/>
  <c r="C184" i="100"/>
  <c r="B171" i="100"/>
  <c r="C944" i="100"/>
  <c r="B539" i="100"/>
  <c r="E120" i="99" a="1"/>
  <c r="V196" i="99" a="1"/>
  <c r="B704" i="100"/>
  <c r="C558" i="100"/>
  <c r="W39" i="99" a="1"/>
  <c r="C1182" i="100"/>
  <c r="C1162" i="100"/>
  <c r="C973" i="100"/>
  <c r="C1921" i="100"/>
  <c r="B66" i="100"/>
  <c r="C1670" i="100"/>
  <c r="E378" i="99" a="1"/>
  <c r="C444" i="100"/>
  <c r="B155" i="100"/>
  <c r="B1013" i="100"/>
  <c r="B393" i="100"/>
  <c r="H244" i="99" a="1"/>
  <c r="C577" i="100"/>
  <c r="B1901" i="100"/>
  <c r="B756" i="100"/>
  <c r="C283" i="100"/>
  <c r="C1885" i="100"/>
  <c r="B352" i="100"/>
  <c r="B1857" i="100"/>
  <c r="AF165" i="99" a="1"/>
  <c r="C1787" i="100"/>
  <c r="B1747" i="100"/>
  <c r="B5" i="100"/>
  <c r="B768" i="100"/>
  <c r="C636" i="100"/>
  <c r="C1685" i="100"/>
  <c r="B1040" i="100"/>
  <c r="C371" i="100"/>
  <c r="B1143" i="100"/>
  <c r="X68" i="99" a="1"/>
  <c r="C881" i="100"/>
  <c r="B797" i="100"/>
  <c r="B886" i="100"/>
  <c r="B651" i="100"/>
  <c r="C23" i="100"/>
  <c r="B193" i="100"/>
  <c r="B1160" i="100"/>
  <c r="C220" i="100"/>
  <c r="C857" i="100"/>
  <c r="B49" i="100"/>
  <c r="C1150" i="100"/>
  <c r="C421" i="100"/>
  <c r="C948" i="100"/>
  <c r="C24" i="100"/>
  <c r="B1942" i="100"/>
  <c r="C1063" i="100"/>
  <c r="B1869" i="100"/>
  <c r="B448" i="100"/>
  <c r="C927" i="100"/>
  <c r="C1700" i="100"/>
  <c r="B1048" i="100"/>
  <c r="B724" i="100"/>
  <c r="B1121" i="100"/>
  <c r="B1602" i="100"/>
  <c r="B688" i="100"/>
  <c r="AE114" i="99" a="1"/>
  <c r="H286" i="99" a="1"/>
  <c r="C1116" i="100"/>
  <c r="V67" i="99" a="1"/>
  <c r="C1254" i="100"/>
  <c r="B594" i="100"/>
  <c r="W68" i="99" a="1"/>
  <c r="B1240" i="100"/>
  <c r="C1076" i="100"/>
  <c r="C573" i="100"/>
  <c r="K60" i="99" a="1"/>
  <c r="B1679" i="100"/>
  <c r="B292" i="100"/>
  <c r="C202" i="100"/>
  <c r="B133" i="100"/>
  <c r="B18" i="100"/>
  <c r="C609" i="100"/>
  <c r="B1590" i="100"/>
  <c r="C1597" i="100"/>
  <c r="B234" i="100"/>
  <c r="AC375" i="99" a="1"/>
  <c r="F68" i="99" a="1"/>
  <c r="AH143" i="99" a="1"/>
  <c r="B1864" i="100"/>
  <c r="C208" i="100"/>
  <c r="G13" i="99" a="1"/>
  <c r="C1687" i="100"/>
  <c r="C322" i="100"/>
  <c r="E69" i="99" a="1"/>
  <c r="B1020" i="100"/>
  <c r="C313" i="100"/>
  <c r="F93" i="99" a="1"/>
  <c r="B638" i="100"/>
  <c r="D169" i="99" a="1"/>
  <c r="B1961" i="100"/>
  <c r="U380" i="99" a="1"/>
  <c r="K35" i="99" a="1"/>
  <c r="C1766" i="100"/>
  <c r="C136" i="100"/>
  <c r="V37" i="99" a="1"/>
  <c r="C1075" i="100"/>
  <c r="B293" i="100"/>
  <c r="BO219" i="99" a="1"/>
  <c r="B1764" i="100"/>
  <c r="C859" i="100"/>
  <c r="C1241" i="100"/>
  <c r="H375" i="99" a="1"/>
  <c r="B1966" i="100"/>
  <c r="B1703" i="100"/>
  <c r="B828" i="100"/>
  <c r="F221" i="99" a="1"/>
  <c r="K358" i="99" a="1"/>
  <c r="B779" i="100"/>
  <c r="C724" i="100"/>
  <c r="U379" i="99" a="1"/>
  <c r="B920" i="100"/>
  <c r="B181" i="100"/>
  <c r="C466" i="100"/>
  <c r="C1951" i="100"/>
  <c r="C347" i="100"/>
  <c r="C1246" i="100"/>
  <c r="Y62" i="99"/>
  <c r="C1136" i="100"/>
  <c r="C767" i="100"/>
  <c r="C1583" i="100"/>
  <c r="B1139" i="100"/>
  <c r="C731" i="100"/>
  <c r="Z396" i="99" a="1"/>
  <c r="B576" i="100"/>
  <c r="C975" i="100"/>
  <c r="C502" i="100"/>
  <c r="C847" i="100"/>
  <c r="F194" i="99" a="1"/>
  <c r="B1610" i="100"/>
  <c r="AA269" i="99" a="1"/>
  <c r="B459" i="100"/>
  <c r="B1974" i="100"/>
  <c r="B65" i="100"/>
  <c r="B1229" i="100"/>
  <c r="V378" i="99" a="1"/>
  <c r="C1888" i="100"/>
  <c r="D271" i="99" a="1"/>
  <c r="C894" i="100"/>
  <c r="B778" i="100"/>
  <c r="C1282" i="100"/>
  <c r="B481" i="100"/>
  <c r="C477" i="100"/>
  <c r="M244" i="99" a="1"/>
  <c r="C1276" i="100"/>
  <c r="C305" i="100"/>
  <c r="B994" i="100"/>
  <c r="C644" i="100"/>
  <c r="B711" i="100"/>
  <c r="B476" i="100"/>
  <c r="B500" i="100"/>
  <c r="B1761" i="100"/>
  <c r="C1791" i="100"/>
  <c r="C1920" i="100"/>
  <c r="AA114" i="99" a="1"/>
  <c r="B1558" i="100"/>
  <c r="M114" i="99" a="1"/>
  <c r="B700" i="100"/>
  <c r="B1257" i="100"/>
  <c r="C538" i="100"/>
  <c r="B244" i="100"/>
  <c r="B168" i="100"/>
  <c r="K13" i="99" a="1"/>
  <c r="B1258" i="100"/>
  <c r="B840" i="100"/>
  <c r="C1567" i="100"/>
  <c r="B1090" i="100"/>
  <c r="C1064" i="100"/>
  <c r="C761" i="100"/>
  <c r="C268" i="100"/>
  <c r="D67" i="99" a="1"/>
  <c r="B1835" i="100"/>
  <c r="AB143" i="99" a="1"/>
  <c r="C669" i="100"/>
  <c r="C889" i="100"/>
  <c r="B777" i="100"/>
  <c r="C1812" i="100"/>
  <c r="Q244" i="99" a="1"/>
  <c r="BZ221" i="99" a="1"/>
  <c r="B1826" i="100"/>
  <c r="B437" i="100"/>
  <c r="B908" i="100"/>
  <c r="B497" i="100"/>
  <c r="B610" i="100"/>
  <c r="C873" i="100"/>
  <c r="B864" i="100"/>
  <c r="B367" i="100"/>
  <c r="B1872" i="100"/>
  <c r="X66" i="99" a="1"/>
  <c r="C1052" i="100"/>
  <c r="C416" i="100"/>
  <c r="C562" i="100"/>
  <c r="B1052" i="100"/>
  <c r="B974" i="100"/>
  <c r="B1888" i="100"/>
  <c r="B1816" i="100"/>
  <c r="B930" i="100"/>
  <c r="E223" i="99" a="1"/>
  <c r="AB89" i="99" a="1"/>
  <c r="C1936" i="100"/>
  <c r="B379" i="100"/>
  <c r="G60" i="99" a="1"/>
  <c r="B1914" i="100"/>
  <c r="C1758" i="100"/>
  <c r="C231" i="100"/>
  <c r="C849" i="100"/>
  <c r="B1688" i="100"/>
  <c r="B1866" i="100"/>
  <c r="C1816" i="100"/>
  <c r="C415" i="100"/>
  <c r="C59" i="100"/>
  <c r="B1687" i="100"/>
  <c r="L269" i="99" a="1"/>
  <c r="B1079" i="100"/>
  <c r="B1879" i="100"/>
  <c r="C130" i="100"/>
  <c r="M89" i="99" a="1"/>
  <c r="B805" i="100"/>
  <c r="C117" i="100"/>
  <c r="B1555" i="100"/>
  <c r="C30" i="100"/>
  <c r="C1280" i="100"/>
  <c r="C436" i="100"/>
  <c r="C147" i="100"/>
  <c r="C678" i="100"/>
  <c r="B1554" i="100"/>
  <c r="B1932" i="100"/>
  <c r="C1987" i="100"/>
  <c r="C76" i="100"/>
  <c r="B1842" i="100"/>
  <c r="C1569" i="100"/>
  <c r="B1985" i="100"/>
  <c r="F66" i="99" a="1"/>
  <c r="C1227" i="100"/>
  <c r="C56" i="100"/>
  <c r="B1982" i="100"/>
  <c r="C1196" i="100"/>
  <c r="B806" i="100"/>
  <c r="B758" i="100"/>
  <c r="B1236" i="100"/>
  <c r="C830" i="100"/>
  <c r="C1694" i="100"/>
  <c r="B829" i="100"/>
  <c r="BP219" i="99" a="1"/>
  <c r="B682" i="100"/>
  <c r="B1798" i="100"/>
  <c r="B1204" i="100"/>
  <c r="C1764" i="100"/>
  <c r="B746" i="100"/>
  <c r="B1122" i="100"/>
  <c r="B270" i="100"/>
  <c r="B534" i="100"/>
  <c r="B1889" i="100"/>
  <c r="B947" i="100"/>
  <c r="C1168" i="100"/>
  <c r="B132" i="100"/>
  <c r="H60" i="99" a="1"/>
  <c r="C509" i="100"/>
  <c r="D199" i="99" a="1"/>
  <c r="N375" i="99" a="1"/>
  <c r="B1196" i="100"/>
  <c r="C1176" i="100"/>
  <c r="B26" i="100"/>
  <c r="AR221" i="99" a="1"/>
  <c r="B1642" i="100"/>
  <c r="X195" i="99" a="1"/>
  <c r="C447" i="100"/>
  <c r="C1002" i="100"/>
  <c r="C516" i="100"/>
  <c r="B739" i="100"/>
  <c r="B380" i="100"/>
  <c r="B672" i="100"/>
  <c r="AE190" i="99" a="1"/>
  <c r="C403" i="100"/>
  <c r="C874" i="100"/>
  <c r="B1832" i="100"/>
  <c r="C389" i="100"/>
  <c r="C549" i="100"/>
  <c r="C179" i="100"/>
  <c r="C449" i="100"/>
  <c r="C630" i="100"/>
  <c r="P165" i="99" a="1"/>
  <c r="C896" i="100"/>
  <c r="V199" i="99" a="1"/>
  <c r="C354" i="99" a="1"/>
  <c r="B1716" i="100"/>
  <c r="B263" i="100"/>
  <c r="C183" i="100"/>
  <c r="W93" i="99" a="1"/>
  <c r="V192" i="99" a="1"/>
  <c r="C439" i="100"/>
  <c r="B1875" i="100"/>
  <c r="W123" i="99" a="1"/>
  <c r="B831" i="100"/>
  <c r="B729" i="100"/>
  <c r="B598" i="100"/>
  <c r="P5" i="99" a="1"/>
  <c r="C1256" i="100"/>
  <c r="C754" i="100"/>
  <c r="B353" i="100"/>
  <c r="L89" i="99" a="1"/>
  <c r="C960" i="100"/>
  <c r="D224" i="99" a="1"/>
  <c r="C1693" i="100"/>
  <c r="B1076" i="100"/>
  <c r="B475" i="100"/>
  <c r="B496" i="100"/>
  <c r="V271" i="99" a="1"/>
  <c r="B199" i="100"/>
  <c r="AD269" i="99" a="1"/>
  <c r="C1908" i="100"/>
  <c r="B1239" i="100"/>
  <c r="B436" i="100"/>
  <c r="C1139" i="100"/>
  <c r="B1757" i="100"/>
  <c r="B511" i="100"/>
  <c r="AC13" i="99" a="1"/>
  <c r="B1085" i="100"/>
  <c r="C145" i="100"/>
  <c r="D119" i="99" a="1"/>
  <c r="C662" i="100"/>
  <c r="B765" i="100"/>
  <c r="B1718" i="100"/>
  <c r="C828" i="100"/>
  <c r="B1978" i="100"/>
  <c r="AA358" i="99" a="1"/>
  <c r="C632" i="100"/>
  <c r="B934" i="100"/>
  <c r="J35" i="99" a="1"/>
  <c r="B1227" i="100"/>
  <c r="C871" i="100"/>
  <c r="B82" i="100"/>
  <c r="C876" i="100"/>
  <c r="B556" i="100"/>
  <c r="C245" i="100"/>
  <c r="C501" i="100"/>
  <c r="I219" i="99" a="1"/>
  <c r="C1678" i="100"/>
  <c r="G62" i="99"/>
  <c r="B238" i="100"/>
  <c r="AP223" i="99" a="1"/>
  <c r="C804" i="100"/>
  <c r="C236" i="100"/>
  <c r="C1593" i="100"/>
  <c r="C1181" i="100"/>
  <c r="B951" i="100"/>
  <c r="C1717" i="100"/>
  <c r="C1244" i="100"/>
  <c r="C934" i="100"/>
  <c r="C972" i="100"/>
  <c r="B503" i="100"/>
  <c r="B791" i="100"/>
  <c r="B1967" i="100"/>
  <c r="E40" i="99" a="1"/>
  <c r="C250" i="100"/>
  <c r="B991" i="100"/>
  <c r="B629" i="100"/>
  <c r="B1073" i="100"/>
  <c r="C1021" i="100"/>
  <c r="AI35" i="99" a="1"/>
  <c r="B433" i="100"/>
  <c r="C1119" i="100"/>
  <c r="AE13" i="99" a="1"/>
  <c r="B1778" i="100"/>
  <c r="C1789" i="100"/>
  <c r="B388" i="100"/>
  <c r="C1794" i="100"/>
  <c r="AQ219" i="99" a="1"/>
  <c r="B796" i="100"/>
  <c r="C66" i="100"/>
  <c r="C378" i="100"/>
  <c r="C1253" i="100"/>
  <c r="C875" i="100"/>
  <c r="AN221" i="99" a="1"/>
  <c r="Z143" i="99" a="1"/>
  <c r="B687" i="100"/>
  <c r="C719" i="100"/>
  <c r="B943" i="100"/>
  <c r="C1167" i="100"/>
  <c r="C452" i="100"/>
  <c r="C392" i="100"/>
  <c r="V401" i="99" a="1"/>
  <c r="B463" i="100"/>
  <c r="C280" i="100"/>
  <c r="H396" i="99" a="1"/>
  <c r="C377" i="99" a="1"/>
  <c r="B477" i="100"/>
  <c r="C878" i="100"/>
  <c r="B1803" i="100"/>
  <c r="C576" i="100"/>
  <c r="B789" i="100"/>
  <c r="B1813" i="100"/>
  <c r="E62" i="99" a="1"/>
  <c r="B519" i="100"/>
  <c r="F223" i="99" a="1"/>
  <c r="B98" i="100"/>
  <c r="B399" i="100"/>
  <c r="C1716" i="100"/>
  <c r="C86" i="100"/>
  <c r="N6" i="99" a="1"/>
  <c r="C783" i="100"/>
  <c r="C1954" i="100"/>
  <c r="C1011" i="100"/>
  <c r="C831" i="100"/>
  <c r="B917" i="100"/>
  <c r="C698" i="100"/>
  <c r="C1783" i="100"/>
  <c r="B1006" i="100"/>
  <c r="C965" i="100"/>
  <c r="X196" i="99" a="1"/>
  <c r="B227" i="100"/>
  <c r="E341" i="99" a="1"/>
  <c r="W167" i="99" a="1"/>
  <c r="J303" i="99" a="1"/>
  <c r="B1559" i="100"/>
  <c r="C355" i="100"/>
  <c r="B1720" i="100"/>
  <c r="C74" i="100"/>
  <c r="B255" i="100"/>
  <c r="B266" i="100"/>
  <c r="B245" i="100"/>
  <c r="B558" i="100"/>
  <c r="N190" i="99" a="1"/>
  <c r="AC269" i="99" a="1"/>
  <c r="B157" i="100"/>
  <c r="C192" i="100"/>
  <c r="D62" i="99" a="1"/>
  <c r="W196" i="99" a="1"/>
  <c r="C942" i="100"/>
  <c r="B191" i="100"/>
  <c r="O143" i="99" a="1"/>
  <c r="B137" i="100"/>
  <c r="C1158" i="100"/>
  <c r="B222" i="100"/>
  <c r="C196" i="100"/>
  <c r="B322" i="100"/>
  <c r="C357" i="100"/>
  <c r="B859" i="100"/>
  <c r="B1849" i="100"/>
  <c r="B247" i="100"/>
  <c r="C332" i="100"/>
  <c r="B112" i="100"/>
  <c r="C813" i="100"/>
  <c r="B731" i="100"/>
  <c r="B466" i="100"/>
  <c r="B1725" i="100"/>
  <c r="B958" i="100"/>
  <c r="C1647" i="100"/>
  <c r="B507" i="100"/>
  <c r="H114" i="99" a="1"/>
  <c r="C1179" i="100"/>
  <c r="BQ219" i="99" a="1"/>
  <c r="C370" i="100"/>
  <c r="C746" i="100"/>
  <c r="C1095" i="100"/>
  <c r="C901" i="100"/>
  <c r="B1852" i="100"/>
  <c r="C435" i="100"/>
  <c r="C340" i="100"/>
  <c r="C937" i="100"/>
  <c r="C1696" i="100"/>
  <c r="B1603" i="100"/>
  <c r="O13" i="99" a="1"/>
  <c r="B1190" i="100"/>
  <c r="C1084" i="100"/>
  <c r="C534" i="100"/>
  <c r="C1884" i="100"/>
  <c r="B175" i="100"/>
  <c r="B659" i="100"/>
  <c r="C384" i="100"/>
  <c r="C984" i="100"/>
  <c r="C1684" i="100"/>
  <c r="C1835" i="100"/>
  <c r="B1216" i="100"/>
  <c r="C1704" i="100"/>
  <c r="C1123" i="100"/>
  <c r="B1175" i="100"/>
  <c r="C1779" i="100"/>
  <c r="B1562" i="100"/>
  <c r="C1832" i="100"/>
  <c r="B751" i="100"/>
  <c r="B1045" i="100"/>
  <c r="C379" i="100"/>
  <c r="C1751" i="100"/>
  <c r="B258" i="100"/>
  <c r="B298" i="100"/>
  <c r="B237" i="100"/>
  <c r="C1800" i="100"/>
  <c r="C568" i="100"/>
  <c r="B285" i="100"/>
  <c r="C541" i="100"/>
  <c r="B551" i="100"/>
  <c r="N5" i="99" a="1"/>
  <c r="C655" i="100"/>
  <c r="B107" i="100"/>
  <c r="B274" i="100"/>
  <c r="C65" i="100"/>
  <c r="B631" i="100"/>
  <c r="B1927" i="100"/>
  <c r="C33" i="100"/>
  <c r="C1201" i="100"/>
  <c r="B1114" i="100"/>
  <c r="AH13" i="99" a="1"/>
  <c r="B201" i="100"/>
  <c r="B1859" i="100"/>
  <c r="B589" i="100"/>
  <c r="B1000" i="100"/>
  <c r="V120" i="99" a="1"/>
  <c r="B1609" i="100"/>
  <c r="B774" i="100"/>
  <c r="F167" i="99" a="1"/>
  <c r="C1188" i="100"/>
  <c r="L244" i="99" a="1"/>
  <c r="C744" i="100"/>
  <c r="B1698" i="100"/>
  <c r="C963" i="100"/>
  <c r="C968" i="100"/>
  <c r="I339" i="99" a="1"/>
  <c r="G339" i="99" a="1"/>
  <c r="B1868" i="100"/>
  <c r="C402" i="100"/>
  <c r="C991" i="100"/>
  <c r="B130" i="100"/>
  <c r="C1762" i="100"/>
  <c r="E377" i="99" a="1"/>
  <c r="C335" i="99" a="1"/>
  <c r="B983" i="100"/>
  <c r="C518" i="100"/>
  <c r="BM219" i="99" a="1"/>
  <c r="D197" i="99" a="1"/>
  <c r="C1940" i="100"/>
  <c r="C1127" i="100"/>
  <c r="B339" i="100"/>
  <c r="B123" i="100"/>
  <c r="B16" i="100"/>
  <c r="B376" i="100"/>
  <c r="P13" i="99" a="1"/>
  <c r="B450" i="100"/>
  <c r="C879" i="100"/>
  <c r="B1606" i="100"/>
  <c r="B220" i="100"/>
  <c r="C886" i="100"/>
  <c r="C985" i="100"/>
  <c r="L396" i="99" a="1"/>
  <c r="B1717" i="100"/>
  <c r="BV221" i="99" a="1"/>
  <c r="C918" i="100"/>
  <c r="W199" i="99" a="1"/>
  <c r="B403" i="100"/>
  <c r="B924" i="100"/>
  <c r="D170" i="99" a="1"/>
  <c r="C1747" i="100"/>
  <c r="C735" i="100"/>
  <c r="B134" i="100"/>
  <c r="C1829" i="100"/>
  <c r="M269" i="99" a="1"/>
  <c r="C1728" i="100"/>
  <c r="B1767" i="100"/>
  <c r="B232" i="100"/>
  <c r="C1281" i="100"/>
  <c r="C612" i="100"/>
  <c r="D64" i="99" a="1"/>
  <c r="H13" i="99" a="1"/>
  <c r="B218" i="100"/>
  <c r="W64" i="99"/>
  <c r="C665" i="100"/>
  <c r="C1795" i="100"/>
  <c r="C1594" i="100"/>
  <c r="C5" i="100"/>
  <c r="C664" i="100"/>
  <c r="C834" i="100"/>
  <c r="C253" i="100"/>
  <c r="C1689" i="100"/>
  <c r="B1939" i="100"/>
  <c r="C1703" i="100"/>
  <c r="C1022" i="100"/>
  <c r="B74" i="100"/>
  <c r="B1014" i="100"/>
  <c r="K4" i="99" a="1"/>
  <c r="B32" i="100"/>
  <c r="X93" i="99" a="1"/>
  <c r="B1738" i="100"/>
  <c r="C556" i="100"/>
  <c r="J165" i="99" a="1"/>
  <c r="B421" i="100"/>
  <c r="B100" i="100"/>
  <c r="C998" i="100"/>
  <c r="C740" i="100"/>
  <c r="C413" i="100"/>
  <c r="B109" i="100"/>
  <c r="Y143" i="99" a="1"/>
  <c r="B1750" i="100"/>
  <c r="Z13" i="99" a="1"/>
  <c r="B1072" i="100"/>
  <c r="V94" i="99" a="1"/>
  <c r="B135" i="100"/>
  <c r="C720" i="100"/>
  <c r="B798" i="100"/>
  <c r="B760" i="100"/>
  <c r="B1769" i="100"/>
  <c r="C1825" i="100"/>
  <c r="C1183" i="100"/>
  <c r="C899" i="100"/>
  <c r="C180" i="100"/>
  <c r="C1036" i="100"/>
  <c r="B1861" i="100"/>
  <c r="B8" i="100"/>
  <c r="C1169" i="100"/>
  <c r="C1608" i="100"/>
  <c r="C1277" i="100"/>
  <c r="AF269" i="99" a="1"/>
  <c r="B499" i="100"/>
  <c r="C786" i="100"/>
  <c r="C210" i="100"/>
  <c r="C1772" i="100"/>
  <c r="BK219" i="99" a="1"/>
  <c r="B116" i="100"/>
  <c r="C1761" i="100"/>
  <c r="Y114" i="99" a="1"/>
  <c r="B596" i="100"/>
  <c r="C380" i="99" a="1"/>
  <c r="AE269" i="99" a="1"/>
  <c r="B1745" i="100"/>
  <c r="C468" i="100"/>
  <c r="C844" i="100"/>
  <c r="W170" i="99" a="1"/>
  <c r="C1087" i="100"/>
  <c r="B1080" i="100"/>
  <c r="AG165" i="99" a="1"/>
  <c r="B1669" i="100"/>
  <c r="C1043" i="100"/>
  <c r="C284" i="100"/>
  <c r="C1126" i="100"/>
  <c r="B644" i="100"/>
  <c r="B453" i="100"/>
  <c r="C1986" i="100"/>
  <c r="D322" i="99" a="1"/>
  <c r="C679" i="100"/>
  <c r="B1973" i="100"/>
  <c r="B151" i="100"/>
  <c r="B763" i="100"/>
  <c r="B95" i="100"/>
  <c r="C961" i="100"/>
  <c r="C865" i="100"/>
  <c r="B528" i="100"/>
  <c r="B602" i="100"/>
  <c r="K165" i="99" a="1"/>
  <c r="B1812" i="100"/>
  <c r="C933" i="100"/>
  <c r="Q35" i="99" a="1"/>
  <c r="X169" i="99" a="1"/>
  <c r="AG143" i="99" a="1"/>
  <c r="C995" i="100"/>
  <c r="C1086" i="100"/>
  <c r="B1863" i="100"/>
  <c r="W375" i="99" a="1"/>
  <c r="B283" i="100"/>
  <c r="C1865" i="100"/>
  <c r="CI219" i="99" a="1"/>
  <c r="B400" i="100"/>
  <c r="B224" i="100"/>
  <c r="C1941" i="100"/>
  <c r="C1077" i="100"/>
  <c r="C537" i="100"/>
  <c r="B384" i="100"/>
  <c r="J190" i="99" a="1"/>
  <c r="B413" i="100"/>
  <c r="B361" i="100"/>
  <c r="C1702" i="100"/>
  <c r="Q219" i="99" a="1"/>
  <c r="AD89" i="99" a="1"/>
  <c r="B494" i="100"/>
  <c r="V197" i="99" a="1"/>
  <c r="V121" i="99" a="1"/>
  <c r="Z35" i="99" a="1"/>
  <c r="C525" i="100"/>
  <c r="B614" i="100"/>
  <c r="C460" i="100"/>
  <c r="B105" i="100"/>
  <c r="C251" i="100"/>
  <c r="C539" i="100"/>
  <c r="C671" i="100"/>
  <c r="B1814" i="100"/>
  <c r="C110" i="100"/>
  <c r="C343" i="100"/>
  <c r="B690" i="100"/>
  <c r="B938" i="100"/>
  <c r="B1686" i="100"/>
  <c r="B1850" i="100"/>
  <c r="B1830" i="100"/>
  <c r="C303" i="100"/>
  <c r="B260" i="100"/>
  <c r="C64" i="100"/>
  <c r="U378" i="99" a="1"/>
  <c r="C737" i="100"/>
  <c r="C806" i="100"/>
  <c r="C108" i="100"/>
  <c r="F192" i="99"/>
  <c r="B1882" i="100"/>
  <c r="C490" i="100"/>
  <c r="C1142" i="100"/>
  <c r="D40" i="99" a="1"/>
  <c r="B1612" i="100"/>
  <c r="C1754" i="100"/>
  <c r="B698" i="100"/>
  <c r="B916" i="100"/>
  <c r="Y396" i="99" a="1"/>
  <c r="C597" i="100"/>
  <c r="B430" i="100"/>
  <c r="Q89" i="99" a="1"/>
  <c r="B858" i="100"/>
  <c r="C1163" i="100"/>
  <c r="B1674" i="100"/>
  <c r="C225" i="100"/>
  <c r="BA219" i="99" a="1"/>
  <c r="B1777" i="100"/>
  <c r="C749" i="100"/>
  <c r="C798" i="100"/>
  <c r="C736" i="100"/>
  <c r="C1770" i="100"/>
  <c r="B1180" i="100"/>
  <c r="C610" i="100"/>
  <c r="D196" i="99" a="1"/>
  <c r="C1880" i="100"/>
  <c r="C1743" i="100"/>
  <c r="C652" i="100"/>
  <c r="B1980" i="100"/>
  <c r="G286" i="99" a="1"/>
  <c r="C431" i="100"/>
  <c r="AE165" i="99" a="1"/>
  <c r="B22" i="100"/>
  <c r="B142" i="100"/>
  <c r="C1957" i="100"/>
  <c r="B198" i="100"/>
  <c r="B1751" i="100"/>
  <c r="G244" i="99" a="1"/>
  <c r="B742" i="100"/>
  <c r="I114" i="99" a="1"/>
  <c r="B571" i="100"/>
  <c r="C109" i="100"/>
  <c r="C821" i="100"/>
  <c r="C600" i="100"/>
  <c r="C1269" i="100"/>
  <c r="N286" i="99" a="1"/>
  <c r="B950" i="100"/>
  <c r="C486" i="100"/>
  <c r="F169" i="99" a="1"/>
  <c r="C1164" i="100"/>
  <c r="AP221" i="99" a="1"/>
  <c r="B770" i="100"/>
  <c r="D192" i="99" a="1"/>
  <c r="B1568" i="100"/>
  <c r="B1214" i="100"/>
  <c r="C137" i="100"/>
  <c r="B857" i="100"/>
  <c r="C914" i="100"/>
  <c r="B942" i="100"/>
  <c r="C134" i="100"/>
  <c r="B1113" i="100"/>
  <c r="C674" i="100"/>
  <c r="F417" i="99" a="1"/>
  <c r="C1834" i="100"/>
  <c r="B200" i="100"/>
  <c r="B432" i="100"/>
  <c r="D354" i="99" a="1"/>
  <c r="B670" i="100"/>
  <c r="L303" i="99" a="1"/>
  <c r="B124" i="100"/>
  <c r="C1732" i="100"/>
  <c r="C319" i="100"/>
  <c r="B860" i="100"/>
  <c r="C445" i="100"/>
  <c r="C1096" i="100"/>
  <c r="B1691" i="100"/>
  <c r="C557" i="100"/>
  <c r="C845" i="100"/>
  <c r="C1023" i="100"/>
  <c r="C826" i="100"/>
  <c r="C10" i="100"/>
  <c r="B440" i="100"/>
  <c r="B256" i="100"/>
  <c r="B1668" i="100"/>
  <c r="B1007" i="100"/>
  <c r="C885" i="100"/>
  <c r="C1972" i="100"/>
  <c r="B20" i="100"/>
  <c r="C1782" i="100"/>
  <c r="J62" i="99" a="1"/>
  <c r="C1742" i="100"/>
  <c r="C1859" i="100"/>
  <c r="B1017" i="100"/>
  <c r="BV224" i="99" a="1"/>
  <c r="X122" i="99" a="1"/>
  <c r="B865" i="100"/>
  <c r="C1089" i="100"/>
  <c r="C528" i="100"/>
  <c r="B649" i="100"/>
  <c r="B975" i="100"/>
  <c r="C613" i="100"/>
  <c r="B1125" i="100"/>
  <c r="B1022" i="100"/>
  <c r="B7" i="100"/>
  <c r="C111" i="100"/>
  <c r="AH165" i="99" a="1"/>
  <c r="C1887" i="100"/>
  <c r="B1168" i="100"/>
  <c r="B370" i="100"/>
  <c r="B529" i="100"/>
  <c r="F249" i="99" a="1"/>
  <c r="B1951" i="100"/>
  <c r="C1233" i="100"/>
  <c r="C703" i="100"/>
  <c r="B1206" i="100"/>
  <c r="C481" i="100"/>
  <c r="C45" i="100"/>
  <c r="B1028" i="100"/>
  <c r="C893" i="100"/>
  <c r="C322" i="99" a="1"/>
  <c r="C1018" i="100"/>
  <c r="C1192" i="100"/>
  <c r="B1692" i="100"/>
  <c r="B1928" i="100"/>
  <c r="B1817" i="100"/>
  <c r="AE143" i="99" a="1"/>
  <c r="B145" i="100"/>
  <c r="C247" i="100"/>
  <c r="B346" i="100"/>
  <c r="B1133" i="100"/>
  <c r="C653" i="100"/>
  <c r="C1669" i="100"/>
  <c r="B1597" i="100"/>
  <c r="C1613" i="100"/>
  <c r="B587" i="100"/>
  <c r="I13" i="99" a="1"/>
  <c r="P114" i="99" a="1"/>
  <c r="B1009" i="100"/>
  <c r="B1712" i="100"/>
  <c r="C607" i="100"/>
  <c r="C1103" i="100"/>
  <c r="C1134" i="100"/>
  <c r="B250" i="100"/>
  <c r="B846" i="100"/>
  <c r="C964" i="100"/>
  <c r="B800" i="100"/>
  <c r="C341" i="99" a="1"/>
  <c r="B1197" i="100"/>
  <c r="B89" i="100"/>
  <c r="C1156" i="100"/>
  <c r="C47" i="100"/>
  <c r="C482" i="100"/>
  <c r="B1696" i="100"/>
  <c r="B1721" i="100"/>
  <c r="B521" i="100"/>
  <c r="F67" i="99" a="1"/>
  <c r="B635" i="100"/>
  <c r="C1927" i="100"/>
  <c r="C506" i="100"/>
  <c r="C241" i="100"/>
  <c r="B262" i="100"/>
  <c r="C979" i="100"/>
  <c r="B99" i="100"/>
  <c r="E288" i="99" a="1"/>
  <c r="M339" i="99" a="1"/>
  <c r="C843" i="100"/>
  <c r="G91" i="99" a="1"/>
  <c r="Y192" i="99" a="1"/>
  <c r="V195" i="99" a="1"/>
  <c r="B1058" i="100"/>
  <c r="C955" i="100"/>
  <c r="B723" i="100"/>
  <c r="B1709" i="100"/>
  <c r="C785" i="100"/>
  <c r="B1156" i="100"/>
  <c r="C825" i="100"/>
  <c r="C1255" i="100"/>
  <c r="B684" i="100"/>
  <c r="B1068" i="100"/>
  <c r="C1692" i="100"/>
  <c r="C808" i="100"/>
  <c r="B1856" i="100"/>
  <c r="C87" i="100"/>
  <c r="B1844" i="100"/>
  <c r="C1713" i="100"/>
  <c r="B802" i="100"/>
  <c r="C106" i="100"/>
  <c r="C385" i="100"/>
  <c r="B621" i="100"/>
  <c r="AV219" i="99" a="1"/>
  <c r="C715" i="100"/>
  <c r="D378" i="99" a="1"/>
  <c r="B441" i="100"/>
  <c r="AA165" i="99" a="1"/>
  <c r="H190" i="99" a="1"/>
  <c r="C511" i="100"/>
  <c r="B657" i="100"/>
  <c r="C891" i="100"/>
  <c r="C1171" i="100"/>
  <c r="C868" i="100"/>
  <c r="C1193" i="100"/>
  <c r="C1607" i="100"/>
  <c r="C988" i="100"/>
  <c r="C1765" i="100"/>
  <c r="C232" i="100"/>
  <c r="X120" i="99" a="1"/>
  <c r="AB190" i="99" a="1"/>
  <c r="F37" i="99" a="1"/>
  <c r="G37" i="99" a="1"/>
  <c r="B239" i="100"/>
  <c r="B1018" i="100"/>
  <c r="B80" i="100"/>
  <c r="C1099" i="100"/>
  <c r="B1259" i="100"/>
  <c r="C1705" i="100"/>
  <c r="C1814" i="100"/>
  <c r="B535" i="100"/>
  <c r="C619" i="100"/>
  <c r="C1194" i="100"/>
  <c r="B1871" i="100"/>
  <c r="B495" i="100"/>
  <c r="C941" i="100"/>
  <c r="C585" i="100"/>
  <c r="B378" i="100"/>
  <c r="C1206" i="100"/>
  <c r="C279" i="100"/>
  <c r="C1260" i="100"/>
  <c r="B303" i="100"/>
  <c r="C172" i="100"/>
  <c r="B585" i="100"/>
  <c r="C1925" i="100"/>
  <c r="C846" i="100"/>
  <c r="B732" i="100"/>
  <c r="C298" i="100"/>
  <c r="C530" i="100"/>
  <c r="AC60" i="99" a="1"/>
  <c r="B954" i="100"/>
  <c r="C32" i="100"/>
  <c r="B287" i="100"/>
  <c r="C803" i="100"/>
  <c r="C1934" i="100"/>
  <c r="B310" i="100"/>
  <c r="C1860" i="100"/>
  <c r="B261" i="100"/>
  <c r="W40" i="99" a="1"/>
  <c r="AE219" i="99" a="1"/>
  <c r="B898" i="100"/>
  <c r="V119" i="99" a="1"/>
  <c r="C89" i="100"/>
  <c r="B78" i="100"/>
  <c r="X67" i="99" a="1"/>
  <c r="E396" i="99" a="1"/>
  <c r="E360" i="99" a="1"/>
  <c r="B1877" i="100"/>
  <c r="C851" i="100"/>
  <c r="D15" i="99" a="1"/>
  <c r="C1101" i="100"/>
  <c r="B77" i="100"/>
  <c r="D223" i="99" a="1"/>
  <c r="X123" i="99" a="1"/>
  <c r="B1728" i="100"/>
  <c r="B73" i="100"/>
  <c r="AC190" i="99" a="1"/>
  <c r="C168" i="100"/>
  <c r="B423" i="100"/>
  <c r="V116" i="99" a="1"/>
  <c r="F69" i="99" a="1"/>
  <c r="C1132" i="100"/>
  <c r="C574" i="100"/>
  <c r="C1875" i="100"/>
  <c r="C548" i="100"/>
  <c r="B1051" i="100"/>
  <c r="B853" i="100"/>
  <c r="C970" i="100"/>
  <c r="E271" i="99" a="1"/>
  <c r="C1902" i="100"/>
  <c r="B900" i="100"/>
  <c r="B722" i="100"/>
  <c r="F65" i="99" a="1"/>
  <c r="C1173" i="100"/>
  <c r="C309" i="100"/>
  <c r="C484" i="100"/>
  <c r="AF13" i="99" a="1"/>
  <c r="B541" i="100"/>
  <c r="C1170" i="100"/>
  <c r="C1714" i="100"/>
  <c r="B202" i="100"/>
  <c r="C1226" i="100"/>
  <c r="C1106" i="100"/>
  <c r="B259" i="100"/>
  <c r="C120" i="100"/>
  <c r="B1161" i="100"/>
  <c r="B963" i="100"/>
  <c r="B408" i="100"/>
  <c r="C58" i="100"/>
  <c r="B1693" i="100"/>
  <c r="B998" i="100"/>
  <c r="B357" i="100"/>
  <c r="J417" i="99" a="1"/>
  <c r="B1057" i="100"/>
  <c r="B381" i="100"/>
  <c r="C1673" i="100"/>
  <c r="C571" i="100"/>
  <c r="B850" i="100"/>
  <c r="C862" i="100"/>
  <c r="C275" i="100"/>
  <c r="C271" i="100"/>
  <c r="B1847" i="100"/>
  <c r="B1763" i="100"/>
  <c r="C1785" i="100"/>
  <c r="C717" i="100"/>
  <c r="C1003" i="100"/>
  <c r="C213" i="100"/>
  <c r="P60" i="99" a="1"/>
  <c r="B989" i="100"/>
  <c r="H339" i="99" a="1"/>
  <c r="C338" i="100"/>
  <c r="B647" i="100"/>
  <c r="C1100" i="100"/>
  <c r="B1136" i="100"/>
  <c r="B1098" i="100"/>
  <c r="B733" i="100"/>
  <c r="W197" i="99" a="1"/>
  <c r="V224" i="99" a="1"/>
  <c r="BF224" i="99" a="1"/>
  <c r="F170" i="99" a="1"/>
  <c r="B904" i="100"/>
  <c r="C497" i="100"/>
  <c r="B780" i="100"/>
  <c r="C475" i="100"/>
  <c r="C1937" i="100"/>
  <c r="C363" i="100"/>
  <c r="K221" i="99" a="1"/>
  <c r="C1899" i="100"/>
  <c r="C760" i="100"/>
  <c r="C700" i="100"/>
  <c r="C1603" i="100"/>
  <c r="B1026" i="100"/>
  <c r="C707" i="100"/>
  <c r="I375" i="99" a="1"/>
  <c r="C824" i="100"/>
  <c r="C409" i="100"/>
  <c r="B508" i="100"/>
  <c r="D402" i="99" a="1"/>
  <c r="B167" i="100"/>
  <c r="X39" i="99" a="1"/>
  <c r="B1782" i="100"/>
  <c r="B223" i="100"/>
  <c r="AH60" i="99" a="1"/>
  <c r="J37" i="99" a="1"/>
  <c r="F375" i="99" a="1"/>
  <c r="B1783" i="100"/>
  <c r="C1974" i="100"/>
  <c r="B1831" i="100"/>
  <c r="C317" i="100"/>
  <c r="C839" i="100"/>
  <c r="B976" i="100"/>
  <c r="C25" i="100"/>
  <c r="B666" i="100"/>
  <c r="B1107" i="100"/>
  <c r="P89" i="99" a="1"/>
  <c r="C499" i="100"/>
  <c r="B925" i="100"/>
  <c r="B1246" i="100"/>
  <c r="F64" i="99" a="1"/>
  <c r="B1147" i="100"/>
  <c r="C90" i="100"/>
  <c r="C95" i="100"/>
  <c r="B1682" i="100"/>
  <c r="C504" i="100"/>
  <c r="C1771" i="100"/>
  <c r="C216" i="100"/>
  <c r="B636" i="100"/>
  <c r="C88" i="100"/>
  <c r="C288" i="100"/>
  <c r="C1279" i="100"/>
  <c r="B231" i="100"/>
  <c r="B409" i="100"/>
  <c r="C547" i="100"/>
  <c r="B1207" i="100"/>
  <c r="C351" i="100"/>
  <c r="C581" i="100"/>
  <c r="O89" i="99" a="1"/>
  <c r="M320" i="99" a="1"/>
  <c r="C82" i="100"/>
  <c r="C1959" i="100"/>
  <c r="B336" i="100"/>
  <c r="C360" i="99" a="1"/>
  <c r="H358" i="99" a="1"/>
  <c r="B60" i="100"/>
  <c r="B957" i="100"/>
  <c r="B565" i="100"/>
  <c r="X167" i="99" a="1"/>
  <c r="C149" i="100"/>
  <c r="C1110" i="100"/>
  <c r="C230" i="100"/>
  <c r="C113" i="100"/>
  <c r="B457" i="100"/>
  <c r="B819" i="100"/>
  <c r="C1848" i="100"/>
  <c r="C1871" i="100"/>
  <c r="C104" i="100"/>
  <c r="C688" i="100"/>
  <c r="C611" i="100"/>
  <c r="B290" i="100"/>
  <c r="C888" i="100"/>
  <c r="K269" i="99" a="1"/>
  <c r="AE35" i="99" a="1"/>
  <c r="C1121" i="100"/>
  <c r="C510" i="100"/>
  <c r="B762" i="100"/>
  <c r="B623" i="100"/>
  <c r="C62" i="100"/>
  <c r="B147" i="100"/>
  <c r="C559" i="100"/>
  <c r="B1110" i="100"/>
  <c r="C755" i="100"/>
  <c r="C418" i="100"/>
  <c r="C1967" i="100"/>
  <c r="C1643" i="100"/>
  <c r="B347" i="100"/>
  <c r="G358" i="99" a="1"/>
  <c r="B474" i="100"/>
  <c r="B764" i="100"/>
  <c r="B527" i="100"/>
  <c r="B1838" i="100"/>
  <c r="B1087" i="100"/>
  <c r="C706" i="100"/>
  <c r="B1054" i="100"/>
  <c r="B14" i="100"/>
  <c r="B1681" i="100"/>
  <c r="B1811" i="100"/>
  <c r="C765" i="100"/>
  <c r="B275" i="100"/>
  <c r="P143" i="99" a="1"/>
  <c r="B359" i="100"/>
  <c r="P303" i="99" a="1"/>
  <c r="D305" i="99" a="1"/>
  <c r="B251" i="100"/>
  <c r="C12" i="100"/>
  <c r="C747" i="100"/>
  <c r="N8" i="99" a="1"/>
  <c r="Y116" i="99" a="1"/>
  <c r="C1098" i="100"/>
  <c r="C3" i="100"/>
  <c r="B203" i="100"/>
  <c r="AZ219" i="99" a="1"/>
  <c r="AH190" i="99" a="1"/>
  <c r="C1029" i="100"/>
  <c r="B407" i="100"/>
  <c r="B1119" i="100"/>
  <c r="C974" i="100"/>
  <c r="C1166" i="100"/>
  <c r="C96" i="100"/>
  <c r="B118" i="100"/>
  <c r="B115" i="100"/>
  <c r="C930" i="100"/>
  <c r="C812" i="100"/>
  <c r="B471" i="100"/>
  <c r="M143" i="99" a="1"/>
  <c r="C915" i="100"/>
  <c r="C427" i="100"/>
  <c r="B1665" i="100"/>
  <c r="X224" i="99" a="1"/>
  <c r="C751" i="100"/>
  <c r="C1562" i="100"/>
  <c r="B1566" i="100"/>
  <c r="B1894" i="100"/>
  <c r="E380" i="99" a="1"/>
  <c r="B1934" i="100"/>
  <c r="C861" i="100"/>
  <c r="B113" i="100"/>
  <c r="B1001" i="100"/>
  <c r="E37" i="99" a="1"/>
  <c r="W195" i="99" a="1"/>
  <c r="C1971" i="100"/>
  <c r="B1887" i="100"/>
  <c r="B1677" i="100"/>
  <c r="CG219" i="99" a="1"/>
  <c r="AB13" i="99" a="1"/>
  <c r="G303" i="99" a="1"/>
  <c r="G89" i="99" a="1"/>
  <c r="B913" i="100"/>
  <c r="B813" i="100"/>
  <c r="N244" i="99" a="1"/>
  <c r="B48" i="100"/>
  <c r="C1962" i="100"/>
  <c r="C1213" i="100"/>
  <c r="B1643" i="100"/>
  <c r="B520" i="100"/>
  <c r="B205" i="100"/>
  <c r="B542" i="100"/>
  <c r="B650" i="100"/>
  <c r="C1950" i="100"/>
  <c r="C1561" i="100"/>
  <c r="B58" i="100"/>
  <c r="B52" i="100"/>
  <c r="Y13" i="99" a="1"/>
  <c r="B1275" i="100"/>
  <c r="AH35" i="99" a="1"/>
  <c r="C324" i="100"/>
  <c r="B612" i="100"/>
  <c r="C1969" i="100"/>
  <c r="B44" i="100"/>
  <c r="C397" i="100"/>
  <c r="C716" i="100"/>
  <c r="C732" i="100"/>
  <c r="AC165" i="99" a="1"/>
  <c r="C302" i="100"/>
  <c r="X118" i="99" a="1"/>
  <c r="B1141" i="100"/>
  <c r="B532" i="100"/>
  <c r="N219" i="99" a="1"/>
  <c r="B1944" i="100"/>
  <c r="C992" i="100"/>
  <c r="C291" i="100"/>
  <c r="C451" i="100"/>
  <c r="P244" i="99" a="1"/>
  <c r="B1280" i="100"/>
  <c r="C1767" i="100"/>
  <c r="B1130" i="100"/>
  <c r="C374" i="100"/>
  <c r="B108" i="100"/>
  <c r="C912" i="100"/>
  <c r="B1851" i="100"/>
  <c r="C1979" i="100"/>
  <c r="C1958" i="100"/>
  <c r="C270" i="100"/>
  <c r="C107" i="100"/>
  <c r="L143" i="99" a="1"/>
  <c r="B1670" i="100"/>
  <c r="F354" i="99" a="1"/>
  <c r="C151" i="100"/>
  <c r="B185" i="100"/>
  <c r="C430" i="100"/>
  <c r="C417" i="100"/>
  <c r="D68" i="99" a="1"/>
  <c r="B1248" i="100"/>
  <c r="K89" i="99" a="1"/>
  <c r="C1238" i="100"/>
  <c r="C711" i="100"/>
  <c r="C1242" i="100"/>
  <c r="C187" i="100"/>
  <c r="C683" i="100"/>
  <c r="C622" i="100"/>
  <c r="B1733" i="100"/>
  <c r="K303" i="99" a="1"/>
  <c r="B564" i="100"/>
  <c r="B1242" i="100"/>
  <c r="C19" i="100"/>
  <c r="B1186" i="100"/>
  <c r="C563" i="100"/>
  <c r="I269" i="99" a="1"/>
  <c r="B257" i="100"/>
  <c r="C167" i="100"/>
  <c r="B1613" i="100"/>
  <c r="AC358" i="99" a="1"/>
  <c r="C387" i="100"/>
  <c r="G396" i="99" a="1"/>
  <c r="B767" i="100"/>
  <c r="C333" i="100"/>
  <c r="B1916" i="100"/>
  <c r="N4" i="99" a="1"/>
  <c r="B374" i="100"/>
  <c r="B364" i="100"/>
  <c r="B338" i="100"/>
  <c r="AA35" i="99" a="1"/>
  <c r="B961" i="100"/>
  <c r="B1263" i="100"/>
  <c r="C1978" i="100"/>
  <c r="C83" i="100"/>
  <c r="M375" i="99" a="1"/>
  <c r="B1749" i="100"/>
  <c r="B685" i="100"/>
  <c r="V360" i="99" a="1"/>
  <c r="V145" i="99" a="1"/>
  <c r="B156" i="100"/>
  <c r="B1915" i="100"/>
  <c r="B808" i="100"/>
  <c r="C1804" i="100"/>
  <c r="C1745" i="100"/>
  <c r="C697" i="100"/>
  <c r="AE358" i="99" a="1"/>
  <c r="C288" i="99" a="1"/>
  <c r="BJ219" i="99" a="1"/>
  <c r="C695" i="100"/>
  <c r="B677" i="100"/>
  <c r="C726" i="100"/>
  <c r="C70" i="100"/>
  <c r="B35" i="100"/>
  <c r="L375" i="99" a="1"/>
  <c r="B1779" i="100"/>
  <c r="AB60" i="99" a="1"/>
  <c r="C1219" i="100"/>
  <c r="AD396" i="99" a="1"/>
  <c r="E169" i="99" a="1"/>
  <c r="B981" i="100"/>
  <c r="J375" i="99" a="1"/>
  <c r="B1179" i="100"/>
  <c r="C434" i="100"/>
  <c r="C67" i="100"/>
  <c r="C446" i="100"/>
  <c r="B824" i="100"/>
  <c r="B106" i="100"/>
  <c r="B1195" i="100"/>
  <c r="B747" i="100"/>
  <c r="B3" i="100"/>
  <c r="B249" i="100"/>
  <c r="H221" i="99" a="1"/>
  <c r="B959" i="100"/>
  <c r="B1699" i="100"/>
  <c r="C1585" i="100"/>
  <c r="C189" i="100"/>
  <c r="C1272" i="100"/>
  <c r="B1737" i="100"/>
  <c r="L339" i="99" a="1"/>
  <c r="W378" i="99" a="1"/>
  <c r="D380" i="99" a="1"/>
  <c r="C689" i="100"/>
  <c r="C177" i="100"/>
  <c r="C869" i="100"/>
  <c r="C710" i="100"/>
  <c r="V15" i="99" a="1"/>
  <c r="BI221" i="99" a="1"/>
  <c r="C911" i="100"/>
  <c r="E381" i="99" a="1"/>
  <c r="F123" i="99" a="1"/>
  <c r="W118" i="99"/>
  <c r="D379" i="99" a="1"/>
  <c r="B34" i="100"/>
  <c r="B1805" i="100"/>
  <c r="W379" i="99" a="1"/>
  <c r="C289" i="100"/>
  <c r="AD375" i="99" a="1"/>
  <c r="C1274" i="100"/>
  <c r="C1175" i="100"/>
  <c r="C1801" i="100"/>
  <c r="C383" i="100"/>
  <c r="C379" i="99" a="1"/>
  <c r="E249" i="99" a="1"/>
  <c r="C654" i="100"/>
  <c r="B188" i="100"/>
  <c r="X375" i="99" a="1"/>
  <c r="C292" i="100"/>
  <c r="C709" i="100"/>
  <c r="B692" i="100"/>
  <c r="B874" i="100"/>
  <c r="C1672" i="100"/>
  <c r="B1100" i="100"/>
  <c r="B1969" i="100"/>
  <c r="H219" i="99" a="1"/>
  <c r="C218" i="100"/>
  <c r="B600" i="100"/>
  <c r="C567" i="100"/>
  <c r="C1864" i="100"/>
  <c r="C947" i="100"/>
  <c r="B1880" i="100"/>
  <c r="D116" i="99" a="1"/>
  <c r="AB35" i="99" a="1"/>
  <c r="AB35" i="99" l="1"/>
  <c r="D116" i="99"/>
  <c r="H219" i="99"/>
  <c r="X375" i="99"/>
  <c r="E249" i="99"/>
  <c r="C379" i="99"/>
  <c r="AD375" i="99"/>
  <c r="W379" i="99"/>
  <c r="D379" i="99"/>
  <c r="F123" i="99"/>
  <c r="E381" i="99"/>
  <c r="BI221" i="99"/>
  <c r="V15" i="99"/>
  <c r="D380" i="99"/>
  <c r="W378" i="99"/>
  <c r="L339" i="99"/>
  <c r="H221" i="99"/>
  <c r="J375" i="99"/>
  <c r="E169" i="99"/>
  <c r="AD396" i="99"/>
  <c r="AB60" i="99"/>
  <c r="L375" i="99"/>
  <c r="BJ219" i="99"/>
  <c r="C288" i="99"/>
  <c r="AE358" i="99"/>
  <c r="V145" i="99"/>
  <c r="V360" i="99"/>
  <c r="M375" i="99"/>
  <c r="AA35" i="99"/>
  <c r="N4" i="99"/>
  <c r="G396" i="99"/>
  <c r="AC358" i="99"/>
  <c r="I269" i="99"/>
  <c r="K303" i="99"/>
  <c r="K89" i="99"/>
  <c r="D68" i="99"/>
  <c r="F354" i="99"/>
  <c r="L143" i="99"/>
  <c r="P244" i="99"/>
  <c r="N219" i="99"/>
  <c r="X118" i="99"/>
  <c r="AC165" i="99"/>
  <c r="AH35" i="99"/>
  <c r="Y13" i="99"/>
  <c r="N244" i="99"/>
  <c r="G89" i="99"/>
  <c r="G303" i="99"/>
  <c r="AB13" i="99"/>
  <c r="CG219" i="99"/>
  <c r="W195" i="99"/>
  <c r="E37" i="99"/>
  <c r="E380" i="99"/>
  <c r="X224" i="99"/>
  <c r="M143" i="99"/>
  <c r="AH190" i="99"/>
  <c r="AZ219" i="99"/>
  <c r="Y116" i="99"/>
  <c r="N8" i="99"/>
  <c r="D305" i="99"/>
  <c r="P303" i="99"/>
  <c r="P143" i="99"/>
  <c r="G358" i="99"/>
  <c r="AE35" i="99"/>
  <c r="K269" i="99"/>
  <c r="X167" i="99"/>
  <c r="H358" i="99"/>
  <c r="C360" i="99"/>
  <c r="M320" i="99"/>
  <c r="O89" i="99"/>
  <c r="F64" i="99"/>
  <c r="P89" i="99"/>
  <c r="F375" i="99"/>
  <c r="J37" i="99"/>
  <c r="AH60" i="99"/>
  <c r="X39" i="99"/>
  <c r="D402" i="99"/>
  <c r="I375" i="99"/>
  <c r="K221" i="99"/>
  <c r="F170" i="99"/>
  <c r="BF224" i="99"/>
  <c r="V224" i="99"/>
  <c r="W197" i="99"/>
  <c r="H339" i="99"/>
  <c r="P60" i="99"/>
  <c r="J417" i="99"/>
  <c r="AF13" i="99"/>
  <c r="F65" i="99"/>
  <c r="E271" i="99"/>
  <c r="F69" i="99"/>
  <c r="V116" i="99"/>
  <c r="AC190" i="99"/>
  <c r="X123" i="99"/>
  <c r="D223" i="99"/>
  <c r="D15" i="99"/>
  <c r="E360" i="99"/>
  <c r="E396" i="99"/>
  <c r="X67" i="99"/>
  <c r="V119" i="99"/>
  <c r="AE219" i="99"/>
  <c r="W40" i="99"/>
  <c r="AC60" i="99"/>
  <c r="G37" i="99"/>
  <c r="F37" i="99"/>
  <c r="AB190" i="99"/>
  <c r="X120" i="99"/>
  <c r="H190" i="99"/>
  <c r="AA165" i="99"/>
  <c r="D378" i="99"/>
  <c r="AV219" i="99"/>
  <c r="V195" i="99"/>
  <c r="Y192" i="99"/>
  <c r="G91" i="99"/>
  <c r="M339" i="99"/>
  <c r="E288" i="99"/>
  <c r="F67" i="99"/>
  <c r="C341" i="99"/>
  <c r="P114" i="99"/>
  <c r="I13" i="99"/>
  <c r="AE143" i="99"/>
  <c r="C322" i="99"/>
  <c r="F249" i="99"/>
  <c r="AH165" i="99"/>
  <c r="X122" i="99"/>
  <c r="BV224" i="99"/>
  <c r="J62" i="99"/>
  <c r="L303" i="99"/>
  <c r="D354" i="99"/>
  <c r="F417" i="99"/>
  <c r="D192" i="99"/>
  <c r="AP221" i="99"/>
  <c r="F169" i="99"/>
  <c r="N286" i="99"/>
  <c r="I114" i="99"/>
  <c r="G244" i="99"/>
  <c r="AE165" i="99"/>
  <c r="G286" i="99"/>
  <c r="D196" i="99"/>
  <c r="BA219" i="99"/>
  <c r="Q89" i="99"/>
  <c r="Y396" i="99"/>
  <c r="D40" i="99"/>
  <c r="U378" i="99"/>
  <c r="Z35" i="99"/>
  <c r="V121" i="99"/>
  <c r="V197" i="99"/>
  <c r="AD89" i="99"/>
  <c r="Q219" i="99"/>
  <c r="J190" i="99"/>
  <c r="CI219" i="99"/>
  <c r="W375" i="99"/>
  <c r="AG143" i="99"/>
  <c r="X169" i="99"/>
  <c r="Q35" i="99"/>
  <c r="K165" i="99"/>
  <c r="D322" i="99"/>
  <c r="AG165" i="99"/>
  <c r="W170" i="99"/>
  <c r="AE269" i="99"/>
  <c r="C380" i="99"/>
  <c r="Y114" i="99"/>
  <c r="BK219" i="99"/>
  <c r="AF269" i="99"/>
  <c r="V94" i="99"/>
  <c r="Z13" i="99"/>
  <c r="Y143" i="99"/>
  <c r="J165" i="99"/>
  <c r="X93" i="99"/>
  <c r="K4" i="99"/>
  <c r="H13" i="99"/>
  <c r="D64" i="99"/>
  <c r="M269" i="99"/>
  <c r="D170" i="99"/>
  <c r="W199" i="99"/>
  <c r="BV221" i="99"/>
  <c r="L396" i="99"/>
  <c r="P13" i="99"/>
  <c r="D197" i="99"/>
  <c r="BM219" i="99"/>
  <c r="C335" i="99"/>
  <c r="E377" i="99"/>
  <c r="G339" i="99"/>
  <c r="I339" i="99"/>
  <c r="L244" i="99"/>
  <c r="F167" i="99"/>
  <c r="V120" i="99"/>
  <c r="AH13" i="99"/>
  <c r="N5" i="99"/>
  <c r="O13" i="99"/>
  <c r="BQ219" i="99"/>
  <c r="H114" i="99"/>
  <c r="O143" i="99"/>
  <c r="W196" i="99"/>
  <c r="D62" i="99"/>
  <c r="AC269" i="99"/>
  <c r="N190" i="99"/>
  <c r="J303" i="99"/>
  <c r="W167" i="99"/>
  <c r="E341" i="99"/>
  <c r="X196" i="99"/>
  <c r="N6" i="99"/>
  <c r="F223" i="99"/>
  <c r="E62" i="99"/>
  <c r="C377" i="99"/>
  <c r="H396" i="99"/>
  <c r="V401" i="99"/>
  <c r="Z143" i="99"/>
  <c r="AN221" i="99"/>
  <c r="AQ219" i="99"/>
  <c r="AE13" i="99"/>
  <c r="AI35" i="99"/>
  <c r="E40" i="99"/>
  <c r="AP223" i="99"/>
  <c r="I219" i="99"/>
  <c r="J35" i="99"/>
  <c r="AA358" i="99"/>
  <c r="D119" i="99"/>
  <c r="AC13" i="99"/>
  <c r="AD269" i="99"/>
  <c r="V271" i="99"/>
  <c r="D224" i="99"/>
  <c r="L89" i="99"/>
  <c r="P5" i="99"/>
  <c r="W123" i="99"/>
  <c r="V192" i="99"/>
  <c r="W93" i="99"/>
  <c r="C354" i="99"/>
  <c r="V199" i="99"/>
  <c r="P165" i="99"/>
  <c r="AE190" i="99"/>
  <c r="X195" i="99"/>
  <c r="AR221" i="99"/>
  <c r="N375" i="99"/>
  <c r="D199" i="99"/>
  <c r="H60" i="99"/>
  <c r="BP219" i="99"/>
  <c r="F66" i="99"/>
  <c r="M89" i="99"/>
  <c r="L269" i="99"/>
  <c r="G60" i="99"/>
  <c r="AB89" i="99"/>
  <c r="E223" i="99"/>
  <c r="X66" i="99"/>
  <c r="BZ221" i="99"/>
  <c r="Q244" i="99"/>
  <c r="AB143" i="99"/>
  <c r="D67" i="99"/>
  <c r="K13" i="99"/>
  <c r="M114" i="99"/>
  <c r="AA114" i="99"/>
  <c r="M244" i="99"/>
  <c r="D271" i="99"/>
  <c r="V378" i="99"/>
  <c r="AA269" i="99"/>
  <c r="F194" i="99"/>
  <c r="Z396" i="99"/>
  <c r="U379" i="99"/>
  <c r="K358" i="99"/>
  <c r="F221" i="99"/>
  <c r="H375" i="99"/>
  <c r="BO219" i="99"/>
  <c r="V37" i="99"/>
  <c r="K35" i="99"/>
  <c r="U380" i="99"/>
  <c r="D169" i="99"/>
  <c r="F93" i="99"/>
  <c r="E69" i="99"/>
  <c r="G13" i="99"/>
  <c r="AH143" i="99"/>
  <c r="F68" i="99"/>
  <c r="AC375" i="99"/>
  <c r="K60" i="99"/>
  <c r="W68" i="99"/>
  <c r="V67" i="99"/>
  <c r="H286" i="99"/>
  <c r="AE114" i="99"/>
  <c r="X68" i="99"/>
  <c r="AF165" i="99"/>
  <c r="H244" i="99"/>
  <c r="E378" i="99"/>
  <c r="W39" i="99"/>
  <c r="V196" i="99"/>
  <c r="E120" i="99"/>
  <c r="D248" i="99"/>
  <c r="AG114" i="99"/>
  <c r="J89" i="99"/>
  <c r="N320" i="99"/>
  <c r="N269" i="99"/>
  <c r="G375" i="99"/>
  <c r="X94" i="99"/>
  <c r="X198" i="99"/>
  <c r="AF190" i="99"/>
  <c r="Y190" i="99"/>
  <c r="I417" i="99"/>
  <c r="AU221" i="99"/>
  <c r="M396" i="99"/>
  <c r="E68" i="99"/>
  <c r="X62" i="99"/>
  <c r="AF375" i="99"/>
  <c r="N114" i="99"/>
  <c r="AH219" i="99"/>
  <c r="L165" i="99"/>
  <c r="I358" i="99"/>
  <c r="E224" i="99"/>
  <c r="AG35" i="99"/>
  <c r="AC114" i="99"/>
  <c r="AF143" i="99"/>
  <c r="D69" i="99"/>
  <c r="BL221" i="99"/>
  <c r="W121" i="99"/>
  <c r="BW223" i="99"/>
  <c r="F118" i="99"/>
  <c r="AC89" i="99"/>
  <c r="X194" i="99"/>
  <c r="BL219" i="99"/>
  <c r="W192" i="99"/>
  <c r="K244" i="99"/>
  <c r="N143" i="99"/>
  <c r="W380" i="99"/>
  <c r="AD143" i="99"/>
  <c r="F335" i="99"/>
  <c r="N13" i="99"/>
  <c r="C271" i="99"/>
  <c r="D360" i="99"/>
  <c r="N303" i="99"/>
  <c r="J13" i="99"/>
  <c r="CD219" i="99"/>
  <c r="AI114" i="99"/>
  <c r="W198" i="99"/>
  <c r="Y165" i="99"/>
  <c r="N89" i="99"/>
  <c r="AG13" i="99"/>
  <c r="X197" i="99"/>
  <c r="V400" i="99"/>
  <c r="CH219" i="99"/>
  <c r="M358" i="99"/>
  <c r="AA190" i="99"/>
  <c r="E322" i="99"/>
  <c r="AG219" i="99"/>
  <c r="BG221" i="99"/>
  <c r="D94" i="99"/>
  <c r="AA13" i="99"/>
  <c r="V91" i="99"/>
  <c r="D145" i="99"/>
  <c r="D93" i="99"/>
  <c r="N165" i="99"/>
  <c r="E417" i="99"/>
  <c r="E167" i="99"/>
  <c r="X170" i="99"/>
  <c r="U381" i="99"/>
  <c r="Q190" i="99"/>
  <c r="J60" i="99"/>
  <c r="BN219" i="99"/>
  <c r="D195" i="99"/>
  <c r="Z60" i="99"/>
  <c r="K339" i="99"/>
  <c r="D198" i="99"/>
  <c r="BX223" i="99"/>
  <c r="AN223" i="99"/>
  <c r="Y60" i="99"/>
  <c r="O60" i="99"/>
  <c r="BG223" i="99"/>
  <c r="Y221" i="99"/>
  <c r="AD358" i="99"/>
  <c r="W94" i="99"/>
  <c r="AD190" i="99"/>
  <c r="V194" i="99"/>
  <c r="W67" i="99"/>
  <c r="X65" i="99"/>
  <c r="AH114" i="99"/>
  <c r="J114" i="99"/>
  <c r="G335" i="99"/>
  <c r="D37" i="99"/>
  <c r="V40" i="99"/>
  <c r="BE221" i="99"/>
  <c r="AF35" i="99"/>
  <c r="G143" i="99"/>
  <c r="E122" i="99"/>
  <c r="X37" i="99"/>
  <c r="C381" i="99"/>
  <c r="V167" i="99"/>
  <c r="J396" i="99"/>
  <c r="I35" i="99"/>
  <c r="P6" i="99"/>
  <c r="E335" i="99"/>
  <c r="E248" i="99"/>
  <c r="BV223" i="99"/>
  <c r="AS219" i="99"/>
  <c r="E121" i="99"/>
  <c r="BF221" i="99"/>
  <c r="W396" i="99"/>
  <c r="L320" i="99"/>
  <c r="J320" i="99"/>
  <c r="D118" i="99"/>
  <c r="Z219" i="99"/>
  <c r="E199" i="99"/>
  <c r="O190" i="99"/>
  <c r="E94" i="99"/>
  <c r="BI219" i="99"/>
  <c r="D122" i="99"/>
  <c r="G116" i="99"/>
  <c r="D66" i="99"/>
  <c r="AI165" i="99"/>
  <c r="E66" i="99"/>
  <c r="Y358" i="99"/>
  <c r="W66" i="99"/>
  <c r="Z190" i="99"/>
  <c r="E170" i="99"/>
  <c r="O219" i="99"/>
  <c r="F197" i="99"/>
  <c r="I396" i="99"/>
  <c r="Z269" i="99"/>
  <c r="I60" i="99"/>
  <c r="D91" i="99"/>
  <c r="L114" i="99"/>
  <c r="CC219" i="99"/>
  <c r="AA219" i="99"/>
  <c r="E195" i="99"/>
  <c r="J269" i="99"/>
  <c r="AB114" i="99"/>
  <c r="D381" i="99"/>
  <c r="Y167" i="99"/>
  <c r="AG60" i="99"/>
  <c r="BY219" i="99"/>
  <c r="V93" i="99"/>
  <c r="AD114" i="99"/>
  <c r="BX221" i="99"/>
  <c r="D335" i="99"/>
  <c r="AC143" i="99"/>
  <c r="P35" i="99"/>
  <c r="AN224" i="99"/>
  <c r="K143" i="99"/>
  <c r="N339" i="99"/>
  <c r="AA396" i="99"/>
  <c r="BE223" i="99"/>
  <c r="G269" i="99"/>
  <c r="G221" i="99"/>
  <c r="D121" i="99"/>
  <c r="W223" i="99"/>
  <c r="G320" i="99"/>
  <c r="H303" i="99"/>
  <c r="D194" i="99"/>
  <c r="K219" i="99"/>
  <c r="D399" i="99"/>
  <c r="AI190" i="99"/>
  <c r="G246" i="99"/>
  <c r="F196" i="99"/>
  <c r="AA143" i="99"/>
  <c r="AD60" i="99"/>
  <c r="Z114" i="99"/>
  <c r="E192" i="99"/>
  <c r="V380" i="99"/>
  <c r="V379" i="99"/>
  <c r="X221" i="99"/>
  <c r="AE396" i="99"/>
  <c r="H89" i="99"/>
  <c r="Z375" i="99"/>
  <c r="O269" i="99"/>
  <c r="AG89" i="99"/>
  <c r="D400" i="99"/>
  <c r="G165" i="99"/>
  <c r="AB269" i="99"/>
  <c r="AF60" i="99"/>
  <c r="M13" i="99"/>
  <c r="AB396" i="99"/>
  <c r="AI60" i="99"/>
  <c r="BY221" i="99"/>
  <c r="E91" i="99"/>
  <c r="AP224" i="99"/>
  <c r="K190" i="99"/>
  <c r="Q165" i="99"/>
  <c r="AO221" i="99"/>
  <c r="D341" i="99"/>
  <c r="E221" i="99"/>
  <c r="D167" i="99"/>
  <c r="G219" i="99"/>
  <c r="AE375" i="99"/>
  <c r="F119" i="99"/>
  <c r="W65" i="99"/>
  <c r="D221" i="99"/>
  <c r="O303" i="99"/>
  <c r="N7" i="99"/>
  <c r="L35" i="99"/>
  <c r="Z221" i="99"/>
  <c r="BG224" i="99"/>
  <c r="U360" i="99"/>
  <c r="L60" i="99"/>
  <c r="C378" i="99"/>
  <c r="V66" i="99"/>
  <c r="H165" i="99"/>
  <c r="AG190" i="99"/>
  <c r="D401" i="99"/>
  <c r="N60" i="99"/>
  <c r="V68" i="99"/>
  <c r="F246" i="99"/>
  <c r="E198" i="99"/>
  <c r="X69" i="99"/>
  <c r="J286" i="99"/>
  <c r="AH89" i="99"/>
  <c r="W221" i="99"/>
  <c r="N35" i="99"/>
  <c r="F120" i="99"/>
  <c r="AC219" i="99"/>
  <c r="D120" i="99"/>
  <c r="K375" i="99"/>
  <c r="M303" i="99"/>
  <c r="V122" i="99"/>
  <c r="AF114" i="99"/>
  <c r="BW221" i="99"/>
  <c r="Y89" i="99"/>
  <c r="D39" i="99"/>
  <c r="M286" i="99"/>
  <c r="F224" i="99"/>
  <c r="E246" i="99"/>
  <c r="I244" i="99"/>
  <c r="P190" i="99"/>
  <c r="V118" i="99"/>
  <c r="AD13" i="99"/>
  <c r="D65" i="99"/>
  <c r="Z358" i="99"/>
  <c r="V62" i="99"/>
  <c r="AE89" i="99"/>
  <c r="W122" i="99"/>
  <c r="P7" i="99"/>
  <c r="AB375" i="99"/>
  <c r="AQ221" i="99"/>
  <c r="F195" i="99"/>
  <c r="X223" i="99"/>
  <c r="W62" i="99"/>
  <c r="BE224" i="99"/>
  <c r="X199" i="99"/>
  <c r="AR219" i="99"/>
  <c r="W169" i="99"/>
  <c r="K320" i="99"/>
  <c r="M219" i="99"/>
  <c r="AD219" i="99"/>
  <c r="L190" i="99"/>
  <c r="AE60" i="99"/>
  <c r="G35" i="99"/>
  <c r="O35" i="99"/>
  <c r="AI89" i="99"/>
  <c r="V223" i="99"/>
  <c r="H354" i="99"/>
  <c r="V399" i="99"/>
  <c r="F396" i="99"/>
  <c r="L286" i="99"/>
  <c r="K114" i="99"/>
  <c r="Y91" i="99"/>
  <c r="J244" i="99"/>
  <c r="AX219" i="99"/>
  <c r="BX224" i="99"/>
  <c r="Y375" i="99"/>
  <c r="Y35" i="99"/>
  <c r="CC221" i="99"/>
  <c r="H320" i="99"/>
  <c r="W381" i="99"/>
  <c r="AB37" i="99"/>
  <c r="U91" i="99"/>
  <c r="V402" i="99"/>
  <c r="L13" i="99"/>
  <c r="BH221" i="99"/>
  <c r="AT219" i="99"/>
  <c r="V221" i="99"/>
  <c r="E196" i="99"/>
  <c r="U271" i="99"/>
  <c r="V377" i="99"/>
  <c r="BF223" i="99"/>
  <c r="G167" i="99"/>
  <c r="F248" i="99"/>
  <c r="E375" i="99"/>
  <c r="F39" i="99"/>
  <c r="V69" i="99"/>
  <c r="CF219" i="99"/>
  <c r="L358" i="99"/>
  <c r="G114" i="99"/>
  <c r="L219" i="99"/>
  <c r="F198" i="99"/>
  <c r="O114" i="99"/>
  <c r="H143" i="99"/>
  <c r="AG269" i="99"/>
  <c r="O165" i="99"/>
  <c r="AW219" i="99"/>
  <c r="AD35" i="99"/>
  <c r="E93" i="99"/>
  <c r="E197" i="99"/>
  <c r="J219" i="99"/>
  <c r="M60" i="99"/>
  <c r="AY219" i="99"/>
  <c r="AD165" i="99"/>
  <c r="AU219" i="99"/>
  <c r="H335" i="99"/>
  <c r="D123" i="99"/>
  <c r="V198" i="99"/>
  <c r="W119" i="99"/>
  <c r="F122" i="99"/>
  <c r="V39" i="99"/>
  <c r="W271" i="99"/>
  <c r="AC35" i="99"/>
  <c r="V381" i="99"/>
  <c r="C91" i="99"/>
  <c r="BH219" i="99"/>
  <c r="CB219" i="99"/>
  <c r="W69" i="99"/>
  <c r="I303" i="99"/>
  <c r="AI219" i="99"/>
  <c r="AB358" i="99"/>
  <c r="H417" i="99"/>
  <c r="M190" i="99"/>
  <c r="V64" i="99"/>
  <c r="D288" i="99"/>
  <c r="U377" i="99"/>
  <c r="G417" i="99"/>
  <c r="X40" i="99"/>
  <c r="E123" i="99"/>
  <c r="E39" i="99"/>
  <c r="F121" i="99"/>
  <c r="E119" i="99"/>
  <c r="Y269" i="99"/>
  <c r="H35" i="99"/>
  <c r="J339" i="99"/>
  <c r="K286" i="99"/>
  <c r="J143" i="99"/>
  <c r="X119" i="99"/>
  <c r="Q114" i="99"/>
  <c r="AF219" i="99"/>
  <c r="X121" i="99"/>
  <c r="W360" i="99"/>
  <c r="AB219" i="99"/>
  <c r="N9" i="99"/>
  <c r="W377" i="99"/>
  <c r="X396" i="99"/>
  <c r="BW224" i="99"/>
  <c r="F62" i="99"/>
  <c r="AC396" i="99"/>
  <c r="I165" i="99"/>
  <c r="AA375" i="99"/>
  <c r="BR219" i="99"/>
  <c r="F94" i="99"/>
  <c r="AB165" i="99"/>
  <c r="D377" i="99"/>
  <c r="AB62" i="99"/>
  <c r="AA60" i="99"/>
  <c r="AO223" i="99"/>
  <c r="M35" i="99"/>
  <c r="G190" i="99"/>
  <c r="Y37" i="99"/>
  <c r="Z165" i="99"/>
  <c r="X64" i="99"/>
  <c r="CA219" i="99"/>
  <c r="BZ219" i="99"/>
  <c r="H269" i="99"/>
  <c r="AF89" i="99"/>
  <c r="Y219" i="99"/>
  <c r="O244" i="99"/>
  <c r="P4" i="99"/>
  <c r="AC221" i="99"/>
  <c r="I286" i="99"/>
  <c r="P219" i="99"/>
  <c r="E65" i="99"/>
  <c r="K396" i="99"/>
  <c r="V170" i="99"/>
  <c r="V169" i="99"/>
  <c r="E354" i="99"/>
  <c r="W37" i="99"/>
  <c r="G354" i="99"/>
  <c r="M165" i="99"/>
  <c r="Z89" i="99"/>
  <c r="AO224" i="99"/>
  <c r="V65" i="99"/>
  <c r="O286" i="99"/>
  <c r="G192" i="99"/>
  <c r="W224" i="99"/>
  <c r="E379" i="99"/>
  <c r="I320" i="99"/>
  <c r="Q60" i="99"/>
  <c r="V123" i="99"/>
  <c r="F199" i="99"/>
  <c r="J358" i="99"/>
  <c r="I143" i="99"/>
  <c r="W120" i="99"/>
  <c r="E67" i="99"/>
  <c r="AA89" i="99"/>
  <c r="D249" i="99"/>
  <c r="F40" i="99"/>
  <c r="W91" i="99"/>
  <c r="CE219" i="99"/>
  <c r="I89" i="99"/>
  <c r="D246" i="99"/>
  <c r="I190" i="99"/>
  <c r="B15" i="65"/>
  <c r="B14" i="65"/>
  <c r="Q1101" i="100" a="1"/>
  <c r="Q825" i="100" a="1"/>
  <c r="Q979" i="100" a="1"/>
  <c r="Q1023" i="100" a="1"/>
  <c r="Q600" i="100" a="1"/>
  <c r="Q873" i="100" a="1"/>
  <c r="Q1075" i="100" a="1"/>
  <c r="P1048" i="100" a="1"/>
  <c r="Q566" i="100" a="1"/>
  <c r="P941" i="100" a="1"/>
  <c r="Q650" i="100" a="1"/>
  <c r="P825" i="100" a="1"/>
  <c r="P1101" i="100" a="1"/>
  <c r="P581" i="100" a="1"/>
  <c r="P807" i="100" a="1"/>
  <c r="Q1091" i="100" a="1"/>
  <c r="Q1058" i="100" a="1"/>
  <c r="P1075" i="100" a="1"/>
  <c r="Q1048" i="100" a="1"/>
  <c r="P1012" i="100" a="1"/>
  <c r="Q681" i="100" a="1"/>
  <c r="Q998" i="100" a="1"/>
  <c r="P843" i="100" a="1"/>
  <c r="P1034" i="100" a="1"/>
  <c r="P903" i="100" a="1"/>
  <c r="P792" i="100" a="1"/>
  <c r="Q747" i="100" a="1"/>
  <c r="Q581" i="100" a="1"/>
  <c r="Q717" i="100" a="1"/>
  <c r="Q941" i="100" a="1"/>
  <c r="P1058" i="100" a="1"/>
  <c r="Q843" i="100" a="1"/>
  <c r="P1114" i="100" a="1"/>
  <c r="Q960" i="100" a="1"/>
  <c r="Q922" i="100" a="1"/>
  <c r="Q551" i="100" a="1"/>
  <c r="P619" i="100" a="1"/>
  <c r="Q777" i="100" a="1"/>
  <c r="P1218" i="100" a="1"/>
  <c r="P1169" i="100" a="1"/>
  <c r="Q807" i="100" a="1"/>
  <c r="Q1143" i="100" a="1"/>
  <c r="Q1218" i="100" a="1"/>
  <c r="P873" i="100" a="1"/>
  <c r="P922" i="100" a="1"/>
  <c r="P998" i="100" a="1"/>
  <c r="P551" i="100" a="1"/>
  <c r="P777" i="100" a="1"/>
  <c r="Q1114" i="100" a="1"/>
  <c r="P566" i="100" a="1"/>
  <c r="P960" i="100" a="1"/>
  <c r="P600" i="100" a="1"/>
  <c r="P747" i="100" a="1"/>
  <c r="P650" i="100" a="1"/>
  <c r="Q1194" i="100" a="1"/>
  <c r="P1143" i="100" a="1"/>
  <c r="Q903" i="100" a="1"/>
  <c r="P979" i="100" a="1"/>
  <c r="Q699" i="100" a="1"/>
  <c r="P699" i="100" a="1"/>
  <c r="Q1012" i="100" a="1"/>
  <c r="P681" i="100" a="1"/>
  <c r="P1023" i="100" a="1"/>
  <c r="P717" i="100" a="1"/>
  <c r="Q792" i="100" a="1"/>
  <c r="P1194" i="100" a="1"/>
  <c r="Q619" i="100" a="1"/>
  <c r="Q1169" i="100" a="1"/>
  <c r="P1091" i="100" a="1"/>
  <c r="Q1034" i="100" a="1"/>
  <c r="Q1034" i="100" l="1"/>
  <c r="P1091" i="100"/>
  <c r="Q1169" i="100"/>
  <c r="Q619" i="100"/>
  <c r="P1194" i="100"/>
  <c r="Q792" i="100"/>
  <c r="P717" i="100"/>
  <c r="P1023" i="100"/>
  <c r="P681" i="100"/>
  <c r="Q1012" i="100"/>
  <c r="P699" i="100"/>
  <c r="Q699" i="100"/>
  <c r="P979" i="100"/>
  <c r="Q903" i="100"/>
  <c r="P1143" i="100"/>
  <c r="Q1194" i="100"/>
  <c r="P650" i="100"/>
  <c r="P747" i="100"/>
  <c r="P600" i="100"/>
  <c r="P960" i="100"/>
  <c r="P566" i="100"/>
  <c r="Q1114" i="100"/>
  <c r="P777" i="100"/>
  <c r="P551" i="100"/>
  <c r="P998" i="100"/>
  <c r="P922" i="100"/>
  <c r="P873" i="100"/>
  <c r="Q1218" i="100"/>
  <c r="T1553" i="100" s="1"/>
  <c r="J1553" i="100" s="1"/>
  <c r="K1553" i="100" s="1"/>
  <c r="Q1143" i="100"/>
  <c r="Q807" i="100"/>
  <c r="P1169" i="100"/>
  <c r="P1218" i="100"/>
  <c r="Q777" i="100"/>
  <c r="P619" i="100"/>
  <c r="Q551" i="100"/>
  <c r="Q922" i="100"/>
  <c r="Q960" i="100"/>
  <c r="P1114" i="100"/>
  <c r="Q843" i="100"/>
  <c r="P1058" i="100"/>
  <c r="Q941" i="100"/>
  <c r="Q717" i="100"/>
  <c r="Q581" i="100"/>
  <c r="Q747" i="100"/>
  <c r="P792" i="100"/>
  <c r="P903" i="100"/>
  <c r="P1034" i="100"/>
  <c r="P843" i="100"/>
  <c r="Q998" i="100"/>
  <c r="Q681" i="100"/>
  <c r="P1012" i="100"/>
  <c r="Q1048" i="100"/>
  <c r="P1075" i="100"/>
  <c r="Q1058" i="100"/>
  <c r="Q1091" i="100"/>
  <c r="P807" i="100"/>
  <c r="P581" i="100"/>
  <c r="P1101" i="100"/>
  <c r="P825" i="100"/>
  <c r="Q650" i="100"/>
  <c r="P941" i="100"/>
  <c r="Q566" i="100"/>
  <c r="P1048" i="100"/>
  <c r="Q1075" i="100"/>
  <c r="Q873" i="100"/>
  <c r="Q600" i="100"/>
  <c r="Q1023" i="100"/>
  <c r="Q979" i="100"/>
  <c r="Q825" i="100"/>
  <c r="Q1101" i="100"/>
  <c r="AV18" i="61"/>
  <c r="AV20" i="61"/>
  <c r="R22" i="61"/>
  <c r="R20" i="61"/>
  <c r="K12" i="61"/>
  <c r="R14" i="61"/>
  <c r="C3" i="69" s="1"/>
  <c r="I1553" i="100" l="1"/>
  <c r="K7" i="36"/>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<sst xmlns="http://schemas.openxmlformats.org/spreadsheetml/2006/main" count="26627" uniqueCount="2127">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</sst>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6" t="s">
        <v>733</v>
      </c>
      <c r="B1" s="1546"/>
      <c r="C1" s="1546"/>
      <c r="D1" s="1546"/>
      <c r="E1" s="1546"/>
    </row>
    <row r="2" spans="1:5" x14ac:dyDescent="0.25">
      <c r="A2" s="1546" t="s">
        <v>734</v>
      </c>
      <c r="B2" s="1546"/>
      <c r="C2" s="1546"/>
      <c r="D2" s="1546"/>
      <c r="E2" s="1546"/>
    </row>
    <row r="3" spans="1:5" x14ac:dyDescent="0.25">
      <c r="A3" s="71"/>
    </row>
    <row r="4" spans="1:5" ht="78" customHeight="1" x14ac:dyDescent="0.25">
      <c r="A4" s="1564" t="s">
        <v>735</v>
      </c>
      <c r="B4" s="1564"/>
      <c r="C4" s="1564"/>
      <c r="D4" s="1564"/>
      <c r="E4" s="1564"/>
    </row>
    <row r="5" spans="1:5" x14ac:dyDescent="0.25">
      <c r="A5" s="71"/>
    </row>
    <row r="6" spans="1:5" ht="31.5" customHeight="1" x14ac:dyDescent="0.25">
      <c r="A6" s="1563" t="s">
        <v>736</v>
      </c>
      <c r="B6" s="1563"/>
      <c r="C6" s="1563"/>
      <c r="D6" s="1563"/>
      <c r="E6" s="1563"/>
    </row>
    <row r="7" spans="1:5" ht="15.75" thickBot="1" x14ac:dyDescent="0.3">
      <c r="A7" s="72"/>
    </row>
    <row r="8" spans="1:5" ht="15" customHeight="1" x14ac:dyDescent="0.25">
      <c r="A8" s="1557" t="s">
        <v>737</v>
      </c>
      <c r="B8" s="1558"/>
      <c r="C8" s="1558"/>
      <c r="D8" s="1558"/>
      <c r="E8" s="1559"/>
    </row>
    <row r="9" spans="1:5" ht="15" customHeight="1" thickBot="1" x14ac:dyDescent="0.3">
      <c r="A9" s="1560" t="s">
        <v>738</v>
      </c>
      <c r="B9" s="1561"/>
      <c r="C9" s="1561"/>
      <c r="D9" s="1561"/>
      <c r="E9" s="1562"/>
    </row>
    <row r="10" spans="1:5" x14ac:dyDescent="0.25">
      <c r="A10" s="73"/>
      <c r="B10" s="1554"/>
      <c r="C10" s="1554"/>
      <c r="D10" s="77"/>
    </row>
    <row r="11" spans="1:5" ht="31.5" customHeight="1" thickBot="1" x14ac:dyDescent="0.3">
      <c r="A11" s="75" t="s">
        <v>739</v>
      </c>
      <c r="B11" s="1555" t="s">
        <v>740</v>
      </c>
      <c r="C11" s="1555"/>
      <c r="D11" s="77">
        <f>Welcome!$D$4</f>
        <v>0</v>
      </c>
    </row>
    <row r="12" spans="1:5" ht="15.75" thickBot="1" x14ac:dyDescent="0.3">
      <c r="A12" s="75" t="s">
        <v>741</v>
      </c>
      <c r="B12" s="1556">
        <f>'MDA Worksheet'!$R$18</f>
        <v>0</v>
      </c>
      <c r="C12" s="155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3"/>
      <c r="C17" s="1553"/>
      <c r="D17" s="1553"/>
      <c r="E17" s="1553"/>
    </row>
    <row r="18" spans="1:5" x14ac:dyDescent="0.25">
      <c r="A18" s="73"/>
      <c r="B18" s="116"/>
      <c r="C18" s="73"/>
      <c r="D18" s="116"/>
    </row>
    <row r="19" spans="1:5" ht="15.75" thickBot="1" x14ac:dyDescent="0.3">
      <c r="A19" s="75" t="s">
        <v>813</v>
      </c>
      <c r="B19" s="1553">
        <f>Welcome!$D$10</f>
        <v>0</v>
      </c>
      <c r="C19" s="1553"/>
      <c r="D19" s="1553"/>
      <c r="E19" s="15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25" t="s">
        <v>1154</v>
      </c>
      <c r="B42" s="1526"/>
      <c r="C42" s="1526"/>
      <c r="D42" s="1526"/>
      <c r="E42" s="1527"/>
    </row>
    <row r="43" spans="1:5" s="684" customFormat="1" x14ac:dyDescent="0.25">
      <c r="A43" s="1534"/>
      <c r="B43" s="1535"/>
      <c r="C43" s="1535"/>
      <c r="D43" s="1535"/>
      <c r="E43" s="1536"/>
    </row>
    <row r="44" spans="1:5" s="684" customFormat="1" ht="15.75" thickBot="1" x14ac:dyDescent="0.3">
      <c r="A44" s="1537"/>
      <c r="B44" s="1538"/>
      <c r="C44" s="1538"/>
      <c r="D44" s="1538"/>
      <c r="E44" s="1539"/>
    </row>
    <row r="45" spans="1:5" s="684" customFormat="1" ht="15.75" thickBot="1" x14ac:dyDescent="0.3">
      <c r="A45" s="690"/>
    </row>
    <row r="46" spans="1:5" s="684" customFormat="1" ht="15.75" thickBot="1" x14ac:dyDescent="0.3">
      <c r="A46" s="1525" t="s">
        <v>1143</v>
      </c>
      <c r="B46" s="1526"/>
      <c r="C46" s="1526"/>
      <c r="D46" s="1526"/>
      <c r="E46" s="1527"/>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28"/>
      <c r="B53" s="1529"/>
      <c r="C53" s="1529"/>
      <c r="D53" s="1529"/>
      <c r="E53" s="1530"/>
    </row>
    <row r="54" spans="1:5" s="684" customFormat="1" ht="15.75" thickBot="1" x14ac:dyDescent="0.3">
      <c r="A54" s="1531"/>
      <c r="B54" s="1532"/>
      <c r="C54" s="1532"/>
      <c r="D54" s="1532"/>
      <c r="E54" s="1533"/>
    </row>
    <row r="55" spans="1:5" ht="15.75" thickBot="1" x14ac:dyDescent="0.3">
      <c r="A55" s="690"/>
      <c r="B55" s="684"/>
      <c r="C55" s="684"/>
      <c r="D55" s="684"/>
      <c r="E55" s="684"/>
    </row>
    <row r="56" spans="1:5" ht="30.75" customHeight="1" thickBot="1" x14ac:dyDescent="0.3">
      <c r="A56" s="1547" t="s">
        <v>749</v>
      </c>
      <c r="B56" s="1548"/>
      <c r="C56" s="1548"/>
      <c r="D56" s="1548"/>
      <c r="E56" s="154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0" t="s">
        <v>761</v>
      </c>
      <c r="B67" s="1551"/>
      <c r="C67" s="1551"/>
      <c r="D67" s="1551"/>
      <c r="E67" s="155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0" t="s">
        <v>1155</v>
      </c>
      <c r="B74" s="1541"/>
      <c r="C74" s="1541"/>
      <c r="D74" s="1541"/>
      <c r="E74" s="1542"/>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43" t="s">
        <v>764</v>
      </c>
      <c r="B78" s="1544"/>
      <c r="C78" s="1544"/>
      <c r="D78" s="1544"/>
      <c r="E78" s="154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3" t="s">
        <v>766</v>
      </c>
      <c r="B83" s="1544"/>
      <c r="C83" s="1544"/>
      <c r="D83" s="1544"/>
      <c r="E83" s="154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i4F8vPzJgGy94VRUwqqYzy2itJdRgNTawYDOr0rvSBRNDdEdXrJ6CzArawRgsr11nspaCewjmCEpNre1Z2VTw==" saltValue="cN4+v3S2LJj2+lZjvne2y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8" t="s">
        <v>119</v>
      </c>
      <c r="H33" s="1599"/>
      <c r="I33" s="403">
        <f>IF($E$3="MDA",'PIM Ranges'!$AX$7,'PIM Ranges'!$BJ$7)</f>
        <v>8.8999999999999996E-2</v>
      </c>
      <c r="J33" s="134"/>
      <c r="K33" s="1600" t="str">
        <f>IF(COUNTIF($AB$10:$AB$30,"ERROR")&lt;1,"",IF(COUNTIF($AB$10:$AB$30,"ERROR")&lt;2,(COUNTIF($AB$10:$AB$30,"ERROR")&amp;" Margin Missing Above"),(COUNTIF($AB$10:$AB$30,"ERROR")&amp;" Margins Missing Above")))</f>
        <v/>
      </c>
      <c r="L33" s="16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3" t="s">
        <v>490</v>
      </c>
      <c r="H34" s="1594"/>
      <c r="I34" s="399">
        <f>J31</f>
        <v>0</v>
      </c>
      <c r="J34" s="134"/>
      <c r="K34" s="1600" t="str">
        <f>IF(COUNTIFS($L$10:$L$30,"X",$AF$10:$AF$30,"BELOW")&lt;1,"",IF(COUNTIFS($L$10:$L$30,"X",$AF$10:$AF$30,"BELOW")&lt;2,(COUNTIFS($L$10:$L$30,"X",$AF$10:$AF$30,"BELOW")&amp;" Margin Below Minimum"),(COUNTIFS($L$10:$L$30,"X",$AF$10:$AF$30,"BELOW")&amp;" Margins Below Minimum")))</f>
        <v/>
      </c>
      <c r="L34" s="16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3" t="s">
        <v>1258</v>
      </c>
      <c r="H35" s="1594"/>
      <c r="I35" s="400" t="str">
        <f>IFERROR(I34/G31,"")</f>
        <v/>
      </c>
      <c r="K35" s="1600" t="str">
        <f>IF(COUNTIFS($L$10:$L$30,"X",$AF$10:$AF$30,"ABOVE")&lt;1,"",IF(COUNTIFS($L$10:$L$30,"X",$AF$10:$AF$30,"ABOVE")&lt;2,(COUNTIFS($L$10:$L$30,"X",$AF$10:$AF$30,"ABOVE")&amp;" Margin Above Maximum"),(COUNTIFS($L$10:$L$30,"X",$AF$10:$AF$30,"ABOVE")&amp;" Margins Above Maximum")))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3"/>
      <c r="H36" s="159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3" t="str">
        <f>IFERROR(IF(I35&gt;I33,"","Below Recommended TAGP: "),"")</f>
        <v/>
      </c>
      <c r="H37" s="159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3"/>
      <c r="H38" s="159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3" t="s">
        <v>1259</v>
      </c>
      <c r="H39" s="159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5" t="s">
        <v>491</v>
      </c>
      <c r="H40" s="1596"/>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7"/>
      <c r="G52" s="15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41">
        <f>Welcome!$D$10</f>
        <v>0</v>
      </c>
      <c r="I3" s="1642"/>
      <c r="J3" s="852"/>
      <c r="K3" s="939" t="s">
        <v>110</v>
      </c>
      <c r="L3" s="1643" t="str">
        <f>IFERROR(VLOOKUP($L$4,'Market Geography'!$D:$G,4,FALSE),"Select Market")</f>
        <v>Select Market</v>
      </c>
      <c r="M3" s="1644"/>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45" t="str">
        <f>Welcome!$D$16</f>
        <v>Select Term</v>
      </c>
      <c r="I4" s="1646"/>
      <c r="J4" s="181"/>
      <c r="K4" s="940" t="s">
        <v>845</v>
      </c>
      <c r="L4" s="1647">
        <f>Welcome!$D$4</f>
        <v>0</v>
      </c>
      <c r="M4" s="1648"/>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49">
        <f>'PIM Model'!$G$31</f>
        <v>0</v>
      </c>
      <c r="I5" s="1650"/>
      <c r="J5" s="852"/>
      <c r="K5" s="940" t="s">
        <v>107</v>
      </c>
      <c r="L5" s="1647" t="str">
        <f>'Multi-Customer'!$S$49</f>
        <v>Enter Customer(s)</v>
      </c>
      <c r="M5" s="1648"/>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51">
        <f>'Variable Costs (Back)'!$K$26</f>
        <v>0</v>
      </c>
      <c r="I6" s="1652"/>
      <c r="J6" s="852"/>
      <c r="K6" s="940" t="s">
        <v>1179</v>
      </c>
      <c r="L6" s="1647" t="str">
        <f>'Multi-Customer'!$AH$40</f>
        <v>MULTIPLE TYPES</v>
      </c>
      <c r="M6" s="1648"/>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53">
        <f>IFERROR('PIM Ranges'!$AU$3,0)</f>
        <v>0</v>
      </c>
      <c r="I7" s="1654"/>
      <c r="J7" s="852"/>
      <c r="K7" s="941" t="s">
        <v>1174</v>
      </c>
      <c r="L7" s="1655" t="s">
        <v>206</v>
      </c>
      <c r="M7" s="1656"/>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0"/>
      <c r="D8" s="1659" t="s">
        <v>1837</v>
      </c>
      <c r="E8" s="1661"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0"/>
      <c r="D9" s="1660"/>
      <c r="E9" s="1662"/>
      <c r="F9" s="136"/>
      <c r="G9" s="942" t="s">
        <v>854</v>
      </c>
      <c r="H9" s="1657">
        <f>IFERROR('PIM Model'!$G$31,0)</f>
        <v>0</v>
      </c>
      <c r="I9" s="1658"/>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37">
        <f>IFERROR('PIM Model'!$G$32,0)</f>
        <v>0</v>
      </c>
      <c r="I10" s="1638"/>
      <c r="L10" s="177"/>
      <c r="M10" s="177"/>
      <c r="N10" s="177"/>
      <c r="O10" s="177"/>
      <c r="P10" s="177"/>
      <c r="Q10" s="182"/>
      <c r="R10" s="1006">
        <v>1</v>
      </c>
      <c r="S10" s="1629" t="s">
        <v>1536</v>
      </c>
      <c r="T10" s="1629"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29"/>
      <c r="T11" s="1629"/>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34" t="s">
        <v>856</v>
      </c>
      <c r="E12" s="1634"/>
      <c r="F12" s="185"/>
      <c r="G12" s="1635"/>
      <c r="H12" s="1636"/>
      <c r="I12" s="186"/>
      <c r="J12" s="1639"/>
      <c r="K12" s="1639"/>
      <c r="L12" s="184"/>
      <c r="M12" s="184"/>
      <c r="N12" s="184"/>
      <c r="O12" s="1614" t="str">
        <f>IF(COUNTIF($K$19:$K$23,"&gt;.03")&gt;0,"***Warning:You have entered an Rate % of Sales above the recommended 3%***","")</f>
        <v/>
      </c>
      <c r="P12" s="1615"/>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6"/>
      <c r="P13" s="1617"/>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16"/>
      <c r="P14" s="1617"/>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6"/>
      <c r="P15" s="1617"/>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16"/>
      <c r="P16" s="1617"/>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1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1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1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34" t="s">
        <v>856</v>
      </c>
      <c r="E26" s="1634"/>
      <c r="F26" s="185"/>
      <c r="G26" s="1635"/>
      <c r="H26" s="1636"/>
      <c r="I26" s="186"/>
      <c r="J26" s="1639"/>
      <c r="K26" s="1639"/>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6"/>
      <c r="P28" s="1617"/>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6"/>
      <c r="P29" s="1617"/>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6"/>
      <c r="P30" s="1617"/>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1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1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1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34" t="s">
        <v>856</v>
      </c>
      <c r="E40" s="1634"/>
      <c r="F40" s="185"/>
      <c r="G40" s="1635"/>
      <c r="H40" s="1636"/>
      <c r="I40" s="186"/>
      <c r="J40" s="1639"/>
      <c r="K40" s="1639"/>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6"/>
      <c r="P42" s="1617"/>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6"/>
      <c r="P43" s="1617"/>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6"/>
      <c r="P44" s="1617"/>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1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1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1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25" t="s">
        <v>217</v>
      </c>
      <c r="E54" s="1625"/>
      <c r="F54" s="213"/>
      <c r="G54" s="214"/>
      <c r="H54" s="854"/>
      <c r="I54" s="215"/>
      <c r="J54" s="184"/>
      <c r="K54" s="216"/>
      <c r="L54" s="184"/>
      <c r="M54" s="217"/>
      <c r="N54" s="217"/>
      <c r="O54" s="1610" t="str">
        <f>IF(COUNTIF($K$61:$K$65,"&gt;.03")&gt;0,"***Warning:You have entered an Rate % of Sales above the recommended 3%***","")</f>
        <v/>
      </c>
      <c r="P54" s="1611"/>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2"/>
      <c r="P55" s="1613"/>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12"/>
      <c r="P56" s="1613"/>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2"/>
      <c r="P57" s="1613"/>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12"/>
      <c r="P58" s="1613"/>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40"/>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40"/>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40"/>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40"/>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25" t="s">
        <v>217</v>
      </c>
      <c r="E68" s="1625"/>
      <c r="F68" s="213"/>
      <c r="G68" s="214"/>
      <c r="H68" s="854"/>
      <c r="I68" s="215"/>
      <c r="J68" s="184"/>
      <c r="K68" s="216"/>
      <c r="L68" s="184"/>
      <c r="M68" s="217"/>
      <c r="N68" s="217"/>
      <c r="O68" s="1610" t="str">
        <f>IF(COUNTIF($K$75:$K$79,"&gt;.03")&gt;0,"***Warning:You have entered an Rate % of Sales above the recommended 3%***","")</f>
        <v/>
      </c>
      <c r="P68" s="1611"/>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2"/>
      <c r="P69" s="1613"/>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12"/>
      <c r="P70" s="1613"/>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2"/>
      <c r="P71" s="1613"/>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2"/>
      <c r="P72" s="1613"/>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40"/>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40"/>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40"/>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40"/>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25" t="s">
        <v>527</v>
      </c>
      <c r="E82" s="1625"/>
      <c r="F82" s="213"/>
      <c r="G82" s="225"/>
      <c r="H82" s="854"/>
      <c r="I82" s="215"/>
      <c r="J82" s="226"/>
      <c r="K82" s="216"/>
      <c r="L82" s="226"/>
      <c r="M82" s="217"/>
      <c r="N82" s="217"/>
      <c r="O82" s="1610" t="str">
        <f>IF(COUNTIF($K$89:$K$93,"&gt;.03")&gt;0,"***Warning:You have entered an Rate % of Sales above the recommended 3%***","")</f>
        <v/>
      </c>
      <c r="P82" s="1611"/>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12"/>
      <c r="P83" s="1613"/>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12"/>
      <c r="P84" s="1613"/>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12"/>
      <c r="P85" s="161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12"/>
      <c r="P86" s="1613"/>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40"/>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40"/>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40"/>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40"/>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25" t="s">
        <v>527</v>
      </c>
      <c r="E96" s="1625"/>
      <c r="F96" s="213"/>
      <c r="G96" s="225"/>
      <c r="H96" s="854"/>
      <c r="I96" s="215"/>
      <c r="J96" s="226"/>
      <c r="K96" s="216"/>
      <c r="L96" s="226"/>
      <c r="M96" s="217"/>
      <c r="N96" s="217"/>
      <c r="O96" s="1610" t="str">
        <f>IF(COUNTIF($K$103:$K$107,"&gt;.03")&gt;0,"***Warning:You have entered an Rate % of Sales above the recommended 3%***","")</f>
        <v/>
      </c>
      <c r="P96" s="1611"/>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12"/>
      <c r="P97" s="1613"/>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12"/>
      <c r="P98" s="1613"/>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12"/>
      <c r="P99" s="161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2"/>
      <c r="P100" s="1613"/>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40"/>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40"/>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40"/>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40"/>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25" t="s">
        <v>1112</v>
      </c>
      <c r="E110" s="1625"/>
      <c r="F110" s="213"/>
      <c r="G110" s="235"/>
      <c r="H110" s="183"/>
      <c r="I110" s="236"/>
      <c r="J110" s="216"/>
      <c r="K110" s="217"/>
      <c r="L110" s="183"/>
      <c r="M110" s="217"/>
      <c r="N110" s="1610" t="str">
        <f>IF(COUNTIF($K$115,"&gt;.02")&gt;0,"***Warning:You have entered an Rate % of Sales above the recommended amount.Rate % of Sales should be between 0% and 2%***","")</f>
        <v/>
      </c>
      <c r="O110" s="1610"/>
      <c r="P110" s="1611"/>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12"/>
      <c r="O111" s="1612"/>
      <c r="P111" s="1613"/>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12"/>
      <c r="O112" s="1612"/>
      <c r="P112" s="1613"/>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0"/>
      <c r="N113" s="1612"/>
      <c r="O113" s="1612"/>
      <c r="P113" s="1613"/>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68"/>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69"/>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25" t="s">
        <v>1112</v>
      </c>
      <c r="E118" s="1625"/>
      <c r="F118" s="213"/>
      <c r="G118" s="235"/>
      <c r="H118" s="183"/>
      <c r="I118" s="236"/>
      <c r="J118" s="216"/>
      <c r="K118" s="217"/>
      <c r="L118" s="183"/>
      <c r="M118" s="217"/>
      <c r="N118" s="1610" t="str">
        <f>IF(COUNTIF($K$123,"&gt;.02")&gt;0,"***Warning:You have entered an Rate % of Sales above the recommended amount.Rate % of Sales should be between 0% and 2%***","")</f>
        <v/>
      </c>
      <c r="O118" s="1610"/>
      <c r="P118" s="1611"/>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12"/>
      <c r="O119" s="1612"/>
      <c r="P119" s="1613"/>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12"/>
      <c r="O120" s="1612"/>
      <c r="P120" s="1613"/>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0"/>
      <c r="N121" s="1612"/>
      <c r="O121" s="1612"/>
      <c r="P121" s="1613"/>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68"/>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69"/>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25" t="s">
        <v>1112</v>
      </c>
      <c r="E126" s="1625"/>
      <c r="F126" s="213"/>
      <c r="G126" s="235"/>
      <c r="H126" s="183"/>
      <c r="I126" s="236"/>
      <c r="J126" s="216"/>
      <c r="K126" s="217"/>
      <c r="L126" s="183"/>
      <c r="M126" s="217"/>
      <c r="N126" s="1610" t="str">
        <f>IF(COUNTIF($K$131,"&gt;.02")&gt;0,"***Warning:You have entered an Rate % of Sales above the recommended amount.Rate % of Sales should be between 0% and 2%***","")</f>
        <v/>
      </c>
      <c r="O126" s="1610"/>
      <c r="P126" s="1611"/>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12"/>
      <c r="O127" s="1612"/>
      <c r="P127" s="1613"/>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12"/>
      <c r="O128" s="1612"/>
      <c r="P128" s="1613"/>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0"/>
      <c r="N129" s="1612"/>
      <c r="O129" s="1612"/>
      <c r="P129" s="1613"/>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68"/>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69"/>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25" t="s">
        <v>1112</v>
      </c>
      <c r="E134" s="1625"/>
      <c r="F134" s="213"/>
      <c r="G134" s="235"/>
      <c r="H134" s="183"/>
      <c r="I134" s="236"/>
      <c r="J134" s="216"/>
      <c r="K134" s="217"/>
      <c r="L134" s="183"/>
      <c r="M134" s="217"/>
      <c r="N134" s="1610" t="str">
        <f>IF(COUNTIF($K$139,"&gt;.02")&gt;0,"***Warning:You have entered an Rate % of Sales above the recommended amount.Rate % of Sales should be between 0% and 2%***","")</f>
        <v/>
      </c>
      <c r="O134" s="1610"/>
      <c r="P134" s="1611"/>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12"/>
      <c r="O135" s="1612"/>
      <c r="P135" s="1613"/>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12"/>
      <c r="O136" s="1612"/>
      <c r="P136" s="1613"/>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0"/>
      <c r="N137" s="1612"/>
      <c r="O137" s="1612"/>
      <c r="P137" s="1613"/>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68"/>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69"/>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25" t="s">
        <v>1112</v>
      </c>
      <c r="E142" s="1625"/>
      <c r="F142" s="213"/>
      <c r="G142" s="235"/>
      <c r="H142" s="183"/>
      <c r="I142" s="236"/>
      <c r="J142" s="216"/>
      <c r="K142" s="217"/>
      <c r="L142" s="183"/>
      <c r="M142" s="217"/>
      <c r="N142" s="1610" t="str">
        <f>IF(COUNTIF($K$147,"&gt;.02")&gt;0,"***Warning:You have entered an Rate % of Sales above the recommended amount.Rate % of Sales should be between 0% and 2%***","")</f>
        <v/>
      </c>
      <c r="O142" s="1610"/>
      <c r="P142" s="1611"/>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12"/>
      <c r="O143" s="1612"/>
      <c r="P143" s="1613"/>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12"/>
      <c r="O144" s="1612"/>
      <c r="P144" s="1613"/>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0"/>
      <c r="N145" s="1612"/>
      <c r="O145" s="1612"/>
      <c r="P145" s="1613"/>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68"/>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69"/>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25" t="s">
        <v>719</v>
      </c>
      <c r="E150" s="1625"/>
      <c r="F150" s="184"/>
      <c r="G150" s="235"/>
      <c r="H150" s="183"/>
      <c r="I150" s="236"/>
      <c r="J150" s="216"/>
      <c r="K150" s="217"/>
      <c r="L150" s="183"/>
      <c r="M150" s="217"/>
      <c r="N150" s="1610" t="str">
        <f>IF(COUNTIF($K$155,"&gt;.03")&gt;0,"***Warning:You have entered an Rate % of Sales above the recommended 3%***","")</f>
        <v/>
      </c>
      <c r="O150" s="1610"/>
      <c r="P150" s="1611"/>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12"/>
      <c r="O151" s="1612"/>
      <c r="P151" s="1613"/>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12"/>
      <c r="O152" s="1612"/>
      <c r="P152" s="1613"/>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0"/>
      <c r="N153" s="1612"/>
      <c r="O153" s="1612"/>
      <c r="P153" s="161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68"/>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69"/>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5" t="s">
        <v>1102</v>
      </c>
      <c r="E158" s="1625"/>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4"/>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23"/>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23"/>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4"/>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5" t="s">
        <v>1102</v>
      </c>
      <c r="E166" s="1625"/>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4"/>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3"/>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23"/>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4"/>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25" t="s">
        <v>1006</v>
      </c>
      <c r="E174" s="1625"/>
      <c r="F174" s="1663" t="str">
        <f>IF(E175="Yes","Credit Card Payment on the Welcome Sheet must be ""YES""  to proceed with this incentive!","")</f>
        <v/>
      </c>
      <c r="G174" s="1663"/>
      <c r="H174" s="1663"/>
      <c r="I174" s="1663"/>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4"/>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23"/>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23"/>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4"/>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5" t="s">
        <v>1489</v>
      </c>
      <c r="E182" s="1625"/>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32"/>
      <c r="O183" s="1632"/>
      <c r="P183" s="1633"/>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32"/>
      <c r="O184" s="1632"/>
      <c r="P184" s="1633"/>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32"/>
      <c r="O185" s="1632"/>
      <c r="P185" s="1633"/>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4" t="s">
        <v>1492</v>
      </c>
      <c r="E189" s="1665"/>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6" t="s">
        <v>1493</v>
      </c>
      <c r="E190" s="1667"/>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5" t="s">
        <v>1139</v>
      </c>
      <c r="E193" s="1625"/>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32"/>
      <c r="O194" s="1632"/>
      <c r="P194" s="1633"/>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32"/>
      <c r="O195" s="1632"/>
      <c r="P195" s="1633"/>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32"/>
      <c r="O196" s="1632"/>
      <c r="P196" s="1633"/>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26"/>
      <c r="K197" s="194" t="s">
        <v>729</v>
      </c>
      <c r="L197" s="1626"/>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27"/>
      <c r="K198" s="951"/>
      <c r="L198" s="1628"/>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5" t="s">
        <v>1139</v>
      </c>
      <c r="E205" s="1625"/>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32"/>
      <c r="O206" s="1632"/>
      <c r="P206" s="1633"/>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32"/>
      <c r="O207" s="1632"/>
      <c r="P207" s="1633"/>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32"/>
      <c r="O208" s="1632"/>
      <c r="P208" s="1633"/>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6"/>
      <c r="K209" s="194" t="s">
        <v>729</v>
      </c>
      <c r="L209" s="1626"/>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27"/>
      <c r="K210" s="951"/>
      <c r="L210" s="1628"/>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19" t="s">
        <v>1499</v>
      </c>
      <c r="E217" s="1619"/>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3"/>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3"/>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23"/>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73"/>
      <c r="Q224" s="1185"/>
    </row>
    <row r="225" spans="2:17" s="180" customFormat="1" ht="19.5" hidden="1" customHeight="1" thickBot="1" x14ac:dyDescent="0.3">
      <c r="B225" s="248"/>
      <c r="C225" s="1471"/>
      <c r="D225" s="1619" t="s">
        <v>1836</v>
      </c>
      <c r="E225" s="1620"/>
      <c r="F225" s="925"/>
      <c r="G225" s="184"/>
      <c r="H225" s="184"/>
      <c r="I225" s="184"/>
      <c r="J225" s="184"/>
      <c r="K225" s="184"/>
      <c r="L225" s="184"/>
      <c r="M225" s="184"/>
      <c r="N225" s="184"/>
      <c r="O225" s="184"/>
      <c r="P225" s="631"/>
      <c r="Q225" s="1185"/>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hidden="1"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hidden="1"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18" t="str">
        <f>IF(C231="Yes","Retro Accrual will be posted to the GL.  Please provide business rational and ADF pre-approval is required","")</f>
        <v/>
      </c>
      <c r="N229" s="188"/>
      <c r="O229" s="6" t="s">
        <v>492</v>
      </c>
      <c r="P229" s="632"/>
      <c r="Q229" s="1185"/>
    </row>
    <row r="230" spans="2:17" s="180" customFormat="1" ht="19.5" hidden="1"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18"/>
      <c r="N230" s="188"/>
      <c r="O230" s="947" t="str">
        <f>IF(E226="Yes",IFERROR(ROUND((G230/E233),0)*52,""),"")</f>
        <v/>
      </c>
      <c r="P230" s="632"/>
      <c r="Q230" s="1185"/>
    </row>
    <row r="231" spans="2:17" s="180" customFormat="1" ht="19.5" hidden="1" customHeight="1" thickBot="1" x14ac:dyDescent="0.3">
      <c r="B231" s="243"/>
      <c r="C231" s="479" t="str">
        <f>IF(AND($E$229&lt;&gt;"",$E$229&lt;E232),"Yes","")</f>
        <v/>
      </c>
      <c r="D231" s="917"/>
      <c r="E231" s="917"/>
      <c r="F231" s="196"/>
      <c r="G231" s="1452"/>
      <c r="H231" s="1452"/>
      <c r="I231" s="1452"/>
      <c r="J231" s="1452"/>
      <c r="K231" s="1452"/>
      <c r="L231" s="1452"/>
      <c r="M231" s="1618"/>
      <c r="N231" s="1452"/>
      <c r="O231" s="1452"/>
      <c r="P231" s="632"/>
      <c r="Q231" s="1185"/>
    </row>
    <row r="232" spans="2:17" s="180" customFormat="1" ht="27" hidden="1"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18"/>
      <c r="N232" s="1452"/>
      <c r="O232" s="1452"/>
      <c r="P232" s="632"/>
      <c r="Q232" s="1185"/>
    </row>
    <row r="233" spans="2:17" s="180" customFormat="1" ht="19.5" hidden="1"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1426" t="str">
        <f>IFERROR((I233/52)*E233,"")</f>
        <v/>
      </c>
      <c r="L233" s="1452"/>
      <c r="M233" s="1452"/>
      <c r="N233" s="1452"/>
      <c r="O233" s="1452"/>
      <c r="P233" s="632"/>
      <c r="Q233" s="1185"/>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hidden="1" customHeight="1" x14ac:dyDescent="0.25">
      <c r="C235" s="1473"/>
      <c r="Q235" s="1185"/>
    </row>
    <row r="236" spans="2:17" s="180" customFormat="1" ht="19.5" hidden="1" customHeight="1" thickBot="1" x14ac:dyDescent="0.3">
      <c r="B236" s="248"/>
      <c r="C236" s="1471"/>
      <c r="D236" s="1619" t="s">
        <v>1836</v>
      </c>
      <c r="E236" s="1620"/>
      <c r="F236" s="925"/>
      <c r="G236" s="184"/>
      <c r="H236" s="184"/>
      <c r="I236" s="184"/>
      <c r="J236" s="184"/>
      <c r="K236" s="184"/>
      <c r="L236" s="184"/>
      <c r="M236" s="184"/>
      <c r="N236" s="184"/>
      <c r="O236" s="184"/>
      <c r="P236" s="631"/>
      <c r="Q236" s="1185"/>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hidden="1"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hidden="1"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18" t="str">
        <f>IF(C242="Yes","Retro Accrual will be posted to the GL.  Please provide business rational and ADF pre-approval is required","")</f>
        <v/>
      </c>
      <c r="N240" s="188"/>
      <c r="O240" s="6" t="s">
        <v>492</v>
      </c>
      <c r="P240" s="632"/>
      <c r="Q240" s="1185"/>
    </row>
    <row r="241" spans="2:17" s="180" customFormat="1" ht="19.5" hidden="1"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18"/>
      <c r="N241" s="188"/>
      <c r="O241" s="947" t="str">
        <f>IF(E237="Yes",IFERROR(ROUND((G241/E244),0)*52,""),"")</f>
        <v/>
      </c>
      <c r="P241" s="632"/>
      <c r="Q241" s="1185"/>
    </row>
    <row r="242" spans="2:17" s="180" customFormat="1" ht="19.5" hidden="1" customHeight="1" thickBot="1" x14ac:dyDescent="0.3">
      <c r="B242" s="243"/>
      <c r="C242" s="479">
        <f>IF(AND($E$240&lt;&gt;"",$E$240&lt;E243),"Yes",)</f>
        <v>0</v>
      </c>
      <c r="D242" s="917"/>
      <c r="E242" s="917"/>
      <c r="F242" s="196"/>
      <c r="G242" s="1452"/>
      <c r="H242" s="1452"/>
      <c r="I242" s="1452"/>
      <c r="J242" s="1452"/>
      <c r="K242" s="1452"/>
      <c r="L242" s="1452"/>
      <c r="M242" s="1618"/>
      <c r="N242" s="1452"/>
      <c r="O242" s="1452"/>
      <c r="P242" s="632"/>
      <c r="Q242" s="1185"/>
    </row>
    <row r="243" spans="2:17" s="180" customFormat="1" ht="27.75" hidden="1"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18"/>
      <c r="N243" s="1452"/>
      <c r="O243" s="1452"/>
      <c r="P243" s="632"/>
      <c r="Q243" s="1185"/>
    </row>
    <row r="244" spans="2:17" s="180" customFormat="1" ht="19.5" hidden="1"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1426" t="str">
        <f>IFERROR((I244/52)*E244,"")</f>
        <v/>
      </c>
      <c r="L244" s="1452"/>
      <c r="M244" s="1452"/>
      <c r="N244" s="1452"/>
      <c r="O244" s="1452"/>
      <c r="P244" s="632"/>
      <c r="Q244" s="1185"/>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hidden="1" customHeight="1" x14ac:dyDescent="0.25">
      <c r="C246" s="1473"/>
      <c r="Q246" s="1185"/>
    </row>
    <row r="247" spans="2:17" s="180" customFormat="1" ht="19.5" hidden="1" customHeight="1" thickBot="1" x14ac:dyDescent="0.3">
      <c r="B247" s="248"/>
      <c r="C247" s="1471"/>
      <c r="D247" s="1619" t="s">
        <v>1836</v>
      </c>
      <c r="E247" s="1620"/>
      <c r="F247" s="925"/>
      <c r="G247" s="184"/>
      <c r="H247" s="184"/>
      <c r="I247" s="184"/>
      <c r="J247" s="184"/>
      <c r="K247" s="184"/>
      <c r="L247" s="184"/>
      <c r="M247" s="184"/>
      <c r="N247" s="184"/>
      <c r="O247" s="184"/>
      <c r="P247" s="631"/>
      <c r="Q247" s="1185"/>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hidden="1"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hidden="1"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18" t="str">
        <f>IF(C253="Yes","Retro Accrual will be posted to the GL.  Please provide business rational and ADF pre-approval is required","")</f>
        <v/>
      </c>
      <c r="N251" s="188"/>
      <c r="O251" s="6" t="s">
        <v>492</v>
      </c>
      <c r="P251" s="632"/>
      <c r="Q251" s="1185"/>
    </row>
    <row r="252" spans="2:17" s="180" customFormat="1" ht="19.5" hidden="1"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18"/>
      <c r="N252" s="188"/>
      <c r="O252" s="947" t="str">
        <f>IF(E248="Yes",IFERROR(ROUND((G252/E255),0)*52,""),"")</f>
        <v/>
      </c>
      <c r="P252" s="632"/>
      <c r="Q252" s="1185"/>
    </row>
    <row r="253" spans="2:17" s="180" customFormat="1" ht="19.5" hidden="1" customHeight="1" thickBot="1" x14ac:dyDescent="0.3">
      <c r="B253" s="243"/>
      <c r="C253" s="479">
        <f>IF(AND($E$251&lt;&gt;"",$E$251&lt;E254),"Yes",)</f>
        <v>0</v>
      </c>
      <c r="D253" s="917"/>
      <c r="E253" s="917"/>
      <c r="F253" s="196"/>
      <c r="G253" s="1452"/>
      <c r="H253" s="1452"/>
      <c r="I253" s="1452"/>
      <c r="J253" s="1452"/>
      <c r="K253" s="1452"/>
      <c r="L253" s="1452"/>
      <c r="M253" s="1618"/>
      <c r="N253" s="1452"/>
      <c r="O253" s="1452"/>
      <c r="P253" s="632"/>
      <c r="Q253" s="1185"/>
    </row>
    <row r="254" spans="2:17" s="180" customFormat="1" ht="31.5" hidden="1"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18"/>
      <c r="N254" s="1452"/>
      <c r="O254" s="1452"/>
      <c r="P254" s="632"/>
      <c r="Q254" s="1185"/>
    </row>
    <row r="255" spans="2:17" s="180" customFormat="1" ht="19.5" hidden="1"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1426" t="str">
        <f>IFERROR((I255/52)*E255,"")</f>
        <v/>
      </c>
      <c r="L255" s="1452"/>
      <c r="M255" s="1452"/>
      <c r="N255" s="1452"/>
      <c r="O255" s="1452"/>
      <c r="P255" s="632"/>
      <c r="Q255" s="1185"/>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hidden="1" customHeight="1" x14ac:dyDescent="0.25">
      <c r="C257" s="1473"/>
      <c r="Q257" s="1185"/>
    </row>
    <row r="258" spans="2:17" s="180" customFormat="1" ht="19.5" hidden="1" customHeight="1" thickBot="1" x14ac:dyDescent="0.3">
      <c r="B258" s="248"/>
      <c r="C258" s="1471"/>
      <c r="D258" s="1619" t="s">
        <v>1836</v>
      </c>
      <c r="E258" s="1620"/>
      <c r="F258" s="925"/>
      <c r="G258" s="184"/>
      <c r="H258" s="184"/>
      <c r="I258" s="184"/>
      <c r="J258" s="184"/>
      <c r="K258" s="184"/>
      <c r="L258" s="184"/>
      <c r="M258" s="184"/>
      <c r="N258" s="184"/>
      <c r="O258" s="184"/>
      <c r="P258" s="631"/>
      <c r="Q258" s="1185"/>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hidden="1"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hidden="1"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18" t="str">
        <f>IF(C264="Yes","Retro Accrual will be posted to the GL.  Please provide business rational and ADF pre-approval is required","")</f>
        <v/>
      </c>
      <c r="N262" s="188"/>
      <c r="O262" s="6" t="s">
        <v>492</v>
      </c>
      <c r="P262" s="632"/>
      <c r="Q262" s="1185"/>
    </row>
    <row r="263" spans="2:17" s="180" customFormat="1" ht="19.5" hidden="1"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18"/>
      <c r="N263" s="188"/>
      <c r="O263" s="947" t="str">
        <f>IF(E259="Yes",IFERROR(ROUND((G263/E266),0)*52,""),"")</f>
        <v/>
      </c>
      <c r="P263" s="632"/>
      <c r="Q263" s="1185"/>
    </row>
    <row r="264" spans="2:17" s="180" customFormat="1" ht="19.5" hidden="1" customHeight="1" thickBot="1" x14ac:dyDescent="0.3">
      <c r="B264" s="243"/>
      <c r="C264" s="479">
        <f>IF(AND($E$262&lt;&gt;"",$E$262&lt;E265),"Yes",)</f>
        <v>0</v>
      </c>
      <c r="D264" s="917"/>
      <c r="E264" s="917"/>
      <c r="F264" s="196"/>
      <c r="G264" s="1452"/>
      <c r="H264" s="1452"/>
      <c r="I264" s="1452"/>
      <c r="J264" s="1452"/>
      <c r="K264" s="1452"/>
      <c r="L264" s="1452"/>
      <c r="M264" s="1618"/>
      <c r="N264" s="1452"/>
      <c r="O264" s="1452"/>
      <c r="P264" s="632"/>
      <c r="Q264" s="1185"/>
    </row>
    <row r="265" spans="2:17" s="180" customFormat="1" ht="27" hidden="1"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18"/>
      <c r="N265" s="1452"/>
      <c r="O265" s="1452"/>
      <c r="P265" s="632"/>
      <c r="Q265" s="1185"/>
    </row>
    <row r="266" spans="2:17" s="180" customFormat="1" ht="19.5" hidden="1"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1426" t="str">
        <f>IFERROR((I266/52)*E266,"")</f>
        <v/>
      </c>
      <c r="L266" s="1452"/>
      <c r="M266" s="1452"/>
      <c r="N266" s="1452"/>
      <c r="O266" s="1452"/>
      <c r="P266" s="632"/>
      <c r="Q266" s="1185"/>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hidden="1" customHeight="1" x14ac:dyDescent="0.25">
      <c r="C268" s="1473"/>
      <c r="Q268" s="1185"/>
    </row>
    <row r="269" spans="2:17" s="180" customFormat="1" ht="19.5" hidden="1" customHeight="1" thickBot="1" x14ac:dyDescent="0.3">
      <c r="B269" s="248"/>
      <c r="C269" s="1471"/>
      <c r="D269" s="1619" t="s">
        <v>1836</v>
      </c>
      <c r="E269" s="1620"/>
      <c r="F269" s="925"/>
      <c r="G269" s="184"/>
      <c r="H269" s="184"/>
      <c r="I269" s="184"/>
      <c r="J269" s="184"/>
      <c r="K269" s="184"/>
      <c r="L269" s="184"/>
      <c r="M269" s="184"/>
      <c r="N269" s="184"/>
      <c r="O269" s="184"/>
      <c r="P269" s="631"/>
      <c r="Q269" s="1185"/>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hidden="1"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hidden="1"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18" t="str">
        <f>IF(C275="Yes","Retro Accrual will be posted to the GL.  Please provide business rational and ADF pre-approval is required","")</f>
        <v/>
      </c>
      <c r="N273" s="188"/>
      <c r="O273" s="6" t="s">
        <v>492</v>
      </c>
      <c r="P273" s="632"/>
      <c r="Q273" s="1185"/>
    </row>
    <row r="274" spans="2:17" s="180" customFormat="1" ht="19.5" hidden="1"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18"/>
      <c r="N274" s="188"/>
      <c r="O274" s="947" t="str">
        <f>IF(E270="Yes",IFERROR(ROUND((G274/E277),0)*52,""),"")</f>
        <v/>
      </c>
      <c r="P274" s="632"/>
      <c r="Q274" s="1185"/>
    </row>
    <row r="275" spans="2:17" s="180" customFormat="1" ht="19.5" hidden="1" customHeight="1" thickBot="1" x14ac:dyDescent="0.3">
      <c r="B275" s="243"/>
      <c r="C275" s="479">
        <f>IF(AND($E$273&lt;&gt;"",$E$273&lt;E276),"Yes",)</f>
        <v>0</v>
      </c>
      <c r="D275" s="917"/>
      <c r="E275" s="917"/>
      <c r="F275" s="196"/>
      <c r="G275" s="1452"/>
      <c r="H275" s="1452"/>
      <c r="I275" s="1452"/>
      <c r="J275" s="1452"/>
      <c r="K275" s="1452"/>
      <c r="L275" s="1452"/>
      <c r="M275" s="1618"/>
      <c r="N275" s="1452"/>
      <c r="O275" s="1452"/>
      <c r="P275" s="632"/>
      <c r="Q275" s="1185"/>
    </row>
    <row r="276" spans="2:17" s="180" customFormat="1" ht="29.25" hidden="1"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18"/>
      <c r="N276" s="1452"/>
      <c r="O276" s="1452"/>
      <c r="P276" s="632"/>
      <c r="Q276" s="1185"/>
    </row>
    <row r="277" spans="2:17" s="180" customFormat="1" ht="19.5" hidden="1"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1426" t="str">
        <f>IFERROR((I277/52)*E277,"")</f>
        <v/>
      </c>
      <c r="L277" s="1452"/>
      <c r="M277" s="1452"/>
      <c r="N277" s="1452"/>
      <c r="O277" s="1452"/>
      <c r="P277" s="632"/>
      <c r="Q277" s="1185"/>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hidden="1" customHeight="1" x14ac:dyDescent="0.25">
      <c r="C279" s="1473"/>
      <c r="Q279" s="1185"/>
    </row>
    <row r="280" spans="2:17" s="180" customFormat="1" ht="19.5" hidden="1" customHeight="1" thickBot="1" x14ac:dyDescent="0.3">
      <c r="B280" s="248"/>
      <c r="C280" s="1471"/>
      <c r="D280" s="1619" t="s">
        <v>1836</v>
      </c>
      <c r="E280" s="1620"/>
      <c r="F280" s="925"/>
      <c r="G280" s="184"/>
      <c r="H280" s="184"/>
      <c r="I280" s="184"/>
      <c r="J280" s="184"/>
      <c r="K280" s="184"/>
      <c r="L280" s="184"/>
      <c r="M280" s="184"/>
      <c r="N280" s="184"/>
      <c r="O280" s="184"/>
      <c r="P280" s="631"/>
      <c r="Q280" s="1185"/>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hidden="1"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hidden="1"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18" t="str">
        <f>IF(C286="Yes","Retro Accrual will be posted to the GL.  Please provide business rational and ADF pre-approval is required","")</f>
        <v/>
      </c>
      <c r="N284" s="188"/>
      <c r="O284" s="6" t="s">
        <v>492</v>
      </c>
      <c r="P284" s="632"/>
      <c r="Q284" s="1185"/>
    </row>
    <row r="285" spans="2:17" s="180" customFormat="1" ht="19.5" hidden="1"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18"/>
      <c r="N285" s="188"/>
      <c r="O285" s="947" t="str">
        <f>IF(E281="Yes",IFERROR(ROUND((G285/E288),0)*52,""),"")</f>
        <v/>
      </c>
      <c r="P285" s="632"/>
      <c r="Q285" s="1185"/>
    </row>
    <row r="286" spans="2:17" s="180" customFormat="1" ht="19.5" hidden="1" customHeight="1" thickBot="1" x14ac:dyDescent="0.3">
      <c r="B286" s="243"/>
      <c r="C286" s="479">
        <f>IF(AND($E$284&lt;&gt;"",$E$284&lt;E287),"Yes",)</f>
        <v>0</v>
      </c>
      <c r="D286" s="917"/>
      <c r="E286" s="917"/>
      <c r="F286" s="196"/>
      <c r="G286" s="1452"/>
      <c r="H286" s="1452"/>
      <c r="I286" s="1452"/>
      <c r="J286" s="1452"/>
      <c r="K286" s="1452"/>
      <c r="L286" s="1452"/>
      <c r="M286" s="1618"/>
      <c r="N286" s="1452"/>
      <c r="O286" s="1452"/>
      <c r="P286" s="632"/>
      <c r="Q286" s="1185"/>
    </row>
    <row r="287" spans="2:17" s="180" customFormat="1" ht="30.75" hidden="1"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18"/>
      <c r="N287" s="1452"/>
      <c r="O287" s="1452"/>
      <c r="P287" s="632"/>
      <c r="Q287" s="1185"/>
    </row>
    <row r="288" spans="2:17" s="180" customFormat="1" ht="19.5" hidden="1"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1426" t="str">
        <f>IFERROR((I288/52)*E288,"")</f>
        <v/>
      </c>
      <c r="L288" s="1452"/>
      <c r="M288" s="1452"/>
      <c r="N288" s="1452"/>
      <c r="O288" s="1452"/>
      <c r="P288" s="632"/>
      <c r="Q288" s="1185"/>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hidden="1" customHeight="1" x14ac:dyDescent="0.25">
      <c r="C290" s="1473"/>
      <c r="Q290" s="1185"/>
    </row>
    <row r="291" spans="2:17" s="180" customFormat="1" ht="19.5" hidden="1" customHeight="1" thickBot="1" x14ac:dyDescent="0.3">
      <c r="B291" s="248"/>
      <c r="C291" s="1471"/>
      <c r="D291" s="1619" t="s">
        <v>1836</v>
      </c>
      <c r="E291" s="1620"/>
      <c r="F291" s="925"/>
      <c r="G291" s="184"/>
      <c r="H291" s="184"/>
      <c r="I291" s="184"/>
      <c r="J291" s="184"/>
      <c r="K291" s="184"/>
      <c r="L291" s="184"/>
      <c r="M291" s="184"/>
      <c r="N291" s="184"/>
      <c r="O291" s="184"/>
      <c r="P291" s="631"/>
      <c r="Q291" s="1185"/>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hidden="1"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hidden="1"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18" t="str">
        <f>IF(C297="Yes","Retro Accrual will be posted to the GL.  Please provide business rational and ADF pre-approval is required","")</f>
        <v/>
      </c>
      <c r="N295" s="188"/>
      <c r="O295" s="6" t="s">
        <v>492</v>
      </c>
      <c r="P295" s="632"/>
      <c r="Q295" s="1185"/>
    </row>
    <row r="296" spans="2:17" s="180" customFormat="1" ht="19.5" hidden="1"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18"/>
      <c r="N296" s="188"/>
      <c r="O296" s="947" t="str">
        <f>IF(E292="Yes",IFERROR(ROUND((G296/E299),0)*52,""),"")</f>
        <v/>
      </c>
      <c r="P296" s="632"/>
      <c r="Q296" s="1185"/>
    </row>
    <row r="297" spans="2:17" s="180" customFormat="1" ht="19.5" hidden="1" customHeight="1" thickBot="1" x14ac:dyDescent="0.3">
      <c r="B297" s="243"/>
      <c r="C297" s="479">
        <f>IF(AND($E$295&lt;&gt;"",$E$295&lt;E298),"Yes",)</f>
        <v>0</v>
      </c>
      <c r="D297" s="917"/>
      <c r="E297" s="917"/>
      <c r="F297" s="196"/>
      <c r="G297" s="1452"/>
      <c r="H297" s="1452"/>
      <c r="I297" s="1452"/>
      <c r="J297" s="1452"/>
      <c r="K297" s="1452"/>
      <c r="L297" s="1452"/>
      <c r="M297" s="1618"/>
      <c r="N297" s="1452"/>
      <c r="O297" s="1452"/>
      <c r="P297" s="632"/>
      <c r="Q297" s="1185"/>
    </row>
    <row r="298" spans="2:17" s="180" customFormat="1" ht="31.5" hidden="1"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18"/>
      <c r="N298" s="1452"/>
      <c r="O298" s="1452"/>
      <c r="P298" s="632"/>
      <c r="Q298" s="1185"/>
    </row>
    <row r="299" spans="2:17" s="180" customFormat="1" ht="19.5" hidden="1"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1426" t="str">
        <f>IFERROR((I299/52)*E299,"")</f>
        <v/>
      </c>
      <c r="L299" s="1452"/>
      <c r="M299" s="1452"/>
      <c r="N299" s="1452"/>
      <c r="O299" s="1452"/>
      <c r="P299" s="632"/>
      <c r="Q299" s="1185"/>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hidden="1" customHeight="1" x14ac:dyDescent="0.25">
      <c r="C301" s="1473"/>
      <c r="Q301" s="1185"/>
    </row>
    <row r="302" spans="2:17" s="180" customFormat="1" ht="19.5" hidden="1" customHeight="1" thickBot="1" x14ac:dyDescent="0.3">
      <c r="B302" s="248"/>
      <c r="C302" s="1471"/>
      <c r="D302" s="1619" t="s">
        <v>1836</v>
      </c>
      <c r="E302" s="1620"/>
      <c r="F302" s="925"/>
      <c r="G302" s="184"/>
      <c r="H302" s="184"/>
      <c r="I302" s="184"/>
      <c r="J302" s="184"/>
      <c r="K302" s="184"/>
      <c r="L302" s="184"/>
      <c r="M302" s="184"/>
      <c r="N302" s="184"/>
      <c r="O302" s="184"/>
      <c r="P302" s="631"/>
      <c r="Q302" s="1185"/>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hidden="1"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hidden="1"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18" t="str">
        <f>IF(C308="Yes","Retro Accrual will be posted to the GL.  Please provide business rational and ADF pre-approval is required","")</f>
        <v/>
      </c>
      <c r="N306" s="188"/>
      <c r="O306" s="6" t="s">
        <v>492</v>
      </c>
      <c r="P306" s="632"/>
      <c r="Q306" s="1185"/>
    </row>
    <row r="307" spans="2:17" s="180" customFormat="1" ht="19.5" hidden="1"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18"/>
      <c r="N307" s="188"/>
      <c r="O307" s="947" t="str">
        <f>IF(E303="Yes",IFERROR(ROUND((G307/E310),0)*52,""),"")</f>
        <v/>
      </c>
      <c r="P307" s="632"/>
      <c r="Q307" s="1185"/>
    </row>
    <row r="308" spans="2:17" s="180" customFormat="1" ht="19.5" hidden="1" customHeight="1" thickBot="1" x14ac:dyDescent="0.3">
      <c r="B308" s="243"/>
      <c r="C308" s="479">
        <f>IF(AND($E$306&lt;&gt;"",$E$306&lt;E309),"Yes",)</f>
        <v>0</v>
      </c>
      <c r="D308" s="917"/>
      <c r="E308" s="917"/>
      <c r="F308" s="196"/>
      <c r="G308" s="1452"/>
      <c r="H308" s="1452"/>
      <c r="I308" s="1452"/>
      <c r="J308" s="1452"/>
      <c r="K308" s="1452"/>
      <c r="L308" s="1452"/>
      <c r="M308" s="1618"/>
      <c r="N308" s="1452"/>
      <c r="O308" s="1452"/>
      <c r="P308" s="632"/>
      <c r="Q308" s="1185"/>
    </row>
    <row r="309" spans="2:17" s="180" customFormat="1" ht="29.25" hidden="1"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18"/>
      <c r="N309" s="1452"/>
      <c r="O309" s="1452"/>
      <c r="P309" s="632"/>
      <c r="Q309" s="1185"/>
    </row>
    <row r="310" spans="2:17" s="180" customFormat="1" ht="19.5" hidden="1"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1426" t="str">
        <f>IFERROR((I310/52)*E310,"")</f>
        <v/>
      </c>
      <c r="L310" s="1452"/>
      <c r="M310" s="1452"/>
      <c r="N310" s="1452"/>
      <c r="O310" s="1452"/>
      <c r="P310" s="632"/>
      <c r="Q310" s="1185"/>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hidden="1" customHeight="1" x14ac:dyDescent="0.25">
      <c r="C312" s="1473"/>
      <c r="Q312" s="1185"/>
    </row>
    <row r="313" spans="2:17" s="180" customFormat="1" ht="19.5" hidden="1" customHeight="1" thickBot="1" x14ac:dyDescent="0.3">
      <c r="B313" s="248"/>
      <c r="C313" s="1471"/>
      <c r="D313" s="1619" t="s">
        <v>1836</v>
      </c>
      <c r="E313" s="1620"/>
      <c r="F313" s="925"/>
      <c r="G313" s="184"/>
      <c r="H313" s="184"/>
      <c r="I313" s="184"/>
      <c r="J313" s="184"/>
      <c r="K313" s="184"/>
      <c r="L313" s="184"/>
      <c r="M313" s="184"/>
      <c r="N313" s="184"/>
      <c r="O313" s="184"/>
      <c r="P313" s="631"/>
      <c r="Q313" s="1185"/>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hidden="1"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hidden="1"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18" t="str">
        <f>IF(C319="Yes","Retro Accrual will be posted to the GL.  Please provide business rational and ADF pre-approval is required","")</f>
        <v/>
      </c>
      <c r="N317" s="188"/>
      <c r="O317" s="6" t="s">
        <v>492</v>
      </c>
      <c r="P317" s="632"/>
      <c r="Q317" s="1185"/>
    </row>
    <row r="318" spans="2:17" s="180" customFormat="1" ht="19.5" hidden="1"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18"/>
      <c r="N318" s="188"/>
      <c r="O318" s="947" t="str">
        <f>IF(E314="Yes",IFERROR(ROUND((G318/E321),0)*52,""),"")</f>
        <v/>
      </c>
      <c r="P318" s="632"/>
      <c r="Q318" s="1185"/>
    </row>
    <row r="319" spans="2:17" s="180" customFormat="1" ht="19.5" hidden="1" customHeight="1" thickBot="1" x14ac:dyDescent="0.3">
      <c r="B319" s="243"/>
      <c r="C319" s="479">
        <f>IF(AND($E$317&lt;&gt;"",$E$317&lt;E320),"Yes",)</f>
        <v>0</v>
      </c>
      <c r="D319" s="917"/>
      <c r="E319" s="917"/>
      <c r="F319" s="196"/>
      <c r="G319" s="1452"/>
      <c r="H319" s="1452"/>
      <c r="I319" s="1452"/>
      <c r="J319" s="1452"/>
      <c r="K319" s="1452"/>
      <c r="L319" s="1452"/>
      <c r="M319" s="1618"/>
      <c r="N319" s="1452"/>
      <c r="O319" s="1452"/>
      <c r="P319" s="632"/>
      <c r="Q319" s="1185"/>
    </row>
    <row r="320" spans="2:17" s="180" customFormat="1" ht="27" hidden="1"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18"/>
      <c r="N320" s="1452"/>
      <c r="O320" s="1452"/>
      <c r="P320" s="632"/>
      <c r="Q320" s="1185"/>
    </row>
    <row r="321" spans="1:22" s="180" customFormat="1" ht="19.5" hidden="1"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1426" t="str">
        <f>IFERROR((I321/52)*E321,"")</f>
        <v/>
      </c>
      <c r="L321" s="1452"/>
      <c r="M321" s="1452"/>
      <c r="N321" s="1452"/>
      <c r="O321" s="1452"/>
      <c r="P321" s="632"/>
      <c r="Q321" s="1185"/>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hidden="1"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1"/>
      <c r="D331" s="1621"/>
      <c r="I331" s="581"/>
      <c r="L331" s="853"/>
      <c r="M331" s="1622"/>
      <c r="N331" s="1622"/>
      <c r="O331" s="1622"/>
      <c r="P331" s="1622"/>
      <c r="R331" s="852"/>
    </row>
  </sheetData>
  <sheetProtection algorithmName="SHA-512" hashValue="NxdxadpkANzd2H78Sn7ABNQNH4zOqFVKY9tcGjSLiVpp0jEdKujsRk1FhPbwqMIqFT4aes2PS9IrjoBlOt0Lvg==" saltValue="n96+8EX7X3Ef9sUYq48vR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7"/>
      <c r="F8" s="1597"/>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0"/>
      <c r="E37" s="1670"/>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8" t="s">
        <v>1165</v>
      </c>
      <c r="D4" s="1689"/>
      <c r="E4" s="574">
        <f>Welcome!$D$10</f>
        <v>0</v>
      </c>
      <c r="F4" s="139"/>
      <c r="G4" s="409" t="s">
        <v>110</v>
      </c>
      <c r="H4" s="1604" t="str">
        <f>IFERROR(VLOOKUP($H$5,'Market Geography'!$D:$G,4,FALSE),"Select Market")</f>
        <v>Select Market</v>
      </c>
      <c r="I4" s="1605"/>
      <c r="J4" s="1606"/>
      <c r="K4" s="760"/>
      <c r="L4" s="760"/>
      <c r="M4" s="760"/>
      <c r="N4" s="760"/>
      <c r="O4" s="760"/>
      <c r="P4" s="675"/>
      <c r="Q4" s="677"/>
      <c r="R4" s="645"/>
      <c r="S4" s="473"/>
    </row>
    <row r="5" spans="1:31" x14ac:dyDescent="0.25">
      <c r="B5" s="178"/>
      <c r="C5" s="1675" t="s">
        <v>1166</v>
      </c>
      <c r="D5" s="1676"/>
      <c r="E5" s="291" t="str">
        <f>Welcome!$D$16</f>
        <v>Select Term</v>
      </c>
      <c r="F5" s="139"/>
      <c r="G5" s="410" t="s">
        <v>845</v>
      </c>
      <c r="H5" s="1601">
        <f>Welcome!$D$4</f>
        <v>0</v>
      </c>
      <c r="I5" s="1602"/>
      <c r="J5" s="1603"/>
      <c r="K5" s="760"/>
      <c r="L5" s="760"/>
      <c r="M5" s="760"/>
      <c r="N5" s="760"/>
      <c r="O5" s="760"/>
      <c r="P5" s="675"/>
      <c r="Q5" s="677"/>
      <c r="R5" s="645"/>
      <c r="S5" s="473"/>
    </row>
    <row r="6" spans="1:31" x14ac:dyDescent="0.25">
      <c r="B6" s="178"/>
      <c r="C6" s="1675" t="s">
        <v>1171</v>
      </c>
      <c r="D6" s="1676"/>
      <c r="E6" s="292">
        <f>IFERROR('PIM Model'!$G$31,0)</f>
        <v>0</v>
      </c>
      <c r="F6" s="324"/>
      <c r="G6" s="410" t="s">
        <v>107</v>
      </c>
      <c r="H6" s="1601" t="str">
        <f>'Multi-Customer'!$S$49</f>
        <v>Enter Customer(s)</v>
      </c>
      <c r="I6" s="1602"/>
      <c r="J6" s="1603"/>
      <c r="K6" s="760"/>
      <c r="L6" s="760"/>
      <c r="M6" s="760"/>
      <c r="N6" s="760"/>
      <c r="O6" s="760"/>
      <c r="P6" s="675"/>
      <c r="Q6" s="677"/>
      <c r="R6" s="645"/>
      <c r="S6" s="473"/>
    </row>
    <row r="7" spans="1:31" x14ac:dyDescent="0.25">
      <c r="B7" s="178"/>
      <c r="C7" s="1675" t="s">
        <v>1172</v>
      </c>
      <c r="D7" s="1676"/>
      <c r="E7" s="474">
        <f>IFERROR('Variable Costs (Back)'!$K$26,0)</f>
        <v>0</v>
      </c>
      <c r="F7" s="177"/>
      <c r="G7" s="410" t="s">
        <v>1179</v>
      </c>
      <c r="H7" s="1601" t="str">
        <f>'Multi-Customer'!$AH$40</f>
        <v>MULTIPLE TYPES</v>
      </c>
      <c r="I7" s="1602"/>
      <c r="J7" s="1603"/>
      <c r="K7" s="760"/>
      <c r="L7" s="760"/>
      <c r="M7" s="760"/>
      <c r="N7" s="760"/>
      <c r="O7" s="760"/>
      <c r="P7" s="675"/>
      <c r="Q7" s="677"/>
      <c r="R7" s="645"/>
      <c r="S7" s="473"/>
    </row>
    <row r="8" spans="1:31" ht="15.75" thickBot="1" x14ac:dyDescent="0.3">
      <c r="B8" s="178"/>
      <c r="C8" s="1677" t="s">
        <v>1173</v>
      </c>
      <c r="D8" s="1678"/>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22"/>
      <c r="O42" s="1622"/>
      <c r="P42" s="1622"/>
      <c r="Q42" s="1622"/>
      <c r="R42" s="1622"/>
      <c r="S42" s="162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iZemhPh5RBeFknvs0QehfOukw399e6zl6CVdqMX6qLf61SN+DN4u2AOhK9FhiFxjZkFJrPVMATgrZaXUNAISg==" saltValue="Jz+WPy6XlQmiGUuroyl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6"/>
      <c r="K1" s="1746"/>
      <c r="L1" s="1746"/>
      <c r="M1" s="1746"/>
      <c r="N1" s="1746"/>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7" t="s">
        <v>1500</v>
      </c>
      <c r="C3" s="1747"/>
      <c r="D3" s="1747"/>
      <c r="E3" s="1747"/>
      <c r="F3" s="1747"/>
      <c r="G3" s="1747"/>
      <c r="H3" s="1747"/>
      <c r="I3" s="1747"/>
      <c r="J3" s="1747"/>
      <c r="K3" s="1747"/>
      <c r="L3" s="1747"/>
      <c r="M3" s="1747"/>
      <c r="N3" s="1747"/>
      <c r="O3" s="1747"/>
      <c r="P3" s="1747"/>
      <c r="Q3" s="1747"/>
      <c r="R3" s="1747"/>
      <c r="S3" s="1747"/>
      <c r="T3" s="1747"/>
      <c r="U3" s="1748"/>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0">
        <v>1201</v>
      </c>
      <c r="E7" s="1729"/>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3" t="str">
        <f>AA3</f>
        <v/>
      </c>
      <c r="E9" s="1734"/>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3" t="str">
        <f>AB3</f>
        <v/>
      </c>
      <c r="E11" s="1734"/>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0" t="s">
        <v>1513</v>
      </c>
      <c r="E15" s="1729"/>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0">
        <v>1202</v>
      </c>
      <c r="E21" s="1729"/>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3" t="str">
        <f>AA4</f>
        <v/>
      </c>
      <c r="E23" s="1734"/>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3" t="str">
        <f>AB4</f>
        <v/>
      </c>
      <c r="E25" s="1734"/>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0" t="s">
        <v>1513</v>
      </c>
      <c r="E29" s="1729"/>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0">
        <v>1401</v>
      </c>
      <c r="E35" s="1729"/>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3" t="str">
        <f>AA5</f>
        <v/>
      </c>
      <c r="E37" s="1734"/>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3" t="str">
        <f>AB5</f>
        <v/>
      </c>
      <c r="E39" s="1734"/>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0" t="s">
        <v>1513</v>
      </c>
      <c r="E43" s="1729"/>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0">
        <v>1402</v>
      </c>
      <c r="E49" s="1729"/>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3" t="str">
        <f>AA6</f>
        <v/>
      </c>
      <c r="E51" s="1734"/>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3" t="str">
        <f>AB6</f>
        <v/>
      </c>
      <c r="E53" s="1734"/>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0" t="s">
        <v>1513</v>
      </c>
      <c r="E57" s="1729"/>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0">
        <v>1501</v>
      </c>
      <c r="E63" s="1729"/>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3" t="str">
        <f>AA7</f>
        <v/>
      </c>
      <c r="E65" s="1734"/>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3" t="str">
        <f>AB7</f>
        <v/>
      </c>
      <c r="E67" s="1734"/>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0" t="s">
        <v>1513</v>
      </c>
      <c r="E73" s="1729"/>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0">
        <v>1502</v>
      </c>
      <c r="E79" s="1729"/>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3" t="str">
        <f>AA8</f>
        <v/>
      </c>
      <c r="E81" s="1734"/>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3" t="str">
        <f>AB8</f>
        <v/>
      </c>
      <c r="E83" s="1734"/>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0" t="s">
        <v>1513</v>
      </c>
      <c r="E89" s="1729"/>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0">
        <v>5501</v>
      </c>
      <c r="E95" s="1729"/>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3" t="str">
        <f>AA9</f>
        <v/>
      </c>
      <c r="E97" s="1734"/>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3" t="str">
        <f>AB9</f>
        <v/>
      </c>
      <c r="E99" s="1734"/>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5"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0"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0">
        <v>5502</v>
      </c>
      <c r="E109" s="1729"/>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3" t="str">
        <f>AA10</f>
        <v/>
      </c>
      <c r="E111" s="1734"/>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3" t="str">
        <f>AB10</f>
        <v/>
      </c>
      <c r="E113" s="1734"/>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0"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0">
        <v>2801</v>
      </c>
      <c r="E123" s="1729"/>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3" t="str">
        <f>AA11</f>
        <v/>
      </c>
      <c r="E125" s="1734"/>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3" t="str">
        <f>AB11</f>
        <v/>
      </c>
      <c r="E127" s="1734"/>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0"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0">
        <v>2802</v>
      </c>
      <c r="E139" s="1729"/>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3" t="str">
        <f>AA12</f>
        <v/>
      </c>
      <c r="E141" s="1734"/>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3" t="str">
        <f>AB12</f>
        <v/>
      </c>
      <c r="E143" s="1734"/>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0"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0">
        <v>3401</v>
      </c>
      <c r="E155" s="1729"/>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3" t="str">
        <f>AA13</f>
        <v/>
      </c>
      <c r="E157" s="1734"/>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3" t="str">
        <f>AB13</f>
        <v/>
      </c>
      <c r="E159" s="1734"/>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0"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0">
        <v>3402</v>
      </c>
      <c r="E169" s="1729"/>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3" t="str">
        <f>AA14</f>
        <v/>
      </c>
      <c r="E171" s="1734"/>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3" t="str">
        <f>AB14</f>
        <v/>
      </c>
      <c r="E173" s="1734"/>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0"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0">
        <v>3501</v>
      </c>
      <c r="E183" s="1729"/>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3" t="str">
        <f>AA15</f>
        <v/>
      </c>
      <c r="E185" s="1734"/>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3" t="str">
        <f>AB15</f>
        <v/>
      </c>
      <c r="E187" s="1734"/>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0"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0">
        <v>3502</v>
      </c>
      <c r="E197" s="1729"/>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3" t="str">
        <f>AA16</f>
        <v/>
      </c>
      <c r="E199" s="1734"/>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3" t="str">
        <f>AB16</f>
        <v/>
      </c>
      <c r="E201" s="1734"/>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0"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0">
        <v>3601</v>
      </c>
      <c r="E211" s="1729"/>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3" t="str">
        <f>AA17</f>
        <v/>
      </c>
      <c r="E213" s="1734"/>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3" t="str">
        <f>AB17</f>
        <v/>
      </c>
      <c r="E215" s="1734"/>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5"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0"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0">
        <v>3602</v>
      </c>
      <c r="E227" s="1729"/>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3" t="str">
        <f>AA18</f>
        <v/>
      </c>
      <c r="E229" s="1734"/>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3" t="str">
        <f>AB18</f>
        <v/>
      </c>
      <c r="E231" s="1734"/>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0"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0">
        <v>1301</v>
      </c>
      <c r="E243" s="1729"/>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3" t="str">
        <f>AA19</f>
        <v/>
      </c>
      <c r="E245" s="1734"/>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3" t="str">
        <f>AB19</f>
        <v/>
      </c>
      <c r="E247" s="1734"/>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0"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0">
        <v>1302</v>
      </c>
      <c r="E257" s="1729"/>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3" t="str">
        <f>AA20</f>
        <v/>
      </c>
      <c r="E259" s="1734"/>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3" t="str">
        <f>AB20</f>
        <v/>
      </c>
      <c r="E261" s="1734"/>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0"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0">
        <v>1303</v>
      </c>
      <c r="E271" s="1729"/>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3" t="str">
        <f>AA21</f>
        <v/>
      </c>
      <c r="E273" s="1734"/>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3" t="str">
        <f>AB21</f>
        <v/>
      </c>
      <c r="E275" s="1734"/>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0"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0">
        <v>1304</v>
      </c>
      <c r="E285" s="1729"/>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3" t="str">
        <f>AA22</f>
        <v/>
      </c>
      <c r="E287" s="1734"/>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3" t="str">
        <f>AB22</f>
        <v/>
      </c>
      <c r="E289" s="1734"/>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0"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0">
        <v>1305</v>
      </c>
      <c r="E299" s="1729"/>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3" t="str">
        <f>AA23</f>
        <v/>
      </c>
      <c r="E301" s="1734"/>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3" t="str">
        <f>AB23</f>
        <v/>
      </c>
      <c r="E303" s="1734"/>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0"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0">
        <v>4001</v>
      </c>
      <c r="E313" s="1729"/>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3" t="str">
        <f>AA24</f>
        <v/>
      </c>
      <c r="E315" s="1734"/>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3" t="str">
        <f>AB24</f>
        <v/>
      </c>
      <c r="E317" s="1734"/>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0"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9" t="s">
        <v>1616</v>
      </c>
      <c r="E325" s="1740"/>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8">
        <v>4601</v>
      </c>
      <c r="E327" s="1741"/>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3" t="str">
        <f>AA25</f>
        <v/>
      </c>
      <c r="E329" s="1734"/>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3" t="str">
        <f>AB25</f>
        <v/>
      </c>
      <c r="E331" s="1734"/>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8" t="s">
        <v>1622</v>
      </c>
      <c r="E335" s="1737"/>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9" t="s">
        <v>1616</v>
      </c>
      <c r="E339" s="1740"/>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8">
        <v>4602</v>
      </c>
      <c r="E341" s="1741"/>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3" t="str">
        <f>AA26</f>
        <v/>
      </c>
      <c r="E343" s="1734"/>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3" t="str">
        <f>AB26</f>
        <v/>
      </c>
      <c r="E345" s="1734"/>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8" t="s">
        <v>1622</v>
      </c>
      <c r="E349" s="1737"/>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9" t="s">
        <v>1646</v>
      </c>
      <c r="E353" s="1740"/>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8">
        <v>4901</v>
      </c>
      <c r="E355" s="1741"/>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3" t="str">
        <f>AA27</f>
        <v/>
      </c>
      <c r="E357" s="1734"/>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3" t="str">
        <f>AB27</f>
        <v/>
      </c>
      <c r="E359" s="1734"/>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8" t="s">
        <v>1622</v>
      </c>
      <c r="E363" s="1737"/>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9" t="s">
        <v>1624</v>
      </c>
      <c r="E367" s="1740"/>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8">
        <v>5001</v>
      </c>
      <c r="E369" s="1741"/>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3" t="str">
        <f>AA28</f>
        <v/>
      </c>
      <c r="E371" s="1734"/>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3" t="str">
        <f>AB28</f>
        <v/>
      </c>
      <c r="E373" s="1734"/>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8" t="s">
        <v>1513</v>
      </c>
      <c r="E377" s="1737"/>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0">
        <v>801</v>
      </c>
      <c r="E383" s="1729"/>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3" t="str">
        <f>AA29</f>
        <v/>
      </c>
      <c r="E385" s="1734"/>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3" t="str">
        <f>AB29</f>
        <v/>
      </c>
      <c r="E387" s="1734"/>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0"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0">
        <v>901</v>
      </c>
      <c r="E397" s="1729"/>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3" t="str">
        <f>AA30</f>
        <v/>
      </c>
      <c r="E399" s="1734"/>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3" t="str">
        <f>AB30</f>
        <v/>
      </c>
      <c r="E401" s="1734"/>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0"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0">
        <v>501</v>
      </c>
      <c r="E411" s="1729"/>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3" t="str">
        <f>AA31</f>
        <v/>
      </c>
      <c r="E413" s="1734"/>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3" t="str">
        <f>AB31</f>
        <v/>
      </c>
      <c r="E415" s="1734"/>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0"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8">
        <v>502</v>
      </c>
      <c r="E425" s="1729"/>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3" t="str">
        <f>AA32</f>
        <v/>
      </c>
      <c r="E427" s="1734"/>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3" t="str">
        <f>AB32</f>
        <v/>
      </c>
      <c r="E429" s="1734"/>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0"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0">
        <v>5601</v>
      </c>
      <c r="E439" s="1729"/>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3" t="str">
        <f>AA33</f>
        <v/>
      </c>
      <c r="E441" s="1734"/>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3" t="str">
        <f>AB33</f>
        <v/>
      </c>
      <c r="E443" s="1734"/>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0"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0">
        <v>5602</v>
      </c>
      <c r="E453" s="1729"/>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3" t="str">
        <f>AA34</f>
        <v/>
      </c>
      <c r="E455" s="1734"/>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3" t="str">
        <f>AB34</f>
        <v/>
      </c>
      <c r="E457" s="1734"/>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0"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0">
        <v>601</v>
      </c>
      <c r="E467" s="1729"/>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9" t="s">
        <v>1637</v>
      </c>
      <c r="O468" s="1749"/>
      <c r="P468" s="1749"/>
      <c r="Q468" s="992"/>
      <c r="R468" s="988" t="s">
        <v>1619</v>
      </c>
      <c r="S468" s="992"/>
      <c r="T468" s="988" t="s">
        <v>1620</v>
      </c>
      <c r="U468" s="992"/>
    </row>
    <row r="469" spans="1:21" ht="30.75" customHeight="1" thickBot="1" x14ac:dyDescent="0.3">
      <c r="A469" s="1031"/>
      <c r="B469" s="992"/>
      <c r="C469" s="985" t="s">
        <v>1399</v>
      </c>
      <c r="D469" s="1733" t="str">
        <f>AA35</f>
        <v/>
      </c>
      <c r="E469" s="1734"/>
      <c r="F469" s="992"/>
      <c r="G469" s="992"/>
      <c r="H469" s="953"/>
      <c r="I469" s="992"/>
      <c r="J469" s="954">
        <v>1</v>
      </c>
      <c r="K469" s="992"/>
      <c r="L469" s="953"/>
      <c r="M469" s="992"/>
      <c r="N469" s="1750" t="s">
        <v>1638</v>
      </c>
      <c r="O469" s="1750"/>
      <c r="P469" s="1750"/>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51" t="s">
        <v>1639</v>
      </c>
      <c r="O470" s="1751"/>
      <c r="P470" s="1751"/>
      <c r="Q470" s="992"/>
      <c r="R470" s="992"/>
      <c r="S470" s="992"/>
      <c r="T470" s="992"/>
      <c r="U470" s="992"/>
    </row>
    <row r="471" spans="1:21" ht="30.75" thickBot="1" x14ac:dyDescent="0.3">
      <c r="A471" s="1031"/>
      <c r="B471" s="992"/>
      <c r="C471" s="985" t="s">
        <v>1400</v>
      </c>
      <c r="D471" s="1733" t="str">
        <f>AB35</f>
        <v/>
      </c>
      <c r="E471" s="1734"/>
      <c r="F471" s="992"/>
      <c r="G471" s="992"/>
      <c r="H471" s="987" t="s">
        <v>1508</v>
      </c>
      <c r="I471" s="992"/>
      <c r="J471" s="954">
        <v>3</v>
      </c>
      <c r="K471" s="992"/>
      <c r="L471" s="979"/>
      <c r="M471" s="992"/>
      <c r="N471" s="1751" t="s">
        <v>1640</v>
      </c>
      <c r="O471" s="1751"/>
      <c r="P471" s="1751"/>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50" t="s">
        <v>1641</v>
      </c>
      <c r="O472" s="1750"/>
      <c r="P472" s="1750"/>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50" t="s">
        <v>1642</v>
      </c>
      <c r="O473" s="1750"/>
      <c r="P473" s="1750"/>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0"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0">
        <v>602</v>
      </c>
      <c r="E481" s="1729"/>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9" t="s">
        <v>1637</v>
      </c>
      <c r="O482" s="1749"/>
      <c r="P482" s="1749"/>
      <c r="Q482" s="992"/>
      <c r="R482" s="988" t="s">
        <v>1619</v>
      </c>
      <c r="S482" s="992"/>
      <c r="T482" s="988" t="s">
        <v>1620</v>
      </c>
      <c r="U482" s="992"/>
    </row>
    <row r="483" spans="1:21" ht="30.75" customHeight="1" thickBot="1" x14ac:dyDescent="0.3">
      <c r="A483" s="1031"/>
      <c r="B483" s="992"/>
      <c r="C483" s="985" t="s">
        <v>1399</v>
      </c>
      <c r="D483" s="1733" t="str">
        <f>AA36</f>
        <v/>
      </c>
      <c r="E483" s="1734"/>
      <c r="F483" s="992"/>
      <c r="G483" s="992"/>
      <c r="H483" s="1017"/>
      <c r="I483" s="992"/>
      <c r="J483" s="954">
        <v>1</v>
      </c>
      <c r="K483" s="992"/>
      <c r="L483" s="979"/>
      <c r="M483" s="992"/>
      <c r="N483" s="1750" t="s">
        <v>1638</v>
      </c>
      <c r="O483" s="1750"/>
      <c r="P483" s="1750"/>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50" t="s">
        <v>1639</v>
      </c>
      <c r="O484" s="1750"/>
      <c r="P484" s="1750"/>
      <c r="Q484" s="992"/>
      <c r="R484" s="992"/>
      <c r="S484" s="992"/>
      <c r="T484" s="992"/>
      <c r="U484" s="992"/>
    </row>
    <row r="485" spans="1:21" ht="30.75" thickBot="1" x14ac:dyDescent="0.3">
      <c r="A485" s="1031"/>
      <c r="B485" s="992"/>
      <c r="C485" s="985" t="s">
        <v>1400</v>
      </c>
      <c r="D485" s="1733" t="str">
        <f>AB36</f>
        <v/>
      </c>
      <c r="E485" s="1734"/>
      <c r="F485" s="992"/>
      <c r="G485" s="992"/>
      <c r="H485" s="987" t="s">
        <v>1508</v>
      </c>
      <c r="I485" s="992"/>
      <c r="J485" s="954">
        <v>3</v>
      </c>
      <c r="K485" s="992"/>
      <c r="L485" s="979"/>
      <c r="M485" s="992"/>
      <c r="N485" s="1750" t="s">
        <v>1640</v>
      </c>
      <c r="O485" s="1750"/>
      <c r="P485" s="1750"/>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50" t="s">
        <v>1641</v>
      </c>
      <c r="O486" s="1750"/>
      <c r="P486" s="1750"/>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50" t="s">
        <v>1642</v>
      </c>
      <c r="O487" s="1750"/>
      <c r="P487" s="1750"/>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0"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0">
        <v>1001</v>
      </c>
      <c r="E495" s="1729"/>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3" t="str">
        <f>AA37</f>
        <v/>
      </c>
      <c r="E497" s="1734"/>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3" t="str">
        <f>AB37</f>
        <v/>
      </c>
      <c r="E499" s="1734"/>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0">
        <v>5301</v>
      </c>
      <c r="E507" s="1729"/>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3" t="str">
        <f>IF(T515="Yes",Incentives!E229,"")</f>
        <v/>
      </c>
      <c r="E509" s="1734"/>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3" t="str">
        <f>IF(T515="Yes",Incentives!E230,"")</f>
        <v/>
      </c>
      <c r="E511" s="1734"/>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28" t="s">
        <v>650</v>
      </c>
      <c r="E513" s="1729"/>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0"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0">
        <v>5302</v>
      </c>
      <c r="E521" s="1729"/>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3" t="str">
        <f>IF(T529="Yes",Incentives!E240,"")</f>
        <v/>
      </c>
      <c r="E523" s="1734"/>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3" t="str">
        <f>IF(T529="Yes",Incentives!E241,"")</f>
        <v/>
      </c>
      <c r="E525" s="1734"/>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28" t="s">
        <v>650</v>
      </c>
      <c r="E527" s="1729"/>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0"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0">
        <v>5303</v>
      </c>
      <c r="E535" s="1729"/>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3" t="str">
        <f>IF(T543="Yes",Incentives!E251,"")</f>
        <v/>
      </c>
      <c r="E537" s="1734"/>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3" t="str">
        <f>IF(T543="Yes",Incentives!E252,"")</f>
        <v/>
      </c>
      <c r="E539" s="1734"/>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28" t="s">
        <v>650</v>
      </c>
      <c r="E541" s="1729"/>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0"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0">
        <v>5304</v>
      </c>
      <c r="E549" s="1729"/>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3" t="str">
        <f>IF(T557="Yes",Incentives!E262,"")</f>
        <v/>
      </c>
      <c r="E551" s="1734"/>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3" t="str">
        <f>IF(T557="Yes",Incentives!E263,"")</f>
        <v/>
      </c>
      <c r="E553" s="1734"/>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28" t="s">
        <v>650</v>
      </c>
      <c r="E555" s="1729"/>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0"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0">
        <v>5305</v>
      </c>
      <c r="E563" s="1729"/>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3" t="str">
        <f>IF(T571="Yes",Incentives!E273,"")</f>
        <v/>
      </c>
      <c r="E565" s="1734"/>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3" t="str">
        <f>IF(T571="Yes",Incentives!E274,"")</f>
        <v/>
      </c>
      <c r="E567" s="1734"/>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28" t="s">
        <v>650</v>
      </c>
      <c r="E569" s="1729"/>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0"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0">
        <v>5306</v>
      </c>
      <c r="E577" s="1729"/>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3" t="str">
        <f>IF(T585="Yes",Incentives!E284,"")</f>
        <v/>
      </c>
      <c r="E579" s="1734"/>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3" t="str">
        <f>IF(T585="Yes",Incentives!E285,"")</f>
        <v/>
      </c>
      <c r="E581" s="1734"/>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28" t="s">
        <v>650</v>
      </c>
      <c r="E583" s="1729"/>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0"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0">
        <v>5307</v>
      </c>
      <c r="E591" s="1729"/>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3" t="str">
        <f>IF(T599="Yes",Incentives!E295,"")</f>
        <v/>
      </c>
      <c r="E593" s="1734"/>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3" t="str">
        <f>IF(T599="Yes",Incentives!E296,"")</f>
        <v/>
      </c>
      <c r="E595" s="1734"/>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28" t="s">
        <v>650</v>
      </c>
      <c r="E597" s="1729"/>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0"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0">
        <v>5308</v>
      </c>
      <c r="E605" s="1729"/>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3" t="str">
        <f>IF(T613="Yes",Incentives!E306,"")</f>
        <v/>
      </c>
      <c r="E607" s="1734"/>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3" t="str">
        <f>IF(T613="Yes",Incentives!E307,"")</f>
        <v/>
      </c>
      <c r="E609" s="1734"/>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28" t="s">
        <v>650</v>
      </c>
      <c r="E611" s="1729"/>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0"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0">
        <v>5309</v>
      </c>
      <c r="E619" s="1729"/>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3" t="str">
        <f>IF(T627="Yes",Incentives!E317,"")</f>
        <v/>
      </c>
      <c r="E621" s="1734"/>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3" t="str">
        <f>IF(T627="Yes",Incentives!E318,"")</f>
        <v/>
      </c>
      <c r="E623" s="1734"/>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28" t="s">
        <v>650</v>
      </c>
      <c r="E625" s="1729"/>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0"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5" t="s">
        <v>1898</v>
      </c>
      <c r="C2" s="1776"/>
      <c r="D2" s="1776"/>
      <c r="E2" s="1776"/>
      <c r="F2" s="1776"/>
      <c r="G2" s="1776"/>
      <c r="H2" s="1776"/>
      <c r="I2" s="1776"/>
      <c r="J2" s="1777"/>
      <c r="K2" s="1207"/>
      <c r="L2" s="1201"/>
      <c r="M2" s="1781" t="s">
        <v>1963</v>
      </c>
      <c r="N2" s="1782"/>
      <c r="O2" s="1783"/>
      <c r="P2" s="1784"/>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78"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79"/>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0"/>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0"/>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85"/>
      <c r="P9" s="178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3" t="s">
        <v>1917</v>
      </c>
      <c r="C14" s="1194" t="s">
        <v>1918</v>
      </c>
      <c r="D14" s="1195" t="s">
        <v>1919</v>
      </c>
      <c r="E14" s="1230"/>
      <c r="F14" s="1230"/>
      <c r="G14" s="1230"/>
      <c r="H14" s="1230"/>
      <c r="I14" s="1230"/>
      <c r="J14" s="1230"/>
      <c r="K14" s="1230"/>
      <c r="L14" s="1230"/>
      <c r="M14" s="1230"/>
      <c r="N14" s="1230"/>
      <c r="O14" s="1230"/>
      <c r="P14" s="1231"/>
      <c r="Q14" s="1230"/>
      <c r="R14" s="1230"/>
      <c r="S14" s="1230"/>
      <c r="T14" s="1773"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4"/>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4"/>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87" t="s">
        <v>1921</v>
      </c>
      <c r="C16" s="1233" t="s">
        <v>1922</v>
      </c>
      <c r="D16" s="1234" t="s">
        <v>131</v>
      </c>
      <c r="E16" s="1234" t="s">
        <v>1923</v>
      </c>
      <c r="F16" s="1201"/>
      <c r="G16" s="1201"/>
      <c r="H16" s="1201"/>
      <c r="I16" s="1201"/>
      <c r="J16" s="1201"/>
      <c r="K16" s="1201"/>
      <c r="L16" s="1201"/>
      <c r="M16" s="1201"/>
      <c r="N16" s="1201"/>
      <c r="O16" s="1201"/>
      <c r="P16" s="1202"/>
      <c r="Q16" s="1201"/>
      <c r="R16" s="1201"/>
      <c r="S16" s="1201"/>
      <c r="T16" s="1787"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9"/>
      <c r="C17" s="1235" t="s">
        <v>1924</v>
      </c>
      <c r="D17" s="1235" t="s">
        <v>1925</v>
      </c>
      <c r="E17" s="1236"/>
      <c r="F17" s="1201"/>
      <c r="G17" s="1201"/>
      <c r="H17" s="1201"/>
      <c r="I17" s="1201"/>
      <c r="J17" s="1201"/>
      <c r="K17" s="1201"/>
      <c r="L17" s="1201"/>
      <c r="M17" s="1201"/>
      <c r="N17" s="1201"/>
      <c r="O17" s="1201"/>
      <c r="P17" s="1202"/>
      <c r="Q17" s="1201"/>
      <c r="R17" s="1201"/>
      <c r="S17" s="1201"/>
      <c r="T17" s="1769"/>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9"/>
      <c r="C18" s="1237" t="s">
        <v>1924</v>
      </c>
      <c r="D18" s="1237" t="s">
        <v>1926</v>
      </c>
      <c r="E18" s="1238" t="s">
        <v>1927</v>
      </c>
      <c r="F18" s="1201"/>
      <c r="G18" s="1201"/>
      <c r="H18" s="1201"/>
      <c r="I18" s="1201"/>
      <c r="J18" s="1201"/>
      <c r="K18" s="1201"/>
      <c r="L18" s="1201"/>
      <c r="M18" s="1201"/>
      <c r="N18" s="1201"/>
      <c r="O18" s="1201"/>
      <c r="P18" s="1202"/>
      <c r="Q18" s="1201"/>
      <c r="R18" s="1201"/>
      <c r="S18" s="1201"/>
      <c r="T18" s="1769"/>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9"/>
      <c r="C19" s="1237" t="s">
        <v>1924</v>
      </c>
      <c r="D19" s="1237" t="s">
        <v>1928</v>
      </c>
      <c r="E19" s="1238" t="s">
        <v>1715</v>
      </c>
      <c r="F19" s="1201"/>
      <c r="G19" s="1201"/>
      <c r="H19" s="1201"/>
      <c r="I19" s="1201"/>
      <c r="J19" s="1201"/>
      <c r="K19" s="1201"/>
      <c r="L19" s="1201"/>
      <c r="M19" s="1201"/>
      <c r="N19" s="1201"/>
      <c r="O19" s="1201"/>
      <c r="P19" s="1202"/>
      <c r="Q19" s="1201"/>
      <c r="R19" s="1201"/>
      <c r="S19" s="1201"/>
      <c r="T19" s="1769"/>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70"/>
      <c r="C20" s="1239" t="s">
        <v>1924</v>
      </c>
      <c r="D20" s="1239" t="s">
        <v>1929</v>
      </c>
      <c r="E20" s="1240" t="s">
        <v>1930</v>
      </c>
      <c r="F20" s="1201"/>
      <c r="G20" s="1201"/>
      <c r="H20" s="1201"/>
      <c r="I20" s="1201"/>
      <c r="J20" s="1201"/>
      <c r="K20" s="1201"/>
      <c r="L20" s="1201"/>
      <c r="M20" s="1201"/>
      <c r="N20" s="1201"/>
      <c r="O20" s="1201"/>
      <c r="P20" s="1202"/>
      <c r="Q20" s="1201"/>
      <c r="R20" s="1201"/>
      <c r="S20" s="1201"/>
      <c r="T20" s="1770"/>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9"/>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9"/>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9"/>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9"/>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9"/>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9"/>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9"/>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9"/>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9"/>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9"/>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9"/>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9"/>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9"/>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9"/>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9"/>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9"/>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9"/>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9"/>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70"/>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70"/>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2"/>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2"/>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9"/>
      <c r="C38" s="1269" t="s">
        <v>1948</v>
      </c>
      <c r="D38" s="1270" t="s">
        <v>126</v>
      </c>
      <c r="E38" s="1271" t="s">
        <v>128</v>
      </c>
      <c r="F38" s="1272" t="s">
        <v>1111</v>
      </c>
      <c r="G38" s="1230"/>
      <c r="H38" s="1230"/>
      <c r="I38" s="1230"/>
      <c r="J38" s="1230"/>
      <c r="K38" s="1230"/>
      <c r="L38" s="1230"/>
      <c r="M38" s="1230"/>
      <c r="N38" s="1230"/>
      <c r="O38" s="1230"/>
      <c r="P38" s="1230"/>
      <c r="Q38" s="1231"/>
      <c r="R38" s="1201"/>
      <c r="S38" s="1201"/>
      <c r="T38" s="1769"/>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9"/>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9"/>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70"/>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70"/>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2"/>
      <c r="C42" s="1235" t="s">
        <v>1924</v>
      </c>
      <c r="D42" s="1235" t="s">
        <v>1925</v>
      </c>
      <c r="E42" s="1236"/>
      <c r="F42" s="1201"/>
      <c r="G42" s="1201"/>
      <c r="H42" s="1201"/>
      <c r="I42" s="1201"/>
      <c r="J42" s="1201"/>
      <c r="K42" s="1201"/>
      <c r="L42" s="1201"/>
      <c r="M42" s="1201"/>
      <c r="N42" s="1201"/>
      <c r="O42" s="1201"/>
      <c r="P42" s="1201"/>
      <c r="Q42" s="1202"/>
      <c r="R42" s="1201"/>
      <c r="S42" s="1201"/>
      <c r="T42" s="1772"/>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2"/>
      <c r="C43" s="1237" t="s">
        <v>1924</v>
      </c>
      <c r="D43" s="1237" t="s">
        <v>1926</v>
      </c>
      <c r="E43" s="1238" t="s">
        <v>1927</v>
      </c>
      <c r="F43" s="1201"/>
      <c r="G43" s="1201"/>
      <c r="H43" s="1201"/>
      <c r="I43" s="1201"/>
      <c r="J43" s="1201"/>
      <c r="K43" s="1201"/>
      <c r="L43" s="1201"/>
      <c r="M43" s="1201"/>
      <c r="N43" s="1201"/>
      <c r="O43" s="1201"/>
      <c r="P43" s="1201"/>
      <c r="Q43" s="1202"/>
      <c r="R43" s="1201"/>
      <c r="S43" s="1201"/>
      <c r="T43" s="1772"/>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2"/>
      <c r="C44" s="1237" t="s">
        <v>1924</v>
      </c>
      <c r="D44" s="1237" t="s">
        <v>1928</v>
      </c>
      <c r="E44" s="1238" t="s">
        <v>1715</v>
      </c>
      <c r="F44" s="1201"/>
      <c r="G44" s="1201"/>
      <c r="H44" s="1201"/>
      <c r="I44" s="1201"/>
      <c r="J44" s="1201"/>
      <c r="K44" s="1201"/>
      <c r="L44" s="1201"/>
      <c r="M44" s="1201"/>
      <c r="N44" s="1201"/>
      <c r="O44" s="1201"/>
      <c r="P44" s="1201"/>
      <c r="Q44" s="1202"/>
      <c r="R44" s="1201"/>
      <c r="S44" s="1201"/>
      <c r="T44" s="1772"/>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9"/>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9"/>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9"/>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9"/>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9"/>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9"/>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9"/>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9"/>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9"/>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9"/>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9"/>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9"/>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9"/>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9"/>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9"/>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9"/>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9"/>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9"/>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70"/>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70"/>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2"/>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2"/>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9"/>
      <c r="C63" s="1269" t="s">
        <v>1948</v>
      </c>
      <c r="D63" s="1270" t="s">
        <v>126</v>
      </c>
      <c r="E63" s="1271" t="s">
        <v>128</v>
      </c>
      <c r="F63" s="1272" t="s">
        <v>1111</v>
      </c>
      <c r="G63" s="1230"/>
      <c r="H63" s="1230"/>
      <c r="I63" s="1230"/>
      <c r="J63" s="1230"/>
      <c r="K63" s="1230"/>
      <c r="L63" s="1230"/>
      <c r="M63" s="1230"/>
      <c r="N63" s="1230"/>
      <c r="O63" s="1230"/>
      <c r="P63" s="1230"/>
      <c r="Q63" s="1231"/>
      <c r="R63" s="1201"/>
      <c r="S63" s="1201"/>
      <c r="T63" s="1772"/>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9"/>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9"/>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9"/>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9"/>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9"/>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9"/>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9"/>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9"/>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9"/>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9"/>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70"/>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70"/>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2"/>
      <c r="C71" s="1235" t="s">
        <v>1924</v>
      </c>
      <c r="D71" s="1235" t="s">
        <v>1925</v>
      </c>
      <c r="E71" s="1236"/>
      <c r="F71" s="1201"/>
      <c r="G71" s="1201"/>
      <c r="H71" s="1201"/>
      <c r="I71" s="1201"/>
      <c r="J71" s="1201"/>
      <c r="K71" s="1201"/>
      <c r="L71" s="1201"/>
      <c r="M71" s="1201"/>
      <c r="N71" s="1201"/>
      <c r="O71" s="1201"/>
      <c r="P71" s="1201"/>
      <c r="Q71" s="1202"/>
      <c r="R71" s="1201"/>
      <c r="S71" s="1201"/>
      <c r="T71" s="1772"/>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2"/>
      <c r="C72" s="1237" t="s">
        <v>1924</v>
      </c>
      <c r="D72" s="1237" t="s">
        <v>1926</v>
      </c>
      <c r="E72" s="1238" t="s">
        <v>1927</v>
      </c>
      <c r="F72" s="1201"/>
      <c r="G72" s="1201"/>
      <c r="H72" s="1201"/>
      <c r="I72" s="1201"/>
      <c r="J72" s="1201"/>
      <c r="K72" s="1201"/>
      <c r="L72" s="1201"/>
      <c r="M72" s="1201"/>
      <c r="N72" s="1201"/>
      <c r="O72" s="1201"/>
      <c r="P72" s="1201"/>
      <c r="Q72" s="1202"/>
      <c r="R72" s="1201"/>
      <c r="S72" s="1201"/>
      <c r="T72" s="1772"/>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2"/>
      <c r="C73" s="1237" t="s">
        <v>1924</v>
      </c>
      <c r="D73" s="1237" t="s">
        <v>1928</v>
      </c>
      <c r="E73" s="1238" t="s">
        <v>1715</v>
      </c>
      <c r="F73" s="1201"/>
      <c r="G73" s="1201"/>
      <c r="H73" s="1201"/>
      <c r="I73" s="1201"/>
      <c r="J73" s="1201"/>
      <c r="K73" s="1201"/>
      <c r="L73" s="1201"/>
      <c r="M73" s="1201"/>
      <c r="N73" s="1201"/>
      <c r="O73" s="1201"/>
      <c r="P73" s="1201"/>
      <c r="Q73" s="1202"/>
      <c r="R73" s="1201"/>
      <c r="S73" s="1201"/>
      <c r="T73" s="1772"/>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9"/>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9"/>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9"/>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9"/>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9"/>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9"/>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9"/>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9"/>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9"/>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9"/>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9"/>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9"/>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9"/>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9"/>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9"/>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9"/>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9"/>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9"/>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70"/>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70"/>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2"/>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2"/>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9"/>
      <c r="C92" s="1269" t="s">
        <v>1948</v>
      </c>
      <c r="D92" s="1270" t="s">
        <v>126</v>
      </c>
      <c r="E92" s="1271" t="s">
        <v>128</v>
      </c>
      <c r="F92" s="1272" t="s">
        <v>1111</v>
      </c>
      <c r="G92" s="1230"/>
      <c r="H92" s="1230"/>
      <c r="I92" s="1230"/>
      <c r="J92" s="1230"/>
      <c r="K92" s="1230"/>
      <c r="L92" s="1230"/>
      <c r="M92" s="1230"/>
      <c r="N92" s="1230"/>
      <c r="O92" s="1230"/>
      <c r="P92" s="1230"/>
      <c r="Q92" s="1231"/>
      <c r="R92" s="1201"/>
      <c r="S92" s="1201"/>
      <c r="T92" s="1772"/>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9"/>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9"/>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9"/>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9"/>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2"/>
      <c r="C96" s="1235" t="s">
        <v>1924</v>
      </c>
      <c r="D96" s="1235" t="s">
        <v>1925</v>
      </c>
      <c r="E96" s="1236"/>
      <c r="F96" s="1201"/>
      <c r="G96" s="1201"/>
      <c r="H96" s="1201"/>
      <c r="I96" s="1201"/>
      <c r="J96" s="1201"/>
      <c r="K96" s="1201"/>
      <c r="L96" s="1201"/>
      <c r="M96" s="1201"/>
      <c r="N96" s="1201"/>
      <c r="O96" s="1201"/>
      <c r="P96" s="1201"/>
      <c r="Q96" s="1202"/>
      <c r="R96" s="1201"/>
      <c r="S96" s="1201"/>
      <c r="T96" s="1772"/>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2"/>
      <c r="C97" s="1237" t="s">
        <v>1924</v>
      </c>
      <c r="D97" s="1237" t="s">
        <v>1926</v>
      </c>
      <c r="E97" s="1238" t="s">
        <v>1927</v>
      </c>
      <c r="F97" s="1201"/>
      <c r="G97" s="1201"/>
      <c r="H97" s="1201"/>
      <c r="I97" s="1201"/>
      <c r="J97" s="1201"/>
      <c r="K97" s="1201"/>
      <c r="L97" s="1201"/>
      <c r="M97" s="1201"/>
      <c r="N97" s="1201"/>
      <c r="O97" s="1201"/>
      <c r="P97" s="1201"/>
      <c r="Q97" s="1202"/>
      <c r="R97" s="1201"/>
      <c r="S97" s="1201"/>
      <c r="T97" s="1772"/>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2"/>
      <c r="C98" s="1237" t="s">
        <v>1924</v>
      </c>
      <c r="D98" s="1237" t="s">
        <v>1928</v>
      </c>
      <c r="E98" s="1238" t="s">
        <v>1715</v>
      </c>
      <c r="F98" s="1201"/>
      <c r="G98" s="1201"/>
      <c r="H98" s="1201"/>
      <c r="I98" s="1201"/>
      <c r="J98" s="1201"/>
      <c r="K98" s="1201"/>
      <c r="L98" s="1201"/>
      <c r="M98" s="1201"/>
      <c r="N98" s="1201"/>
      <c r="O98" s="1201"/>
      <c r="P98" s="1201"/>
      <c r="Q98" s="1202"/>
      <c r="R98" s="1201"/>
      <c r="S98" s="1201"/>
      <c r="T98" s="1772"/>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9"/>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9"/>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9"/>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9"/>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9"/>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9"/>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9"/>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9"/>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9"/>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9"/>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9"/>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9"/>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9"/>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9"/>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9"/>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9"/>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9"/>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9"/>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70"/>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70"/>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2"/>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2"/>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9"/>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2"/>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9"/>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9"/>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9"/>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9"/>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9"/>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9"/>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9"/>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9"/>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9"/>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9"/>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70"/>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70"/>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2"/>
      <c r="C125" s="1235" t="s">
        <v>1924</v>
      </c>
      <c r="D125" s="1235" t="s">
        <v>1925</v>
      </c>
      <c r="E125" s="1236"/>
      <c r="F125" s="1201"/>
      <c r="G125" s="1201"/>
      <c r="H125" s="1201"/>
      <c r="I125" s="1201"/>
      <c r="J125" s="1201"/>
      <c r="K125" s="1201"/>
      <c r="L125" s="1201"/>
      <c r="M125" s="1201"/>
      <c r="N125" s="1201"/>
      <c r="O125" s="1201"/>
      <c r="P125" s="1201"/>
      <c r="Q125" s="1202"/>
      <c r="R125" s="1201"/>
      <c r="S125" s="1201"/>
      <c r="T125" s="1772"/>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2"/>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2"/>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2"/>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2"/>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9"/>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9"/>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9"/>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9"/>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9"/>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9"/>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9"/>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9"/>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9"/>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9"/>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9"/>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9"/>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9"/>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9"/>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9"/>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9"/>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9"/>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9"/>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70"/>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70"/>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3"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3"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4"/>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4"/>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87"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87"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9"/>
      <c r="C147" s="1235" t="s">
        <v>1924</v>
      </c>
      <c r="D147" s="1235" t="s">
        <v>1925</v>
      </c>
      <c r="E147" s="1236"/>
      <c r="F147" s="1201"/>
      <c r="G147" s="1201"/>
      <c r="H147" s="1201"/>
      <c r="I147" s="1201"/>
      <c r="J147" s="1201"/>
      <c r="K147" s="1201"/>
      <c r="L147" s="1201"/>
      <c r="M147" s="1201"/>
      <c r="N147" s="1201"/>
      <c r="O147" s="1201"/>
      <c r="P147" s="1202"/>
      <c r="Q147" s="1201"/>
      <c r="R147" s="1201"/>
      <c r="S147" s="1201"/>
      <c r="T147" s="1769"/>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9"/>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9"/>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9"/>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9"/>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70"/>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70"/>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9"/>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9"/>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9"/>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9"/>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9"/>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9"/>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9"/>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9"/>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9"/>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9"/>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9"/>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9"/>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9"/>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9"/>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9"/>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9"/>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9"/>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9"/>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70"/>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70"/>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2"/>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2"/>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9"/>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2"/>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9"/>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2"/>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70"/>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2"/>
      <c r="C172" s="1235" t="s">
        <v>1924</v>
      </c>
      <c r="D172" s="1235" t="s">
        <v>1925</v>
      </c>
      <c r="E172" s="1236"/>
      <c r="F172" s="1201"/>
      <c r="G172" s="1201"/>
      <c r="H172" s="1201"/>
      <c r="I172" s="1201"/>
      <c r="J172" s="1201"/>
      <c r="K172" s="1201"/>
      <c r="L172" s="1201"/>
      <c r="M172" s="1201"/>
      <c r="N172" s="1201"/>
      <c r="O172" s="1201"/>
      <c r="P172" s="1201"/>
      <c r="Q172" s="1202"/>
      <c r="R172" s="1201"/>
      <c r="S172" s="1201"/>
      <c r="T172" s="1772"/>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2"/>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2"/>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2"/>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2"/>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9"/>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9"/>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9"/>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9"/>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9"/>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9"/>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9"/>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9"/>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9"/>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9"/>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9"/>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9"/>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9"/>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9"/>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9"/>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9"/>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9"/>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9"/>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70"/>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70"/>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2"/>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2"/>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9"/>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2"/>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9"/>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9"/>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9"/>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9"/>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9"/>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9"/>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9"/>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9"/>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9"/>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9"/>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70"/>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70"/>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2"/>
      <c r="C201" s="1235" t="s">
        <v>1924</v>
      </c>
      <c r="D201" s="1235" t="s">
        <v>1925</v>
      </c>
      <c r="E201" s="1236"/>
      <c r="F201" s="1201"/>
      <c r="G201" s="1201"/>
      <c r="H201" s="1201"/>
      <c r="I201" s="1201"/>
      <c r="J201" s="1201"/>
      <c r="K201" s="1201"/>
      <c r="L201" s="1201"/>
      <c r="M201" s="1201"/>
      <c r="N201" s="1201"/>
      <c r="O201" s="1201"/>
      <c r="P201" s="1201"/>
      <c r="Q201" s="1202"/>
      <c r="R201" s="1201"/>
      <c r="S201" s="1201"/>
      <c r="T201" s="1772"/>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2"/>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2"/>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2"/>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2"/>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9"/>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9"/>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9"/>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9"/>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9"/>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9"/>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9"/>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9"/>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9"/>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9"/>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9"/>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9"/>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9"/>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9"/>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9"/>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9"/>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9"/>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9"/>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70"/>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70"/>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2"/>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2"/>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2"/>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2"/>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2"/>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9"/>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2"/>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2"/>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2"/>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2"/>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9"/>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2"/>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2"/>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2"/>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2"/>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70"/>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2"/>
      <c r="C226" s="1235" t="s">
        <v>1924</v>
      </c>
      <c r="D226" s="1235" t="s">
        <v>1925</v>
      </c>
      <c r="E226" s="1236"/>
      <c r="F226" s="1201"/>
      <c r="G226" s="1201"/>
      <c r="H226" s="1201"/>
      <c r="I226" s="1201"/>
      <c r="J226" s="1201"/>
      <c r="K226" s="1201"/>
      <c r="L226" s="1201"/>
      <c r="M226" s="1201"/>
      <c r="N226" s="1201"/>
      <c r="O226" s="1201"/>
      <c r="P226" s="1201"/>
      <c r="Q226" s="1202"/>
      <c r="R226" s="1201"/>
      <c r="S226" s="1201"/>
      <c r="T226" s="1772"/>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2"/>
      <c r="AM226" s="1235" t="s">
        <v>1924</v>
      </c>
      <c r="AN226" s="1235" t="s">
        <v>1925</v>
      </c>
      <c r="AO226" s="1236"/>
      <c r="AP226" s="1201"/>
      <c r="AQ226" s="1201"/>
      <c r="AR226" s="1201"/>
      <c r="AS226" s="1201"/>
      <c r="AT226" s="1201"/>
      <c r="AU226" s="1201"/>
      <c r="AV226" s="1201"/>
      <c r="AW226" s="1201"/>
      <c r="AX226" s="1201"/>
      <c r="AY226" s="1201"/>
      <c r="AZ226" s="1201"/>
      <c r="BA226" s="1202"/>
      <c r="BB226" s="1201"/>
      <c r="BC226" s="1772"/>
      <c r="BD226" s="1235" t="s">
        <v>1924</v>
      </c>
      <c r="BE226" s="1235" t="s">
        <v>1925</v>
      </c>
      <c r="BF226" s="1236"/>
      <c r="BG226" s="1201"/>
      <c r="BH226" s="1201"/>
      <c r="BI226" s="1201"/>
      <c r="BJ226" s="1201"/>
      <c r="BK226" s="1201"/>
      <c r="BL226" s="1201"/>
      <c r="BM226" s="1201"/>
      <c r="BN226" s="1201"/>
      <c r="BO226" s="1201"/>
      <c r="BP226" s="1201"/>
      <c r="BQ226" s="1201"/>
      <c r="BR226" s="1202"/>
      <c r="BS226" s="1201"/>
      <c r="BT226" s="1772"/>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2"/>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2"/>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2"/>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2"/>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2"/>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2"/>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2"/>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2"/>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2"/>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2"/>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9"/>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9"/>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9"/>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9"/>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9"/>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9"/>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9"/>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9"/>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9"/>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9"/>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9"/>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9"/>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9"/>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9"/>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9"/>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9"/>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9"/>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9"/>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9"/>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9"/>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9"/>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9"/>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9"/>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9"/>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9"/>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9"/>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9"/>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9"/>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9"/>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9"/>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9"/>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9"/>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9"/>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9"/>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9"/>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9"/>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9"/>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9"/>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9"/>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9"/>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9"/>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9"/>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9"/>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9"/>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9"/>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70"/>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70"/>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70"/>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70"/>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70"/>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2"/>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9"/>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9"/>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70"/>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2"/>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2"/>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2"/>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9"/>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9"/>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9"/>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9"/>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9"/>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9"/>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9"/>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9"/>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9"/>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70"/>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2"/>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2"/>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9"/>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9"/>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9"/>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9"/>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9"/>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9"/>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9"/>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9"/>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9"/>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9"/>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9"/>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9"/>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9"/>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9"/>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9"/>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9"/>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9"/>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9"/>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70"/>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70"/>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2"/>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9"/>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9"/>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9"/>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9"/>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9"/>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9"/>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9"/>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9"/>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9"/>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70"/>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3"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4"/>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9"/>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9"/>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9"/>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9"/>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9"/>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9"/>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9"/>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9"/>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9"/>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70"/>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9"/>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9"/>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9"/>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9"/>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9"/>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9"/>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9"/>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9"/>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9"/>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70"/>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9"/>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9"/>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9"/>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9"/>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9"/>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9"/>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9"/>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9"/>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9"/>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70"/>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9"/>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9"/>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9"/>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9"/>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9"/>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9"/>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9"/>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9"/>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9"/>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9"/>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9"/>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9"/>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9"/>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9"/>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9"/>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9"/>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9"/>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9"/>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70"/>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70"/>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68"/>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68"/>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68"/>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68"/>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68"/>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68"/>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68"/>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68"/>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9"/>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9"/>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9"/>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9"/>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9"/>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9"/>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9"/>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9"/>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9"/>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9"/>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9"/>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9"/>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9"/>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9"/>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9"/>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9"/>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9"/>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9"/>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9"/>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9"/>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70"/>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70"/>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68"/>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68"/>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68"/>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68"/>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68"/>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68"/>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68"/>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68"/>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9"/>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9"/>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9"/>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9"/>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9"/>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9"/>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9"/>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9"/>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9"/>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9"/>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9"/>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9"/>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9"/>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9"/>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9"/>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9"/>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9"/>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9"/>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9"/>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9"/>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70"/>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70"/>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1" t="s">
        <v>98</v>
      </c>
      <c r="D62" s="1621"/>
      <c r="E62" s="1621"/>
      <c r="F62" s="1621"/>
      <c r="G62" s="1621"/>
      <c r="H62" s="1621"/>
      <c r="I62" s="1621"/>
      <c r="J62" s="1621"/>
      <c r="K62" s="1621"/>
      <c r="L62" s="1621"/>
      <c r="M62" s="1621"/>
      <c r="N62" s="1621"/>
      <c r="O62" s="1621"/>
      <c r="P62" s="1621"/>
      <c r="Q62" s="1621"/>
      <c r="R62" s="1621"/>
      <c r="S62" s="1621"/>
      <c r="T62" s="1621"/>
      <c r="U62" s="1621"/>
      <c r="V62" s="1621"/>
      <c r="W62" s="1621"/>
      <c r="X62" s="1621"/>
      <c r="Y62" s="1621"/>
      <c r="Z62" s="1621"/>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1" t="s">
        <v>97</v>
      </c>
      <c r="D63" s="1621"/>
      <c r="E63" s="1621"/>
      <c r="F63" s="1621"/>
      <c r="G63" s="1621"/>
      <c r="H63" s="1621"/>
      <c r="I63" s="1621"/>
      <c r="J63" s="1621"/>
      <c r="K63" s="1621"/>
      <c r="L63" s="1621"/>
      <c r="M63" s="1621"/>
      <c r="N63" s="1621"/>
      <c r="O63" s="1621"/>
      <c r="P63" s="1621"/>
      <c r="Q63" s="1621"/>
      <c r="R63" s="1621"/>
      <c r="S63" s="1621"/>
      <c r="T63" s="1621"/>
      <c r="U63" s="1621"/>
      <c r="V63" s="1621"/>
      <c r="W63" s="1621"/>
      <c r="X63" s="1621"/>
      <c r="Y63" s="1621"/>
      <c r="Z63" s="1621"/>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1" t="s">
        <v>96</v>
      </c>
      <c r="D64" s="1621"/>
      <c r="E64" s="1621"/>
      <c r="F64" s="1621"/>
      <c r="G64" s="1621"/>
      <c r="H64" s="1621"/>
      <c r="I64" s="1621"/>
      <c r="J64" s="1621"/>
      <c r="K64" s="1621"/>
      <c r="L64" s="1621"/>
      <c r="M64" s="1621"/>
      <c r="N64" s="1621"/>
      <c r="O64" s="1621"/>
      <c r="P64" s="1621"/>
      <c r="Q64" s="1621"/>
      <c r="R64" s="1621"/>
      <c r="S64" s="1621"/>
      <c r="T64" s="1621"/>
      <c r="U64" s="1621"/>
      <c r="V64" s="1621"/>
      <c r="W64" s="1621"/>
      <c r="X64" s="1621"/>
      <c r="Y64" s="1621"/>
      <c r="Z64" s="1621"/>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1" t="s">
        <v>95</v>
      </c>
      <c r="D65" s="1621"/>
      <c r="E65" s="1621"/>
      <c r="F65" s="1621"/>
      <c r="G65" s="1621"/>
      <c r="H65" s="1621"/>
      <c r="I65" s="1621"/>
      <c r="J65" s="1621"/>
      <c r="K65" s="1621"/>
      <c r="L65" s="1621"/>
      <c r="M65" s="1621"/>
      <c r="N65" s="1621"/>
      <c r="O65" s="1621"/>
      <c r="P65" s="1621"/>
      <c r="Q65" s="1621"/>
      <c r="R65" s="1621"/>
      <c r="S65" s="1621"/>
      <c r="T65" s="1621"/>
      <c r="U65" s="1621"/>
      <c r="V65" s="1621"/>
      <c r="W65" s="1621"/>
      <c r="X65" s="1621"/>
      <c r="Y65" s="1621"/>
      <c r="Z65" s="1621"/>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1" t="s">
        <v>94</v>
      </c>
      <c r="D66" s="1621"/>
      <c r="E66" s="1621"/>
      <c r="F66" s="1621"/>
      <c r="G66" s="1621"/>
      <c r="H66" s="1621"/>
      <c r="I66" s="1621"/>
      <c r="J66" s="1621"/>
      <c r="K66" s="1621"/>
      <c r="L66" s="1621"/>
      <c r="M66" s="1621"/>
      <c r="N66" s="1621"/>
      <c r="O66" s="1621"/>
      <c r="P66" s="1621"/>
      <c r="Q66" s="1621"/>
      <c r="R66" s="1621"/>
      <c r="S66" s="1621"/>
      <c r="T66" s="1621"/>
      <c r="U66" s="1621"/>
      <c r="V66" s="1621"/>
      <c r="W66" s="1621"/>
      <c r="X66" s="1621"/>
      <c r="Y66" s="1621"/>
      <c r="Z66" s="1621"/>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1" t="s">
        <v>93</v>
      </c>
      <c r="D68" s="1621"/>
      <c r="E68" s="1621"/>
      <c r="F68" s="1621"/>
      <c r="G68" s="1621"/>
      <c r="H68" s="1621"/>
      <c r="I68" s="1621"/>
      <c r="J68" s="1621"/>
      <c r="K68" s="1621"/>
      <c r="L68" s="1621"/>
      <c r="M68" s="1621"/>
      <c r="N68" s="1621"/>
      <c r="O68" s="1621"/>
      <c r="P68" s="1621"/>
      <c r="Q68" s="1621"/>
      <c r="R68" s="1621"/>
      <c r="S68" s="1621"/>
      <c r="T68" s="1621"/>
      <c r="U68" s="1621"/>
      <c r="V68" s="1621"/>
      <c r="W68" s="1621"/>
      <c r="X68" s="1621"/>
      <c r="Y68" s="1621"/>
      <c r="Z68" s="1621"/>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1" t="s">
        <v>92</v>
      </c>
      <c r="D69" s="1621"/>
      <c r="E69" s="1621"/>
      <c r="F69" s="1621"/>
      <c r="G69" s="1621"/>
      <c r="H69" s="1621"/>
      <c r="I69" s="1621"/>
      <c r="J69" s="1621"/>
      <c r="K69" s="1621"/>
      <c r="L69" s="1621"/>
      <c r="M69" s="1621"/>
      <c r="N69" s="1621"/>
      <c r="O69" s="1621"/>
      <c r="P69" s="1621"/>
      <c r="Q69" s="1621"/>
      <c r="R69" s="1621"/>
      <c r="S69" s="1621"/>
      <c r="T69" s="1621"/>
      <c r="U69" s="1621"/>
      <c r="V69" s="1621"/>
      <c r="W69" s="1621"/>
      <c r="X69" s="1621"/>
      <c r="Y69" s="1621"/>
      <c r="Z69" s="1621"/>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1" t="s">
        <v>91</v>
      </c>
      <c r="D70" s="1621"/>
      <c r="E70" s="1621"/>
      <c r="F70" s="1621"/>
      <c r="G70" s="1621"/>
      <c r="H70" s="1621"/>
      <c r="I70" s="1621"/>
      <c r="J70" s="1621"/>
      <c r="K70" s="1621"/>
      <c r="L70" s="1621"/>
      <c r="M70" s="1621"/>
      <c r="N70" s="1621"/>
      <c r="O70" s="1621"/>
      <c r="P70" s="1621"/>
      <c r="Q70" s="1621"/>
      <c r="R70" s="1621"/>
      <c r="S70" s="1621"/>
      <c r="T70" s="1621"/>
      <c r="U70" s="1621"/>
      <c r="V70" s="1621"/>
      <c r="W70" s="1621"/>
      <c r="X70" s="1621"/>
      <c r="Y70" s="1621"/>
      <c r="Z70" s="1621"/>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1" t="s">
        <v>90</v>
      </c>
      <c r="D71" s="1621"/>
      <c r="E71" s="1621"/>
      <c r="F71" s="1621"/>
      <c r="G71" s="1621"/>
      <c r="H71" s="1621"/>
      <c r="I71" s="1621"/>
      <c r="J71" s="1621"/>
      <c r="K71" s="1621"/>
      <c r="L71" s="1621"/>
      <c r="M71" s="1621"/>
      <c r="N71" s="1621"/>
      <c r="O71" s="1621"/>
      <c r="P71" s="1621"/>
      <c r="Q71" s="1621"/>
      <c r="R71" s="1621"/>
      <c r="S71" s="1621"/>
      <c r="T71" s="1621"/>
      <c r="U71" s="1621"/>
      <c r="V71" s="1621"/>
      <c r="W71" s="1621"/>
      <c r="X71" s="1621"/>
      <c r="Y71" s="1621"/>
      <c r="Z71" s="1621"/>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1" t="s">
        <v>89</v>
      </c>
      <c r="D72" s="1621"/>
      <c r="E72" s="1621"/>
      <c r="F72" s="1621"/>
      <c r="G72" s="1621"/>
      <c r="H72" s="1621"/>
      <c r="I72" s="1621"/>
      <c r="J72" s="1621"/>
      <c r="K72" s="1621"/>
      <c r="L72" s="1621"/>
      <c r="M72" s="1621"/>
      <c r="N72" s="1621"/>
      <c r="O72" s="1621"/>
      <c r="P72" s="1621"/>
      <c r="Q72" s="1621"/>
      <c r="R72" s="1621"/>
      <c r="S72" s="1621"/>
      <c r="T72" s="1621"/>
      <c r="U72" s="1621"/>
      <c r="V72" s="1621"/>
      <c r="W72" s="1621"/>
      <c r="X72" s="1621"/>
      <c r="Y72" s="1621"/>
      <c r="Z72" s="1621"/>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1" t="s">
        <v>88</v>
      </c>
      <c r="D73" s="1621"/>
      <c r="E73" s="1621"/>
      <c r="F73" s="1621"/>
      <c r="G73" s="1621"/>
      <c r="H73" s="1621"/>
      <c r="I73" s="1621"/>
      <c r="J73" s="1621"/>
      <c r="K73" s="1621"/>
      <c r="L73" s="1621"/>
      <c r="M73" s="1621"/>
      <c r="N73" s="1621"/>
      <c r="O73" s="1621"/>
      <c r="P73" s="1621"/>
      <c r="Q73" s="1621"/>
      <c r="R73" s="1621"/>
      <c r="S73" s="1621"/>
      <c r="T73" s="1621"/>
      <c r="U73" s="1621"/>
      <c r="V73" s="1621"/>
      <c r="W73" s="1621"/>
      <c r="X73" s="1621"/>
      <c r="Y73" s="1621"/>
      <c r="Z73" s="1621"/>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1" t="s">
        <v>87</v>
      </c>
      <c r="D74" s="1621"/>
      <c r="E74" s="1621"/>
      <c r="F74" s="1621"/>
      <c r="G74" s="1621"/>
      <c r="H74" s="1621"/>
      <c r="I74" s="1621"/>
      <c r="J74" s="1621"/>
      <c r="K74" s="1621"/>
      <c r="L74" s="1621"/>
      <c r="M74" s="1621"/>
      <c r="N74" s="1621"/>
      <c r="O74" s="1621"/>
      <c r="P74" s="1621"/>
      <c r="Q74" s="1621"/>
      <c r="R74" s="1621"/>
      <c r="S74" s="1621"/>
      <c r="T74" s="1621"/>
      <c r="U74" s="1621"/>
      <c r="V74" s="1621"/>
      <c r="W74" s="1621"/>
      <c r="X74" s="1621"/>
      <c r="Y74" s="1621"/>
      <c r="Z74" s="1621"/>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1" t="s">
        <v>86</v>
      </c>
      <c r="D75" s="1621"/>
      <c r="E75" s="1621"/>
      <c r="F75" s="1621"/>
      <c r="G75" s="1621"/>
      <c r="H75" s="1621"/>
      <c r="I75" s="1621"/>
      <c r="J75" s="1621"/>
      <c r="K75" s="1621"/>
      <c r="L75" s="1621"/>
      <c r="M75" s="1621"/>
      <c r="N75" s="1621"/>
      <c r="O75" s="1621"/>
      <c r="P75" s="1621"/>
      <c r="Q75" s="1621"/>
      <c r="R75" s="1621"/>
      <c r="S75" s="1621"/>
      <c r="T75" s="1621"/>
      <c r="U75" s="1621"/>
      <c r="V75" s="1621"/>
      <c r="W75" s="1621"/>
      <c r="X75" s="1621"/>
      <c r="Y75" s="1621"/>
      <c r="Z75" s="1621"/>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1" t="s">
        <v>105</v>
      </c>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1621"/>
      <c r="AC76" s="1846" t="str">
        <f>'PIM Model'!$AD$22</f>
        <v/>
      </c>
      <c r="AD76" s="1846"/>
      <c r="AE76" s="1846" t="str">
        <f>'PIM Model'!$D$22</f>
        <v>%</v>
      </c>
      <c r="AF76" s="1846"/>
      <c r="AG76" s="1846" t="str">
        <f>'PIM Model'!$D$22</f>
        <v>%</v>
      </c>
      <c r="AH76" s="1846"/>
      <c r="AI76" s="1843" t="str">
        <f>'PIM Model'!$D$22</f>
        <v>%</v>
      </c>
      <c r="AJ76" s="1843"/>
      <c r="BF76" s="138"/>
    </row>
    <row r="77" spans="2:70" x14ac:dyDescent="0.25">
      <c r="B77" s="594"/>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2">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3">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3">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3">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3">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3">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3">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3">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3">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4">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6"/>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2022-04-18T06:11:53Z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61c26956-407e-4b5a-b2e0-cf10c06f9b98</vt:lpwstr>
  </property>
  <property fmtid="{D5CDD505-2E9C-101B-9397-08002B2CF9AE}" pid="4" name="Classification">
    <vt:lpwstr>LV_R3STR1CT3D</vt:lpwstr>
  </property>
  <property fmtid="{D5CDD505-2E9C-101B-9397-08002B2CF9AE}" pid="5" name="ContainsPII">
    <vt:lpwstr>No</vt:lpwstr>
  </property>
</Properties>
</file>