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0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22.13\受講生用\10_総合演習\Aチーム(Aシステム)\"/>
    </mc:Choice>
  </mc:AlternateContent>
  <bookViews>
    <workbookView xWindow="0" yWindow="0" windowWidth="24000" windowHeight="9750" firstSheet="1" activeTab="3"/>
  </bookViews>
  <sheets>
    <sheet name="select_data" sheetId="1" state="hidden" r:id="rId1"/>
    <sheet name="WBS (作成方法)" sheetId="2" r:id="rId2"/>
    <sheet name="インデックス" sheetId="3" r:id="rId3"/>
    <sheet name="WBS" sheetId="4" r:id="rId4"/>
  </sheets>
  <calcPr calcId="152511"/>
  <customWorkbookViews>
    <customWorkbookView name="i-learning - 個人用ビュー" guid="{8CFAF010-90DE-4966-BCF7-7CC5CD26DA1E}" mergeInterval="0" personalView="1" maximized="1" xWindow="-8" yWindow="-8" windowWidth="1616" windowHeight="876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58" i="4" l="1"/>
  <c r="AA153" i="4"/>
  <c r="Z153" i="4"/>
  <c r="Z158" i="4" s="1"/>
  <c r="AA149" i="4"/>
  <c r="Z149" i="4"/>
  <c r="S114" i="4"/>
  <c r="M28" i="4" l="1"/>
  <c r="M27" i="4"/>
  <c r="M4" i="4" l="1"/>
  <c r="L4" i="4"/>
  <c r="L50" i="4" l="1"/>
  <c r="L51" i="4"/>
  <c r="L52" i="4"/>
  <c r="L53" i="4"/>
  <c r="L55" i="4"/>
  <c r="L56" i="4"/>
  <c r="L57" i="4"/>
  <c r="L58" i="4"/>
  <c r="L82" i="4"/>
  <c r="L83" i="4"/>
  <c r="L84" i="4"/>
  <c r="L85" i="4"/>
  <c r="L90" i="4"/>
  <c r="L91" i="4"/>
  <c r="L92" i="4"/>
  <c r="L93" i="4"/>
  <c r="L99" i="4"/>
  <c r="L102" i="4"/>
  <c r="L121" i="4"/>
  <c r="L122" i="4"/>
  <c r="L123" i="4"/>
  <c r="L124" i="4"/>
  <c r="L129" i="4"/>
  <c r="L130" i="4"/>
  <c r="L131" i="4"/>
  <c r="L132" i="4"/>
  <c r="L134" i="4"/>
  <c r="L135" i="4"/>
  <c r="L136" i="4"/>
  <c r="L137" i="4"/>
  <c r="L139" i="4"/>
  <c r="L140" i="4"/>
  <c r="L141" i="4"/>
  <c r="L142" i="4"/>
  <c r="L148" i="4"/>
  <c r="L149" i="4"/>
  <c r="L150" i="4"/>
  <c r="L151" i="4"/>
  <c r="L153" i="4"/>
  <c r="L163" i="4"/>
  <c r="L164" i="4"/>
  <c r="M46" i="4"/>
  <c r="M164" i="4"/>
  <c r="M163" i="4"/>
  <c r="M14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2" i="4"/>
  <c r="M161" i="4"/>
  <c r="M160" i="4"/>
  <c r="M159" i="4"/>
  <c r="M158" i="4"/>
  <c r="M157" i="4"/>
  <c r="M156" i="4"/>
  <c r="M155" i="4"/>
  <c r="M154" i="4"/>
  <c r="M152" i="4"/>
  <c r="M147" i="4"/>
  <c r="M146" i="4"/>
  <c r="M145" i="4"/>
  <c r="M144" i="4"/>
  <c r="M143" i="4"/>
  <c r="M138" i="4"/>
  <c r="M133" i="4"/>
  <c r="M128" i="4"/>
  <c r="M64" i="4"/>
  <c r="M127" i="4"/>
  <c r="M126" i="4"/>
  <c r="M125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1" i="4"/>
  <c r="M100" i="4"/>
  <c r="M98" i="4"/>
  <c r="M97" i="4"/>
  <c r="M96" i="4"/>
  <c r="M95" i="4"/>
  <c r="M94" i="4"/>
  <c r="M89" i="4"/>
  <c r="M88" i="4"/>
  <c r="M87" i="4"/>
  <c r="M86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F9" i="3" l="1"/>
  <c r="M5" i="4" l="1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7" i="4"/>
  <c r="M48" i="4"/>
  <c r="M49" i="4"/>
  <c r="M54" i="4"/>
  <c r="M59" i="4"/>
  <c r="M60" i="4"/>
  <c r="M61" i="4"/>
  <c r="M62" i="4"/>
  <c r="M63" i="4"/>
  <c r="E1" i="4"/>
  <c r="F14" i="3" l="1"/>
  <c r="F15" i="3" s="1"/>
  <c r="F13" i="3"/>
  <c r="F12" i="3"/>
  <c r="F10" i="3"/>
  <c r="F11" i="3"/>
  <c r="O14" i="4"/>
  <c r="O15" i="4" s="1"/>
  <c r="P14" i="4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Q14" i="4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R14" i="4"/>
  <c r="R15" i="4" s="1"/>
  <c r="S14" i="4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T14" i="4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U14" i="4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V14" i="4"/>
  <c r="V15" i="4" s="1"/>
  <c r="V16" i="4" s="1"/>
  <c r="V17" i="4" s="1"/>
  <c r="V18" i="4" s="1"/>
  <c r="V19" i="4" s="1"/>
  <c r="V20" i="4" s="1"/>
  <c r="V21" i="4" s="1"/>
  <c r="V22" i="4" s="1"/>
  <c r="V23" i="4" s="1"/>
  <c r="V24" i="4" s="1"/>
  <c r="V25" i="4" s="1"/>
  <c r="W14" i="4"/>
  <c r="W15" i="4" s="1"/>
  <c r="W16" i="4" s="1"/>
  <c r="W17" i="4" s="1"/>
  <c r="W18" i="4" s="1"/>
  <c r="W19" i="4" s="1"/>
  <c r="W20" i="4" s="1"/>
  <c r="W21" i="4" s="1"/>
  <c r="W22" i="4" s="1"/>
  <c r="W23" i="4" s="1"/>
  <c r="W24" i="4" s="1"/>
  <c r="W25" i="4" s="1"/>
  <c r="X14" i="4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Y14" i="4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Z14" i="4"/>
  <c r="Z15" i="4" s="1"/>
  <c r="Z16" i="4" s="1"/>
  <c r="Z17" i="4" s="1"/>
  <c r="Z18" i="4" s="1"/>
  <c r="Z19" i="4" s="1"/>
  <c r="Z20" i="4" s="1"/>
  <c r="Z21" i="4" s="1"/>
  <c r="Z22" i="4" s="1"/>
  <c r="Z23" i="4" s="1"/>
  <c r="Z24" i="4" s="1"/>
  <c r="Z25" i="4" s="1"/>
  <c r="AA14" i="4"/>
  <c r="AA15" i="4" s="1"/>
  <c r="AA16" i="4" s="1"/>
  <c r="AA17" i="4" s="1"/>
  <c r="AA18" i="4" s="1"/>
  <c r="AA19" i="4" s="1"/>
  <c r="AA20" i="4" s="1"/>
  <c r="AA21" i="4" s="1"/>
  <c r="AA22" i="4" s="1"/>
  <c r="AA23" i="4" s="1"/>
  <c r="AA24" i="4" s="1"/>
  <c r="AA25" i="4" s="1"/>
  <c r="K3" i="4"/>
  <c r="L8" i="4"/>
  <c r="V26" i="4" l="1"/>
  <c r="V27" i="4"/>
  <c r="X26" i="4"/>
  <c r="X27" i="4"/>
  <c r="T26" i="4"/>
  <c r="T27" i="4"/>
  <c r="P26" i="4"/>
  <c r="P27" i="4"/>
  <c r="AA26" i="4"/>
  <c r="AA27" i="4"/>
  <c r="W26" i="4"/>
  <c r="W27" i="4"/>
  <c r="S26" i="4"/>
  <c r="S27" i="4"/>
  <c r="Z26" i="4"/>
  <c r="Z27" i="4"/>
  <c r="Y26" i="4"/>
  <c r="Y27" i="4"/>
  <c r="U26" i="4"/>
  <c r="U27" i="4"/>
  <c r="Q26" i="4"/>
  <c r="Q27" i="4"/>
  <c r="C15" i="3"/>
  <c r="U29" i="4" l="1"/>
  <c r="U30" i="4" s="1"/>
  <c r="U31" i="4" s="1"/>
  <c r="U28" i="4"/>
  <c r="Z29" i="4"/>
  <c r="Z30" i="4" s="1"/>
  <c r="Z31" i="4" s="1"/>
  <c r="Z28" i="4"/>
  <c r="W29" i="4"/>
  <c r="W30" i="4" s="1"/>
  <c r="W31" i="4" s="1"/>
  <c r="W28" i="4"/>
  <c r="P29" i="4"/>
  <c r="P30" i="4" s="1"/>
  <c r="P31" i="4" s="1"/>
  <c r="P28" i="4"/>
  <c r="X29" i="4"/>
  <c r="X30" i="4" s="1"/>
  <c r="X31" i="4" s="1"/>
  <c r="X28" i="4"/>
  <c r="Q29" i="4"/>
  <c r="Q30" i="4" s="1"/>
  <c r="Q31" i="4" s="1"/>
  <c r="Q28" i="4"/>
  <c r="Y29" i="4"/>
  <c r="Y30" i="4" s="1"/>
  <c r="Y31" i="4" s="1"/>
  <c r="Y28" i="4"/>
  <c r="S29" i="4"/>
  <c r="S30" i="4" s="1"/>
  <c r="S31" i="4" s="1"/>
  <c r="S28" i="4"/>
  <c r="AA29" i="4"/>
  <c r="AA30" i="4" s="1"/>
  <c r="AA31" i="4" s="1"/>
  <c r="AA28" i="4"/>
  <c r="T29" i="4"/>
  <c r="T30" i="4" s="1"/>
  <c r="T31" i="4" s="1"/>
  <c r="T28" i="4"/>
  <c r="V29" i="4"/>
  <c r="V30" i="4" s="1"/>
  <c r="V31" i="4" s="1"/>
  <c r="V28" i="4"/>
  <c r="O2" i="4"/>
  <c r="P2" i="4" s="1"/>
  <c r="P10" i="4"/>
  <c r="Q10" i="4"/>
  <c r="R10" i="4"/>
  <c r="S10" i="4"/>
  <c r="T10" i="4"/>
  <c r="U10" i="4"/>
  <c r="V10" i="4"/>
  <c r="W10" i="4"/>
  <c r="X10" i="4"/>
  <c r="Y10" i="4"/>
  <c r="Z10" i="4"/>
  <c r="AA10" i="4"/>
  <c r="N1" i="4"/>
  <c r="T32" i="4" l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4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6" i="4" s="1"/>
  <c r="T87" i="4" s="1"/>
  <c r="T88" i="4" s="1"/>
  <c r="T89" i="4" s="1"/>
  <c r="T94" i="4" s="1"/>
  <c r="T95" i="4" s="1"/>
  <c r="T96" i="4" s="1"/>
  <c r="T97" i="4" s="1"/>
  <c r="T98" i="4" s="1"/>
  <c r="T100" i="4" s="1"/>
  <c r="T101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5" i="4" s="1"/>
  <c r="T126" i="4" s="1"/>
  <c r="T127" i="4" s="1"/>
  <c r="T144" i="4" s="1"/>
  <c r="T146" i="4" s="1"/>
  <c r="T147" i="4" s="1"/>
  <c r="T152" i="4" s="1"/>
  <c r="T154" i="4" s="1"/>
  <c r="T155" i="4" s="1"/>
  <c r="T156" i="4" s="1"/>
  <c r="T157" i="4" s="1"/>
  <c r="T158" i="4" s="1"/>
  <c r="T159" i="4" s="1"/>
  <c r="T160" i="4" s="1"/>
  <c r="T161" i="4" s="1"/>
  <c r="T162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S32" i="4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4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80" i="4" s="1"/>
  <c r="S86" i="4" s="1"/>
  <c r="S88" i="4" s="1"/>
  <c r="S97" i="4" s="1"/>
  <c r="S103" i="4" s="1"/>
  <c r="S104" i="4" s="1"/>
  <c r="S109" i="4" s="1"/>
  <c r="S118" i="4" s="1"/>
  <c r="S119" i="4" s="1"/>
  <c r="S120" i="4" s="1"/>
  <c r="S125" i="4" s="1"/>
  <c r="S126" i="4" s="1"/>
  <c r="S127" i="4" s="1"/>
  <c r="S128" i="4" s="1"/>
  <c r="S133" i="4" s="1"/>
  <c r="S138" i="4" s="1"/>
  <c r="S143" i="4" s="1"/>
  <c r="S144" i="4" s="1"/>
  <c r="S145" i="4" s="1"/>
  <c r="S146" i="4" s="1"/>
  <c r="S147" i="4" s="1"/>
  <c r="S152" i="4" s="1"/>
  <c r="S154" i="4" s="1"/>
  <c r="S155" i="4" s="1"/>
  <c r="S156" i="4" s="1"/>
  <c r="S157" i="4" s="1"/>
  <c r="S158" i="4" s="1"/>
  <c r="S159" i="4" s="1"/>
  <c r="S160" i="4" s="1"/>
  <c r="S161" i="4" s="1"/>
  <c r="S162" i="4" s="1"/>
  <c r="S165" i="4" s="1"/>
  <c r="S166" i="4" s="1"/>
  <c r="S167" i="4" s="1"/>
  <c r="S168" i="4" s="1"/>
  <c r="S169" i="4" s="1"/>
  <c r="S170" i="4" s="1"/>
  <c r="S171" i="4" s="1"/>
  <c r="S172" i="4" s="1"/>
  <c r="S173" i="4" s="1"/>
  <c r="S174" i="4" s="1"/>
  <c r="S175" i="4" s="1"/>
  <c r="S176" i="4" s="1"/>
  <c r="S177" i="4" s="1"/>
  <c r="S178" i="4" s="1"/>
  <c r="S179" i="4" s="1"/>
  <c r="S180" i="4" s="1"/>
  <c r="S181" i="4" s="1"/>
  <c r="S182" i="4" s="1"/>
  <c r="S183" i="4" s="1"/>
  <c r="S184" i="4" s="1"/>
  <c r="S185" i="4" s="1"/>
  <c r="S186" i="4" s="1"/>
  <c r="S187" i="4" s="1"/>
  <c r="S188" i="4" s="1"/>
  <c r="S189" i="4" s="1"/>
  <c r="S190" i="4" s="1"/>
  <c r="S191" i="4" s="1"/>
  <c r="S192" i="4" s="1"/>
  <c r="S193" i="4" s="1"/>
  <c r="S194" i="4" s="1"/>
  <c r="S195" i="4" s="1"/>
  <c r="S196" i="4" s="1"/>
  <c r="S197" i="4" s="1"/>
  <c r="Q32" i="4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4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6" i="4" s="1"/>
  <c r="Q87" i="4" s="1"/>
  <c r="Q88" i="4" s="1"/>
  <c r="Q89" i="4" s="1"/>
  <c r="Q94" i="4" s="1"/>
  <c r="Q95" i="4" s="1"/>
  <c r="Q96" i="4" s="1"/>
  <c r="Q97" i="4" s="1"/>
  <c r="Q98" i="4" s="1"/>
  <c r="Q100" i="4" s="1"/>
  <c r="Q101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Q114" i="4" s="1"/>
  <c r="Q115" i="4" s="1"/>
  <c r="Q116" i="4" s="1"/>
  <c r="Q117" i="4" s="1"/>
  <c r="Q118" i="4" s="1"/>
  <c r="Q119" i="4" s="1"/>
  <c r="Q120" i="4" s="1"/>
  <c r="Q125" i="4" s="1"/>
  <c r="Q126" i="4" s="1"/>
  <c r="Q127" i="4" s="1"/>
  <c r="Q128" i="4" s="1"/>
  <c r="Q133" i="4" s="1"/>
  <c r="Q138" i="4" s="1"/>
  <c r="Q143" i="4" s="1"/>
  <c r="Q144" i="4" s="1"/>
  <c r="Q145" i="4" s="1"/>
  <c r="Q146" i="4" s="1"/>
  <c r="Q147" i="4" s="1"/>
  <c r="Q152" i="4" s="1"/>
  <c r="Q154" i="4" s="1"/>
  <c r="Q155" i="4" s="1"/>
  <c r="Q156" i="4" s="1"/>
  <c r="Q157" i="4" s="1"/>
  <c r="Q158" i="4" s="1"/>
  <c r="Q159" i="4" s="1"/>
  <c r="Q160" i="4" s="1"/>
  <c r="Q161" i="4" s="1"/>
  <c r="Q162" i="4" s="1"/>
  <c r="Q165" i="4" s="1"/>
  <c r="Q166" i="4" s="1"/>
  <c r="Q167" i="4" s="1"/>
  <c r="Q168" i="4" s="1"/>
  <c r="Q169" i="4" s="1"/>
  <c r="Q170" i="4" s="1"/>
  <c r="Q171" i="4" s="1"/>
  <c r="Q172" i="4" s="1"/>
  <c r="Q173" i="4" s="1"/>
  <c r="Q174" i="4" s="1"/>
  <c r="Q175" i="4" s="1"/>
  <c r="Q176" i="4" s="1"/>
  <c r="Q177" i="4" s="1"/>
  <c r="Q178" i="4" s="1"/>
  <c r="Q179" i="4" s="1"/>
  <c r="Q180" i="4" s="1"/>
  <c r="Q181" i="4" s="1"/>
  <c r="Q182" i="4" s="1"/>
  <c r="Q183" i="4" s="1"/>
  <c r="Q184" i="4" s="1"/>
  <c r="Q185" i="4" s="1"/>
  <c r="Q186" i="4" s="1"/>
  <c r="Q187" i="4" s="1"/>
  <c r="Q188" i="4" s="1"/>
  <c r="Q189" i="4" s="1"/>
  <c r="Q190" i="4" s="1"/>
  <c r="Q191" i="4" s="1"/>
  <c r="Q192" i="4" s="1"/>
  <c r="Q193" i="4" s="1"/>
  <c r="Q194" i="4" s="1"/>
  <c r="Q195" i="4" s="1"/>
  <c r="Q196" i="4" s="1"/>
  <c r="Q197" i="4" s="1"/>
  <c r="P32" i="4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4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6" i="4" s="1"/>
  <c r="P87" i="4" s="1"/>
  <c r="P88" i="4" s="1"/>
  <c r="P89" i="4" s="1"/>
  <c r="P94" i="4" s="1"/>
  <c r="P95" i="4" s="1"/>
  <c r="P96" i="4" s="1"/>
  <c r="P97" i="4" s="1"/>
  <c r="P98" i="4" s="1"/>
  <c r="P100" i="4" s="1"/>
  <c r="P101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5" i="4" s="1"/>
  <c r="P126" i="4" s="1"/>
  <c r="P127" i="4" s="1"/>
  <c r="P128" i="4" s="1"/>
  <c r="P133" i="4" s="1"/>
  <c r="P138" i="4" s="1"/>
  <c r="P143" i="4" s="1"/>
  <c r="P144" i="4" s="1"/>
  <c r="P145" i="4" s="1"/>
  <c r="P146" i="4" s="1"/>
  <c r="P147" i="4" s="1"/>
  <c r="P152" i="4" s="1"/>
  <c r="P154" i="4" s="1"/>
  <c r="P155" i="4" s="1"/>
  <c r="P156" i="4" s="1"/>
  <c r="P157" i="4" s="1"/>
  <c r="P158" i="4" s="1"/>
  <c r="P159" i="4" s="1"/>
  <c r="P160" i="4" s="1"/>
  <c r="P161" i="4" s="1"/>
  <c r="P162" i="4" s="1"/>
  <c r="P165" i="4" s="1"/>
  <c r="P166" i="4" s="1"/>
  <c r="P167" i="4" s="1"/>
  <c r="P168" i="4" s="1"/>
  <c r="P169" i="4" s="1"/>
  <c r="P170" i="4" s="1"/>
  <c r="P171" i="4" s="1"/>
  <c r="P172" i="4" s="1"/>
  <c r="P173" i="4" s="1"/>
  <c r="P174" i="4" s="1"/>
  <c r="P175" i="4" s="1"/>
  <c r="P176" i="4" s="1"/>
  <c r="P177" i="4" s="1"/>
  <c r="P178" i="4" s="1"/>
  <c r="P179" i="4" s="1"/>
  <c r="P180" i="4" s="1"/>
  <c r="P181" i="4" s="1"/>
  <c r="P182" i="4" s="1"/>
  <c r="P183" i="4" s="1"/>
  <c r="P184" i="4" s="1"/>
  <c r="P185" i="4" s="1"/>
  <c r="P186" i="4" s="1"/>
  <c r="P187" i="4" s="1"/>
  <c r="P188" i="4" s="1"/>
  <c r="P189" i="4" s="1"/>
  <c r="P190" i="4" s="1"/>
  <c r="P191" i="4" s="1"/>
  <c r="P192" i="4" s="1"/>
  <c r="P193" i="4" s="1"/>
  <c r="P194" i="4" s="1"/>
  <c r="P195" i="4" s="1"/>
  <c r="P196" i="4" s="1"/>
  <c r="P197" i="4" s="1"/>
  <c r="Z32" i="4"/>
  <c r="Z33" i="4" s="1"/>
  <c r="Z34" i="4" s="1"/>
  <c r="Z35" i="4" s="1"/>
  <c r="Z36" i="4" s="1"/>
  <c r="Z37" i="4" s="1"/>
  <c r="Z38" i="4" s="1"/>
  <c r="Z39" i="4" s="1"/>
  <c r="Z40" i="4" s="1"/>
  <c r="Z41" i="4" s="1"/>
  <c r="Z42" i="4" s="1"/>
  <c r="Z43" i="4" s="1"/>
  <c r="Z44" i="4" s="1"/>
  <c r="Z45" i="4" s="1"/>
  <c r="Z46" i="4" s="1"/>
  <c r="Z47" i="4" s="1"/>
  <c r="Z48" i="4" s="1"/>
  <c r="Z49" i="4" s="1"/>
  <c r="Z54" i="4" s="1"/>
  <c r="Z59" i="4" s="1"/>
  <c r="Z60" i="4" s="1"/>
  <c r="Z61" i="4" s="1"/>
  <c r="Z62" i="4" s="1"/>
  <c r="Z63" i="4" s="1"/>
  <c r="Z64" i="4" s="1"/>
  <c r="Z65" i="4" s="1"/>
  <c r="Z66" i="4" s="1"/>
  <c r="Z67" i="4" s="1"/>
  <c r="Z68" i="4" s="1"/>
  <c r="Z69" i="4" s="1"/>
  <c r="Z70" i="4" s="1"/>
  <c r="Z71" i="4" s="1"/>
  <c r="Z72" i="4" s="1"/>
  <c r="Z73" i="4" s="1"/>
  <c r="Z74" i="4" s="1"/>
  <c r="Z75" i="4" s="1"/>
  <c r="Z76" i="4" s="1"/>
  <c r="Z77" i="4" s="1"/>
  <c r="Z78" i="4" s="1"/>
  <c r="Z79" i="4" s="1"/>
  <c r="Z80" i="4" s="1"/>
  <c r="Z81" i="4" s="1"/>
  <c r="Z86" i="4" s="1"/>
  <c r="Z87" i="4" s="1"/>
  <c r="Z88" i="4" s="1"/>
  <c r="Z89" i="4" s="1"/>
  <c r="Z94" i="4" s="1"/>
  <c r="Z95" i="4" s="1"/>
  <c r="Z96" i="4" s="1"/>
  <c r="Z97" i="4" s="1"/>
  <c r="Z98" i="4" s="1"/>
  <c r="Z100" i="4" s="1"/>
  <c r="Z101" i="4" s="1"/>
  <c r="Z103" i="4" s="1"/>
  <c r="Z104" i="4" s="1"/>
  <c r="Z105" i="4" s="1"/>
  <c r="Z106" i="4" s="1"/>
  <c r="Z107" i="4" s="1"/>
  <c r="Z108" i="4" s="1"/>
  <c r="Z109" i="4" s="1"/>
  <c r="Z110" i="4" s="1"/>
  <c r="Z111" i="4" s="1"/>
  <c r="Z112" i="4" s="1"/>
  <c r="Z113" i="4" s="1"/>
  <c r="Z114" i="4" s="1"/>
  <c r="Z115" i="4" s="1"/>
  <c r="Z116" i="4" s="1"/>
  <c r="Z117" i="4" s="1"/>
  <c r="Z118" i="4" s="1"/>
  <c r="Z119" i="4" s="1"/>
  <c r="Z120" i="4" s="1"/>
  <c r="Z125" i="4" s="1"/>
  <c r="Z126" i="4" s="1"/>
  <c r="Z127" i="4" s="1"/>
  <c r="Z128" i="4" s="1"/>
  <c r="Z133" i="4" s="1"/>
  <c r="Z138" i="4" s="1"/>
  <c r="Z143" i="4" s="1"/>
  <c r="Z144" i="4" s="1"/>
  <c r="Z145" i="4" s="1"/>
  <c r="Z146" i="4" s="1"/>
  <c r="Z159" i="4" s="1"/>
  <c r="Z161" i="4" s="1"/>
  <c r="Z166" i="4" s="1"/>
  <c r="Z167" i="4" s="1"/>
  <c r="Z168" i="4" s="1"/>
  <c r="Z169" i="4" s="1"/>
  <c r="Z170" i="4" s="1"/>
  <c r="Z171" i="4" s="1"/>
  <c r="Z172" i="4" s="1"/>
  <c r="Z173" i="4" s="1"/>
  <c r="Z174" i="4" s="1"/>
  <c r="Z175" i="4" s="1"/>
  <c r="Z176" i="4" s="1"/>
  <c r="Z177" i="4" s="1"/>
  <c r="Z178" i="4" s="1"/>
  <c r="Z179" i="4" s="1"/>
  <c r="Z180" i="4" s="1"/>
  <c r="Z181" i="4" s="1"/>
  <c r="Z182" i="4" s="1"/>
  <c r="Z183" i="4" s="1"/>
  <c r="Z184" i="4" s="1"/>
  <c r="Z185" i="4" s="1"/>
  <c r="Z186" i="4" s="1"/>
  <c r="Z187" i="4" s="1"/>
  <c r="Z188" i="4" s="1"/>
  <c r="Z189" i="4" s="1"/>
  <c r="Z190" i="4" s="1"/>
  <c r="Z191" i="4" s="1"/>
  <c r="Z192" i="4" s="1"/>
  <c r="Z193" i="4" s="1"/>
  <c r="Z194" i="4" s="1"/>
  <c r="Z195" i="4" s="1"/>
  <c r="Z196" i="4" s="1"/>
  <c r="Z197" i="4" s="1"/>
  <c r="V32" i="4"/>
  <c r="V33" i="4" s="1"/>
  <c r="V34" i="4" s="1"/>
  <c r="V35" i="4" s="1"/>
  <c r="V36" i="4" s="1"/>
  <c r="V37" i="4" s="1"/>
  <c r="V38" i="4" s="1"/>
  <c r="V39" i="4" s="1"/>
  <c r="V40" i="4" s="1"/>
  <c r="V41" i="4" s="1"/>
  <c r="V42" i="4" s="1"/>
  <c r="V43" i="4" s="1"/>
  <c r="V44" i="4" s="1"/>
  <c r="V45" i="4" s="1"/>
  <c r="V46" i="4" s="1"/>
  <c r="V47" i="4" s="1"/>
  <c r="V48" i="4" s="1"/>
  <c r="V49" i="4" s="1"/>
  <c r="V54" i="4" s="1"/>
  <c r="V59" i="4" s="1"/>
  <c r="V60" i="4" s="1"/>
  <c r="V61" i="4" s="1"/>
  <c r="V62" i="4" s="1"/>
  <c r="V63" i="4" s="1"/>
  <c r="V64" i="4" s="1"/>
  <c r="V65" i="4" s="1"/>
  <c r="V66" i="4" s="1"/>
  <c r="V67" i="4" s="1"/>
  <c r="V68" i="4" s="1"/>
  <c r="V69" i="4" s="1"/>
  <c r="V70" i="4" s="1"/>
  <c r="V71" i="4" s="1"/>
  <c r="V72" i="4" s="1"/>
  <c r="V73" i="4" s="1"/>
  <c r="V74" i="4" s="1"/>
  <c r="V75" i="4" s="1"/>
  <c r="V76" i="4" s="1"/>
  <c r="V77" i="4" s="1"/>
  <c r="V78" i="4" s="1"/>
  <c r="V79" i="4" s="1"/>
  <c r="V80" i="4" s="1"/>
  <c r="V81" i="4" s="1"/>
  <c r="V86" i="4" s="1"/>
  <c r="V87" i="4" s="1"/>
  <c r="V88" i="4" s="1"/>
  <c r="V89" i="4" s="1"/>
  <c r="V94" i="4" s="1"/>
  <c r="V95" i="4" s="1"/>
  <c r="V96" i="4" s="1"/>
  <c r="V97" i="4" s="1"/>
  <c r="V98" i="4" s="1"/>
  <c r="V100" i="4" s="1"/>
  <c r="V101" i="4" s="1"/>
  <c r="V103" i="4" s="1"/>
  <c r="V104" i="4" s="1"/>
  <c r="V105" i="4" s="1"/>
  <c r="V106" i="4" s="1"/>
  <c r="V107" i="4" s="1"/>
  <c r="V108" i="4" s="1"/>
  <c r="V109" i="4" s="1"/>
  <c r="V110" i="4" s="1"/>
  <c r="V111" i="4" s="1"/>
  <c r="V112" i="4" s="1"/>
  <c r="V113" i="4" s="1"/>
  <c r="V114" i="4" s="1"/>
  <c r="V115" i="4" s="1"/>
  <c r="V116" i="4" s="1"/>
  <c r="V117" i="4" s="1"/>
  <c r="V118" i="4" s="1"/>
  <c r="V119" i="4" s="1"/>
  <c r="V125" i="4" s="1"/>
  <c r="V126" i="4" s="1"/>
  <c r="V127" i="4" s="1"/>
  <c r="V144" i="4" s="1"/>
  <c r="V146" i="4" s="1"/>
  <c r="V147" i="4" s="1"/>
  <c r="V152" i="4" s="1"/>
  <c r="V154" i="4" s="1"/>
  <c r="V155" i="4" s="1"/>
  <c r="V156" i="4" s="1"/>
  <c r="V157" i="4" s="1"/>
  <c r="V158" i="4" s="1"/>
  <c r="V159" i="4" s="1"/>
  <c r="V160" i="4" s="1"/>
  <c r="V161" i="4" s="1"/>
  <c r="V162" i="4" s="1"/>
  <c r="V165" i="4" s="1"/>
  <c r="V166" i="4" s="1"/>
  <c r="V167" i="4" s="1"/>
  <c r="V168" i="4" s="1"/>
  <c r="V169" i="4" s="1"/>
  <c r="V170" i="4" s="1"/>
  <c r="V171" i="4" s="1"/>
  <c r="V172" i="4" s="1"/>
  <c r="V173" i="4" s="1"/>
  <c r="V174" i="4" s="1"/>
  <c r="V175" i="4" s="1"/>
  <c r="V176" i="4" s="1"/>
  <c r="V177" i="4" s="1"/>
  <c r="V178" i="4" s="1"/>
  <c r="V179" i="4" s="1"/>
  <c r="V180" i="4" s="1"/>
  <c r="V181" i="4" s="1"/>
  <c r="V182" i="4" s="1"/>
  <c r="V183" i="4" s="1"/>
  <c r="V184" i="4" s="1"/>
  <c r="V185" i="4" s="1"/>
  <c r="V186" i="4" s="1"/>
  <c r="V187" i="4" s="1"/>
  <c r="V188" i="4" s="1"/>
  <c r="V189" i="4" s="1"/>
  <c r="V190" i="4" s="1"/>
  <c r="V191" i="4" s="1"/>
  <c r="V192" i="4" s="1"/>
  <c r="V193" i="4" s="1"/>
  <c r="V194" i="4" s="1"/>
  <c r="V195" i="4" s="1"/>
  <c r="V196" i="4" s="1"/>
  <c r="V197" i="4" s="1"/>
  <c r="AA32" i="4"/>
  <c r="AA33" i="4" s="1"/>
  <c r="AA34" i="4" s="1"/>
  <c r="AA35" i="4" s="1"/>
  <c r="AA36" i="4" s="1"/>
  <c r="AA37" i="4" s="1"/>
  <c r="AA38" i="4" s="1"/>
  <c r="AA39" i="4" s="1"/>
  <c r="AA40" i="4" s="1"/>
  <c r="AA41" i="4" s="1"/>
  <c r="AA42" i="4" s="1"/>
  <c r="AA43" i="4" s="1"/>
  <c r="AA44" i="4" s="1"/>
  <c r="AA45" i="4" s="1"/>
  <c r="AA46" i="4" s="1"/>
  <c r="AA47" i="4" s="1"/>
  <c r="AA48" i="4" s="1"/>
  <c r="AA49" i="4" s="1"/>
  <c r="AA54" i="4" s="1"/>
  <c r="AA59" i="4" s="1"/>
  <c r="AA60" i="4" s="1"/>
  <c r="AA61" i="4" s="1"/>
  <c r="AA62" i="4" s="1"/>
  <c r="AA63" i="4" s="1"/>
  <c r="AA64" i="4" s="1"/>
  <c r="AA65" i="4" s="1"/>
  <c r="AA66" i="4" s="1"/>
  <c r="AA67" i="4" s="1"/>
  <c r="AA68" i="4" s="1"/>
  <c r="AA69" i="4" s="1"/>
  <c r="AA70" i="4" s="1"/>
  <c r="AA71" i="4" s="1"/>
  <c r="AA72" i="4" s="1"/>
  <c r="AA73" i="4" s="1"/>
  <c r="AA74" i="4" s="1"/>
  <c r="AA75" i="4" s="1"/>
  <c r="AA76" i="4" s="1"/>
  <c r="AA77" i="4" s="1"/>
  <c r="AA78" i="4" s="1"/>
  <c r="AA79" i="4" s="1"/>
  <c r="AA80" i="4" s="1"/>
  <c r="AA81" i="4" s="1"/>
  <c r="AA86" i="4" s="1"/>
  <c r="AA87" i="4" s="1"/>
  <c r="AA88" i="4" s="1"/>
  <c r="AA89" i="4" s="1"/>
  <c r="AA94" i="4" s="1"/>
  <c r="AA95" i="4" s="1"/>
  <c r="AA96" i="4" s="1"/>
  <c r="AA97" i="4" s="1"/>
  <c r="AA98" i="4" s="1"/>
  <c r="AA100" i="4" s="1"/>
  <c r="AA101" i="4" s="1"/>
  <c r="AA103" i="4" s="1"/>
  <c r="AA104" i="4" s="1"/>
  <c r="AA105" i="4" s="1"/>
  <c r="AA106" i="4" s="1"/>
  <c r="AA107" i="4" s="1"/>
  <c r="AA108" i="4" s="1"/>
  <c r="AA109" i="4" s="1"/>
  <c r="AA110" i="4" s="1"/>
  <c r="AA111" i="4" s="1"/>
  <c r="AA112" i="4" s="1"/>
  <c r="AA113" i="4" s="1"/>
  <c r="AA114" i="4" s="1"/>
  <c r="AA115" i="4" s="1"/>
  <c r="AA116" i="4" s="1"/>
  <c r="AA117" i="4" s="1"/>
  <c r="AA118" i="4" s="1"/>
  <c r="AA119" i="4" s="1"/>
  <c r="AA120" i="4" s="1"/>
  <c r="AA125" i="4" s="1"/>
  <c r="AA126" i="4" s="1"/>
  <c r="AA127" i="4" s="1"/>
  <c r="AA128" i="4" s="1"/>
  <c r="AA133" i="4" s="1"/>
  <c r="AA138" i="4" s="1"/>
  <c r="AA143" i="4" s="1"/>
  <c r="AA144" i="4" s="1"/>
  <c r="AA145" i="4" s="1"/>
  <c r="AA146" i="4" s="1"/>
  <c r="AA159" i="4" s="1"/>
  <c r="AA160" i="4" s="1"/>
  <c r="AA161" i="4" s="1"/>
  <c r="AA162" i="4" s="1"/>
  <c r="AA165" i="4" s="1"/>
  <c r="AA166" i="4" s="1"/>
  <c r="AA167" i="4" s="1"/>
  <c r="AA168" i="4" s="1"/>
  <c r="AA169" i="4" s="1"/>
  <c r="AA170" i="4" s="1"/>
  <c r="AA171" i="4" s="1"/>
  <c r="AA172" i="4" s="1"/>
  <c r="AA173" i="4" s="1"/>
  <c r="AA174" i="4" s="1"/>
  <c r="AA175" i="4" s="1"/>
  <c r="AA176" i="4" s="1"/>
  <c r="AA177" i="4" s="1"/>
  <c r="AA178" i="4" s="1"/>
  <c r="AA179" i="4" s="1"/>
  <c r="AA180" i="4" s="1"/>
  <c r="AA181" i="4" s="1"/>
  <c r="AA182" i="4" s="1"/>
  <c r="AA183" i="4" s="1"/>
  <c r="AA184" i="4" s="1"/>
  <c r="AA185" i="4" s="1"/>
  <c r="AA186" i="4" s="1"/>
  <c r="AA187" i="4" s="1"/>
  <c r="AA188" i="4" s="1"/>
  <c r="AA189" i="4" s="1"/>
  <c r="AA190" i="4" s="1"/>
  <c r="AA191" i="4" s="1"/>
  <c r="AA192" i="4" s="1"/>
  <c r="AA193" i="4" s="1"/>
  <c r="AA194" i="4" s="1"/>
  <c r="AA195" i="4" s="1"/>
  <c r="AA196" i="4" s="1"/>
  <c r="AA197" i="4" s="1"/>
  <c r="Y32" i="4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Y45" i="4" s="1"/>
  <c r="Y46" i="4" s="1"/>
  <c r="Y47" i="4" s="1"/>
  <c r="Y48" i="4" s="1"/>
  <c r="Y49" i="4" s="1"/>
  <c r="Y54" i="4" s="1"/>
  <c r="Y59" i="4" s="1"/>
  <c r="Y60" i="4" s="1"/>
  <c r="Y61" i="4" s="1"/>
  <c r="Y62" i="4" s="1"/>
  <c r="Y63" i="4" s="1"/>
  <c r="Y64" i="4" s="1"/>
  <c r="Y65" i="4" s="1"/>
  <c r="Y66" i="4" s="1"/>
  <c r="Y67" i="4" s="1"/>
  <c r="Y68" i="4" s="1"/>
  <c r="Y69" i="4" s="1"/>
  <c r="Y70" i="4" s="1"/>
  <c r="Y71" i="4" s="1"/>
  <c r="Y72" i="4" s="1"/>
  <c r="Y73" i="4" s="1"/>
  <c r="Y74" i="4" s="1"/>
  <c r="Y75" i="4" s="1"/>
  <c r="Y76" i="4" s="1"/>
  <c r="Y77" i="4" s="1"/>
  <c r="Y78" i="4" s="1"/>
  <c r="Y79" i="4" s="1"/>
  <c r="Y80" i="4" s="1"/>
  <c r="Y81" i="4" s="1"/>
  <c r="Y86" i="4" s="1"/>
  <c r="Y87" i="4" s="1"/>
  <c r="Y88" i="4" s="1"/>
  <c r="Y89" i="4" s="1"/>
  <c r="Y94" i="4" s="1"/>
  <c r="Y95" i="4" s="1"/>
  <c r="Y96" i="4" s="1"/>
  <c r="Y97" i="4" s="1"/>
  <c r="Y98" i="4" s="1"/>
  <c r="Y100" i="4" s="1"/>
  <c r="Y101" i="4" s="1"/>
  <c r="Y103" i="4" s="1"/>
  <c r="Y104" i="4" s="1"/>
  <c r="Y105" i="4" s="1"/>
  <c r="Y106" i="4" s="1"/>
  <c r="Y107" i="4" s="1"/>
  <c r="Y108" i="4" s="1"/>
  <c r="Y109" i="4" s="1"/>
  <c r="Y110" i="4" s="1"/>
  <c r="Y111" i="4" s="1"/>
  <c r="Y112" i="4" s="1"/>
  <c r="Y113" i="4" s="1"/>
  <c r="Y114" i="4" s="1"/>
  <c r="Y115" i="4" s="1"/>
  <c r="Y116" i="4" s="1"/>
  <c r="Y117" i="4" s="1"/>
  <c r="Y118" i="4" s="1"/>
  <c r="Y119" i="4" s="1"/>
  <c r="Y120" i="4" s="1"/>
  <c r="Y125" i="4" s="1"/>
  <c r="Y126" i="4" s="1"/>
  <c r="Y127" i="4" s="1"/>
  <c r="Y128" i="4" s="1"/>
  <c r="Y133" i="4" s="1"/>
  <c r="Y138" i="4" s="1"/>
  <c r="Y143" i="4" s="1"/>
  <c r="Y144" i="4" s="1"/>
  <c r="Y145" i="4" s="1"/>
  <c r="Y146" i="4" s="1"/>
  <c r="Y155" i="4" s="1"/>
  <c r="Y159" i="4" s="1"/>
  <c r="Y160" i="4" s="1"/>
  <c r="Y161" i="4" s="1"/>
  <c r="Y162" i="4" s="1"/>
  <c r="Y165" i="4" s="1"/>
  <c r="Y166" i="4" s="1"/>
  <c r="Y167" i="4" s="1"/>
  <c r="Y168" i="4" s="1"/>
  <c r="Y169" i="4" s="1"/>
  <c r="Y170" i="4" s="1"/>
  <c r="Y171" i="4" s="1"/>
  <c r="Y172" i="4" s="1"/>
  <c r="Y173" i="4" s="1"/>
  <c r="Y174" i="4" s="1"/>
  <c r="Y175" i="4" s="1"/>
  <c r="Y176" i="4" s="1"/>
  <c r="Y177" i="4" s="1"/>
  <c r="Y178" i="4" s="1"/>
  <c r="Y179" i="4" s="1"/>
  <c r="Y180" i="4" s="1"/>
  <c r="Y181" i="4" s="1"/>
  <c r="Y182" i="4" s="1"/>
  <c r="Y183" i="4" s="1"/>
  <c r="Y184" i="4" s="1"/>
  <c r="Y185" i="4" s="1"/>
  <c r="Y186" i="4" s="1"/>
  <c r="Y187" i="4" s="1"/>
  <c r="Y188" i="4" s="1"/>
  <c r="Y189" i="4" s="1"/>
  <c r="Y190" i="4" s="1"/>
  <c r="Y191" i="4" s="1"/>
  <c r="Y192" i="4" s="1"/>
  <c r="Y193" i="4" s="1"/>
  <c r="Y194" i="4" s="1"/>
  <c r="Y195" i="4" s="1"/>
  <c r="Y196" i="4" s="1"/>
  <c r="Y197" i="4" s="1"/>
  <c r="X32" i="4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4" i="4" s="1"/>
  <c r="X59" i="4" s="1"/>
  <c r="X60" i="4" s="1"/>
  <c r="X61" i="4" s="1"/>
  <c r="X62" i="4" s="1"/>
  <c r="X63" i="4" s="1"/>
  <c r="X64" i="4" s="1"/>
  <c r="X65" i="4" s="1"/>
  <c r="X66" i="4" s="1"/>
  <c r="X67" i="4" s="1"/>
  <c r="X68" i="4" s="1"/>
  <c r="X69" i="4" s="1"/>
  <c r="X70" i="4" s="1"/>
  <c r="X71" i="4" s="1"/>
  <c r="X72" i="4" s="1"/>
  <c r="X73" i="4" s="1"/>
  <c r="X74" i="4" s="1"/>
  <c r="X75" i="4" s="1"/>
  <c r="X76" i="4" s="1"/>
  <c r="X77" i="4" s="1"/>
  <c r="X78" i="4" s="1"/>
  <c r="X79" i="4" s="1"/>
  <c r="X80" i="4" s="1"/>
  <c r="X81" i="4" s="1"/>
  <c r="X86" i="4" s="1"/>
  <c r="X87" i="4" s="1"/>
  <c r="X88" i="4" s="1"/>
  <c r="X89" i="4" s="1"/>
  <c r="X94" i="4" s="1"/>
  <c r="X95" i="4" s="1"/>
  <c r="X96" i="4" s="1"/>
  <c r="X97" i="4" s="1"/>
  <c r="X98" i="4" s="1"/>
  <c r="X100" i="4" s="1"/>
  <c r="X101" i="4" s="1"/>
  <c r="X103" i="4" s="1"/>
  <c r="X104" i="4" s="1"/>
  <c r="X105" i="4" s="1"/>
  <c r="X106" i="4" s="1"/>
  <c r="X107" i="4" s="1"/>
  <c r="X108" i="4" s="1"/>
  <c r="X109" i="4" s="1"/>
  <c r="X110" i="4" s="1"/>
  <c r="X111" i="4" s="1"/>
  <c r="X112" i="4" s="1"/>
  <c r="X113" i="4" s="1"/>
  <c r="X114" i="4" s="1"/>
  <c r="X115" i="4" s="1"/>
  <c r="X116" i="4" s="1"/>
  <c r="X117" i="4" s="1"/>
  <c r="X118" i="4" s="1"/>
  <c r="X119" i="4" s="1"/>
  <c r="X120" i="4" s="1"/>
  <c r="X125" i="4" s="1"/>
  <c r="X126" i="4" s="1"/>
  <c r="X127" i="4" s="1"/>
  <c r="X128" i="4" s="1"/>
  <c r="X133" i="4" s="1"/>
  <c r="X138" i="4" s="1"/>
  <c r="X143" i="4" s="1"/>
  <c r="X144" i="4" s="1"/>
  <c r="X145" i="4" s="1"/>
  <c r="X146" i="4" s="1"/>
  <c r="X147" i="4" s="1"/>
  <c r="X152" i="4" s="1"/>
  <c r="X154" i="4" s="1"/>
  <c r="X155" i="4" s="1"/>
  <c r="X156" i="4" s="1"/>
  <c r="X157" i="4" s="1"/>
  <c r="X158" i="4" s="1"/>
  <c r="X159" i="4" s="1"/>
  <c r="X160" i="4" s="1"/>
  <c r="X161" i="4" s="1"/>
  <c r="X162" i="4" s="1"/>
  <c r="X165" i="4" s="1"/>
  <c r="X166" i="4" s="1"/>
  <c r="X167" i="4" s="1"/>
  <c r="X168" i="4" s="1"/>
  <c r="X169" i="4" s="1"/>
  <c r="X170" i="4" s="1"/>
  <c r="X171" i="4" s="1"/>
  <c r="X172" i="4" s="1"/>
  <c r="X173" i="4" s="1"/>
  <c r="X174" i="4" s="1"/>
  <c r="X175" i="4" s="1"/>
  <c r="X176" i="4" s="1"/>
  <c r="X177" i="4" s="1"/>
  <c r="X178" i="4" s="1"/>
  <c r="X179" i="4" s="1"/>
  <c r="X180" i="4" s="1"/>
  <c r="X181" i="4" s="1"/>
  <c r="X182" i="4" s="1"/>
  <c r="X183" i="4" s="1"/>
  <c r="X184" i="4" s="1"/>
  <c r="X185" i="4" s="1"/>
  <c r="X186" i="4" s="1"/>
  <c r="X187" i="4" s="1"/>
  <c r="X188" i="4" s="1"/>
  <c r="X189" i="4" s="1"/>
  <c r="X190" i="4" s="1"/>
  <c r="X191" i="4" s="1"/>
  <c r="X192" i="4" s="1"/>
  <c r="X193" i="4" s="1"/>
  <c r="X194" i="4" s="1"/>
  <c r="X195" i="4" s="1"/>
  <c r="X196" i="4" s="1"/>
  <c r="X197" i="4" s="1"/>
  <c r="W32" i="4"/>
  <c r="W33" i="4" s="1"/>
  <c r="W34" i="4" s="1"/>
  <c r="W35" i="4" s="1"/>
  <c r="W36" i="4" s="1"/>
  <c r="W37" i="4" s="1"/>
  <c r="W38" i="4" s="1"/>
  <c r="W39" i="4" s="1"/>
  <c r="W40" i="4" s="1"/>
  <c r="W41" i="4" s="1"/>
  <c r="W42" i="4" s="1"/>
  <c r="W43" i="4" s="1"/>
  <c r="W44" i="4" s="1"/>
  <c r="W45" i="4" s="1"/>
  <c r="W46" i="4" s="1"/>
  <c r="W47" i="4" s="1"/>
  <c r="W48" i="4" s="1"/>
  <c r="W49" i="4" s="1"/>
  <c r="W54" i="4" s="1"/>
  <c r="W59" i="4" s="1"/>
  <c r="W60" i="4" s="1"/>
  <c r="W61" i="4" s="1"/>
  <c r="W62" i="4" s="1"/>
  <c r="W63" i="4" s="1"/>
  <c r="W64" i="4" s="1"/>
  <c r="W65" i="4" s="1"/>
  <c r="W66" i="4" s="1"/>
  <c r="W67" i="4" s="1"/>
  <c r="W68" i="4" s="1"/>
  <c r="W69" i="4" s="1"/>
  <c r="W70" i="4" s="1"/>
  <c r="W71" i="4" s="1"/>
  <c r="W72" i="4" s="1"/>
  <c r="W73" i="4" s="1"/>
  <c r="W74" i="4" s="1"/>
  <c r="W75" i="4" s="1"/>
  <c r="W76" i="4" s="1"/>
  <c r="W77" i="4" s="1"/>
  <c r="W78" i="4" s="1"/>
  <c r="W79" i="4" s="1"/>
  <c r="W80" i="4" s="1"/>
  <c r="W81" i="4" s="1"/>
  <c r="W86" i="4" s="1"/>
  <c r="W87" i="4" s="1"/>
  <c r="W88" i="4" s="1"/>
  <c r="W89" i="4" s="1"/>
  <c r="W94" i="4" s="1"/>
  <c r="W95" i="4" s="1"/>
  <c r="W96" i="4" s="1"/>
  <c r="W97" i="4" s="1"/>
  <c r="W98" i="4" s="1"/>
  <c r="W100" i="4" s="1"/>
  <c r="W101" i="4" s="1"/>
  <c r="W103" i="4" s="1"/>
  <c r="W104" i="4" s="1"/>
  <c r="W105" i="4" s="1"/>
  <c r="W106" i="4" s="1"/>
  <c r="W107" i="4" s="1"/>
  <c r="W108" i="4" s="1"/>
  <c r="W109" i="4" s="1"/>
  <c r="W110" i="4" s="1"/>
  <c r="W111" i="4" s="1"/>
  <c r="W112" i="4" s="1"/>
  <c r="W113" i="4" s="1"/>
  <c r="W114" i="4" s="1"/>
  <c r="W115" i="4" s="1"/>
  <c r="W116" i="4" s="1"/>
  <c r="W117" i="4" s="1"/>
  <c r="W118" i="4" s="1"/>
  <c r="W119" i="4" s="1"/>
  <c r="W120" i="4" s="1"/>
  <c r="W125" i="4" s="1"/>
  <c r="W126" i="4" s="1"/>
  <c r="W127" i="4" s="1"/>
  <c r="W128" i="4" s="1"/>
  <c r="W133" i="4" s="1"/>
  <c r="W138" i="4" s="1"/>
  <c r="W143" i="4" s="1"/>
  <c r="W144" i="4" s="1"/>
  <c r="W145" i="4" s="1"/>
  <c r="W146" i="4" s="1"/>
  <c r="W147" i="4" s="1"/>
  <c r="W152" i="4" s="1"/>
  <c r="W154" i="4" s="1"/>
  <c r="W155" i="4" s="1"/>
  <c r="W156" i="4" s="1"/>
  <c r="W157" i="4" s="1"/>
  <c r="W158" i="4" s="1"/>
  <c r="W159" i="4" s="1"/>
  <c r="W160" i="4" s="1"/>
  <c r="W161" i="4" s="1"/>
  <c r="W162" i="4" s="1"/>
  <c r="W165" i="4" s="1"/>
  <c r="W166" i="4" s="1"/>
  <c r="W167" i="4" s="1"/>
  <c r="W168" i="4" s="1"/>
  <c r="W169" i="4" s="1"/>
  <c r="W170" i="4" s="1"/>
  <c r="W171" i="4" s="1"/>
  <c r="W172" i="4" s="1"/>
  <c r="W173" i="4" s="1"/>
  <c r="W174" i="4" s="1"/>
  <c r="W175" i="4" s="1"/>
  <c r="W176" i="4" s="1"/>
  <c r="W177" i="4" s="1"/>
  <c r="W178" i="4" s="1"/>
  <c r="W179" i="4" s="1"/>
  <c r="W180" i="4" s="1"/>
  <c r="W181" i="4" s="1"/>
  <c r="W182" i="4" s="1"/>
  <c r="W183" i="4" s="1"/>
  <c r="W184" i="4" s="1"/>
  <c r="W185" i="4" s="1"/>
  <c r="W186" i="4" s="1"/>
  <c r="W187" i="4" s="1"/>
  <c r="W188" i="4" s="1"/>
  <c r="W189" i="4" s="1"/>
  <c r="W190" i="4" s="1"/>
  <c r="W191" i="4" s="1"/>
  <c r="W192" i="4" s="1"/>
  <c r="W193" i="4" s="1"/>
  <c r="W194" i="4" s="1"/>
  <c r="W195" i="4" s="1"/>
  <c r="W196" i="4" s="1"/>
  <c r="W197" i="4" s="1"/>
  <c r="U32" i="4"/>
  <c r="U33" i="4" s="1"/>
  <c r="U34" i="4" s="1"/>
  <c r="U35" i="4" s="1"/>
  <c r="U36" i="4" s="1"/>
  <c r="U37" i="4" s="1"/>
  <c r="U38" i="4" s="1"/>
  <c r="U39" i="4" s="1"/>
  <c r="U40" i="4" s="1"/>
  <c r="U41" i="4" s="1"/>
  <c r="U42" i="4" s="1"/>
  <c r="U43" i="4" s="1"/>
  <c r="U44" i="4" s="1"/>
  <c r="U45" i="4" s="1"/>
  <c r="U46" i="4" s="1"/>
  <c r="U47" i="4" s="1"/>
  <c r="U48" i="4" s="1"/>
  <c r="U49" i="4" s="1"/>
  <c r="U54" i="4" s="1"/>
  <c r="U59" i="4" s="1"/>
  <c r="U60" i="4" s="1"/>
  <c r="U61" i="4" s="1"/>
  <c r="U62" i="4" s="1"/>
  <c r="U63" i="4" s="1"/>
  <c r="U64" i="4" s="1"/>
  <c r="U65" i="4" s="1"/>
  <c r="U66" i="4" s="1"/>
  <c r="U67" i="4" s="1"/>
  <c r="U68" i="4" s="1"/>
  <c r="U69" i="4" s="1"/>
  <c r="U70" i="4" s="1"/>
  <c r="U71" i="4" s="1"/>
  <c r="U72" i="4" s="1"/>
  <c r="U73" i="4" s="1"/>
  <c r="U74" i="4" s="1"/>
  <c r="U75" i="4" s="1"/>
  <c r="U76" i="4" s="1"/>
  <c r="U77" i="4" s="1"/>
  <c r="U78" i="4" s="1"/>
  <c r="U79" i="4" s="1"/>
  <c r="U80" i="4" s="1"/>
  <c r="U81" i="4" s="1"/>
  <c r="U86" i="4" s="1"/>
  <c r="U87" i="4" s="1"/>
  <c r="U88" i="4" s="1"/>
  <c r="U89" i="4" s="1"/>
  <c r="U94" i="4" s="1"/>
  <c r="U95" i="4" s="1"/>
  <c r="U96" i="4" s="1"/>
  <c r="U97" i="4" s="1"/>
  <c r="U98" i="4" s="1"/>
  <c r="U100" i="4" s="1"/>
  <c r="U101" i="4" s="1"/>
  <c r="U103" i="4" s="1"/>
  <c r="U104" i="4" s="1"/>
  <c r="U105" i="4" s="1"/>
  <c r="U106" i="4" s="1"/>
  <c r="U107" i="4" s="1"/>
  <c r="U108" i="4" s="1"/>
  <c r="U109" i="4" s="1"/>
  <c r="U110" i="4" s="1"/>
  <c r="U111" i="4" s="1"/>
  <c r="U112" i="4" s="1"/>
  <c r="U113" i="4" s="1"/>
  <c r="U114" i="4" s="1"/>
  <c r="U115" i="4" s="1"/>
  <c r="U116" i="4" s="1"/>
  <c r="U117" i="4" s="1"/>
  <c r="U118" i="4" s="1"/>
  <c r="U119" i="4" s="1"/>
  <c r="U125" i="4" s="1"/>
  <c r="U126" i="4" s="1"/>
  <c r="U127" i="4" s="1"/>
  <c r="U144" i="4" s="1"/>
  <c r="U146" i="4" s="1"/>
  <c r="U147" i="4" s="1"/>
  <c r="U152" i="4" s="1"/>
  <c r="U154" i="4" s="1"/>
  <c r="U155" i="4" s="1"/>
  <c r="U156" i="4" s="1"/>
  <c r="U157" i="4" s="1"/>
  <c r="U158" i="4" s="1"/>
  <c r="U159" i="4" s="1"/>
  <c r="U160" i="4" s="1"/>
  <c r="U161" i="4" s="1"/>
  <c r="U162" i="4" s="1"/>
  <c r="U165" i="4" s="1"/>
  <c r="U166" i="4" s="1"/>
  <c r="U167" i="4" s="1"/>
  <c r="U168" i="4" s="1"/>
  <c r="U169" i="4" s="1"/>
  <c r="U170" i="4" s="1"/>
  <c r="U171" i="4" s="1"/>
  <c r="U172" i="4" s="1"/>
  <c r="U173" i="4" s="1"/>
  <c r="U174" i="4" s="1"/>
  <c r="U175" i="4" s="1"/>
  <c r="U176" i="4" s="1"/>
  <c r="U177" i="4" s="1"/>
  <c r="U178" i="4" s="1"/>
  <c r="U179" i="4" s="1"/>
  <c r="U180" i="4" s="1"/>
  <c r="U181" i="4" s="1"/>
  <c r="U182" i="4" s="1"/>
  <c r="U183" i="4" s="1"/>
  <c r="U184" i="4" s="1"/>
  <c r="U185" i="4" s="1"/>
  <c r="U186" i="4" s="1"/>
  <c r="U187" i="4" s="1"/>
  <c r="U188" i="4" s="1"/>
  <c r="U189" i="4" s="1"/>
  <c r="U190" i="4" s="1"/>
  <c r="U191" i="4" s="1"/>
  <c r="U192" i="4" s="1"/>
  <c r="U193" i="4" s="1"/>
  <c r="U194" i="4" s="1"/>
  <c r="U195" i="4" s="1"/>
  <c r="U196" i="4" s="1"/>
  <c r="U197" i="4" s="1"/>
  <c r="N17" i="4"/>
  <c r="P3" i="4"/>
  <c r="Q2" i="4"/>
  <c r="Q3" i="4" s="1"/>
  <c r="P1" i="4"/>
  <c r="D18" i="3"/>
  <c r="C12" i="3" s="1"/>
  <c r="N18" i="4" l="1"/>
  <c r="R2" i="4"/>
  <c r="Q1" i="4"/>
  <c r="W10" i="2"/>
  <c r="V10" i="2"/>
  <c r="U10" i="2"/>
  <c r="T10" i="2"/>
  <c r="S10" i="2"/>
  <c r="R10" i="2"/>
  <c r="Q10" i="2"/>
  <c r="P10" i="2"/>
  <c r="O10" i="2"/>
  <c r="N10" i="2"/>
  <c r="M10" i="2"/>
  <c r="W3" i="2"/>
  <c r="V3" i="2"/>
  <c r="U3" i="2"/>
  <c r="T3" i="2"/>
  <c r="S3" i="2"/>
  <c r="R3" i="2"/>
  <c r="Q3" i="2"/>
  <c r="P3" i="2"/>
  <c r="O3" i="2"/>
  <c r="N3" i="2"/>
  <c r="M3" i="2"/>
  <c r="W1" i="2"/>
  <c r="V1" i="2"/>
  <c r="U1" i="2"/>
  <c r="T1" i="2"/>
  <c r="S1" i="2"/>
  <c r="R1" i="2"/>
  <c r="Q1" i="2"/>
  <c r="P1" i="2"/>
  <c r="O1" i="2"/>
  <c r="N1" i="2"/>
  <c r="M1" i="2"/>
  <c r="O10" i="4"/>
  <c r="O3" i="4"/>
  <c r="N3" i="4"/>
  <c r="N19" i="4" l="1"/>
  <c r="L10" i="4"/>
  <c r="S2" i="4"/>
  <c r="R3" i="4"/>
  <c r="R1" i="4"/>
  <c r="O1" i="4"/>
  <c r="N20" i="4" l="1"/>
  <c r="L19" i="4"/>
  <c r="T2" i="4"/>
  <c r="T1" i="4" s="1"/>
  <c r="S3" i="4"/>
  <c r="S1" i="4"/>
  <c r="N21" i="4" l="1"/>
  <c r="U2" i="4"/>
  <c r="U1" i="4" s="1"/>
  <c r="T3" i="4"/>
  <c r="N22" i="4" l="1"/>
  <c r="L21" i="4"/>
  <c r="V2" i="4"/>
  <c r="V1" i="4" s="1"/>
  <c r="U3" i="4"/>
  <c r="N23" i="4" l="1"/>
  <c r="V3" i="4"/>
  <c r="W2" i="4"/>
  <c r="W1" i="4" s="1"/>
  <c r="N24" i="4" l="1"/>
  <c r="L24" i="4" s="1"/>
  <c r="X2" i="4"/>
  <c r="X1" i="4" s="1"/>
  <c r="W3" i="4"/>
  <c r="N25" i="4" l="1"/>
  <c r="N27" i="4" s="1"/>
  <c r="Y2" i="4"/>
  <c r="X3" i="4"/>
  <c r="Y1" i="4" l="1"/>
  <c r="N26" i="4"/>
  <c r="N28" i="4" s="1"/>
  <c r="Y3" i="4"/>
  <c r="Z2" i="4"/>
  <c r="AA2" i="4" s="1"/>
  <c r="AA3" i="4" s="1"/>
  <c r="N29" i="4" l="1"/>
  <c r="Z3" i="4"/>
  <c r="Z1" i="4"/>
  <c r="N30" i="4" l="1"/>
  <c r="AA1" i="4"/>
  <c r="N31" i="4" l="1"/>
  <c r="C7" i="3"/>
  <c r="C6" i="3"/>
  <c r="C9" i="3" l="1"/>
  <c r="C14" i="3" s="1"/>
  <c r="E16" i="3" s="1"/>
  <c r="N32" i="4"/>
  <c r="N33" i="4" l="1"/>
  <c r="N34" i="4" l="1"/>
  <c r="L34" i="4" s="1"/>
  <c r="N35" i="4" l="1"/>
  <c r="N36" i="4" l="1"/>
  <c r="N37" i="4" l="1"/>
  <c r="N38" i="4" l="1"/>
  <c r="L38" i="4" s="1"/>
  <c r="N39" i="4" l="1"/>
  <c r="N40" i="4" l="1"/>
  <c r="N41" i="4" l="1"/>
  <c r="L41" i="4" s="1"/>
  <c r="N42" i="4" l="1"/>
  <c r="N43" i="4" l="1"/>
  <c r="N44" i="4" l="1"/>
  <c r="N45" i="4" l="1"/>
  <c r="N46" i="4" l="1"/>
  <c r="L46" i="4" s="1"/>
  <c r="L45" i="4"/>
  <c r="N47" i="4" l="1"/>
  <c r="L47" i="4" s="1"/>
  <c r="N48" i="4" l="1"/>
  <c r="L48" i="4" s="1"/>
  <c r="N49" i="4" l="1"/>
  <c r="L49" i="4" s="1"/>
  <c r="N54" i="4" l="1"/>
  <c r="L54" i="4" s="1"/>
  <c r="N59" i="4" l="1"/>
  <c r="L59" i="4" s="1"/>
  <c r="N60" i="4" l="1"/>
  <c r="L60" i="4" s="1"/>
  <c r="N61" i="4" l="1"/>
  <c r="L61" i="4" s="1"/>
  <c r="N62" i="4" l="1"/>
  <c r="L62" i="4" s="1"/>
  <c r="N63" i="4"/>
  <c r="N64" i="4" l="1"/>
  <c r="L63" i="4"/>
  <c r="L64" i="4" l="1"/>
  <c r="N65" i="4"/>
  <c r="L65" i="4" l="1"/>
  <c r="N66" i="4"/>
  <c r="L66" i="4" l="1"/>
  <c r="N67" i="4"/>
  <c r="L67" i="4" l="1"/>
  <c r="N68" i="4"/>
  <c r="L68" i="4" l="1"/>
  <c r="N69" i="4"/>
  <c r="L69" i="4" l="1"/>
  <c r="N70" i="4"/>
  <c r="L70" i="4" l="1"/>
  <c r="N71" i="4"/>
  <c r="L71" i="4" l="1"/>
  <c r="N72" i="4"/>
  <c r="L72" i="4" l="1"/>
  <c r="N73" i="4"/>
  <c r="L73" i="4" l="1"/>
  <c r="N74" i="4"/>
  <c r="L74" i="4" l="1"/>
  <c r="N75" i="4"/>
  <c r="L75" i="4" l="1"/>
  <c r="N76" i="4"/>
  <c r="L76" i="4" l="1"/>
  <c r="N77" i="4"/>
  <c r="L77" i="4" l="1"/>
  <c r="N78" i="4"/>
  <c r="L78" i="4" l="1"/>
  <c r="N79" i="4"/>
  <c r="L79" i="4" l="1"/>
  <c r="N80" i="4"/>
  <c r="L80" i="4" l="1"/>
  <c r="N81" i="4"/>
  <c r="L81" i="4" l="1"/>
  <c r="N86" i="4"/>
  <c r="L86" i="4" l="1"/>
  <c r="N87" i="4"/>
  <c r="L87" i="4" l="1"/>
  <c r="N88" i="4"/>
  <c r="L88" i="4" l="1"/>
  <c r="N89" i="4"/>
  <c r="L89" i="4" l="1"/>
  <c r="N94" i="4"/>
  <c r="L94" i="4" l="1"/>
  <c r="N95" i="4"/>
  <c r="L95" i="4" l="1"/>
  <c r="N96" i="4"/>
  <c r="L96" i="4" l="1"/>
  <c r="N97" i="4"/>
  <c r="L97" i="4" l="1"/>
  <c r="N98" i="4"/>
  <c r="L98" i="4" l="1"/>
  <c r="N100" i="4"/>
  <c r="L100" i="4" l="1"/>
  <c r="N101" i="4"/>
  <c r="L101" i="4" l="1"/>
  <c r="N103" i="4"/>
  <c r="L103" i="4" l="1"/>
  <c r="N104" i="4"/>
  <c r="L104" i="4" l="1"/>
  <c r="N105" i="4"/>
  <c r="L105" i="4" l="1"/>
  <c r="N106" i="4"/>
  <c r="L106" i="4" l="1"/>
  <c r="N107" i="4"/>
  <c r="L107" i="4" l="1"/>
  <c r="N108" i="4"/>
  <c r="L108" i="4" l="1"/>
  <c r="N109" i="4"/>
  <c r="L109" i="4" l="1"/>
  <c r="N110" i="4"/>
  <c r="L110" i="4" l="1"/>
  <c r="N111" i="4"/>
  <c r="L111" i="4" l="1"/>
  <c r="N112" i="4"/>
  <c r="L112" i="4" l="1"/>
  <c r="N113" i="4"/>
  <c r="L113" i="4" l="1"/>
  <c r="N114" i="4"/>
  <c r="L114" i="4" l="1"/>
  <c r="N115" i="4"/>
  <c r="L115" i="4" l="1"/>
  <c r="N116" i="4"/>
  <c r="L116" i="4" l="1"/>
  <c r="N117" i="4"/>
  <c r="L117" i="4" l="1"/>
  <c r="N118" i="4"/>
  <c r="L118" i="4" l="1"/>
  <c r="N119" i="4"/>
  <c r="L119" i="4" l="1"/>
  <c r="N120" i="4"/>
  <c r="L120" i="4" l="1"/>
  <c r="N125" i="4"/>
  <c r="L125" i="4" l="1"/>
  <c r="N126" i="4"/>
  <c r="L126" i="4" l="1"/>
  <c r="N127" i="4"/>
  <c r="L127" i="4" l="1"/>
  <c r="N128" i="4"/>
  <c r="L128" i="4" l="1"/>
  <c r="N133" i="4"/>
  <c r="L133" i="4" l="1"/>
  <c r="N138" i="4"/>
  <c r="L138" i="4" l="1"/>
  <c r="N143" i="4"/>
  <c r="L143" i="4" l="1"/>
  <c r="N144" i="4"/>
  <c r="L144" i="4" l="1"/>
  <c r="N145" i="4"/>
  <c r="L145" i="4" l="1"/>
  <c r="N146" i="4"/>
  <c r="L146" i="4" l="1"/>
  <c r="N147" i="4"/>
  <c r="L147" i="4" l="1"/>
  <c r="N152" i="4"/>
  <c r="L152" i="4" l="1"/>
  <c r="N154" i="4"/>
  <c r="L154" i="4" l="1"/>
  <c r="N155" i="4"/>
  <c r="L155" i="4" l="1"/>
  <c r="N156" i="4"/>
  <c r="L156" i="4" l="1"/>
  <c r="N157" i="4"/>
  <c r="L157" i="4" l="1"/>
  <c r="N158" i="4"/>
  <c r="L158" i="4" l="1"/>
  <c r="N159" i="4"/>
  <c r="L159" i="4" l="1"/>
  <c r="N160" i="4"/>
  <c r="L160" i="4" l="1"/>
  <c r="N161" i="4"/>
  <c r="L161" i="4" l="1"/>
  <c r="N162" i="4"/>
  <c r="L162" i="4" l="1"/>
  <c r="N165" i="4"/>
  <c r="L165" i="4" l="1"/>
  <c r="N166" i="4"/>
  <c r="L166" i="4" l="1"/>
  <c r="N167" i="4"/>
  <c r="L167" i="4" l="1"/>
  <c r="N168" i="4"/>
  <c r="L168" i="4" l="1"/>
  <c r="N169" i="4"/>
  <c r="L169" i="4" l="1"/>
  <c r="N170" i="4"/>
  <c r="L170" i="4" l="1"/>
  <c r="N171" i="4"/>
  <c r="L171" i="4" l="1"/>
  <c r="N172" i="4"/>
  <c r="L172" i="4" l="1"/>
  <c r="N173" i="4"/>
  <c r="L173" i="4" l="1"/>
  <c r="N174" i="4"/>
  <c r="L174" i="4" l="1"/>
  <c r="N175" i="4"/>
  <c r="L175" i="4" l="1"/>
  <c r="N176" i="4"/>
  <c r="L176" i="4" l="1"/>
  <c r="N177" i="4"/>
  <c r="L177" i="4" l="1"/>
  <c r="N178" i="4"/>
  <c r="L178" i="4" l="1"/>
  <c r="N179" i="4"/>
  <c r="L179" i="4" l="1"/>
  <c r="N180" i="4"/>
  <c r="L180" i="4" l="1"/>
  <c r="N181" i="4"/>
  <c r="L181" i="4" l="1"/>
  <c r="N182" i="4"/>
  <c r="L182" i="4" l="1"/>
  <c r="N183" i="4"/>
  <c r="L183" i="4" l="1"/>
  <c r="N184" i="4"/>
  <c r="L184" i="4" l="1"/>
  <c r="N185" i="4"/>
  <c r="L185" i="4" l="1"/>
  <c r="N186" i="4"/>
  <c r="L186" i="4" l="1"/>
  <c r="N187" i="4"/>
  <c r="L187" i="4" l="1"/>
  <c r="N188" i="4"/>
  <c r="L188" i="4" l="1"/>
  <c r="N189" i="4"/>
  <c r="L189" i="4" l="1"/>
  <c r="N190" i="4"/>
  <c r="L190" i="4" l="1"/>
  <c r="N191" i="4"/>
  <c r="L191" i="4" l="1"/>
  <c r="N192" i="4"/>
  <c r="L192" i="4" l="1"/>
  <c r="N193" i="4"/>
  <c r="L193" i="4" l="1"/>
  <c r="N194" i="4"/>
  <c r="L194" i="4" l="1"/>
  <c r="N195" i="4"/>
  <c r="L195" i="4" l="1"/>
  <c r="N196" i="4"/>
  <c r="L196" i="4" l="1"/>
  <c r="N197" i="4"/>
  <c r="L197" i="4" s="1"/>
  <c r="L3" i="4" l="1"/>
  <c r="C16" i="3" s="1"/>
  <c r="D16" i="3" s="1"/>
</calcChain>
</file>

<file path=xl/sharedStrings.xml><?xml version="1.0" encoding="utf-8"?>
<sst xmlns="http://schemas.openxmlformats.org/spreadsheetml/2006/main" count="379" uniqueCount="192">
  <si>
    <t>No</t>
    <phoneticPr fontId="1"/>
  </si>
  <si>
    <t>作業項目</t>
    <rPh sb="0" eb="2">
      <t>サギョウ</t>
    </rPh>
    <rPh sb="2" eb="4">
      <t>コウモク</t>
    </rPh>
    <phoneticPr fontId="1"/>
  </si>
  <si>
    <t>成果物</t>
    <rPh sb="0" eb="3">
      <t>セイカブツ</t>
    </rPh>
    <phoneticPr fontId="1"/>
  </si>
  <si>
    <t>フェーズ</t>
    <phoneticPr fontId="1"/>
  </si>
  <si>
    <t>level</t>
    <phoneticPr fontId="1"/>
  </si>
  <si>
    <t>担当者</t>
    <rPh sb="0" eb="3">
      <t>タントウシャ</t>
    </rPh>
    <phoneticPr fontId="1"/>
  </si>
  <si>
    <t>開始日</t>
    <rPh sb="0" eb="3">
      <t>カイシビ</t>
    </rPh>
    <phoneticPr fontId="1"/>
  </si>
  <si>
    <t>完了日</t>
    <rPh sb="0" eb="3">
      <t>カンリョウビ</t>
    </rPh>
    <phoneticPr fontId="1"/>
  </si>
  <si>
    <t>完成日</t>
    <rPh sb="0" eb="2">
      <t>カンセイ</t>
    </rPh>
    <rPh sb="2" eb="3">
      <t>ビ</t>
    </rPh>
    <phoneticPr fontId="1"/>
  </si>
  <si>
    <t>レビュー</t>
    <phoneticPr fontId="1"/>
  </si>
  <si>
    <t>計画
工数</t>
    <rPh sb="0" eb="2">
      <t>ケイカク</t>
    </rPh>
    <rPh sb="3" eb="5">
      <t>コウスウ</t>
    </rPh>
    <phoneticPr fontId="1"/>
  </si>
  <si>
    <t>実績
工数</t>
    <rPh sb="0" eb="2">
      <t>ジッセキ</t>
    </rPh>
    <rPh sb="3" eb="5">
      <t>コウスウ</t>
    </rPh>
    <phoneticPr fontId="1"/>
  </si>
  <si>
    <t>【チーム名】</t>
    <rPh sb="4" eb="5">
      <t>メイ</t>
    </rPh>
    <phoneticPr fontId="1"/>
  </si>
  <si>
    <t>現状分析</t>
    <rPh sb="0" eb="2">
      <t>ゲンジョウ</t>
    </rPh>
    <rPh sb="2" eb="4">
      <t>ブンセキ</t>
    </rPh>
    <phoneticPr fontId="1"/>
  </si>
  <si>
    <t>要求定義</t>
    <rPh sb="0" eb="2">
      <t>ヨウキュウ</t>
    </rPh>
    <rPh sb="2" eb="4">
      <t>テイギ</t>
    </rPh>
    <phoneticPr fontId="1"/>
  </si>
  <si>
    <t>分析</t>
    <rPh sb="0" eb="2">
      <t>ブンセキ</t>
    </rPh>
    <phoneticPr fontId="1"/>
  </si>
  <si>
    <t>実装</t>
    <rPh sb="0" eb="2">
      <t>ジッソウ</t>
    </rPh>
    <phoneticPr fontId="1"/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</si>
  <si>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</si>
  <si>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</si>
  <si>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システムテスト</t>
    <phoneticPr fontId="1"/>
  </si>
  <si>
    <t>導入</t>
    <rPh sb="0" eb="2">
      <t>ドウニュウ</t>
    </rPh>
    <phoneticPr fontId="1"/>
  </si>
  <si>
    <t>開発スケジュール（WBS)</t>
    <rPh sb="0" eb="2">
      <t>カイハツ</t>
    </rPh>
    <phoneticPr fontId="1"/>
  </si>
  <si>
    <t>柳井興行株式会社</t>
    <rPh sb="0" eb="2">
      <t>ヤナイ</t>
    </rPh>
    <rPh sb="2" eb="4">
      <t>コウギョウ</t>
    </rPh>
    <rPh sb="4" eb="8">
      <t>カブシキガイシャ</t>
    </rPh>
    <phoneticPr fontId="1"/>
  </si>
  <si>
    <t>顧客名</t>
    <rPh sb="0" eb="2">
      <t>コキャク</t>
    </rPh>
    <rPh sb="2" eb="3">
      <t>メイ</t>
    </rPh>
    <phoneticPr fontId="1"/>
  </si>
  <si>
    <t>システム名称</t>
    <rPh sb="4" eb="6">
      <t>メイショウ</t>
    </rPh>
    <phoneticPr fontId="1"/>
  </si>
  <si>
    <t>企業名（チーム名）</t>
    <rPh sb="0" eb="2">
      <t>キギョウ</t>
    </rPh>
    <rPh sb="2" eb="3">
      <t>メイ</t>
    </rPh>
    <rPh sb="7" eb="8">
      <t>メイ</t>
    </rPh>
    <phoneticPr fontId="1"/>
  </si>
  <si>
    <t>プロジェクトメンバー</t>
    <phoneticPr fontId="1"/>
  </si>
  <si>
    <t>設計</t>
    <rPh sb="0" eb="2">
      <t>セッケイ</t>
    </rPh>
    <phoneticPr fontId="1"/>
  </si>
  <si>
    <t>計画合計工数</t>
    <rPh sb="0" eb="2">
      <t>ケイカク</t>
    </rPh>
    <rPh sb="2" eb="4">
      <t>ゴウケイ</t>
    </rPh>
    <rPh sb="4" eb="6">
      <t>コウスウ</t>
    </rPh>
    <phoneticPr fontId="1"/>
  </si>
  <si>
    <t>チームリーダー</t>
    <phoneticPr fontId="1"/>
  </si>
  <si>
    <t>進捗管理リーダー</t>
    <rPh sb="0" eb="2">
      <t>シンチョク</t>
    </rPh>
    <rPh sb="2" eb="4">
      <t>カンリ</t>
    </rPh>
    <phoneticPr fontId="1"/>
  </si>
  <si>
    <t>品質管理リーダー</t>
    <rPh sb="0" eb="2">
      <t>ヒンシツ</t>
    </rPh>
    <rPh sb="2" eb="4">
      <t>カンリ</t>
    </rPh>
    <phoneticPr fontId="1"/>
  </si>
  <si>
    <t>テストリーダー</t>
    <phoneticPr fontId="1"/>
  </si>
  <si>
    <t>プレゼンリーダー</t>
    <phoneticPr fontId="1"/>
  </si>
  <si>
    <t>ドキュメント管理リーダー</t>
    <rPh sb="6" eb="8">
      <t>カンリ</t>
    </rPh>
    <phoneticPr fontId="1"/>
  </si>
  <si>
    <t>技術リーダー</t>
    <rPh sb="0" eb="2">
      <t>ギジュツ</t>
    </rPh>
    <phoneticPr fontId="1"/>
  </si>
  <si>
    <t>氏名</t>
    <rPh sb="0" eb="2">
      <t>シメイ</t>
    </rPh>
    <phoneticPr fontId="1"/>
  </si>
  <si>
    <t>実績合計工数</t>
    <rPh sb="0" eb="2">
      <t>ジッセキ</t>
    </rPh>
    <rPh sb="2" eb="4">
      <t>ゴウケイ</t>
    </rPh>
    <rPh sb="4" eb="6">
      <t>コウスウ</t>
    </rPh>
    <phoneticPr fontId="1"/>
  </si>
  <si>
    <t>ＷＢＳインデックスシート</t>
    <phoneticPr fontId="1"/>
  </si>
  <si>
    <t>合計人数</t>
    <rPh sb="0" eb="2">
      <t>ゴウケイ</t>
    </rPh>
    <rPh sb="2" eb="4">
      <t>ニンズ</t>
    </rPh>
    <phoneticPr fontId="1"/>
  </si>
  <si>
    <t>役割</t>
    <rPh sb="0" eb="2">
      <t>ヤクワリ</t>
    </rPh>
    <phoneticPr fontId="1"/>
  </si>
  <si>
    <t>使用可能工数</t>
    <rPh sb="0" eb="2">
      <t>シヨウ</t>
    </rPh>
    <rPh sb="2" eb="4">
      <t>カノウ</t>
    </rPh>
    <rPh sb="4" eb="6">
      <t>コウスウ</t>
    </rPh>
    <phoneticPr fontId="1"/>
  </si>
  <si>
    <t>作業日数合計</t>
    <rPh sb="0" eb="2">
      <t>サギョウ</t>
    </rPh>
    <rPh sb="2" eb="4">
      <t>ニッスウ</t>
    </rPh>
    <phoneticPr fontId="1"/>
  </si>
  <si>
    <t>経過日数</t>
    <rPh sb="0" eb="2">
      <t>ケイカ</t>
    </rPh>
    <rPh sb="2" eb="4">
      <t>ニッスウ</t>
    </rPh>
    <phoneticPr fontId="1"/>
  </si>
  <si>
    <t>計画工数</t>
    <rPh sb="0" eb="2">
      <t>ケイカク</t>
    </rPh>
    <rPh sb="2" eb="4">
      <t>コウスウ</t>
    </rPh>
    <phoneticPr fontId="1"/>
  </si>
  <si>
    <t>実績工数</t>
    <rPh sb="0" eb="2">
      <t>ジッセキ</t>
    </rPh>
    <rPh sb="2" eb="4">
      <t>コウスウ</t>
    </rPh>
    <phoneticPr fontId="1"/>
  </si>
  <si>
    <t>1日のチーム工数</t>
    <rPh sb="1" eb="2">
      <t>ニチ</t>
    </rPh>
    <rPh sb="6" eb="8">
      <t>コウスウ</t>
    </rPh>
    <phoneticPr fontId="1"/>
  </si>
  <si>
    <t>調整工数</t>
    <rPh sb="0" eb="2">
      <t>チョウセイ</t>
    </rPh>
    <rPh sb="2" eb="4">
      <t>コウスウ</t>
    </rPh>
    <phoneticPr fontId="1"/>
  </si>
  <si>
    <t>1人日工数</t>
    <rPh sb="1" eb="2">
      <t>ニン</t>
    </rPh>
    <rPh sb="2" eb="3">
      <t>ニチ</t>
    </rPh>
    <rPh sb="3" eb="5">
      <t>コウスウ</t>
    </rPh>
    <phoneticPr fontId="1"/>
  </si>
  <si>
    <t>【時間管理】</t>
    <rPh sb="1" eb="3">
      <t>ジカン</t>
    </rPh>
    <rPh sb="3" eb="5">
      <t>カンリ</t>
    </rPh>
    <phoneticPr fontId="1"/>
  </si>
  <si>
    <t>【作業分析】</t>
    <rPh sb="1" eb="3">
      <t>サギョウ</t>
    </rPh>
    <rPh sb="3" eb="5">
      <t>ブンセキ</t>
    </rPh>
    <phoneticPr fontId="1"/>
  </si>
  <si>
    <t>【開発期間】</t>
    <rPh sb="1" eb="3">
      <t>カイハツ</t>
    </rPh>
    <rPh sb="3" eb="5">
      <t>キカン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</si>
  <si>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</si>
  <si>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</si>
  <si>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作業中</t>
    <rPh sb="0" eb="3">
      <t>サギョウチュウ</t>
    </rPh>
    <phoneticPr fontId="1"/>
  </si>
  <si>
    <t>作業完了</t>
    <rPh sb="0" eb="2">
      <t>サギョウ</t>
    </rPh>
    <rPh sb="2" eb="4">
      <t>カンリョウ</t>
    </rPh>
    <phoneticPr fontId="1"/>
  </si>
  <si>
    <t>進捗率</t>
    <rPh sb="0" eb="2">
      <t>シンチョク</t>
    </rPh>
    <rPh sb="2" eb="3">
      <t>リツ</t>
    </rPh>
    <phoneticPr fontId="1"/>
  </si>
  <si>
    <t>status</t>
    <phoneticPr fontId="1"/>
  </si>
  <si>
    <t>未着手</t>
    <rPh sb="0" eb="3">
      <t>ミチャクシュ</t>
    </rPh>
    <phoneticPr fontId="1"/>
  </si>
  <si>
    <t>レビュー待ち</t>
    <rPh sb="4" eb="5">
      <t>マ</t>
    </rPh>
    <phoneticPr fontId="1"/>
  </si>
  <si>
    <t>完了</t>
    <rPh sb="0" eb="2">
      <t>カンリョウ</t>
    </rPh>
    <phoneticPr fontId="1"/>
  </si>
  <si>
    <t>レベルA</t>
    <phoneticPr fontId="1"/>
  </si>
  <si>
    <t>レベルB</t>
    <phoneticPr fontId="1"/>
  </si>
  <si>
    <t>レベルC</t>
    <phoneticPr fontId="1"/>
  </si>
  <si>
    <t>レベルD</t>
    <phoneticPr fontId="1"/>
  </si>
  <si>
    <t>総数</t>
    <rPh sb="0" eb="2">
      <t>ソウスウ</t>
    </rPh>
    <phoneticPr fontId="1"/>
  </si>
  <si>
    <t>チームリーダー</t>
  </si>
  <si>
    <t>テストリーダー</t>
  </si>
  <si>
    <t>プレゼンリーダー</t>
  </si>
  <si>
    <t>Aシステム株式会社</t>
    <rPh sb="5" eb="9">
      <t>カブシキガイシャ</t>
    </rPh>
    <phoneticPr fontId="1"/>
  </si>
  <si>
    <t>BMCコンサルティング株式会社</t>
    <rPh sb="11" eb="15">
      <t>カブシキガイシャ</t>
    </rPh>
    <phoneticPr fontId="1"/>
  </si>
  <si>
    <t>ショップナビゲータ</t>
    <phoneticPr fontId="1"/>
  </si>
  <si>
    <t>長田　祐介</t>
    <rPh sb="0" eb="2">
      <t>オサダ</t>
    </rPh>
    <rPh sb="3" eb="5">
      <t>ユウスケ</t>
    </rPh>
    <phoneticPr fontId="0"/>
  </si>
  <si>
    <t>ドキュメント管理リーダー</t>
    <rPh sb="6" eb="8">
      <t>カンリ</t>
    </rPh>
    <phoneticPr fontId="0"/>
  </si>
  <si>
    <t>川口　亜斗夢</t>
    <rPh sb="0" eb="2">
      <t>カワグチ</t>
    </rPh>
    <rPh sb="3" eb="4">
      <t>ア</t>
    </rPh>
    <rPh sb="4" eb="5">
      <t>ト</t>
    </rPh>
    <rPh sb="5" eb="6">
      <t>ユメ</t>
    </rPh>
    <phoneticPr fontId="0"/>
  </si>
  <si>
    <t>小林　紗季</t>
    <rPh sb="0" eb="2">
      <t>コバヤシ</t>
    </rPh>
    <rPh sb="3" eb="5">
      <t>サキ</t>
    </rPh>
    <phoneticPr fontId="0"/>
  </si>
  <si>
    <t>品質管理リーダー</t>
    <rPh sb="0" eb="2">
      <t>ヒンシツ</t>
    </rPh>
    <rPh sb="2" eb="4">
      <t>カンリ</t>
    </rPh>
    <phoneticPr fontId="0"/>
  </si>
  <si>
    <t>今井　詩都</t>
    <rPh sb="0" eb="2">
      <t>イマイ</t>
    </rPh>
    <rPh sb="3" eb="4">
      <t>シ</t>
    </rPh>
    <rPh sb="4" eb="5">
      <t>ミヤコ</t>
    </rPh>
    <phoneticPr fontId="0"/>
  </si>
  <si>
    <t>田所　穂波</t>
    <rPh sb="0" eb="2">
      <t>タドコロ</t>
    </rPh>
    <rPh sb="3" eb="5">
      <t>ホナミ</t>
    </rPh>
    <phoneticPr fontId="0"/>
  </si>
  <si>
    <t>計画</t>
    <rPh sb="0" eb="2">
      <t>ケイカク</t>
    </rPh>
    <phoneticPr fontId="1"/>
  </si>
  <si>
    <t>キックオフ</t>
    <phoneticPr fontId="1"/>
  </si>
  <si>
    <t>マスタースケジュール(WBS)作成</t>
    <rPh sb="15" eb="17">
      <t>サクセイ</t>
    </rPh>
    <phoneticPr fontId="1"/>
  </si>
  <si>
    <t>内部レビュー</t>
    <rPh sb="0" eb="2">
      <t>ナイブ</t>
    </rPh>
    <phoneticPr fontId="1"/>
  </si>
  <si>
    <t>現状分析</t>
    <rPh sb="0" eb="2">
      <t>ゲンジョウ</t>
    </rPh>
    <rPh sb="2" eb="4">
      <t>ブンセキ</t>
    </rPh>
    <phoneticPr fontId="1"/>
  </si>
  <si>
    <t>現状調査</t>
    <rPh sb="0" eb="2">
      <t>ゲンジョウ</t>
    </rPh>
    <rPh sb="2" eb="4">
      <t>チョウサ</t>
    </rPh>
    <phoneticPr fontId="1"/>
  </si>
  <si>
    <t>調査準備</t>
    <rPh sb="0" eb="2">
      <t>チョウサ</t>
    </rPh>
    <rPh sb="2" eb="4">
      <t>ジュンビ</t>
    </rPh>
    <phoneticPr fontId="1"/>
  </si>
  <si>
    <t>調査（インタビュー）</t>
    <rPh sb="0" eb="2">
      <t>チョウサ</t>
    </rPh>
    <phoneticPr fontId="1"/>
  </si>
  <si>
    <t>調査まとめ</t>
    <rPh sb="0" eb="2">
      <t>チョウサ</t>
    </rPh>
    <phoneticPr fontId="1"/>
  </si>
  <si>
    <t>問題点リスト作成</t>
    <rPh sb="0" eb="3">
      <t>モンダイテン</t>
    </rPh>
    <rPh sb="6" eb="8">
      <t>サクセイ</t>
    </rPh>
    <phoneticPr fontId="1"/>
  </si>
  <si>
    <t>ビジネスルール集作成</t>
    <rPh sb="7" eb="8">
      <t>シュウ</t>
    </rPh>
    <rPh sb="8" eb="10">
      <t>サクセイ</t>
    </rPh>
    <phoneticPr fontId="1"/>
  </si>
  <si>
    <t>ビジネス用語集作成</t>
    <rPh sb="4" eb="6">
      <t>ヨウゴ</t>
    </rPh>
    <rPh sb="6" eb="7">
      <t>シュウ</t>
    </rPh>
    <rPh sb="7" eb="9">
      <t>サクセイ</t>
    </rPh>
    <phoneticPr fontId="1"/>
  </si>
  <si>
    <t>要件定義</t>
    <rPh sb="0" eb="2">
      <t>ヨウケン</t>
    </rPh>
    <rPh sb="2" eb="4">
      <t>テイギ</t>
    </rPh>
    <phoneticPr fontId="1"/>
  </si>
  <si>
    <t>システム化目標作成</t>
    <rPh sb="4" eb="5">
      <t>カ</t>
    </rPh>
    <rPh sb="5" eb="7">
      <t>モクヒョウ</t>
    </rPh>
    <rPh sb="7" eb="9">
      <t>サクセイ</t>
    </rPh>
    <phoneticPr fontId="1"/>
  </si>
  <si>
    <t>システム化目標定義</t>
    <rPh sb="4" eb="5">
      <t>カ</t>
    </rPh>
    <rPh sb="5" eb="7">
      <t>モクヒョウ</t>
    </rPh>
    <rPh sb="7" eb="9">
      <t>テイギ</t>
    </rPh>
    <phoneticPr fontId="1"/>
  </si>
  <si>
    <t>ユースケース・モデル作成</t>
    <rPh sb="10" eb="12">
      <t>サクセイ</t>
    </rPh>
    <phoneticPr fontId="1"/>
  </si>
  <si>
    <t>ユースケース図の作成</t>
    <rPh sb="6" eb="7">
      <t>ズ</t>
    </rPh>
    <rPh sb="8" eb="10">
      <t>サクセイ</t>
    </rPh>
    <phoneticPr fontId="1"/>
  </si>
  <si>
    <t>内部レビュー</t>
    <rPh sb="0" eb="2">
      <t>ナイブ</t>
    </rPh>
    <phoneticPr fontId="0"/>
  </si>
  <si>
    <t>用語集・ビジネスルールの見通し</t>
    <rPh sb="0" eb="2">
      <t>ヨウゴ</t>
    </rPh>
    <rPh sb="2" eb="3">
      <t>シュウ</t>
    </rPh>
    <rPh sb="12" eb="14">
      <t>ミトオ</t>
    </rPh>
    <phoneticPr fontId="1"/>
  </si>
  <si>
    <t>用語集の作成</t>
    <rPh sb="0" eb="2">
      <t>ヨウゴ</t>
    </rPh>
    <rPh sb="2" eb="3">
      <t>シュウ</t>
    </rPh>
    <rPh sb="4" eb="6">
      <t>サクセイ</t>
    </rPh>
    <phoneticPr fontId="1"/>
  </si>
  <si>
    <t>ビジネスルールの作成</t>
    <rPh sb="8" eb="10">
      <t>サクセイ</t>
    </rPh>
    <phoneticPr fontId="1"/>
  </si>
  <si>
    <t>要件定義書作成</t>
    <rPh sb="0" eb="2">
      <t>ヨウケン</t>
    </rPh>
    <rPh sb="2" eb="5">
      <t>テイギショ</t>
    </rPh>
    <rPh sb="5" eb="7">
      <t>サクセイ</t>
    </rPh>
    <phoneticPr fontId="1"/>
  </si>
  <si>
    <t>要件定義書まとめ</t>
    <rPh sb="0" eb="2">
      <t>ヨウケン</t>
    </rPh>
    <rPh sb="2" eb="5">
      <t>テイギショ</t>
    </rPh>
    <phoneticPr fontId="1"/>
  </si>
  <si>
    <t>承認レビュー</t>
    <rPh sb="0" eb="2">
      <t>ショウニン</t>
    </rPh>
    <phoneticPr fontId="1"/>
  </si>
  <si>
    <t>レビュー</t>
    <phoneticPr fontId="1"/>
  </si>
  <si>
    <t>レビュー結果反映</t>
    <rPh sb="4" eb="6">
      <t>ケッカ</t>
    </rPh>
    <rPh sb="6" eb="8">
      <t>ハンエイ</t>
    </rPh>
    <phoneticPr fontId="1"/>
  </si>
  <si>
    <t>設計</t>
    <rPh sb="0" eb="2">
      <t>セッケイ</t>
    </rPh>
    <phoneticPr fontId="1"/>
  </si>
  <si>
    <t>ユーザー・インターフェース設計</t>
    <rPh sb="13" eb="15">
      <t>セッケイ</t>
    </rPh>
    <phoneticPr fontId="1"/>
  </si>
  <si>
    <t>アーキテクチャ分析</t>
    <rPh sb="7" eb="9">
      <t>ブンセキ</t>
    </rPh>
    <phoneticPr fontId="1"/>
  </si>
  <si>
    <t>ユースケース分析</t>
    <rPh sb="6" eb="8">
      <t>ブンセキ</t>
    </rPh>
    <phoneticPr fontId="1"/>
  </si>
  <si>
    <t>論理データ設計</t>
    <rPh sb="0" eb="2">
      <t>ロンリ</t>
    </rPh>
    <rPh sb="5" eb="7">
      <t>セッケイ</t>
    </rPh>
    <phoneticPr fontId="1"/>
  </si>
  <si>
    <t>システムテスト設計書作成</t>
    <rPh sb="7" eb="9">
      <t>セッケイ</t>
    </rPh>
    <rPh sb="9" eb="10">
      <t>ショ</t>
    </rPh>
    <rPh sb="10" eb="12">
      <t>サクセイ</t>
    </rPh>
    <phoneticPr fontId="1"/>
  </si>
  <si>
    <t>レビュー</t>
    <phoneticPr fontId="1"/>
  </si>
  <si>
    <t>レビュー結果反映</t>
    <rPh sb="4" eb="6">
      <t>ケッカ</t>
    </rPh>
    <rPh sb="6" eb="8">
      <t>ハンエイ</t>
    </rPh>
    <phoneticPr fontId="1"/>
  </si>
  <si>
    <t>基本設計</t>
    <rPh sb="0" eb="2">
      <t>キホン</t>
    </rPh>
    <rPh sb="2" eb="4">
      <t>セッケイ</t>
    </rPh>
    <phoneticPr fontId="1"/>
  </si>
  <si>
    <t>画面構成図・画面フロー作成</t>
    <rPh sb="0" eb="2">
      <t>ガメン</t>
    </rPh>
    <rPh sb="2" eb="4">
      <t>コウセイ</t>
    </rPh>
    <rPh sb="4" eb="5">
      <t>ズ</t>
    </rPh>
    <rPh sb="6" eb="8">
      <t>ガメン</t>
    </rPh>
    <rPh sb="11" eb="13">
      <t>サクセイ</t>
    </rPh>
    <phoneticPr fontId="1"/>
  </si>
  <si>
    <t>画面レイアウト作成</t>
    <rPh sb="0" eb="2">
      <t>ガメン</t>
    </rPh>
    <rPh sb="7" eb="9">
      <t>サクセイ</t>
    </rPh>
    <phoneticPr fontId="1"/>
  </si>
  <si>
    <t>初期レイヤー検討</t>
    <rPh sb="0" eb="2">
      <t>ショキ</t>
    </rPh>
    <rPh sb="6" eb="8">
      <t>ケントウ</t>
    </rPh>
    <phoneticPr fontId="1"/>
  </si>
  <si>
    <t>パッケージ図</t>
    <rPh sb="5" eb="6">
      <t>ズ</t>
    </rPh>
    <phoneticPr fontId="1"/>
  </si>
  <si>
    <t>分析メカニズム検討</t>
    <rPh sb="0" eb="2">
      <t>ブンセキ</t>
    </rPh>
    <rPh sb="7" eb="9">
      <t>ケントウ</t>
    </rPh>
    <phoneticPr fontId="1"/>
  </si>
  <si>
    <t>ドメインモデル作成</t>
    <rPh sb="7" eb="9">
      <t>サクセイ</t>
    </rPh>
    <phoneticPr fontId="1"/>
  </si>
  <si>
    <t>ER図作成</t>
    <rPh sb="2" eb="3">
      <t>ズ</t>
    </rPh>
    <rPh sb="3" eb="5">
      <t>サクセイ</t>
    </rPh>
    <phoneticPr fontId="1"/>
  </si>
  <si>
    <t>システム全体のテスト計画書作成</t>
    <rPh sb="4" eb="6">
      <t>ゼンタイ</t>
    </rPh>
    <rPh sb="10" eb="13">
      <t>ケイカクショ</t>
    </rPh>
    <rPh sb="13" eb="15">
      <t>サクセイ</t>
    </rPh>
    <phoneticPr fontId="1"/>
  </si>
  <si>
    <t>承認レビュー</t>
    <rPh sb="0" eb="2">
      <t>ショウニン</t>
    </rPh>
    <phoneticPr fontId="1"/>
  </si>
  <si>
    <t>詳細設計</t>
    <rPh sb="0" eb="2">
      <t>ショウサイ</t>
    </rPh>
    <rPh sb="2" eb="4">
      <t>セッケイ</t>
    </rPh>
    <phoneticPr fontId="1"/>
  </si>
  <si>
    <t>画面項目定義書作成</t>
    <rPh sb="0" eb="2">
      <t>ガメン</t>
    </rPh>
    <rPh sb="2" eb="4">
      <t>コウモク</t>
    </rPh>
    <rPh sb="4" eb="7">
      <t>テイギショ</t>
    </rPh>
    <rPh sb="7" eb="9">
      <t>サクセイ</t>
    </rPh>
    <phoneticPr fontId="1"/>
  </si>
  <si>
    <t>アーキテクチャ設計</t>
    <rPh sb="7" eb="9">
      <t>セッケイ</t>
    </rPh>
    <phoneticPr fontId="1"/>
  </si>
  <si>
    <t>設計メカニズム検討</t>
    <rPh sb="0" eb="2">
      <t>セッケイ</t>
    </rPh>
    <rPh sb="7" eb="9">
      <t>ケントウ</t>
    </rPh>
    <phoneticPr fontId="1"/>
  </si>
  <si>
    <t>MVCメカニズム・パターン定義</t>
    <rPh sb="13" eb="15">
      <t>テイギ</t>
    </rPh>
    <phoneticPr fontId="1"/>
  </si>
  <si>
    <t>シーケンス図作成</t>
    <rPh sb="5" eb="6">
      <t>ズ</t>
    </rPh>
    <rPh sb="6" eb="8">
      <t>サクセイ</t>
    </rPh>
    <phoneticPr fontId="1"/>
  </si>
  <si>
    <t>永続性パターン定義</t>
    <rPh sb="0" eb="3">
      <t>エイゾクセイ</t>
    </rPh>
    <rPh sb="7" eb="9">
      <t>テイギ</t>
    </rPh>
    <phoneticPr fontId="1"/>
  </si>
  <si>
    <t>エンティティ・DAO設計</t>
    <rPh sb="10" eb="12">
      <t>セッケイ</t>
    </rPh>
    <phoneticPr fontId="1"/>
  </si>
  <si>
    <t>クラス図</t>
    <rPh sb="3" eb="4">
      <t>ズ</t>
    </rPh>
    <phoneticPr fontId="1"/>
  </si>
  <si>
    <t>ユースケース設計</t>
    <rPh sb="6" eb="8">
      <t>セッケイ</t>
    </rPh>
    <phoneticPr fontId="1"/>
  </si>
  <si>
    <t>物理データ設計</t>
    <rPh sb="0" eb="2">
      <t>ブツリ</t>
    </rPh>
    <rPh sb="5" eb="7">
      <t>セッケイ</t>
    </rPh>
    <phoneticPr fontId="1"/>
  </si>
  <si>
    <t>物理モデル作成</t>
    <rPh sb="0" eb="2">
      <t>ブツリ</t>
    </rPh>
    <rPh sb="5" eb="7">
      <t>サクセイ</t>
    </rPh>
    <phoneticPr fontId="1"/>
  </si>
  <si>
    <t>ビュー定義</t>
    <rPh sb="3" eb="5">
      <t>テイギ</t>
    </rPh>
    <phoneticPr fontId="1"/>
  </si>
  <si>
    <t>詳細設計書作成</t>
    <rPh sb="0" eb="2">
      <t>ショウサイ</t>
    </rPh>
    <rPh sb="2" eb="4">
      <t>セッケイ</t>
    </rPh>
    <rPh sb="4" eb="5">
      <t>ショ</t>
    </rPh>
    <rPh sb="5" eb="7">
      <t>サクセイ</t>
    </rPh>
    <phoneticPr fontId="1"/>
  </si>
  <si>
    <t>詳細設計書まとめ</t>
    <rPh sb="0" eb="2">
      <t>ショウサイ</t>
    </rPh>
    <rPh sb="2" eb="4">
      <t>セッケイ</t>
    </rPh>
    <rPh sb="4" eb="5">
      <t>ショ</t>
    </rPh>
    <phoneticPr fontId="1"/>
  </si>
  <si>
    <t>結合テスト設計書作成</t>
    <rPh sb="0" eb="2">
      <t>ケツゴウ</t>
    </rPh>
    <rPh sb="5" eb="7">
      <t>セッケイ</t>
    </rPh>
    <rPh sb="7" eb="8">
      <t>ショ</t>
    </rPh>
    <rPh sb="8" eb="10">
      <t>サクセイ</t>
    </rPh>
    <phoneticPr fontId="1"/>
  </si>
  <si>
    <t>実装</t>
    <rPh sb="0" eb="2">
      <t>ジッソウ</t>
    </rPh>
    <phoneticPr fontId="1"/>
  </si>
  <si>
    <t>単体テスト実施</t>
    <rPh sb="0" eb="2">
      <t>タンタイ</t>
    </rPh>
    <rPh sb="5" eb="7">
      <t>ジッシ</t>
    </rPh>
    <phoneticPr fontId="1"/>
  </si>
  <si>
    <t>単体テスト計画書作成</t>
    <rPh sb="0" eb="2">
      <t>タンタイ</t>
    </rPh>
    <rPh sb="5" eb="8">
      <t>ケイカクショ</t>
    </rPh>
    <rPh sb="8" eb="10">
      <t>サクセイ</t>
    </rPh>
    <phoneticPr fontId="1"/>
  </si>
  <si>
    <t>結合テスト</t>
    <rPh sb="0" eb="2">
      <t>ケツゴウ</t>
    </rPh>
    <phoneticPr fontId="1"/>
  </si>
  <si>
    <t>結合テスト実施</t>
    <rPh sb="0" eb="2">
      <t>ケツゴウ</t>
    </rPh>
    <rPh sb="5" eb="7">
      <t>ジッシ</t>
    </rPh>
    <phoneticPr fontId="1"/>
  </si>
  <si>
    <t>システムテスト</t>
  </si>
  <si>
    <t>システムテスト実施</t>
    <rPh sb="7" eb="9">
      <t>ジッシ</t>
    </rPh>
    <phoneticPr fontId="1"/>
  </si>
  <si>
    <t>単体テスト報告書作成</t>
    <rPh sb="0" eb="2">
      <t>タンタイ</t>
    </rPh>
    <rPh sb="5" eb="8">
      <t>ホウコクショ</t>
    </rPh>
    <rPh sb="8" eb="10">
      <t>サクセイ</t>
    </rPh>
    <phoneticPr fontId="1"/>
  </si>
  <si>
    <t>結合テスト報告書作成</t>
    <rPh sb="0" eb="2">
      <t>ケツゴウ</t>
    </rPh>
    <rPh sb="5" eb="8">
      <t>ホウコクショ</t>
    </rPh>
    <rPh sb="8" eb="10">
      <t>サクセイ</t>
    </rPh>
    <phoneticPr fontId="1"/>
  </si>
  <si>
    <t>WBS</t>
    <phoneticPr fontId="1"/>
  </si>
  <si>
    <t>QAシート</t>
    <phoneticPr fontId="1"/>
  </si>
  <si>
    <t>インタビュー議事録</t>
    <rPh sb="6" eb="9">
      <t>ギジロク</t>
    </rPh>
    <phoneticPr fontId="1"/>
  </si>
  <si>
    <t>問題点リスト</t>
    <rPh sb="0" eb="3">
      <t>モンダイテン</t>
    </rPh>
    <phoneticPr fontId="1"/>
  </si>
  <si>
    <t>ビジネスルール集</t>
    <rPh sb="7" eb="8">
      <t>シュウ</t>
    </rPh>
    <phoneticPr fontId="1"/>
  </si>
  <si>
    <t>ビジネス用語集</t>
    <rPh sb="4" eb="6">
      <t>ヨウゴ</t>
    </rPh>
    <rPh sb="6" eb="7">
      <t>シュウ</t>
    </rPh>
    <phoneticPr fontId="1"/>
  </si>
  <si>
    <t>ユースケース図</t>
    <rPh sb="6" eb="7">
      <t>ズ</t>
    </rPh>
    <phoneticPr fontId="1"/>
  </si>
  <si>
    <t>用語集</t>
    <rPh sb="0" eb="2">
      <t>ヨウゴ</t>
    </rPh>
    <rPh sb="2" eb="3">
      <t>シュウ</t>
    </rPh>
    <phoneticPr fontId="1"/>
  </si>
  <si>
    <t>要件定義書</t>
    <rPh sb="0" eb="2">
      <t>ヨウケン</t>
    </rPh>
    <rPh sb="2" eb="5">
      <t>テイギショ</t>
    </rPh>
    <phoneticPr fontId="1"/>
  </si>
  <si>
    <t>長田　祐介</t>
    <rPh sb="0" eb="2">
      <t>オサダ</t>
    </rPh>
    <rPh sb="3" eb="5">
      <t>ユウスケ</t>
    </rPh>
    <phoneticPr fontId="1"/>
  </si>
  <si>
    <t>画面レイアウト図</t>
    <rPh sb="0" eb="2">
      <t>ガメン</t>
    </rPh>
    <rPh sb="7" eb="8">
      <t>ズ</t>
    </rPh>
    <phoneticPr fontId="1"/>
  </si>
  <si>
    <t>ドメインモデル</t>
    <phoneticPr fontId="1"/>
  </si>
  <si>
    <t>分析メカニズム一覧</t>
    <rPh sb="0" eb="2">
      <t>ブンセキ</t>
    </rPh>
    <rPh sb="7" eb="9">
      <t>イチラン</t>
    </rPh>
    <phoneticPr fontId="1"/>
  </si>
  <si>
    <t>ER図</t>
    <rPh sb="2" eb="3">
      <t>ズ</t>
    </rPh>
    <phoneticPr fontId="1"/>
  </si>
  <si>
    <t>システムテスト設計書</t>
    <rPh sb="7" eb="9">
      <t>セッケイ</t>
    </rPh>
    <rPh sb="9" eb="10">
      <t>ショ</t>
    </rPh>
    <phoneticPr fontId="1"/>
  </si>
  <si>
    <t>画面項目定義書</t>
    <rPh sb="0" eb="2">
      <t>ガメン</t>
    </rPh>
    <rPh sb="2" eb="4">
      <t>コウモク</t>
    </rPh>
    <rPh sb="4" eb="7">
      <t>テイギショ</t>
    </rPh>
    <phoneticPr fontId="1"/>
  </si>
  <si>
    <t>シーケンス図</t>
    <rPh sb="5" eb="6">
      <t>ズ</t>
    </rPh>
    <phoneticPr fontId="1"/>
  </si>
  <si>
    <t>永続性パターン定義書</t>
    <rPh sb="0" eb="3">
      <t>エイゾクセイ</t>
    </rPh>
    <rPh sb="7" eb="10">
      <t>テイギショ</t>
    </rPh>
    <phoneticPr fontId="1"/>
  </si>
  <si>
    <t>ビュー一覧</t>
    <rPh sb="3" eb="5">
      <t>イチラン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</si>
  <si>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</si>
  <si>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>結合テスト設計書</t>
    <rPh sb="0" eb="2">
      <t>ケツゴウ</t>
    </rPh>
    <rPh sb="5" eb="7">
      <t>セッケイ</t>
    </rPh>
    <rPh sb="7" eb="8">
      <t>ショ</t>
    </rPh>
    <phoneticPr fontId="1"/>
  </si>
  <si>
    <t>各クラス</t>
    <rPh sb="0" eb="1">
      <t>カク</t>
    </rPh>
    <phoneticPr fontId="1"/>
  </si>
  <si>
    <t>単体テスト計画書</t>
    <rPh sb="0" eb="2">
      <t>タンタイ</t>
    </rPh>
    <rPh sb="5" eb="8">
      <t>ケイカクショ</t>
    </rPh>
    <phoneticPr fontId="1"/>
  </si>
  <si>
    <t>単体テスト実施報告書</t>
    <rPh sb="0" eb="2">
      <t>タンタイ</t>
    </rPh>
    <rPh sb="5" eb="7">
      <t>ジッシ</t>
    </rPh>
    <rPh sb="7" eb="10">
      <t>ホウコクショ</t>
    </rPh>
    <phoneticPr fontId="1"/>
  </si>
  <si>
    <t>結合テスト実施報告書</t>
    <rPh sb="0" eb="2">
      <t>ケツゴウ</t>
    </rPh>
    <rPh sb="5" eb="7">
      <t>ジッシ</t>
    </rPh>
    <rPh sb="7" eb="10">
      <t>ホウコクショ</t>
    </rPh>
    <phoneticPr fontId="1"/>
  </si>
  <si>
    <t>画面構成図・画面フロー図</t>
    <rPh sb="0" eb="2">
      <t>ガメン</t>
    </rPh>
    <rPh sb="2" eb="4">
      <t>コウセイ</t>
    </rPh>
    <rPh sb="4" eb="5">
      <t>ズ</t>
    </rPh>
    <rPh sb="6" eb="8">
      <t>ガメン</t>
    </rPh>
    <rPh sb="11" eb="12">
      <t>ズ</t>
    </rPh>
    <phoneticPr fontId="1"/>
  </si>
  <si>
    <t>システム化目標定義書</t>
    <rPh sb="4" eb="5">
      <t>カ</t>
    </rPh>
    <rPh sb="5" eb="7">
      <t>モクヒョウ</t>
    </rPh>
    <rPh sb="7" eb="9">
      <t>テイギ</t>
    </rPh>
    <rPh sb="9" eb="10">
      <t>カ</t>
    </rPh>
    <phoneticPr fontId="1"/>
  </si>
  <si>
    <t>作成日 2017/05/25</t>
    <rPh sb="0" eb="3">
      <t>サクセイビ</t>
    </rPh>
    <phoneticPr fontId="1"/>
  </si>
  <si>
    <t>更新日
2017/05/26</t>
    <rPh sb="0" eb="3">
      <t>コウシンビ</t>
    </rPh>
    <phoneticPr fontId="1"/>
  </si>
  <si>
    <t>Ver 1.10 ユースケース図を追加</t>
    <rPh sb="15" eb="16">
      <t>ズ</t>
    </rPh>
    <rPh sb="17" eb="19">
      <t>ツイカ</t>
    </rPh>
    <phoneticPr fontId="1"/>
  </si>
  <si>
    <t>「クチコミ情報投稿」のユースケース図作成</t>
    <rPh sb="5" eb="7">
      <t>ジョウホウ</t>
    </rPh>
    <rPh sb="7" eb="9">
      <t>トウコウ</t>
    </rPh>
    <rPh sb="17" eb="18">
      <t>ズ</t>
    </rPh>
    <rPh sb="18" eb="20">
      <t>サクセイ</t>
    </rPh>
    <phoneticPr fontId="1"/>
  </si>
  <si>
    <t>「クチコミ情報投稿」のユースケース図</t>
    <rPh sb="5" eb="7">
      <t>ジョウホウ</t>
    </rPh>
    <rPh sb="7" eb="9">
      <t>トウコウ</t>
    </rPh>
    <rPh sb="17" eb="18">
      <t>ズ</t>
    </rPh>
    <phoneticPr fontId="1"/>
  </si>
  <si>
    <t>「クチコミ情報編集」のユースケース図作成</t>
    <rPh sb="5" eb="7">
      <t>ジョウホウ</t>
    </rPh>
    <rPh sb="7" eb="9">
      <t>ヘンシュウ</t>
    </rPh>
    <rPh sb="17" eb="18">
      <t>ズ</t>
    </rPh>
    <rPh sb="18" eb="20">
      <t>サクセイ</t>
    </rPh>
    <phoneticPr fontId="1"/>
  </si>
  <si>
    <t>「クチコミ情報編集」のユースケース図</t>
    <rPh sb="5" eb="7">
      <t>ジョウホウ</t>
    </rPh>
    <rPh sb="7" eb="9">
      <t>ヘンシュウ</t>
    </rPh>
    <rPh sb="17" eb="18">
      <t>ズ</t>
    </rPh>
    <phoneticPr fontId="1"/>
  </si>
  <si>
    <t>「クチコミ情報削除」のユースケース図作成</t>
    <rPh sb="5" eb="7">
      <t>ジョウホウ</t>
    </rPh>
    <rPh sb="7" eb="9">
      <t>サクジョ</t>
    </rPh>
    <rPh sb="17" eb="18">
      <t>ズ</t>
    </rPh>
    <rPh sb="18" eb="20">
      <t>サクセイ</t>
    </rPh>
    <phoneticPr fontId="1"/>
  </si>
  <si>
    <t>「クチコミ情報削除」のユースケース図</t>
    <rPh sb="5" eb="7">
      <t>ジョウホウ</t>
    </rPh>
    <rPh sb="7" eb="9">
      <t>サクジョ</t>
    </rPh>
    <rPh sb="17" eb="18">
      <t>ズ</t>
    </rPh>
    <phoneticPr fontId="1"/>
  </si>
  <si>
    <t>「店舗情報検索」のユースケース図作成</t>
    <rPh sb="1" eb="3">
      <t>テンポ</t>
    </rPh>
    <rPh sb="3" eb="5">
      <t>ジョウホウ</t>
    </rPh>
    <rPh sb="5" eb="7">
      <t>ケンサク</t>
    </rPh>
    <rPh sb="15" eb="16">
      <t>ズ</t>
    </rPh>
    <rPh sb="16" eb="18">
      <t>サクセイ</t>
    </rPh>
    <phoneticPr fontId="1"/>
  </si>
  <si>
    <t>「店舗情報検索」のユースケース図</t>
    <rPh sb="1" eb="3">
      <t>テンポ</t>
    </rPh>
    <rPh sb="3" eb="5">
      <t>ジョウホウ</t>
    </rPh>
    <rPh sb="5" eb="7">
      <t>ケンサク</t>
    </rPh>
    <rPh sb="15" eb="16">
      <t>ズ</t>
    </rPh>
    <phoneticPr fontId="1"/>
  </si>
  <si>
    <t>「店舗情報更新」のユースケース図作成</t>
    <rPh sb="1" eb="3">
      <t>テンポ</t>
    </rPh>
    <rPh sb="3" eb="5">
      <t>ジョウホウ</t>
    </rPh>
    <rPh sb="5" eb="7">
      <t>コウシン</t>
    </rPh>
    <rPh sb="15" eb="16">
      <t>ズ</t>
    </rPh>
    <rPh sb="16" eb="18">
      <t>サクセイ</t>
    </rPh>
    <phoneticPr fontId="1"/>
  </si>
  <si>
    <t>「ログイン」のユースケース図作成</t>
    <rPh sb="13" eb="14">
      <t>ズ</t>
    </rPh>
    <rPh sb="14" eb="16">
      <t>サクセイ</t>
    </rPh>
    <phoneticPr fontId="1"/>
  </si>
  <si>
    <t>「ユーザ登録」のユースケース図作成</t>
    <rPh sb="4" eb="6">
      <t>トウロク</t>
    </rPh>
    <rPh sb="14" eb="15">
      <t>ズ</t>
    </rPh>
    <rPh sb="15" eb="17">
      <t>サクセイ</t>
    </rPh>
    <phoneticPr fontId="1"/>
  </si>
  <si>
    <t>「ユーザ登録」のユースケース図</t>
    <rPh sb="4" eb="6">
      <t>トウロク</t>
    </rPh>
    <phoneticPr fontId="1"/>
  </si>
  <si>
    <t>「ログイン」のユースケース図</t>
    <phoneticPr fontId="1"/>
  </si>
  <si>
    <t>「店舗情報更新」のユースケース図</t>
    <rPh sb="1" eb="3">
      <t>テンポ</t>
    </rPh>
    <rPh sb="3" eb="5">
      <t>ジョウホウ</t>
    </rPh>
    <rPh sb="5" eb="7">
      <t>コウシン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</si>
</sst>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76" formatCode="dd"/>
    <numFmt numFmtId="177" formatCode="aaa"/>
    <numFmt numFmtId="178" formatCode="m/d\ &quot;(&quot;aaa&quot;)&quot;"/>
    <numFmt numFmtId="179" formatCode="m"/>
    <numFmt numFmtId="180" formatCode="0.00&quot; H &quot;"/>
    <numFmt numFmtId="181" formatCode="yyyy&quot;年&quot;m&quot;月&quot;d&quot;日(&quot;aaa&quot;)&quot;"/>
    <numFmt numFmtId="182" formatCode="0&quot; 名&quot;"/>
    <numFmt numFmtId="183" formatCode="0.00&quot; Ｈ&quot;"/>
    <numFmt numFmtId="184" formatCode="0&quot; 名 &quot;"/>
    <numFmt numFmtId="185" formatCode="0&quot; 日目&quot;"/>
    <numFmt numFmtId="186" formatCode="0&quot; 日間&quot;"/>
    <numFmt numFmtId="187" formatCode="m&quot;月&quot;"/>
    <numFmt numFmtId="188" formatCode="0&quot;件&quot;"/>
    <numFmt numFmtId="189" formatCode="0.0%"/>
    <numFmt numFmtId="190" formatCode="&quot;残り&quot;0&quot; H&quot;"/>
    <numFmt numFmtId="191" formatCode="0_);[Red]\(0\)"/>
  </numFmts>
  <fonts count="11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b/>
      <sz val="14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7" fontId="2" fillId="0" borderId="1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178" fontId="2" fillId="0" borderId="1" xfId="0" applyNumberFormat="1" applyFont="1" applyBorder="1">
      <alignment vertical="center"/>
    </xf>
    <xf numFmtId="179" fontId="2" fillId="0" borderId="0" xfId="0" applyNumberFormat="1" applyFont="1" applyAlignment="1">
      <alignment horizontal="center" vertical="center"/>
    </xf>
    <xf numFmtId="180" fontId="2" fillId="0" borderId="1" xfId="0" applyNumberFormat="1" applyFont="1" applyBorder="1">
      <alignment vertical="center"/>
    </xf>
    <xf numFmtId="0" fontId="4" fillId="0" borderId="0" xfId="0" applyFont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181" fontId="0" fillId="0" borderId="0" xfId="0" applyNumberFormat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6" fillId="0" borderId="0" xfId="0" applyFont="1">
      <alignment vertical="center"/>
    </xf>
    <xf numFmtId="182" fontId="0" fillId="2" borderId="1" xfId="0" applyNumberFormat="1" applyFill="1" applyBorder="1" applyAlignment="1">
      <alignment horizontal="right" vertical="center"/>
    </xf>
    <xf numFmtId="0" fontId="5" fillId="0" borderId="0" xfId="0" applyFont="1" applyAlignment="1">
      <alignment horizontal="left" vertical="center" indent="1"/>
    </xf>
    <xf numFmtId="183" fontId="0" fillId="0" borderId="1" xfId="0" applyNumberFormat="1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2" fillId="0" borderId="1" xfId="0" applyFont="1" applyBorder="1" applyProtection="1">
      <alignment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178" fontId="2" fillId="0" borderId="1" xfId="0" applyNumberFormat="1" applyFont="1" applyBorder="1" applyProtection="1">
      <alignment vertical="center"/>
      <protection locked="0"/>
    </xf>
    <xf numFmtId="180" fontId="2" fillId="0" borderId="1" xfId="0" applyNumberFormat="1" applyFont="1" applyBorder="1" applyProtection="1">
      <alignment vertical="center"/>
      <protection locked="0"/>
    </xf>
    <xf numFmtId="177" fontId="2" fillId="0" borderId="1" xfId="0" applyNumberFormat="1" applyFont="1" applyBorder="1" applyAlignment="1" applyProtection="1">
      <alignment horizontal="center" vertical="center"/>
      <protection locked="0"/>
    </xf>
    <xf numFmtId="0" fontId="7" fillId="0" borderId="5" xfId="0" applyFont="1" applyBorder="1" applyAlignment="1" applyProtection="1">
      <alignment horizontal="left" vertical="center" indent="1"/>
      <protection locked="0"/>
    </xf>
    <xf numFmtId="0" fontId="8" fillId="0" borderId="5" xfId="0" applyFont="1" applyBorder="1" applyAlignment="1" applyProtection="1">
      <alignment horizontal="left" vertical="center" indent="1"/>
      <protection locked="0"/>
    </xf>
    <xf numFmtId="181" fontId="0" fillId="5" borderId="1" xfId="0" applyNumberFormat="1" applyFill="1" applyBorder="1">
      <alignment vertical="center"/>
    </xf>
    <xf numFmtId="0" fontId="0" fillId="0" borderId="6" xfId="0" applyBorder="1" applyProtection="1">
      <alignment vertical="center"/>
      <protection locked="0"/>
    </xf>
    <xf numFmtId="0" fontId="0" fillId="0" borderId="7" xfId="0" applyBorder="1" applyProtection="1">
      <alignment vertical="center"/>
      <protection locked="0"/>
    </xf>
    <xf numFmtId="186" fontId="0" fillId="5" borderId="1" xfId="0" applyNumberFormat="1" applyFill="1" applyBorder="1" applyProtection="1">
      <alignment vertical="center"/>
    </xf>
    <xf numFmtId="185" fontId="0" fillId="5" borderId="1" xfId="0" applyNumberFormat="1" applyFill="1" applyBorder="1" applyAlignment="1" applyProtection="1">
      <alignment horizontal="right" vertical="center"/>
    </xf>
    <xf numFmtId="183" fontId="0" fillId="5" borderId="1" xfId="0" applyNumberFormat="1" applyFill="1" applyBorder="1" applyProtection="1">
      <alignment vertical="center"/>
    </xf>
    <xf numFmtId="183" fontId="0" fillId="0" borderId="1" xfId="0" applyNumberFormat="1" applyFill="1" applyBorder="1" applyProtection="1">
      <alignment vertical="center"/>
      <protection locked="0"/>
    </xf>
    <xf numFmtId="0" fontId="3" fillId="0" borderId="0" xfId="0" applyFo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2" fillId="0" borderId="0" xfId="0" applyFont="1" applyProtection="1">
      <alignment vertical="center"/>
    </xf>
    <xf numFmtId="0" fontId="2" fillId="2" borderId="2" xfId="0" applyFont="1" applyFill="1" applyBorder="1" applyAlignment="1" applyProtection="1">
      <alignment horizontal="center" vertical="center" wrapText="1"/>
    </xf>
    <xf numFmtId="183" fontId="2" fillId="0" borderId="1" xfId="0" applyNumberFormat="1" applyFont="1" applyFill="1" applyBorder="1" applyAlignment="1" applyProtection="1">
      <alignment horizontal="center" vertical="center" wrapText="1"/>
    </xf>
    <xf numFmtId="180" fontId="2" fillId="0" borderId="1" xfId="0" applyNumberFormat="1" applyFont="1" applyFill="1" applyBorder="1" applyProtection="1">
      <alignment vertic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>
      <alignment vertical="center"/>
    </xf>
    <xf numFmtId="0" fontId="7" fillId="0" borderId="0" xfId="0" applyFont="1" applyAlignment="1" applyProtection="1">
      <alignment horizontal="left" vertical="center"/>
    </xf>
    <xf numFmtId="0" fontId="2" fillId="0" borderId="0" xfId="0" applyNumberFormat="1" applyFont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0" fillId="6" borderId="1" xfId="0" applyFill="1" applyBorder="1">
      <alignment vertical="center"/>
    </xf>
    <xf numFmtId="188" fontId="0" fillId="5" borderId="1" xfId="0" applyNumberFormat="1" applyFill="1" applyBorder="1">
      <alignment vertical="center"/>
    </xf>
    <xf numFmtId="189" fontId="0" fillId="5" borderId="1" xfId="0" applyNumberFormat="1" applyFill="1" applyBorder="1">
      <alignment vertical="center"/>
    </xf>
    <xf numFmtId="187" fontId="2" fillId="0" borderId="0" xfId="0" applyNumberFormat="1" applyFont="1" applyAlignment="1" applyProtection="1">
      <alignment horizontal="center" vertical="center" textRotation="255"/>
      <protection locked="0"/>
    </xf>
    <xf numFmtId="179" fontId="2" fillId="0" borderId="0" xfId="0" applyNumberFormat="1" applyFont="1" applyAlignment="1" applyProtection="1">
      <alignment horizontal="center" vertical="center"/>
      <protection locked="0"/>
    </xf>
    <xf numFmtId="176" fontId="2" fillId="0" borderId="1" xfId="0" applyNumberFormat="1" applyFont="1" applyBorder="1" applyAlignment="1" applyProtection="1">
      <alignment horizontal="center" vertical="center"/>
      <protection locked="0"/>
    </xf>
    <xf numFmtId="191" fontId="2" fillId="0" borderId="1" xfId="0" applyNumberFormat="1" applyFont="1" applyBorder="1" applyAlignment="1" applyProtection="1">
      <alignment horizontal="center" vertical="center"/>
      <protection locked="0"/>
    </xf>
    <xf numFmtId="0" fontId="9" fillId="0" borderId="0" xfId="0" applyFont="1">
      <alignment vertical="center"/>
    </xf>
    <xf numFmtId="0" fontId="2" fillId="0" borderId="0" xfId="0" applyFont="1" applyAlignment="1" applyProtection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5" xfId="0" applyBorder="1" applyProtection="1">
      <alignment vertical="center"/>
      <protection locked="0"/>
    </xf>
    <xf numFmtId="0" fontId="0" fillId="0" borderId="7" xfId="0" applyBorder="1" applyProtection="1">
      <alignment vertical="center"/>
      <protection locked="0"/>
    </xf>
    <xf numFmtId="184" fontId="0" fillId="5" borderId="5" xfId="0" applyNumberFormat="1" applyFill="1" applyBorder="1" applyAlignment="1">
      <alignment horizontal="right" vertical="center"/>
    </xf>
    <xf numFmtId="184" fontId="0" fillId="5" borderId="7" xfId="0" applyNumberFormat="1" applyFill="1" applyBorder="1" applyAlignment="1">
      <alignment horizontal="right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90" fontId="2" fillId="0" borderId="8" xfId="0" applyNumberFormat="1" applyFont="1" applyBorder="1" applyAlignment="1" applyProtection="1">
      <alignment horizontal="center" vertical="center" wrapText="1"/>
    </xf>
    <xf numFmtId="190" fontId="10" fillId="0" borderId="8" xfId="0" applyNumberFormat="1" applyFont="1" applyBorder="1" applyAlignment="1">
      <alignment horizontal="center" vertical="center"/>
    </xf>
    <xf numFmtId="0" fontId="2" fillId="2" borderId="2" xfId="0" applyNumberFormat="1" applyFont="1" applyFill="1" applyBorder="1" applyAlignment="1" applyProtection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177" fontId="2" fillId="3" borderId="1" xfId="0" applyNumberFormat="1" applyFont="1" applyFill="1" applyBorder="1" applyAlignment="1" applyProtection="1">
      <alignment horizontal="center" vertical="center"/>
      <protection locked="0"/>
    </xf>
    <xf numFmtId="191" fontId="2" fillId="3" borderId="1" xfId="0" applyNumberFormat="1" applyFont="1" applyFill="1" applyBorder="1" applyAlignment="1" applyProtection="1">
      <alignment horizontal="center" vertical="center"/>
      <protection locked="0"/>
    </xf>
  </cellXfs>
  <cellStyles count="1">
    <cellStyle name="標準" xfId="0" builtinId="0"/>
  </cellStyles>
  <dxfs count="99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numFmt numFmtId="192" formatCode="&quot; └ &quot;@"/>
    </dxf>
    <dxf>
      <numFmt numFmtId="193" formatCode="&quot;    └ &quot;@"/>
    </dxf>
    <dxf>
      <numFmt numFmtId="194" formatCode="&quot;         └ &quot;@"/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numFmt numFmtId="192" formatCode="&quot; └ &quot;@"/>
    </dxf>
    <dxf>
      <numFmt numFmtId="193" formatCode="&quot;    └ &quot;@"/>
    </dxf>
    <dxf>
      <numFmt numFmtId="194" formatCode="&quot;         └ &quot;@"/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numFmt numFmtId="192" formatCode="&quot; └ &quot;@"/>
    </dxf>
    <dxf>
      <numFmt numFmtId="193" formatCode="&quot;    └ &quot;@"/>
    </dxf>
    <dxf>
      <numFmt numFmtId="194" formatCode="&quot;         └ &quot;@"/>
    </dxf>
    <dxf>
      <fill>
        <patternFill>
          <bgColor theme="0" tint="-0.14996795556505021"/>
        </patternFill>
      </fill>
    </dxf>
    <dxf>
      <numFmt numFmtId="192" formatCode="&quot; └ &quot;@"/>
    </dxf>
    <dxf>
      <numFmt numFmtId="193" formatCode="&quot;    └ &quot;@"/>
    </dxf>
    <dxf>
      <numFmt numFmtId="194" formatCode="&quot;         └ &quot;@"/>
    </dxf>
    <dxf>
      <fill>
        <patternFill>
          <bgColor theme="0" tint="-0.14996795556505021"/>
        </patternFill>
      </fill>
    </dxf>
    <dxf>
      <numFmt numFmtId="192" formatCode="&quot; └ &quot;@"/>
    </dxf>
    <dxf>
      <numFmt numFmtId="193" formatCode="&quot;    └ &quot;@"/>
    </dxf>
    <dxf>
      <numFmt numFmtId="194" formatCode="&quot;         └ &quot;@"/>
    </dxf>
    <dxf>
      <fill>
        <patternFill>
          <bgColor theme="0" tint="-0.14996795556505021"/>
        </patternFill>
      </fill>
    </dxf>
    <dxf>
      <numFmt numFmtId="192" formatCode="&quot; └ &quot;@"/>
    </dxf>
    <dxf>
      <numFmt numFmtId="193" formatCode="&quot;    └ &quot;@"/>
    </dxf>
    <dxf>
      <numFmt numFmtId="194" formatCode="&quot;         └ &quot;@"/>
    </dxf>
    <dxf>
      <fill>
        <patternFill>
          <bgColor theme="0" tint="-0.14996795556505021"/>
        </patternFill>
      </fill>
    </dxf>
    <dxf>
      <numFmt numFmtId="192" formatCode="&quot; └ &quot;@"/>
    </dxf>
    <dxf>
      <numFmt numFmtId="193" formatCode="&quot;    └ &quot;@"/>
    </dxf>
    <dxf>
      <numFmt numFmtId="194" formatCode="&quot;         └ &quot;@"/>
    </dxf>
    <dxf>
      <fill>
        <patternFill>
          <bgColor theme="0" tint="-0.14996795556505021"/>
        </patternFill>
      </fill>
    </dxf>
    <dxf>
      <font>
        <b/>
        <i val="0"/>
        <color rgb="FFFF0000"/>
      </font>
    </dxf>
    <dxf>
      <numFmt numFmtId="192" formatCode="&quot; └ &quot;@"/>
    </dxf>
    <dxf>
      <numFmt numFmtId="193" formatCode="&quot;    └ &quot;@"/>
    </dxf>
    <dxf>
      <numFmt numFmtId="194" formatCode="&quot;         └ &quot;@"/>
    </dxf>
    <dxf>
      <fill>
        <patternFill>
          <bgColor theme="0" tint="-0.14996795556505021"/>
        </patternFill>
      </fill>
    </dxf>
    <dxf>
      <numFmt numFmtId="192" formatCode="&quot; └ &quot;@"/>
    </dxf>
    <dxf>
      <numFmt numFmtId="193" formatCode="&quot;    └ &quot;@"/>
    </dxf>
    <dxf>
      <numFmt numFmtId="194" formatCode="&quot;         └ &quot;@"/>
    </dxf>
    <dxf>
      <fill>
        <patternFill>
          <bgColor theme="0" tint="-0.14996795556505021"/>
        </patternFill>
      </fill>
    </dxf>
    <dxf>
      <numFmt numFmtId="192" formatCode="&quot; └ &quot;@"/>
    </dxf>
    <dxf>
      <numFmt numFmtId="193" formatCode="&quot;    └ &quot;@"/>
    </dxf>
    <dxf>
      <numFmt numFmtId="194" formatCode="&quot;         └ &quot;@"/>
    </dxf>
    <dxf>
      <fill>
        <patternFill>
          <bgColor theme="0" tint="-0.14996795556505021"/>
        </patternFill>
      </fill>
    </dxf>
    <dxf>
      <numFmt numFmtId="192" formatCode="&quot; └ &quot;@"/>
    </dxf>
    <dxf>
      <numFmt numFmtId="193" formatCode="&quot;    └ &quot;@"/>
    </dxf>
    <dxf>
      <numFmt numFmtId="194" formatCode="&quot;         └ &quot;@"/>
    </dxf>
    <dxf>
      <fill>
        <patternFill>
          <bgColor theme="0" tint="-0.14996795556505021"/>
        </patternFill>
      </fill>
    </dxf>
    <dxf>
      <numFmt numFmtId="192" formatCode="&quot; └ &quot;@"/>
    </dxf>
    <dxf>
      <numFmt numFmtId="193" formatCode="&quot;    └ &quot;@"/>
    </dxf>
    <dxf>
      <numFmt numFmtId="194" formatCode="&quot;         └ &quot;@"/>
    </dxf>
    <dxf>
      <fill>
        <patternFill>
          <bgColor theme="0" tint="-0.14996795556505021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numFmt numFmtId="195" formatCode="&quot;   └ &quot;@"/>
    </dxf>
    <dxf>
      <numFmt numFmtId="196" formatCode="&quot;      └ &quot;@"/>
    </dxf>
    <dxf>
      <numFmt numFmtId="194" formatCode="&quot;         └ &quot;@"/>
    </dxf>
  </dxfs>
  <tableStyles count="0" defaultTableStyle="TableStyleMedium2" defaultPivotStyle="PivotStyleLight16"/>
  <colors>
    <mruColors>
      <color rgb="FFFFFFCC"/>
      <color rgb="FFFFFF99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usernames" Target="revisions/userNames.xml"/><Relationship Id="rId4" Type="http://schemas.openxmlformats.org/officeDocument/2006/relationships/worksheet" Target="worksheets/sheet4.xml"/><Relationship Id="rId9" Type="http://schemas.openxmlformats.org/officeDocument/2006/relationships/revisionHeaders" Target="revisions/revisionHeader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200025</xdr:colOff>
      <xdr:row>18</xdr:row>
      <xdr:rowOff>57150</xdr:rowOff>
    </xdr:from>
    <xdr:ext cx="5257800" cy="1692771"/>
    <xdr:sp macro="" textlink="">
      <xdr:nvSpPr>
        <xdr:cNvPr id="2" name="テキスト ボックス 1"/>
        <xdr:cNvSpPr txBox="1"/>
      </xdr:nvSpPr>
      <xdr:spPr>
        <a:xfrm>
          <a:off x="447675" y="2895600"/>
          <a:ext cx="5257800" cy="16927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9600">
              <a:solidFill>
                <a:schemeClr val="bg2">
                  <a:lumMod val="75000"/>
                </a:schemeClr>
              </a:solidFill>
            </a:rPr>
            <a:t>作成方法</a:t>
          </a:r>
        </a:p>
      </xdr:txBody>
    </xdr:sp>
    <xdr:clientData/>
  </xdr:oneCellAnchor>
  <xdr:oneCellAnchor>
    <xdr:from>
      <xdr:col>1</xdr:col>
      <xdr:colOff>152400</xdr:colOff>
      <xdr:row>14</xdr:row>
      <xdr:rowOff>47625</xdr:rowOff>
    </xdr:from>
    <xdr:ext cx="9039225" cy="559127"/>
    <xdr:sp macro="" textlink="">
      <xdr:nvSpPr>
        <xdr:cNvPr id="3" name="テキスト ボックス 2"/>
        <xdr:cNvSpPr txBox="1"/>
      </xdr:nvSpPr>
      <xdr:spPr>
        <a:xfrm>
          <a:off x="400050" y="2314575"/>
          <a:ext cx="9039225" cy="559127"/>
        </a:xfrm>
        <a:prstGeom prst="rect">
          <a:avLst/>
        </a:prstGeom>
        <a:noFill/>
        <a:ln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400" b="0">
              <a:solidFill>
                <a:srgbClr val="FF0000"/>
              </a:solidFill>
            </a:rPr>
            <a:t>行を増やすときには、最終行を右クリック→コピー→増やす行分だけ選択（行番号）し、「コピーしたセルの挿入」をする。</a:t>
          </a:r>
          <a:endParaRPr kumimoji="1" lang="en-US" altLang="ja-JP" sz="1400" b="0">
            <a:solidFill>
              <a:srgbClr val="FF0000"/>
            </a:solidFill>
          </a:endParaRPr>
        </a:p>
        <a:p>
          <a:r>
            <a:rPr kumimoji="1" lang="ja-JP" altLang="en-US" sz="1400" b="0">
              <a:solidFill>
                <a:srgbClr val="FF0000"/>
              </a:solidFill>
            </a:rPr>
            <a:t>日付を増やす場合も同様。（行→列）</a:t>
          </a:r>
        </a:p>
      </xdr:txBody>
    </xdr:sp>
    <xdr:clientData/>
  </xdr:oneCellAnchor>
  <xdr:twoCellAnchor>
    <xdr:from>
      <xdr:col>12</xdr:col>
      <xdr:colOff>1</xdr:colOff>
      <xdr:row>3</xdr:row>
      <xdr:rowOff>104775</xdr:rowOff>
    </xdr:from>
    <xdr:to>
      <xdr:col>13</xdr:col>
      <xdr:colOff>19051</xdr:colOff>
      <xdr:row>14</xdr:row>
      <xdr:rowOff>38100</xdr:rowOff>
    </xdr:to>
    <xdr:sp macro="" textlink="">
      <xdr:nvSpPr>
        <xdr:cNvPr id="6" name="左矢印 5"/>
        <xdr:cNvSpPr/>
      </xdr:nvSpPr>
      <xdr:spPr>
        <a:xfrm rot="5400000">
          <a:off x="8458201" y="1428750"/>
          <a:ext cx="1504950" cy="247650"/>
        </a:xfrm>
        <a:prstGeom prst="lef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457200</xdr:colOff>
      <xdr:row>8</xdr:row>
      <xdr:rowOff>76200</xdr:rowOff>
    </xdr:from>
    <xdr:ext cx="7324725" cy="692690"/>
    <xdr:sp macro="" textlink="">
      <xdr:nvSpPr>
        <xdr:cNvPr id="7" name="テキスト ボックス 6"/>
        <xdr:cNvSpPr txBox="1"/>
      </xdr:nvSpPr>
      <xdr:spPr>
        <a:xfrm>
          <a:off x="923925" y="1485900"/>
          <a:ext cx="7324725" cy="692690"/>
        </a:xfrm>
        <a:prstGeom prst="rect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200">
              <a:solidFill>
                <a:srgbClr val="FF0000"/>
              </a:solidFill>
            </a:rPr>
            <a:t>レベルは０～３まで設定可能です。</a:t>
          </a:r>
          <a:endParaRPr kumimoji="1" lang="en-US" altLang="ja-JP" sz="1200">
            <a:solidFill>
              <a:srgbClr val="FF0000"/>
            </a:solidFill>
          </a:endParaRPr>
        </a:p>
        <a:p>
          <a:r>
            <a:rPr kumimoji="1" lang="ja-JP" altLang="en-US" sz="1200">
              <a:solidFill>
                <a:srgbClr val="FF0000"/>
              </a:solidFill>
            </a:rPr>
            <a:t>作業に関連性（親子関係）がある場合に使用します。</a:t>
          </a:r>
          <a:endParaRPr kumimoji="1" lang="en-US" altLang="ja-JP" sz="1200">
            <a:solidFill>
              <a:srgbClr val="FF0000"/>
            </a:solidFill>
          </a:endParaRPr>
        </a:p>
        <a:p>
          <a:r>
            <a:rPr kumimoji="1" lang="ja-JP" altLang="en-US" sz="1200">
              <a:solidFill>
                <a:srgbClr val="FF0000"/>
              </a:solidFill>
            </a:rPr>
            <a:t>０＝親、１＝子、２＝孫のように設定すると、作業項目があわせてインデントされます。</a:t>
          </a:r>
          <a:endParaRPr kumimoji="1" lang="en-US" altLang="ja-JP" sz="1200">
            <a:solidFill>
              <a:srgbClr val="FF0000"/>
            </a:solidFill>
          </a:endParaRPr>
        </a:p>
      </xdr:txBody>
    </xdr:sp>
    <xdr:clientData/>
  </xdr:oneCellAnchor>
  <xdr:twoCellAnchor>
    <xdr:from>
      <xdr:col>2</xdr:col>
      <xdr:colOff>19050</xdr:colOff>
      <xdr:row>8</xdr:row>
      <xdr:rowOff>76200</xdr:rowOff>
    </xdr:from>
    <xdr:to>
      <xdr:col>2</xdr:col>
      <xdr:colOff>419099</xdr:colOff>
      <xdr:row>10</xdr:row>
      <xdr:rowOff>38100</xdr:rowOff>
    </xdr:to>
    <xdr:sp macro="" textlink="">
      <xdr:nvSpPr>
        <xdr:cNvPr id="8" name="左矢印 7"/>
        <xdr:cNvSpPr/>
      </xdr:nvSpPr>
      <xdr:spPr>
        <a:xfrm>
          <a:off x="485775" y="1485900"/>
          <a:ext cx="400049" cy="247650"/>
        </a:xfrm>
        <a:prstGeom prst="lef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1</xdr:row>
      <xdr:rowOff>0</xdr:rowOff>
    </xdr:from>
    <xdr:to>
      <xdr:col>12</xdr:col>
      <xdr:colOff>9525</xdr:colOff>
      <xdr:row>3</xdr:row>
      <xdr:rowOff>9525</xdr:rowOff>
    </xdr:to>
    <xdr:sp macro="" textlink="">
      <xdr:nvSpPr>
        <xdr:cNvPr id="9" name="正方形/長方形 8"/>
        <xdr:cNvSpPr/>
      </xdr:nvSpPr>
      <xdr:spPr>
        <a:xfrm>
          <a:off x="466725" y="295275"/>
          <a:ext cx="8629650" cy="4095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447675</xdr:colOff>
      <xdr:row>19</xdr:row>
      <xdr:rowOff>104774</xdr:rowOff>
    </xdr:from>
    <xdr:ext cx="6962775" cy="2790826"/>
    <xdr:sp macro="" textlink="">
      <xdr:nvSpPr>
        <xdr:cNvPr id="10" name="テキスト ボックス 9"/>
        <xdr:cNvSpPr txBox="1"/>
      </xdr:nvSpPr>
      <xdr:spPr>
        <a:xfrm>
          <a:off x="6553200" y="3086099"/>
          <a:ext cx="6962775" cy="2790826"/>
        </a:xfrm>
        <a:prstGeom prst="rect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>
            <a:spcAft>
              <a:spcPts val="200"/>
            </a:spcAft>
          </a:pPr>
          <a:r>
            <a:rPr kumimoji="1" lang="en-US" altLang="ja-JP" sz="1200">
              <a:solidFill>
                <a:srgbClr val="FF0000"/>
              </a:solidFill>
            </a:rPr>
            <a:t>【</a:t>
          </a:r>
          <a:r>
            <a:rPr kumimoji="1" lang="ja-JP" altLang="en-US" sz="1200">
              <a:solidFill>
                <a:srgbClr val="FF0000"/>
              </a:solidFill>
            </a:rPr>
            <a:t>フェーズ</a:t>
          </a:r>
          <a:r>
            <a:rPr kumimoji="1" lang="en-US" altLang="ja-JP" sz="1200">
              <a:solidFill>
                <a:srgbClr val="FF0000"/>
              </a:solidFill>
            </a:rPr>
            <a:t>】</a:t>
          </a:r>
          <a:r>
            <a:rPr kumimoji="1" lang="ja-JP" altLang="en-US" sz="1200">
              <a:solidFill>
                <a:srgbClr val="FF0000"/>
              </a:solidFill>
            </a:rPr>
            <a:t>現状分析から導入まで作業により分類されるフェースを指定する。</a:t>
          </a:r>
          <a:endParaRPr kumimoji="1" lang="en-US" altLang="ja-JP" sz="1200">
            <a:solidFill>
              <a:srgbClr val="FF0000"/>
            </a:solidFill>
          </a:endParaRPr>
        </a:p>
        <a:p>
          <a:pPr>
            <a:spcAft>
              <a:spcPts val="200"/>
            </a:spcAft>
          </a:pPr>
          <a:r>
            <a:rPr kumimoji="1" lang="en-US" altLang="ja-JP" sz="1200">
              <a:solidFill>
                <a:srgbClr val="FF0000"/>
              </a:solidFill>
            </a:rPr>
            <a:t>【</a:t>
          </a:r>
          <a:r>
            <a:rPr kumimoji="1" lang="ja-JP" altLang="en-US" sz="1200">
              <a:solidFill>
                <a:srgbClr val="FF0000"/>
              </a:solidFill>
            </a:rPr>
            <a:t>作業項目</a:t>
          </a:r>
          <a:r>
            <a:rPr kumimoji="1" lang="en-US" altLang="ja-JP" sz="1200">
              <a:solidFill>
                <a:srgbClr val="FF0000"/>
              </a:solidFill>
            </a:rPr>
            <a:t>】</a:t>
          </a:r>
          <a:r>
            <a:rPr kumimoji="1" lang="ja-JP" altLang="en-US" sz="1200">
              <a:solidFill>
                <a:srgbClr val="FF0000"/>
              </a:solidFill>
            </a:rPr>
            <a:t>実施する作業名を入力（成果物と同じ名＋「作成」でも可。</a:t>
          </a:r>
          <a:endParaRPr kumimoji="1" lang="en-US" altLang="ja-JP" sz="1200">
            <a:solidFill>
              <a:srgbClr val="FF0000"/>
            </a:solidFill>
          </a:endParaRPr>
        </a:p>
        <a:p>
          <a:pPr>
            <a:spcAft>
              <a:spcPts val="200"/>
            </a:spcAft>
          </a:pPr>
          <a:r>
            <a:rPr kumimoji="1" lang="en-US" altLang="ja-JP" sz="1200">
              <a:solidFill>
                <a:srgbClr val="FF0000"/>
              </a:solidFill>
            </a:rPr>
            <a:t>【</a:t>
          </a:r>
          <a:r>
            <a:rPr kumimoji="1" lang="ja-JP" altLang="en-US" sz="1200">
              <a:solidFill>
                <a:srgbClr val="FF0000"/>
              </a:solidFill>
            </a:rPr>
            <a:t>成果物</a:t>
          </a:r>
          <a:r>
            <a:rPr kumimoji="1" lang="en-US" altLang="ja-JP" sz="1200">
              <a:solidFill>
                <a:srgbClr val="FF0000"/>
              </a:solidFill>
            </a:rPr>
            <a:t>】</a:t>
          </a:r>
          <a:r>
            <a:rPr kumimoji="1" lang="ja-JP" altLang="en-US" sz="1200">
              <a:solidFill>
                <a:srgbClr val="FF0000"/>
              </a:solidFill>
            </a:rPr>
            <a:t>作業のアプトプットとして作成するドキュメント名を入力する。</a:t>
          </a:r>
          <a:endParaRPr kumimoji="1" lang="en-US" altLang="ja-JP" sz="1200">
            <a:solidFill>
              <a:srgbClr val="FF0000"/>
            </a:solidFill>
          </a:endParaRPr>
        </a:p>
        <a:p>
          <a:pPr>
            <a:spcAft>
              <a:spcPts val="200"/>
            </a:spcAft>
          </a:pPr>
          <a:r>
            <a:rPr kumimoji="1" lang="en-US" altLang="ja-JP" sz="1200">
              <a:solidFill>
                <a:srgbClr val="FF0000"/>
              </a:solidFill>
            </a:rPr>
            <a:t>【</a:t>
          </a:r>
          <a:r>
            <a:rPr kumimoji="1" lang="ja-JP" altLang="en-US" sz="1200">
              <a:solidFill>
                <a:srgbClr val="FF0000"/>
              </a:solidFill>
            </a:rPr>
            <a:t>担当者</a:t>
          </a:r>
          <a:r>
            <a:rPr kumimoji="1" lang="en-US" altLang="ja-JP" sz="1200">
              <a:solidFill>
                <a:srgbClr val="FF0000"/>
              </a:solidFill>
            </a:rPr>
            <a:t>】</a:t>
          </a:r>
          <a:r>
            <a:rPr kumimoji="1" lang="ja-JP" altLang="en-US" sz="1200">
              <a:solidFill>
                <a:srgbClr val="FF0000"/>
              </a:solidFill>
            </a:rPr>
            <a:t>作業を担当する氏名を入力。複数名いる場合は、同作業を複数行作成すること。</a:t>
          </a:r>
          <a:endParaRPr kumimoji="1" lang="en-US" altLang="ja-JP" sz="1200">
            <a:solidFill>
              <a:srgbClr val="FF0000"/>
            </a:solidFill>
          </a:endParaRPr>
        </a:p>
        <a:p>
          <a:pPr>
            <a:spcAft>
              <a:spcPts val="200"/>
            </a:spcAft>
          </a:pPr>
          <a:r>
            <a:rPr kumimoji="1" lang="en-US" altLang="ja-JP" sz="1200">
              <a:solidFill>
                <a:srgbClr val="FF0000"/>
              </a:solidFill>
            </a:rPr>
            <a:t>【</a:t>
          </a:r>
          <a:r>
            <a:rPr kumimoji="1" lang="ja-JP" altLang="en-US" sz="1200">
              <a:solidFill>
                <a:srgbClr val="FF0000"/>
              </a:solidFill>
            </a:rPr>
            <a:t>開始日</a:t>
          </a:r>
          <a:r>
            <a:rPr kumimoji="1" lang="en-US" altLang="ja-JP" sz="1200">
              <a:solidFill>
                <a:srgbClr val="FF0000"/>
              </a:solidFill>
            </a:rPr>
            <a:t>】</a:t>
          </a:r>
          <a:r>
            <a:rPr kumimoji="1" lang="ja-JP" altLang="en-US" sz="1200">
              <a:solidFill>
                <a:srgbClr val="FF0000"/>
              </a:solidFill>
            </a:rPr>
            <a:t>作業に着手した日を入力。</a:t>
          </a:r>
          <a:endParaRPr kumimoji="1" lang="en-US" altLang="ja-JP" sz="1200">
            <a:solidFill>
              <a:srgbClr val="FF0000"/>
            </a:solidFill>
          </a:endParaRPr>
        </a:p>
        <a:p>
          <a:pPr>
            <a:spcAft>
              <a:spcPts val="200"/>
            </a:spcAft>
          </a:pPr>
          <a:r>
            <a:rPr kumimoji="1" lang="en-US" altLang="ja-JP" sz="1200">
              <a:solidFill>
                <a:srgbClr val="FF0000"/>
              </a:solidFill>
            </a:rPr>
            <a:t>【</a:t>
          </a:r>
          <a:r>
            <a:rPr kumimoji="1" lang="ja-JP" altLang="en-US" sz="1200">
              <a:solidFill>
                <a:srgbClr val="FF0000"/>
              </a:solidFill>
            </a:rPr>
            <a:t>完成（予定）日</a:t>
          </a:r>
          <a:r>
            <a:rPr kumimoji="1" lang="en-US" altLang="ja-JP" sz="1200">
              <a:solidFill>
                <a:srgbClr val="FF0000"/>
              </a:solidFill>
            </a:rPr>
            <a:t>】</a:t>
          </a:r>
          <a:r>
            <a:rPr kumimoji="1" lang="ja-JP" altLang="en-US" sz="1200">
              <a:solidFill>
                <a:srgbClr val="FF0000"/>
              </a:solidFill>
            </a:rPr>
            <a:t>作成担当者が成果物の作成を完了（予定）した日。その後、レビューを経て完了となる。</a:t>
          </a:r>
          <a:endParaRPr kumimoji="1" lang="en-US" altLang="ja-JP" sz="1200">
            <a:solidFill>
              <a:srgbClr val="FF0000"/>
            </a:solidFill>
          </a:endParaRPr>
        </a:p>
        <a:p>
          <a:pPr>
            <a:spcAft>
              <a:spcPts val="200"/>
            </a:spcAft>
          </a:pPr>
          <a:r>
            <a:rPr kumimoji="1" lang="en-US" altLang="ja-JP" sz="1200">
              <a:solidFill>
                <a:srgbClr val="FF0000"/>
              </a:solidFill>
            </a:rPr>
            <a:t>【</a:t>
          </a:r>
          <a:r>
            <a:rPr kumimoji="1" lang="ja-JP" altLang="en-US" sz="1200">
              <a:solidFill>
                <a:srgbClr val="FF0000"/>
              </a:solidFill>
            </a:rPr>
            <a:t>レビュー日</a:t>
          </a:r>
          <a:r>
            <a:rPr kumimoji="1" lang="en-US" altLang="ja-JP" sz="1200">
              <a:solidFill>
                <a:srgbClr val="FF0000"/>
              </a:solidFill>
            </a:rPr>
            <a:t>】</a:t>
          </a:r>
          <a:r>
            <a:rPr kumimoji="1" lang="ja-JP" altLang="en-US" sz="1200">
              <a:solidFill>
                <a:srgbClr val="FF0000"/>
              </a:solidFill>
            </a:rPr>
            <a:t>顧客レビュー（予定日）を入力。予めアポイントメントととった後に記録する。</a:t>
          </a:r>
          <a:endParaRPr kumimoji="1" lang="en-US" altLang="ja-JP" sz="1200">
            <a:solidFill>
              <a:srgbClr val="FF0000"/>
            </a:solidFill>
          </a:endParaRPr>
        </a:p>
        <a:p>
          <a:pPr>
            <a:spcAft>
              <a:spcPts val="200"/>
            </a:spcAft>
          </a:pPr>
          <a:r>
            <a:rPr kumimoji="1" lang="en-US" altLang="ja-JP" sz="1200">
              <a:solidFill>
                <a:srgbClr val="FF0000"/>
              </a:solidFill>
            </a:rPr>
            <a:t>※</a:t>
          </a:r>
          <a:r>
            <a:rPr kumimoji="1" lang="ja-JP" altLang="en-US" sz="1200">
              <a:solidFill>
                <a:srgbClr val="FF0000"/>
              </a:solidFill>
            </a:rPr>
            <a:t>顧客レビューの前にグループ内でのレビューを必ず実施すること。</a:t>
          </a:r>
          <a:endParaRPr kumimoji="1" lang="en-US" altLang="ja-JP" sz="1200">
            <a:solidFill>
              <a:srgbClr val="FF0000"/>
            </a:solidFill>
          </a:endParaRPr>
        </a:p>
        <a:p>
          <a:pPr>
            <a:spcAft>
              <a:spcPts val="200"/>
            </a:spcAft>
          </a:pPr>
          <a:r>
            <a:rPr kumimoji="1" lang="en-US" altLang="ja-JP" sz="1200">
              <a:solidFill>
                <a:srgbClr val="FF0000"/>
              </a:solidFill>
            </a:rPr>
            <a:t>【</a:t>
          </a:r>
          <a:r>
            <a:rPr kumimoji="1" lang="ja-JP" altLang="en-US" sz="1200">
              <a:solidFill>
                <a:srgbClr val="FF0000"/>
              </a:solidFill>
            </a:rPr>
            <a:t>完了日</a:t>
          </a:r>
          <a:r>
            <a:rPr kumimoji="1" lang="en-US" altLang="ja-JP" sz="1200">
              <a:solidFill>
                <a:srgbClr val="FF0000"/>
              </a:solidFill>
            </a:rPr>
            <a:t>】</a:t>
          </a:r>
          <a:r>
            <a:rPr kumimoji="1" lang="ja-JP" altLang="en-US" sz="1200">
              <a:solidFill>
                <a:srgbClr val="FF0000"/>
              </a:solidFill>
            </a:rPr>
            <a:t>作業の全工程が完了した日。</a:t>
          </a:r>
          <a:endParaRPr kumimoji="1" lang="en-US" altLang="ja-JP" sz="1200">
            <a:solidFill>
              <a:srgbClr val="FF0000"/>
            </a:solidFill>
          </a:endParaRPr>
        </a:p>
        <a:p>
          <a:pPr>
            <a:spcAft>
              <a:spcPts val="200"/>
            </a:spcAft>
          </a:pPr>
          <a:r>
            <a:rPr kumimoji="1" lang="en-US" altLang="ja-JP" sz="1200">
              <a:solidFill>
                <a:srgbClr val="FF0000"/>
              </a:solidFill>
            </a:rPr>
            <a:t>【</a:t>
          </a:r>
          <a:r>
            <a:rPr kumimoji="1" lang="ja-JP" altLang="en-US" sz="1200">
              <a:solidFill>
                <a:srgbClr val="FF0000"/>
              </a:solidFill>
            </a:rPr>
            <a:t>計画工数</a:t>
          </a:r>
          <a:r>
            <a:rPr kumimoji="1" lang="en-US" altLang="ja-JP" sz="1200">
              <a:solidFill>
                <a:srgbClr val="FF0000"/>
              </a:solidFill>
            </a:rPr>
            <a:t>】</a:t>
          </a:r>
          <a:r>
            <a:rPr kumimoji="1" lang="ja-JP" altLang="en-US" sz="1200">
              <a:solidFill>
                <a:srgbClr val="FF0000"/>
              </a:solidFill>
            </a:rPr>
            <a:t>作業着手前に見積もりを行い、計画工数として入力する。一度設定した工数を正当な理由なく変更しないこと。同時に期間の設定（セルの色付け）を行う。</a:t>
          </a:r>
          <a:endParaRPr kumimoji="1" lang="en-US" altLang="ja-JP" sz="1200">
            <a:solidFill>
              <a:srgbClr val="FF0000"/>
            </a:solidFill>
          </a:endParaRPr>
        </a:p>
        <a:p>
          <a:pPr>
            <a:spcAft>
              <a:spcPts val="200"/>
            </a:spcAft>
          </a:pPr>
          <a:r>
            <a:rPr kumimoji="1" lang="en-US" altLang="ja-JP" sz="1200">
              <a:solidFill>
                <a:srgbClr val="FF0000"/>
              </a:solidFill>
            </a:rPr>
            <a:t>【</a:t>
          </a:r>
          <a:r>
            <a:rPr kumimoji="1" lang="ja-JP" altLang="en-US" sz="1200">
              <a:solidFill>
                <a:srgbClr val="FF0000"/>
              </a:solidFill>
            </a:rPr>
            <a:t>実績工数</a:t>
          </a:r>
          <a:r>
            <a:rPr kumimoji="1" lang="en-US" altLang="ja-JP" sz="1200">
              <a:solidFill>
                <a:srgbClr val="FF0000"/>
              </a:solidFill>
            </a:rPr>
            <a:t>】</a:t>
          </a:r>
          <a:r>
            <a:rPr kumimoji="1" lang="ja-JP" altLang="en-US" sz="1200">
              <a:solidFill>
                <a:srgbClr val="FF0000"/>
              </a:solidFill>
            </a:rPr>
            <a:t>実際に作業した時間を毎日作業終了時に更新する。</a:t>
          </a:r>
          <a:endParaRPr kumimoji="1" lang="en-US" altLang="ja-JP" sz="1200">
            <a:solidFill>
              <a:srgbClr val="FF0000"/>
            </a:solidFill>
          </a:endParaRPr>
        </a:p>
      </xdr:txBody>
    </xdr:sp>
    <xdr:clientData/>
  </xdr:oneCellAnchor>
  <xdr:twoCellAnchor>
    <xdr:from>
      <xdr:col>12</xdr:col>
      <xdr:colOff>9525</xdr:colOff>
      <xdr:row>2</xdr:row>
      <xdr:rowOff>4763</xdr:rowOff>
    </xdr:from>
    <xdr:to>
      <xdr:col>21</xdr:col>
      <xdr:colOff>161925</xdr:colOff>
      <xdr:row>19</xdr:row>
      <xdr:rowOff>85725</xdr:rowOff>
    </xdr:to>
    <xdr:cxnSp macro="">
      <xdr:nvCxnSpPr>
        <xdr:cNvPr id="12" name="カギ線コネクタ 11"/>
        <xdr:cNvCxnSpPr/>
      </xdr:nvCxnSpPr>
      <xdr:spPr>
        <a:xfrm>
          <a:off x="9096375" y="528638"/>
          <a:ext cx="2209800" cy="2538412"/>
        </a:xfrm>
        <a:prstGeom prst="bentConnector2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123825</xdr:colOff>
      <xdr:row>29</xdr:row>
      <xdr:rowOff>85725</xdr:rowOff>
    </xdr:from>
    <xdr:ext cx="6057900" cy="1495426"/>
    <xdr:sp macro="" textlink="">
      <xdr:nvSpPr>
        <xdr:cNvPr id="13" name="テキスト ボックス 12"/>
        <xdr:cNvSpPr txBox="1"/>
      </xdr:nvSpPr>
      <xdr:spPr>
        <a:xfrm>
          <a:off x="123825" y="4495800"/>
          <a:ext cx="6057900" cy="1495426"/>
        </a:xfrm>
        <a:prstGeom prst="rect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>
            <a:spcAft>
              <a:spcPts val="200"/>
            </a:spcAft>
          </a:pPr>
          <a:r>
            <a:rPr kumimoji="1" lang="en-US" altLang="ja-JP" sz="1200" b="1">
              <a:solidFill>
                <a:srgbClr val="FF0000"/>
              </a:solidFill>
            </a:rPr>
            <a:t>【</a:t>
          </a:r>
          <a:r>
            <a:rPr kumimoji="1" lang="ja-JP" altLang="en-US" sz="1200" b="1">
              <a:solidFill>
                <a:srgbClr val="FF0000"/>
              </a:solidFill>
            </a:rPr>
            <a:t>作成上の注意</a:t>
          </a:r>
          <a:r>
            <a:rPr kumimoji="1" lang="en-US" altLang="ja-JP" sz="1200" b="1">
              <a:solidFill>
                <a:srgbClr val="FF0000"/>
              </a:solidFill>
            </a:rPr>
            <a:t>】</a:t>
          </a:r>
        </a:p>
        <a:p>
          <a:pPr>
            <a:spcAft>
              <a:spcPts val="200"/>
            </a:spcAft>
          </a:pPr>
          <a:r>
            <a:rPr kumimoji="1" lang="en-US" altLang="ja-JP" sz="1200" b="0">
              <a:solidFill>
                <a:srgbClr val="FF0000"/>
              </a:solidFill>
            </a:rPr>
            <a:t>1.WBS</a:t>
          </a:r>
          <a:r>
            <a:rPr kumimoji="1" lang="ja-JP" altLang="en-US" sz="1200" b="0">
              <a:solidFill>
                <a:srgbClr val="FF0000"/>
              </a:solidFill>
            </a:rPr>
            <a:t>は最低</a:t>
          </a:r>
          <a:r>
            <a:rPr kumimoji="1" lang="en-US" altLang="ja-JP" sz="1200" b="0">
              <a:solidFill>
                <a:srgbClr val="FF0000"/>
              </a:solidFill>
            </a:rPr>
            <a:t>1</a:t>
          </a:r>
          <a:r>
            <a:rPr kumimoji="1" lang="ja-JP" altLang="en-US" sz="1200" b="0">
              <a:solidFill>
                <a:srgbClr val="FF0000"/>
              </a:solidFill>
            </a:rPr>
            <a:t>日</a:t>
          </a:r>
          <a:r>
            <a:rPr kumimoji="1" lang="en-US" altLang="ja-JP" sz="1200" b="0">
              <a:solidFill>
                <a:srgbClr val="FF0000"/>
              </a:solidFill>
            </a:rPr>
            <a:t>1</a:t>
          </a:r>
          <a:r>
            <a:rPr kumimoji="1" lang="ja-JP" altLang="en-US" sz="1200" b="0">
              <a:solidFill>
                <a:srgbClr val="FF0000"/>
              </a:solidFill>
            </a:rPr>
            <a:t>回（最終更新は</a:t>
          </a:r>
          <a:r>
            <a:rPr kumimoji="1" lang="en-US" altLang="ja-JP" sz="1200" b="0">
              <a:solidFill>
                <a:srgbClr val="FF0000"/>
              </a:solidFill>
            </a:rPr>
            <a:t>16:30</a:t>
          </a:r>
          <a:r>
            <a:rPr kumimoji="1" lang="ja-JP" altLang="en-US" sz="1200" b="0">
              <a:solidFill>
                <a:srgbClr val="FF0000"/>
              </a:solidFill>
            </a:rPr>
            <a:t>まで）は更新すること。</a:t>
          </a:r>
          <a:endParaRPr kumimoji="1" lang="en-US" altLang="ja-JP" sz="1200" b="0">
            <a:solidFill>
              <a:srgbClr val="FF0000"/>
            </a:solidFill>
          </a:endParaRPr>
        </a:p>
        <a:p>
          <a:pPr>
            <a:spcAft>
              <a:spcPts val="200"/>
            </a:spcAft>
          </a:pPr>
          <a:r>
            <a:rPr kumimoji="1" lang="en-US" altLang="ja-JP" sz="1200" b="0">
              <a:solidFill>
                <a:srgbClr val="FF0000"/>
              </a:solidFill>
            </a:rPr>
            <a:t>2.</a:t>
          </a:r>
          <a:r>
            <a:rPr kumimoji="1" lang="ja-JP" altLang="en-US" sz="1200" b="0">
              <a:solidFill>
                <a:srgbClr val="FF0000"/>
              </a:solidFill>
            </a:rPr>
            <a:t>本ファイルは講師がいつでも確認可能な状態にしておくこと。</a:t>
          </a:r>
          <a:endParaRPr kumimoji="1" lang="en-US" altLang="ja-JP" sz="1200" b="0">
            <a:solidFill>
              <a:srgbClr val="FF0000"/>
            </a:solidFill>
          </a:endParaRPr>
        </a:p>
        <a:p>
          <a:pPr>
            <a:spcAft>
              <a:spcPts val="200"/>
            </a:spcAft>
          </a:pPr>
          <a:r>
            <a:rPr kumimoji="1" lang="en-US" altLang="ja-JP" sz="1200" b="0">
              <a:solidFill>
                <a:srgbClr val="FF0000"/>
              </a:solidFill>
            </a:rPr>
            <a:t>3.</a:t>
          </a:r>
          <a:r>
            <a:rPr kumimoji="1" lang="ja-JP" altLang="en-US" sz="1200" b="0">
              <a:solidFill>
                <a:srgbClr val="FF0000"/>
              </a:solidFill>
            </a:rPr>
            <a:t>正当な理由なく、一度決定した計画を変更しないこと。</a:t>
          </a:r>
          <a:endParaRPr kumimoji="1" lang="en-US" altLang="ja-JP" sz="1200" b="0">
            <a:solidFill>
              <a:srgbClr val="FF0000"/>
            </a:solidFill>
          </a:endParaRPr>
        </a:p>
        <a:p>
          <a:pPr>
            <a:spcAft>
              <a:spcPts val="200"/>
            </a:spcAft>
          </a:pPr>
          <a:r>
            <a:rPr kumimoji="1" lang="en-US" altLang="ja-JP" sz="1200" b="0">
              <a:solidFill>
                <a:srgbClr val="FF0000"/>
              </a:solidFill>
            </a:rPr>
            <a:t>※</a:t>
          </a:r>
          <a:r>
            <a:rPr kumimoji="1" lang="ja-JP" altLang="en-US" sz="1200" b="0">
              <a:solidFill>
                <a:srgbClr val="FF0000"/>
              </a:solidFill>
            </a:rPr>
            <a:t>変更した場合は必ず報告を行うこと。</a:t>
          </a:r>
          <a:endParaRPr kumimoji="1" lang="en-US" altLang="ja-JP" sz="1200" b="0">
            <a:solidFill>
              <a:srgbClr val="FF0000"/>
            </a:solidFill>
          </a:endParaRPr>
        </a:p>
        <a:p>
          <a:pPr>
            <a:spcAft>
              <a:spcPts val="200"/>
            </a:spcAft>
          </a:pPr>
          <a:r>
            <a:rPr kumimoji="1" lang="en-US" altLang="ja-JP" sz="1200" b="0">
              <a:solidFill>
                <a:srgbClr val="FF0000"/>
              </a:solidFill>
            </a:rPr>
            <a:t>4.</a:t>
          </a:r>
          <a:r>
            <a:rPr kumimoji="1" lang="ja-JP" altLang="en-US" sz="1200" b="0">
              <a:solidFill>
                <a:srgbClr val="FF0000"/>
              </a:solidFill>
            </a:rPr>
            <a:t>作業の遅延が発生した場合は、別途報告書によって状況、改善手段を明らかにすること。</a:t>
          </a:r>
          <a:endParaRPr kumimoji="1" lang="en-US" altLang="ja-JP" sz="1200" b="0">
            <a:solidFill>
              <a:srgbClr val="FF0000"/>
            </a:solidFill>
          </a:endParaRPr>
        </a:p>
      </xdr:txBody>
    </xdr:sp>
    <xdr:clientData/>
  </xdr:oneCellAnchor>
  <xdr:oneCellAnchor>
    <xdr:from>
      <xdr:col>23</xdr:col>
      <xdr:colOff>238125</xdr:colOff>
      <xdr:row>0</xdr:row>
      <xdr:rowOff>247650</xdr:rowOff>
    </xdr:from>
    <xdr:ext cx="2028825" cy="1466850"/>
    <xdr:sp macro="" textlink="">
      <xdr:nvSpPr>
        <xdr:cNvPr id="14" name="テキスト ボックス 13"/>
        <xdr:cNvSpPr txBox="1"/>
      </xdr:nvSpPr>
      <xdr:spPr>
        <a:xfrm>
          <a:off x="11839575" y="247650"/>
          <a:ext cx="2028825" cy="1466850"/>
        </a:xfrm>
        <a:prstGeom prst="rect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>
            <a:spcAft>
              <a:spcPts val="200"/>
            </a:spcAft>
          </a:pPr>
          <a:r>
            <a:rPr kumimoji="1" lang="ja-JP" altLang="en-US" sz="1200">
              <a:solidFill>
                <a:srgbClr val="FF0000"/>
              </a:solidFill>
            </a:rPr>
            <a:t>計画工数決定後に期間を定めて左のように線を引きます。</a:t>
          </a:r>
          <a:endParaRPr kumimoji="1" lang="en-US" altLang="ja-JP" sz="1200">
            <a:solidFill>
              <a:srgbClr val="FF0000"/>
            </a:solidFill>
          </a:endParaRPr>
        </a:p>
        <a:p>
          <a:pPr>
            <a:spcAft>
              <a:spcPts val="200"/>
            </a:spcAft>
          </a:pPr>
          <a:r>
            <a:rPr kumimoji="1" lang="ja-JP" altLang="en-US" sz="1200">
              <a:solidFill>
                <a:srgbClr val="FF0000"/>
              </a:solidFill>
            </a:rPr>
            <a:t>黄緑＝計画・実績</a:t>
          </a:r>
          <a:endParaRPr kumimoji="1" lang="en-US" altLang="ja-JP" sz="1200">
            <a:solidFill>
              <a:srgbClr val="FF0000"/>
            </a:solidFill>
          </a:endParaRPr>
        </a:p>
        <a:p>
          <a:pPr>
            <a:spcAft>
              <a:spcPts val="200"/>
            </a:spcAft>
          </a:pPr>
          <a:r>
            <a:rPr kumimoji="1" lang="ja-JP" altLang="en-US" sz="1200">
              <a:solidFill>
                <a:srgbClr val="FF0000"/>
              </a:solidFill>
            </a:rPr>
            <a:t>オレンジ＝遅延期間</a:t>
          </a:r>
          <a:endParaRPr kumimoji="1" lang="en-US" altLang="ja-JP" sz="1200">
            <a:solidFill>
              <a:srgbClr val="FF0000"/>
            </a:solidFill>
          </a:endParaRPr>
        </a:p>
        <a:p>
          <a:pPr>
            <a:spcAft>
              <a:spcPts val="200"/>
            </a:spcAft>
          </a:pPr>
          <a:r>
            <a:rPr kumimoji="1" lang="en-US" altLang="ja-JP" sz="1200">
              <a:solidFill>
                <a:srgbClr val="FF0000"/>
              </a:solidFill>
            </a:rPr>
            <a:t>※</a:t>
          </a:r>
          <a:r>
            <a:rPr kumimoji="1" lang="ja-JP" altLang="en-US" sz="1200">
              <a:solidFill>
                <a:srgbClr val="FF0000"/>
              </a:solidFill>
            </a:rPr>
            <a:t>各セルに使用工数を入力する。</a:t>
          </a:r>
          <a:endParaRPr kumimoji="1" lang="en-US" altLang="ja-JP" sz="1200">
            <a:solidFill>
              <a:srgbClr val="FF0000"/>
            </a:solidFill>
          </a:endParaRPr>
        </a:p>
      </xdr:txBody>
    </xdr:sp>
    <xdr:clientData/>
  </xdr:oneCellAnchor>
  <xdr:twoCellAnchor>
    <xdr:from>
      <xdr:col>22</xdr:col>
      <xdr:colOff>57150</xdr:colOff>
      <xdr:row>3</xdr:row>
      <xdr:rowOff>104775</xdr:rowOff>
    </xdr:from>
    <xdr:to>
      <xdr:col>23</xdr:col>
      <xdr:colOff>228599</xdr:colOff>
      <xdr:row>5</xdr:row>
      <xdr:rowOff>66675</xdr:rowOff>
    </xdr:to>
    <xdr:sp macro="" textlink="">
      <xdr:nvSpPr>
        <xdr:cNvPr id="15" name="左矢印 14"/>
        <xdr:cNvSpPr/>
      </xdr:nvSpPr>
      <xdr:spPr>
        <a:xfrm>
          <a:off x="11430000" y="800100"/>
          <a:ext cx="400049" cy="247650"/>
        </a:xfrm>
        <a:prstGeom prst="lef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219075</xdr:colOff>
      <xdr:row>4</xdr:row>
      <xdr:rowOff>1</xdr:rowOff>
    </xdr:from>
    <xdr:to>
      <xdr:col>21</xdr:col>
      <xdr:colOff>9525</xdr:colOff>
      <xdr:row>5</xdr:row>
      <xdr:rowOff>9526</xdr:rowOff>
    </xdr:to>
    <xdr:sp macro="" textlink="">
      <xdr:nvSpPr>
        <xdr:cNvPr id="16" name="正方形/長方形 15"/>
        <xdr:cNvSpPr/>
      </xdr:nvSpPr>
      <xdr:spPr>
        <a:xfrm>
          <a:off x="9534525" y="838201"/>
          <a:ext cx="1619250" cy="1524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114300</xdr:colOff>
      <xdr:row>5</xdr:row>
      <xdr:rowOff>9525</xdr:rowOff>
    </xdr:from>
    <xdr:to>
      <xdr:col>25</xdr:col>
      <xdr:colOff>542925</xdr:colOff>
      <xdr:row>29</xdr:row>
      <xdr:rowOff>71436</xdr:rowOff>
    </xdr:to>
    <xdr:cxnSp macro="">
      <xdr:nvCxnSpPr>
        <xdr:cNvPr id="17" name="カギ線コネクタ 16"/>
        <xdr:cNvCxnSpPr>
          <a:stCxn id="16" idx="2"/>
          <a:endCxn id="10" idx="3"/>
        </xdr:cNvCxnSpPr>
      </xdr:nvCxnSpPr>
      <xdr:spPr>
        <a:xfrm rot="16200000" flipH="1">
          <a:off x="10184607" y="1150143"/>
          <a:ext cx="3490911" cy="3171825"/>
        </a:xfrm>
        <a:prstGeom prst="bentConnector4">
          <a:avLst>
            <a:gd name="adj1" fmla="val 30014"/>
            <a:gd name="adj2" fmla="val 107207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152400</xdr:colOff>
      <xdr:row>13</xdr:row>
      <xdr:rowOff>38100</xdr:rowOff>
    </xdr:from>
    <xdr:to>
      <xdr:col>1</xdr:col>
      <xdr:colOff>152400</xdr:colOff>
      <xdr:row>16</xdr:row>
      <xdr:rowOff>41439</xdr:rowOff>
    </xdr:to>
    <xdr:cxnSp macro="">
      <xdr:nvCxnSpPr>
        <xdr:cNvPr id="18" name="カギ線コネクタ 17"/>
        <xdr:cNvCxnSpPr>
          <a:endCxn id="3" idx="1"/>
        </xdr:cNvCxnSpPr>
      </xdr:nvCxnSpPr>
      <xdr:spPr>
        <a:xfrm rot="16200000" flipH="1">
          <a:off x="60243" y="2254332"/>
          <a:ext cx="431964" cy="247650"/>
        </a:xfrm>
        <a:prstGeom prst="bentConnector2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C39C08FA-B2CC-4B05-94CF-13FD8251EBAC}" diskRevisions="1" revisionId="58" version="10">
  <header guid="{B6B2E9EA-A593-4868-99E6-DC7261FD94B7}" dateTime="2017-05-26T17:07:48" maxSheetId="5" userName="i-learning" r:id="rId1">
    <sheetIdMap count="4">
      <sheetId val="1"/>
      <sheetId val="2"/>
      <sheetId val="3"/>
      <sheetId val="4"/>
    </sheetIdMap>
  </header>
  <header guid="{CE49C592-434E-42A8-9A3A-0EF7C98ED63D}" dateTime="2017-05-26T17:12:57" maxSheetId="5" userName="i-learning" r:id="rId2">
    <sheetIdMap count="4">
      <sheetId val="1"/>
      <sheetId val="2"/>
      <sheetId val="3"/>
      <sheetId val="4"/>
    </sheetIdMap>
  </header>
  <header guid="{22F9F07B-A3D0-47F6-B2E5-DF72C16E0F57}" dateTime="2017-05-26T17:14:53" maxSheetId="5" userName="i-learning" r:id="rId3">
    <sheetIdMap count="4">
      <sheetId val="1"/>
      <sheetId val="2"/>
      <sheetId val="3"/>
      <sheetId val="4"/>
    </sheetIdMap>
  </header>
  <header guid="{F478BF32-6D6F-4741-A476-EC09EABEA66B}" dateTime="2017-05-26T17:18:36" maxSheetId="5" userName="i-learning" r:id="rId4" minRId="1" maxRId="2">
    <sheetIdMap count="4">
      <sheetId val="1"/>
      <sheetId val="2"/>
      <sheetId val="3"/>
      <sheetId val="4"/>
    </sheetIdMap>
  </header>
  <header guid="{B3787E66-4DFD-4D50-8017-12249DBD27F4}" dateTime="2017-05-26T17:18:43" maxSheetId="5" userName="i-learning" r:id="rId5" minRId="3" maxRId="7">
    <sheetIdMap count="4">
      <sheetId val="1"/>
      <sheetId val="2"/>
      <sheetId val="3"/>
      <sheetId val="4"/>
    </sheetIdMap>
  </header>
  <header guid="{9ABE3015-6505-42D5-B39B-D655D36691FD}" dateTime="2017-05-26T17:19:18" maxSheetId="5" userName="i-learning" r:id="rId6" minRId="8" maxRId="26">
    <sheetIdMap count="4">
      <sheetId val="1"/>
      <sheetId val="2"/>
      <sheetId val="3"/>
      <sheetId val="4"/>
    </sheetIdMap>
  </header>
  <header guid="{6F751967-3241-4E4D-B73D-7FB23B10C4F7}" dateTime="2017-05-26T17:19:41" maxSheetId="5" userName="i-learning" r:id="rId7" minRId="27" maxRId="44">
    <sheetIdMap count="4">
      <sheetId val="1"/>
      <sheetId val="2"/>
      <sheetId val="3"/>
      <sheetId val="4"/>
    </sheetIdMap>
  </header>
  <header guid="{84E13497-6E55-4A66-B308-8D9F14CF2A9D}" dateTime="2017-05-26T17:19:58" maxSheetId="5" userName="i-learning" r:id="rId8" minRId="45" maxRId="52">
    <sheetIdMap count="4">
      <sheetId val="1"/>
      <sheetId val="2"/>
      <sheetId val="3"/>
      <sheetId val="4"/>
    </sheetIdMap>
  </header>
  <header guid="{6EE05CAF-9824-4D27-A43A-1813474BEEBA}" dateTime="2017-05-26T17:20:11" maxSheetId="5" userName="i-learning" r:id="rId9" minRId="53" maxRId="55">
    <sheetIdMap count="4">
      <sheetId val="1"/>
      <sheetId val="2"/>
      <sheetId val="3"/>
      <sheetId val="4"/>
    </sheetIdMap>
  </header>
  <header guid="{C39C08FA-B2CC-4B05-94CF-13FD8251EBAC}" dateTime="2017-05-26T17:20:54" maxSheetId="5" userName="i-learning" r:id="rId10" minRId="56" maxRId="58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" sId="4">
    <oc r="N10">
      <f>IF(N9&lt;&gt;"",N9,"")</f>
    </oc>
    <nc r="N10"/>
  </rcc>
  <rcc rId="57" sId="4" numFmtId="19">
    <oc r="N14">
      <f>IF(N13&lt;&gt;"",N13,"")</f>
    </oc>
    <nc r="N14"/>
  </rcc>
  <rcc rId="58" sId="4" numFmtId="19">
    <oc r="N15">
      <f>IF(N14&lt;&gt;"",N14,"")</f>
    </oc>
    <nc r="N15"/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O22" start="0" length="0">
    <dxf>
      <numFmt numFmtId="0" formatCode="General"/>
      <fill>
        <patternFill>
          <bgColor rgb="FF92D050"/>
        </patternFill>
      </fill>
    </dxf>
  </rfmt>
  <rfmt sheetId="4" sqref="O23" start="0" length="0">
    <dxf>
      <numFmt numFmtId="0" formatCode="General"/>
      <fill>
        <patternFill>
          <bgColor rgb="FF92D050"/>
        </patternFill>
      </fill>
    </dxf>
  </rfmt>
  <rfmt sheetId="4" sqref="O25" start="0" length="0">
    <dxf>
      <numFmt numFmtId="0" formatCode="General"/>
      <fill>
        <patternFill>
          <bgColor rgb="FF92D050"/>
        </patternFill>
      </fill>
    </dxf>
  </rfmt>
  <rfmt sheetId="4" sqref="O26" start="0" length="0">
    <dxf>
      <numFmt numFmtId="0" formatCode="General"/>
      <fill>
        <patternFill>
          <bgColor rgb="FF92D050"/>
        </patternFill>
      </fill>
    </dxf>
  </rfmt>
  <rfmt sheetId="4" sqref="O27" start="0" length="0">
    <dxf>
      <numFmt numFmtId="0" formatCode="General"/>
      <fill>
        <patternFill>
          <bgColor rgb="FF92D050"/>
        </patternFill>
      </fill>
    </dxf>
  </rfmt>
  <rfmt sheetId="4" sqref="O28" start="0" length="0">
    <dxf>
      <numFmt numFmtId="0" formatCode="General"/>
      <fill>
        <patternFill>
          <bgColor rgb="FF92D050"/>
        </patternFill>
      </fill>
    </dxf>
  </rfmt>
  <rfmt sheetId="4" sqref="O29" start="0" length="0">
    <dxf>
      <numFmt numFmtId="0" formatCode="General"/>
      <fill>
        <patternFill>
          <bgColor rgb="FF92D050"/>
        </patternFill>
      </fill>
    </dxf>
  </rfmt>
  <rfmt sheetId="4" sqref="O30" start="0" length="0">
    <dxf>
      <numFmt numFmtId="0" formatCode="General"/>
      <fill>
        <patternFill>
          <bgColor rgb="FF92D050"/>
        </patternFill>
      </fill>
    </dxf>
  </rfmt>
  <rfmt sheetId="4" sqref="O31" start="0" length="0">
    <dxf>
      <numFmt numFmtId="0" formatCode="General"/>
      <fill>
        <patternFill>
          <bgColor rgb="FF92D050"/>
        </patternFill>
      </fill>
    </dxf>
  </rfmt>
  <rfmt sheetId="4" sqref="O32" start="0" length="0">
    <dxf>
      <numFmt numFmtId="0" formatCode="General"/>
      <fill>
        <patternFill>
          <bgColor rgb="FF92D050"/>
        </patternFill>
      </fill>
    </dxf>
  </rfmt>
  <rfmt sheetId="4" sqref="O33" start="0" length="0">
    <dxf>
      <numFmt numFmtId="0" formatCode="General"/>
      <fill>
        <patternFill>
          <bgColor rgb="FF92D050"/>
        </patternFill>
      </fill>
    </dxf>
  </rfmt>
  <rfmt sheetId="4" sqref="O35" start="0" length="0">
    <dxf>
      <numFmt numFmtId="0" formatCode="General"/>
      <fill>
        <patternFill>
          <bgColor rgb="FF92D050"/>
        </patternFill>
      </fill>
    </dxf>
  </rfmt>
  <rfmt sheetId="4" sqref="O36" start="0" length="0">
    <dxf>
      <numFmt numFmtId="0" formatCode="General"/>
      <fill>
        <patternFill>
          <bgColor rgb="FF92D050"/>
        </patternFill>
      </fill>
    </dxf>
  </rfmt>
  <rfmt sheetId="4" sqref="O37" start="0" length="0">
    <dxf>
      <numFmt numFmtId="0" formatCode="General"/>
      <fill>
        <patternFill>
          <bgColor rgb="FF92D050"/>
        </patternFill>
      </fill>
    </dxf>
  </rfmt>
  <rfmt sheetId="4" sqref="O39" start="0" length="0">
    <dxf>
      <numFmt numFmtId="0" formatCode="General"/>
      <fill>
        <patternFill>
          <bgColor rgb="FF92D050"/>
        </patternFill>
      </fill>
    </dxf>
  </rfmt>
  <rfmt sheetId="4" sqref="O40" start="0" length="0">
    <dxf>
      <numFmt numFmtId="0" formatCode="General"/>
      <fill>
        <patternFill>
          <bgColor rgb="FF92D050"/>
        </patternFill>
      </fill>
    </dxf>
  </rfmt>
  <rfmt sheetId="4" sqref="O42" start="0" length="0">
    <dxf>
      <numFmt numFmtId="0" formatCode="General"/>
      <fill>
        <patternFill>
          <bgColor rgb="FF92D050"/>
        </patternFill>
      </fill>
    </dxf>
  </rfmt>
  <rfmt sheetId="4" sqref="O43" start="0" length="0">
    <dxf>
      <numFmt numFmtId="0" formatCode="General"/>
      <fill>
        <patternFill>
          <bgColor rgb="FF92D050"/>
        </patternFill>
      </fill>
    </dxf>
  </rfmt>
  <rfmt sheetId="4" sqref="O44" start="0" length="0">
    <dxf>
      <numFmt numFmtId="0" formatCode="General"/>
      <fill>
        <patternFill>
          <bgColor rgb="FF92D050"/>
        </patternFill>
      </fill>
    </dxf>
  </rfmt>
  <rfmt sheetId="4" sqref="R47" start="0" length="0">
    <dxf>
      <numFmt numFmtId="0" formatCode="General"/>
      <fill>
        <patternFill>
          <bgColor rgb="FF92D050"/>
        </patternFill>
      </fill>
    </dxf>
  </rfmt>
  <rfmt sheetId="4" sqref="R49" start="0" length="0">
    <dxf>
      <numFmt numFmtId="0" formatCode="General"/>
      <fill>
        <patternFill>
          <bgColor rgb="FF92D050"/>
        </patternFill>
      </fill>
    </dxf>
  </rfmt>
  <rfmt sheetId="4" sqref="R50" start="0" length="0">
    <dxf>
      <numFmt numFmtId="0" formatCode="General"/>
      <fill>
        <patternFill>
          <bgColor rgb="FF92D050"/>
        </patternFill>
      </fill>
    </dxf>
  </rfmt>
  <rfmt sheetId="4" sqref="R51" start="0" length="0">
    <dxf>
      <numFmt numFmtId="0" formatCode="General"/>
      <fill>
        <patternFill>
          <bgColor rgb="FF92D050"/>
        </patternFill>
      </fill>
    </dxf>
  </rfmt>
  <rfmt sheetId="4" sqref="R52" start="0" length="0">
    <dxf>
      <numFmt numFmtId="0" formatCode="General"/>
      <fill>
        <patternFill>
          <bgColor rgb="FF92D050"/>
        </patternFill>
      </fill>
    </dxf>
  </rfmt>
  <rfmt sheetId="4" sqref="R53" start="0" length="0">
    <dxf>
      <numFmt numFmtId="0" formatCode="General"/>
      <fill>
        <patternFill>
          <bgColor rgb="FF92D050"/>
        </patternFill>
      </fill>
    </dxf>
  </rfmt>
  <rfmt sheetId="4" sqref="R54" start="0" length="0">
    <dxf>
      <numFmt numFmtId="0" formatCode="General"/>
      <fill>
        <patternFill>
          <bgColor rgb="FF92D050"/>
        </patternFill>
      </fill>
    </dxf>
  </rfmt>
  <rfmt sheetId="4" sqref="R55" start="0" length="0">
    <dxf>
      <numFmt numFmtId="0" formatCode="General"/>
      <fill>
        <patternFill>
          <bgColor rgb="FF92D050"/>
        </patternFill>
      </fill>
    </dxf>
  </rfmt>
  <rfmt sheetId="4" sqref="R56" start="0" length="0">
    <dxf>
      <numFmt numFmtId="0" formatCode="General"/>
      <fill>
        <patternFill>
          <bgColor rgb="FF92D050"/>
        </patternFill>
      </fill>
    </dxf>
  </rfmt>
  <rfmt sheetId="4" sqref="R57" start="0" length="0">
    <dxf>
      <numFmt numFmtId="0" formatCode="General"/>
      <fill>
        <patternFill>
          <bgColor rgb="FF92D050"/>
        </patternFill>
      </fill>
    </dxf>
  </rfmt>
  <rfmt sheetId="4" sqref="R58" start="0" length="0">
    <dxf>
      <numFmt numFmtId="0" formatCode="General"/>
      <fill>
        <patternFill>
          <bgColor rgb="FF92D050"/>
        </patternFill>
      </fill>
    </dxf>
  </rfmt>
  <rfmt sheetId="4" sqref="R61" start="0" length="0">
    <dxf>
      <numFmt numFmtId="0" formatCode="General"/>
      <fill>
        <patternFill>
          <bgColor rgb="FF92D050"/>
        </patternFill>
      </fill>
    </dxf>
  </rfmt>
  <rfmt sheetId="4" sqref="R62" start="0" length="0">
    <dxf>
      <numFmt numFmtId="0" formatCode="General"/>
      <fill>
        <patternFill>
          <bgColor rgb="FF92D050"/>
        </patternFill>
      </fill>
    </dxf>
  </rfmt>
  <rfmt sheetId="4" sqref="R63" start="0" length="0">
    <dxf>
      <numFmt numFmtId="0" formatCode="General"/>
      <fill>
        <patternFill>
          <bgColor rgb="FF92D050"/>
        </patternFill>
      </fill>
    </dxf>
  </rfmt>
  <rfmt sheetId="4" sqref="R65" start="0" length="0">
    <dxf>
      <numFmt numFmtId="0" formatCode="General"/>
      <fill>
        <patternFill>
          <bgColor rgb="FF92D050"/>
        </patternFill>
      </fill>
    </dxf>
  </rfmt>
  <rfmt sheetId="4" sqref="R66" start="0" length="0">
    <dxf>
      <numFmt numFmtId="0" formatCode="General"/>
      <fill>
        <patternFill>
          <bgColor rgb="FF92D050"/>
        </patternFill>
      </fill>
    </dxf>
  </rfmt>
  <rfmt sheetId="4" sqref="R67" start="0" length="0">
    <dxf>
      <numFmt numFmtId="0" formatCode="General"/>
      <fill>
        <patternFill>
          <bgColor rgb="FF92D050"/>
        </patternFill>
      </fill>
    </dxf>
  </rfmt>
  <rfmt sheetId="4" sqref="R69" start="0" length="0">
    <dxf>
      <numFmt numFmtId="0" formatCode="General"/>
      <fill>
        <patternFill>
          <bgColor rgb="FF92D050"/>
        </patternFill>
      </fill>
    </dxf>
  </rfmt>
  <rfmt sheetId="4" sqref="R70" start="0" length="0">
    <dxf>
      <numFmt numFmtId="0" formatCode="General"/>
      <fill>
        <patternFill>
          <bgColor rgb="FF92D050"/>
        </patternFill>
      </fill>
    </dxf>
  </rfmt>
  <rfmt sheetId="4" sqref="R72" start="0" length="0">
    <dxf>
      <numFmt numFmtId="0" formatCode="General"/>
      <fill>
        <patternFill>
          <bgColor rgb="FF92D050"/>
        </patternFill>
      </fill>
    </dxf>
  </rfmt>
  <rfmt sheetId="4" sqref="R73" start="0" length="0">
    <dxf>
      <numFmt numFmtId="0" formatCode="General"/>
      <fill>
        <patternFill>
          <bgColor rgb="FF92D050"/>
        </patternFill>
      </fill>
    </dxf>
  </rfmt>
  <rfmt sheetId="4" sqref="R75" start="0" length="0">
    <dxf>
      <numFmt numFmtId="0" formatCode="General"/>
      <fill>
        <patternFill>
          <bgColor rgb="FF92D050"/>
        </patternFill>
      </fill>
    </dxf>
  </rfmt>
  <rfmt sheetId="4" sqref="R76" start="0" length="0">
    <dxf>
      <numFmt numFmtId="0" formatCode="General"/>
      <fill>
        <patternFill>
          <bgColor rgb="FF92D050"/>
        </patternFill>
      </fill>
    </dxf>
  </rfmt>
  <rfmt sheetId="4" sqref="R77" start="0" length="0">
    <dxf>
      <numFmt numFmtId="0" formatCode="General"/>
      <fill>
        <patternFill>
          <bgColor rgb="FF92D050"/>
        </patternFill>
      </fill>
    </dxf>
  </rfmt>
  <rfmt sheetId="4" sqref="S81" start="0" length="0">
    <dxf>
      <numFmt numFmtId="0" formatCode="General"/>
      <fill>
        <patternFill>
          <bgColor rgb="FF92D050"/>
        </patternFill>
      </fill>
    </dxf>
  </rfmt>
  <rfmt sheetId="4" sqref="S82" start="0" length="0">
    <dxf>
      <numFmt numFmtId="0" formatCode="General"/>
      <fill>
        <patternFill>
          <bgColor rgb="FF92D050"/>
        </patternFill>
      </fill>
    </dxf>
  </rfmt>
  <rfmt sheetId="4" sqref="S83" start="0" length="0">
    <dxf>
      <numFmt numFmtId="0" formatCode="General"/>
      <fill>
        <patternFill>
          <bgColor rgb="FF92D050"/>
        </patternFill>
      </fill>
    </dxf>
  </rfmt>
  <rfmt sheetId="4" sqref="S84" start="0" length="0">
    <dxf>
      <numFmt numFmtId="0" formatCode="General"/>
      <fill>
        <patternFill>
          <bgColor rgb="FF92D050"/>
        </patternFill>
      </fill>
    </dxf>
  </rfmt>
  <rfmt sheetId="4" sqref="S85" start="0" length="0">
    <dxf>
      <numFmt numFmtId="0" formatCode="General"/>
      <fill>
        <patternFill>
          <bgColor rgb="FF92D050"/>
        </patternFill>
      </fill>
    </dxf>
  </rfmt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S79" start="0" length="0">
    <dxf>
      <numFmt numFmtId="0" formatCode="General"/>
      <fill>
        <patternFill>
          <bgColor rgb="FF92D050"/>
        </patternFill>
      </fill>
    </dxf>
  </rfmt>
  <rfmt sheetId="4" sqref="S87" start="0" length="0">
    <dxf>
      <numFmt numFmtId="0" formatCode="General"/>
      <fill>
        <patternFill>
          <bgColor rgb="FF92D050"/>
        </patternFill>
      </fill>
    </dxf>
  </rfmt>
  <rfmt sheetId="4" sqref="S89" start="0" length="0">
    <dxf>
      <numFmt numFmtId="0" formatCode="General"/>
      <fill>
        <patternFill>
          <bgColor rgb="FF92D050"/>
        </patternFill>
      </fill>
    </dxf>
  </rfmt>
  <rfmt sheetId="4" sqref="S90" start="0" length="0">
    <dxf>
      <numFmt numFmtId="0" formatCode="General"/>
      <fill>
        <patternFill>
          <bgColor rgb="FF92D050"/>
        </patternFill>
      </fill>
    </dxf>
  </rfmt>
  <rfmt sheetId="4" sqref="S91" start="0" length="0">
    <dxf>
      <numFmt numFmtId="0" formatCode="General"/>
      <fill>
        <patternFill>
          <bgColor rgb="FF92D050"/>
        </patternFill>
      </fill>
    </dxf>
  </rfmt>
  <rfmt sheetId="4" sqref="S92" start="0" length="0">
    <dxf>
      <numFmt numFmtId="0" formatCode="General"/>
      <fill>
        <patternFill>
          <bgColor rgb="FF92D050"/>
        </patternFill>
      </fill>
    </dxf>
  </rfmt>
  <rfmt sheetId="4" sqref="S93" start="0" length="0">
    <dxf>
      <numFmt numFmtId="0" formatCode="General"/>
      <fill>
        <patternFill>
          <bgColor rgb="FF92D050"/>
        </patternFill>
      </fill>
    </dxf>
  </rfmt>
  <rfmt sheetId="4" sqref="S94" start="0" length="0">
    <dxf>
      <numFmt numFmtId="0" formatCode="General"/>
      <fill>
        <patternFill>
          <bgColor rgb="FF92D050"/>
        </patternFill>
      </fill>
    </dxf>
  </rfmt>
  <rfmt sheetId="4" sqref="S95" start="0" length="0">
    <dxf>
      <numFmt numFmtId="0" formatCode="General"/>
      <fill>
        <patternFill>
          <bgColor rgb="FF92D050"/>
        </patternFill>
      </fill>
    </dxf>
  </rfmt>
  <rfmt sheetId="4" sqref="S96" start="0" length="0">
    <dxf>
      <numFmt numFmtId="0" formatCode="General"/>
      <fill>
        <patternFill>
          <bgColor rgb="FF92D050"/>
        </patternFill>
      </fill>
    </dxf>
  </rfmt>
  <rfmt sheetId="4" sqref="S98" start="0" length="0">
    <dxf>
      <numFmt numFmtId="0" formatCode="General"/>
      <fill>
        <patternFill>
          <bgColor rgb="FF92D050"/>
        </patternFill>
      </fill>
    </dxf>
  </rfmt>
  <rfmt sheetId="4" sqref="S99" start="0" length="0">
    <dxf>
      <numFmt numFmtId="0" formatCode="General"/>
      <fill>
        <patternFill>
          <bgColor rgb="FF92D050"/>
        </patternFill>
      </fill>
    </dxf>
  </rfmt>
  <rfmt sheetId="4" sqref="S100" start="0" length="0">
    <dxf>
      <numFmt numFmtId="0" formatCode="General"/>
      <fill>
        <patternFill>
          <bgColor rgb="FF92D050"/>
        </patternFill>
      </fill>
    </dxf>
  </rfmt>
  <rfmt sheetId="4" sqref="S101" start="0" length="0">
    <dxf>
      <numFmt numFmtId="0" formatCode="General"/>
      <fill>
        <patternFill>
          <bgColor rgb="FF92D050"/>
        </patternFill>
      </fill>
    </dxf>
  </rfmt>
  <rfmt sheetId="4" sqref="S102" start="0" length="0">
    <dxf>
      <numFmt numFmtId="0" formatCode="General"/>
      <fill>
        <patternFill>
          <bgColor rgb="FF92D050"/>
        </patternFill>
      </fill>
    </dxf>
  </rfmt>
  <rfmt sheetId="4" sqref="S105" start="0" length="0">
    <dxf>
      <numFmt numFmtId="0" formatCode="General"/>
      <fill>
        <patternFill>
          <bgColor rgb="FF92D050"/>
        </patternFill>
      </fill>
    </dxf>
  </rfmt>
  <rfmt sheetId="4" sqref="S106" start="0" length="0">
    <dxf>
      <numFmt numFmtId="0" formatCode="General"/>
      <fill>
        <patternFill>
          <bgColor rgb="FF92D050"/>
        </patternFill>
      </fill>
    </dxf>
  </rfmt>
  <rfmt sheetId="4" sqref="S107" start="0" length="0">
    <dxf>
      <numFmt numFmtId="0" formatCode="General"/>
      <fill>
        <patternFill>
          <bgColor rgb="FF92D050"/>
        </patternFill>
      </fill>
    </dxf>
  </rfmt>
  <rfmt sheetId="4" sqref="S108" start="0" length="0">
    <dxf>
      <numFmt numFmtId="0" formatCode="General"/>
      <fill>
        <patternFill>
          <bgColor rgb="FF92D050"/>
        </patternFill>
      </fill>
    </dxf>
  </rfmt>
  <rfmt sheetId="4" sqref="S110" start="0" length="0">
    <dxf>
      <numFmt numFmtId="0" formatCode="General"/>
      <fill>
        <patternFill>
          <bgColor rgb="FF92D050"/>
        </patternFill>
      </fill>
    </dxf>
  </rfmt>
  <rfmt sheetId="4" sqref="S111" start="0" length="0">
    <dxf>
      <numFmt numFmtId="0" formatCode="General"/>
      <fill>
        <patternFill>
          <bgColor rgb="FF92D050"/>
        </patternFill>
      </fill>
    </dxf>
  </rfmt>
  <rfmt sheetId="4" sqref="S112" start="0" length="0">
    <dxf>
      <numFmt numFmtId="0" formatCode="General"/>
      <fill>
        <patternFill>
          <bgColor rgb="FF92D050"/>
        </patternFill>
      </fill>
    </dxf>
  </rfmt>
  <rfmt sheetId="4" sqref="S113" start="0" length="0">
    <dxf>
      <numFmt numFmtId="0" formatCode="General"/>
      <fill>
        <patternFill>
          <bgColor rgb="FF92D050"/>
        </patternFill>
      </fill>
    </dxf>
  </rfmt>
  <rfmt sheetId="4" sqref="S115" start="0" length="0">
    <dxf>
      <numFmt numFmtId="0" formatCode="General"/>
      <fill>
        <patternFill>
          <bgColor rgb="FF92D050"/>
        </patternFill>
      </fill>
    </dxf>
  </rfmt>
  <rfmt sheetId="4" sqref="S116" start="0" length="0">
    <dxf>
      <numFmt numFmtId="0" formatCode="General"/>
      <fill>
        <patternFill>
          <bgColor rgb="FF92D050"/>
        </patternFill>
      </fill>
    </dxf>
  </rfmt>
  <rfmt sheetId="4" sqref="S117" start="0" length="0">
    <dxf>
      <numFmt numFmtId="0" formatCode="General"/>
      <fill>
        <patternFill>
          <bgColor rgb="FF92D050"/>
        </patternFill>
      </fill>
    </dxf>
  </rfmt>
  <rfmt sheetId="4" sqref="T120" start="0" length="0">
    <dxf>
      <numFmt numFmtId="0" formatCode="General"/>
      <fill>
        <patternFill>
          <bgColor rgb="FF92D050"/>
        </patternFill>
      </fill>
    </dxf>
  </rfmt>
  <rfmt sheetId="4" sqref="T121" start="0" length="0">
    <dxf>
      <numFmt numFmtId="0" formatCode="General"/>
      <fill>
        <patternFill>
          <bgColor rgb="FF92D050"/>
        </patternFill>
      </fill>
    </dxf>
  </rfmt>
  <rfmt sheetId="4" sqref="T122" start="0" length="0">
    <dxf>
      <numFmt numFmtId="0" formatCode="General"/>
      <fill>
        <patternFill>
          <bgColor rgb="FF92D050"/>
        </patternFill>
      </fill>
    </dxf>
  </rfmt>
  <rfmt sheetId="4" sqref="T123" start="0" length="0">
    <dxf>
      <numFmt numFmtId="0" formatCode="General"/>
      <fill>
        <patternFill>
          <bgColor rgb="FF92D050"/>
        </patternFill>
      </fill>
    </dxf>
  </rfmt>
  <rfmt sheetId="4" sqref="T124" start="0" length="0">
    <dxf>
      <numFmt numFmtId="0" formatCode="General"/>
      <fill>
        <patternFill>
          <bgColor rgb="FF92D050"/>
        </patternFill>
      </fill>
    </dxf>
  </rfmt>
  <rfmt sheetId="4" sqref="T128" start="0" length="0">
    <dxf>
      <numFmt numFmtId="0" formatCode="General"/>
      <fill>
        <patternFill>
          <bgColor rgb="FF92D050"/>
        </patternFill>
      </fill>
    </dxf>
  </rfmt>
  <rfmt sheetId="4" sqref="T129" start="0" length="0">
    <dxf>
      <numFmt numFmtId="0" formatCode="General"/>
      <fill>
        <patternFill>
          <bgColor rgb="FF92D050"/>
        </patternFill>
      </fill>
    </dxf>
  </rfmt>
  <rfmt sheetId="4" sqref="T130" start="0" length="0">
    <dxf>
      <numFmt numFmtId="0" formatCode="General"/>
      <fill>
        <patternFill>
          <bgColor rgb="FF92D050"/>
        </patternFill>
      </fill>
    </dxf>
  </rfmt>
  <rfmt sheetId="4" sqref="T131" start="0" length="0">
    <dxf>
      <numFmt numFmtId="0" formatCode="General"/>
      <fill>
        <patternFill>
          <bgColor rgb="FF92D050"/>
        </patternFill>
      </fill>
    </dxf>
  </rfmt>
  <rfmt sheetId="4" sqref="T132" start="0" length="0">
    <dxf>
      <numFmt numFmtId="0" formatCode="General"/>
      <fill>
        <patternFill>
          <bgColor rgb="FF92D050"/>
        </patternFill>
      </fill>
    </dxf>
  </rfmt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4" odxf="1" dxf="1">
    <oc r="U120">
      <f>IF(U119&lt;&gt;"",U119,"")</f>
    </oc>
    <nc r="U120"/>
    <odxf>
      <numFmt numFmtId="191" formatCode="0_);[Red]\(0\)"/>
      <fill>
        <patternFill patternType="none">
          <bgColor indexed="65"/>
        </patternFill>
      </fill>
    </odxf>
    <ndxf>
      <numFmt numFmtId="0" formatCode="General"/>
      <fill>
        <patternFill patternType="solid">
          <bgColor rgb="FF92D050"/>
        </patternFill>
      </fill>
    </ndxf>
  </rcc>
  <rfmt sheetId="4" sqref="U121" start="0" length="0">
    <dxf>
      <numFmt numFmtId="0" formatCode="General"/>
      <fill>
        <patternFill patternType="solid">
          <bgColor rgb="FF92D050"/>
        </patternFill>
      </fill>
    </dxf>
  </rfmt>
  <rfmt sheetId="4" sqref="U122" start="0" length="0">
    <dxf>
      <numFmt numFmtId="0" formatCode="General"/>
      <fill>
        <patternFill patternType="solid">
          <bgColor rgb="FF92D050"/>
        </patternFill>
      </fill>
    </dxf>
  </rfmt>
  <rfmt sheetId="4" sqref="U123" start="0" length="0">
    <dxf>
      <numFmt numFmtId="0" formatCode="General"/>
      <fill>
        <patternFill patternType="solid">
          <bgColor rgb="FF92D050"/>
        </patternFill>
      </fill>
    </dxf>
  </rfmt>
  <rfmt sheetId="4" sqref="U124" start="0" length="0">
    <dxf>
      <numFmt numFmtId="0" formatCode="General"/>
      <fill>
        <patternFill patternType="solid">
          <bgColor rgb="FF92D050"/>
        </patternFill>
      </fill>
    </dxf>
  </rfmt>
  <rcc rId="2" sId="4" odxf="1" dxf="1">
    <oc r="V120">
      <f>IF(V119&lt;&gt;"",V119,"")</f>
    </oc>
    <nc r="V120"/>
    <odxf>
      <numFmt numFmtId="191" formatCode="0_);[Red]\(0\)"/>
      <fill>
        <patternFill patternType="none">
          <bgColor indexed="65"/>
        </patternFill>
      </fill>
    </odxf>
    <ndxf>
      <numFmt numFmtId="0" formatCode="General"/>
      <fill>
        <patternFill patternType="solid">
          <bgColor rgb="FF92D050"/>
        </patternFill>
      </fill>
    </ndxf>
  </rcc>
  <rfmt sheetId="4" sqref="V121" start="0" length="0">
    <dxf>
      <numFmt numFmtId="0" formatCode="General"/>
      <fill>
        <patternFill patternType="solid">
          <bgColor rgb="FF92D050"/>
        </patternFill>
      </fill>
    </dxf>
  </rfmt>
  <rfmt sheetId="4" sqref="V122" start="0" length="0">
    <dxf>
      <numFmt numFmtId="0" formatCode="General"/>
      <fill>
        <patternFill patternType="solid">
          <bgColor rgb="FF92D050"/>
        </patternFill>
      </fill>
    </dxf>
  </rfmt>
  <rfmt sheetId="4" sqref="V123" start="0" length="0">
    <dxf>
      <numFmt numFmtId="0" formatCode="General"/>
      <fill>
        <patternFill patternType="solid">
          <bgColor rgb="FF92D050"/>
        </patternFill>
      </fill>
    </dxf>
  </rfmt>
  <rfmt sheetId="4" sqref="V124" start="0" length="0">
    <dxf>
      <numFmt numFmtId="0" formatCode="General"/>
      <fill>
        <patternFill patternType="solid">
          <bgColor rgb="FF92D050"/>
        </patternFill>
      </fill>
    </dxf>
  </rfmt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4" odxf="1" dxf="1">
    <nc r="T128">
      <f>IF(T127&lt;&gt;"",T127,"")</f>
    </nc>
    <odxf>
      <numFmt numFmtId="0" formatCode="General"/>
      <fill>
        <patternFill patternType="solid">
          <bgColor rgb="FF92D050"/>
        </patternFill>
      </fill>
    </odxf>
    <ndxf>
      <numFmt numFmtId="191" formatCode="0_);[Red]\(0\)"/>
      <fill>
        <patternFill patternType="none">
          <bgColor indexed="65"/>
        </patternFill>
      </fill>
    </ndxf>
  </rcc>
  <rcc rId="4" sId="4" odxf="1" dxf="1">
    <nc r="T129">
      <f>IF(T128&lt;&gt;"",T128,"")</f>
    </nc>
    <odxf>
      <numFmt numFmtId="0" formatCode="General"/>
      <fill>
        <patternFill patternType="solid">
          <bgColor rgb="FF92D050"/>
        </patternFill>
      </fill>
    </odxf>
    <ndxf>
      <numFmt numFmtId="191" formatCode="0_);[Red]\(0\)"/>
      <fill>
        <patternFill patternType="none">
          <bgColor indexed="65"/>
        </patternFill>
      </fill>
    </ndxf>
  </rcc>
  <rcc rId="5" sId="4" odxf="1" dxf="1">
    <nc r="T130">
      <f>IF(T129&lt;&gt;"",T129,"")</f>
    </nc>
    <odxf>
      <numFmt numFmtId="0" formatCode="General"/>
      <fill>
        <patternFill patternType="solid">
          <bgColor rgb="FF92D050"/>
        </patternFill>
      </fill>
    </odxf>
    <ndxf>
      <numFmt numFmtId="191" formatCode="0_);[Red]\(0\)"/>
      <fill>
        <patternFill patternType="none">
          <bgColor indexed="65"/>
        </patternFill>
      </fill>
    </ndxf>
  </rcc>
  <rcc rId="6" sId="4" odxf="1" dxf="1">
    <nc r="T131">
      <f>IF(T130&lt;&gt;"",T130,"")</f>
    </nc>
    <odxf>
      <numFmt numFmtId="0" formatCode="General"/>
      <fill>
        <patternFill patternType="solid">
          <bgColor rgb="FF92D050"/>
        </patternFill>
      </fill>
    </odxf>
    <ndxf>
      <numFmt numFmtId="191" formatCode="0_);[Red]\(0\)"/>
      <fill>
        <patternFill patternType="none">
          <bgColor indexed="65"/>
        </patternFill>
      </fill>
    </ndxf>
  </rcc>
  <rcc rId="7" sId="4" odxf="1" dxf="1">
    <nc r="T132">
      <f>IF(T131&lt;&gt;"",T131,"")</f>
    </nc>
    <odxf>
      <numFmt numFmtId="0" formatCode="General"/>
      <fill>
        <patternFill patternType="solid">
          <bgColor rgb="FF92D050"/>
        </patternFill>
      </fill>
    </odxf>
    <ndxf>
      <numFmt numFmtId="191" formatCode="0_);[Red]\(0\)"/>
      <fill>
        <patternFill patternType="none">
          <bgColor indexed="65"/>
        </patternFill>
      </fill>
    </ndxf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4" odxf="1" dxf="1">
    <oc r="T128">
      <f>IF(T127&lt;&gt;"",T127,"")</f>
    </oc>
    <nc r="T128"/>
    <odxf>
      <numFmt numFmtId="191" formatCode="0_);[Red]\(0\)"/>
      <fill>
        <patternFill patternType="none">
          <bgColor indexed="65"/>
        </patternFill>
      </fill>
    </odxf>
    <ndxf>
      <numFmt numFmtId="0" formatCode="General"/>
      <fill>
        <patternFill patternType="solid">
          <bgColor rgb="FF92D050"/>
        </patternFill>
      </fill>
    </ndxf>
  </rcc>
  <rcc rId="9" sId="4" odxf="1" dxf="1">
    <oc r="U128">
      <f>IF(U127&lt;&gt;"",U127,"")</f>
    </oc>
    <nc r="U128"/>
    <odxf>
      <numFmt numFmtId="191" formatCode="0_);[Red]\(0\)"/>
      <fill>
        <patternFill patternType="none">
          <bgColor indexed="65"/>
        </patternFill>
      </fill>
    </odxf>
    <ndxf>
      <numFmt numFmtId="0" formatCode="General"/>
      <fill>
        <patternFill patternType="solid">
          <bgColor rgb="FF92D050"/>
        </patternFill>
      </fill>
    </ndxf>
  </rcc>
  <rcc rId="10" sId="4" odxf="1" dxf="1">
    <oc r="V128">
      <f>IF(V127&lt;&gt;"",V127,"")</f>
    </oc>
    <nc r="V128"/>
    <odxf>
      <numFmt numFmtId="191" formatCode="0_);[Red]\(0\)"/>
      <fill>
        <patternFill patternType="none">
          <bgColor indexed="65"/>
        </patternFill>
      </fill>
    </odxf>
    <ndxf>
      <numFmt numFmtId="0" formatCode="General"/>
      <fill>
        <patternFill patternType="solid">
          <bgColor rgb="FF92D050"/>
        </patternFill>
      </fill>
    </ndxf>
  </rcc>
  <rcc rId="11" sId="4" odxf="1" dxf="1">
    <oc r="T129">
      <f>IF(T128&lt;&gt;"",T128,"")</f>
    </oc>
    <nc r="T129"/>
    <odxf>
      <numFmt numFmtId="191" formatCode="0_);[Red]\(0\)"/>
      <fill>
        <patternFill patternType="none">
          <bgColor indexed="65"/>
        </patternFill>
      </fill>
    </odxf>
    <ndxf>
      <numFmt numFmtId="0" formatCode="General"/>
      <fill>
        <patternFill patternType="solid">
          <bgColor rgb="FF92D050"/>
        </patternFill>
      </fill>
    </ndxf>
  </rcc>
  <rfmt sheetId="4" sqref="U129" start="0" length="0">
    <dxf>
      <numFmt numFmtId="0" formatCode="General"/>
      <fill>
        <patternFill patternType="solid">
          <bgColor rgb="FF92D050"/>
        </patternFill>
      </fill>
    </dxf>
  </rfmt>
  <rfmt sheetId="4" sqref="V129" start="0" length="0">
    <dxf>
      <numFmt numFmtId="0" formatCode="General"/>
      <fill>
        <patternFill patternType="solid">
          <bgColor rgb="FF92D050"/>
        </patternFill>
      </fill>
    </dxf>
  </rfmt>
  <rcc rId="12" sId="4" odxf="1" dxf="1">
    <oc r="T130">
      <f>IF(T129&lt;&gt;"",T129,"")</f>
    </oc>
    <nc r="T130"/>
    <odxf>
      <numFmt numFmtId="191" formatCode="0_);[Red]\(0\)"/>
      <fill>
        <patternFill patternType="none">
          <bgColor indexed="65"/>
        </patternFill>
      </fill>
    </odxf>
    <ndxf>
      <numFmt numFmtId="0" formatCode="General"/>
      <fill>
        <patternFill patternType="solid">
          <bgColor rgb="FF92D050"/>
        </patternFill>
      </fill>
    </ndxf>
  </rcc>
  <rfmt sheetId="4" sqref="U130" start="0" length="0">
    <dxf>
      <numFmt numFmtId="0" formatCode="General"/>
      <fill>
        <patternFill patternType="solid">
          <bgColor rgb="FF92D050"/>
        </patternFill>
      </fill>
    </dxf>
  </rfmt>
  <rfmt sheetId="4" sqref="V130" start="0" length="0">
    <dxf>
      <numFmt numFmtId="0" formatCode="General"/>
      <fill>
        <patternFill patternType="solid">
          <bgColor rgb="FF92D050"/>
        </patternFill>
      </fill>
    </dxf>
  </rfmt>
  <rcc rId="13" sId="4" odxf="1" dxf="1">
    <oc r="T131">
      <f>IF(T130&lt;&gt;"",T130,"")</f>
    </oc>
    <nc r="T131"/>
    <odxf>
      <numFmt numFmtId="191" formatCode="0_);[Red]\(0\)"/>
      <fill>
        <patternFill patternType="none">
          <bgColor indexed="65"/>
        </patternFill>
      </fill>
    </odxf>
    <ndxf>
      <numFmt numFmtId="0" formatCode="General"/>
      <fill>
        <patternFill patternType="solid">
          <bgColor rgb="FF92D050"/>
        </patternFill>
      </fill>
    </ndxf>
  </rcc>
  <rfmt sheetId="4" sqref="U131" start="0" length="0">
    <dxf>
      <numFmt numFmtId="0" formatCode="General"/>
      <fill>
        <patternFill patternType="solid">
          <bgColor rgb="FF92D050"/>
        </patternFill>
      </fill>
    </dxf>
  </rfmt>
  <rfmt sheetId="4" sqref="V131" start="0" length="0">
    <dxf>
      <numFmt numFmtId="0" formatCode="General"/>
      <fill>
        <patternFill patternType="solid">
          <bgColor rgb="FF92D050"/>
        </patternFill>
      </fill>
    </dxf>
  </rfmt>
  <rcc rId="14" sId="4" odxf="1" dxf="1">
    <oc r="T132">
      <f>IF(T131&lt;&gt;"",T131,"")</f>
    </oc>
    <nc r="T132"/>
    <odxf>
      <numFmt numFmtId="191" formatCode="0_);[Red]\(0\)"/>
      <fill>
        <patternFill patternType="none">
          <bgColor indexed="65"/>
        </patternFill>
      </fill>
    </odxf>
    <ndxf>
      <numFmt numFmtId="0" formatCode="General"/>
      <fill>
        <patternFill patternType="solid">
          <bgColor rgb="FF92D050"/>
        </patternFill>
      </fill>
    </ndxf>
  </rcc>
  <rfmt sheetId="4" sqref="U132" start="0" length="0">
    <dxf>
      <numFmt numFmtId="0" formatCode="General"/>
      <fill>
        <patternFill patternType="solid">
          <bgColor rgb="FF92D050"/>
        </patternFill>
      </fill>
    </dxf>
  </rfmt>
  <rfmt sheetId="4" sqref="V132" start="0" length="0">
    <dxf>
      <numFmt numFmtId="0" formatCode="General"/>
      <fill>
        <patternFill patternType="solid">
          <bgColor rgb="FF92D050"/>
        </patternFill>
      </fill>
    </dxf>
  </rfmt>
  <rcc rId="15" sId="4" odxf="1" dxf="1">
    <oc r="T133">
      <f>IF(T128&lt;&gt;"",T128,"")</f>
    </oc>
    <nc r="T133"/>
    <odxf>
      <numFmt numFmtId="191" formatCode="0_);[Red]\(0\)"/>
      <fill>
        <patternFill patternType="none">
          <bgColor indexed="65"/>
        </patternFill>
      </fill>
    </odxf>
    <ndxf>
      <numFmt numFmtId="0" formatCode="General"/>
      <fill>
        <patternFill patternType="solid">
          <bgColor rgb="FF92D050"/>
        </patternFill>
      </fill>
    </ndxf>
  </rcc>
  <rcc rId="16" sId="4" odxf="1" dxf="1">
    <oc r="U133">
      <f>IF(U128&lt;&gt;"",U128,"")</f>
    </oc>
    <nc r="U133"/>
    <odxf>
      <numFmt numFmtId="191" formatCode="0_);[Red]\(0\)"/>
      <fill>
        <patternFill patternType="none">
          <bgColor indexed="65"/>
        </patternFill>
      </fill>
    </odxf>
    <ndxf>
      <numFmt numFmtId="0" formatCode="General"/>
      <fill>
        <patternFill patternType="solid">
          <bgColor rgb="FF92D050"/>
        </patternFill>
      </fill>
    </ndxf>
  </rcc>
  <rcc rId="17" sId="4" odxf="1" dxf="1">
    <oc r="V133">
      <f>IF(V128&lt;&gt;"",V128,"")</f>
    </oc>
    <nc r="V133"/>
    <odxf>
      <numFmt numFmtId="191" formatCode="0_);[Red]\(0\)"/>
      <fill>
        <patternFill patternType="none">
          <bgColor indexed="65"/>
        </patternFill>
      </fill>
    </odxf>
    <ndxf>
      <numFmt numFmtId="0" formatCode="General"/>
      <fill>
        <patternFill patternType="solid">
          <bgColor rgb="FF92D050"/>
        </patternFill>
      </fill>
    </ndxf>
  </rcc>
  <rfmt sheetId="4" sqref="T134" start="0" length="0">
    <dxf>
      <numFmt numFmtId="0" formatCode="General"/>
      <fill>
        <patternFill patternType="solid">
          <bgColor rgb="FF92D050"/>
        </patternFill>
      </fill>
    </dxf>
  </rfmt>
  <rfmt sheetId="4" sqref="U134" start="0" length="0">
    <dxf>
      <numFmt numFmtId="0" formatCode="General"/>
      <fill>
        <patternFill patternType="solid">
          <bgColor rgb="FF92D050"/>
        </patternFill>
      </fill>
    </dxf>
  </rfmt>
  <rfmt sheetId="4" sqref="V134" start="0" length="0">
    <dxf>
      <numFmt numFmtId="0" formatCode="General"/>
      <fill>
        <patternFill patternType="solid">
          <bgColor rgb="FF92D050"/>
        </patternFill>
      </fill>
    </dxf>
  </rfmt>
  <rfmt sheetId="4" sqref="T135" start="0" length="0">
    <dxf>
      <numFmt numFmtId="0" formatCode="General"/>
      <fill>
        <patternFill patternType="solid">
          <bgColor rgb="FF92D050"/>
        </patternFill>
      </fill>
    </dxf>
  </rfmt>
  <rfmt sheetId="4" sqref="U135" start="0" length="0">
    <dxf>
      <numFmt numFmtId="0" formatCode="General"/>
      <fill>
        <patternFill patternType="solid">
          <bgColor rgb="FF92D050"/>
        </patternFill>
      </fill>
    </dxf>
  </rfmt>
  <rfmt sheetId="4" sqref="V135" start="0" length="0">
    <dxf>
      <numFmt numFmtId="0" formatCode="General"/>
      <fill>
        <patternFill patternType="solid">
          <bgColor rgb="FF92D050"/>
        </patternFill>
      </fill>
    </dxf>
  </rfmt>
  <rfmt sheetId="4" sqref="T136" start="0" length="0">
    <dxf>
      <numFmt numFmtId="0" formatCode="General"/>
      <fill>
        <patternFill patternType="solid">
          <bgColor rgb="FF92D050"/>
        </patternFill>
      </fill>
    </dxf>
  </rfmt>
  <rfmt sheetId="4" sqref="U136" start="0" length="0">
    <dxf>
      <numFmt numFmtId="0" formatCode="General"/>
      <fill>
        <patternFill patternType="solid">
          <bgColor rgb="FF92D050"/>
        </patternFill>
      </fill>
    </dxf>
  </rfmt>
  <rfmt sheetId="4" sqref="V136" start="0" length="0">
    <dxf>
      <numFmt numFmtId="0" formatCode="General"/>
      <fill>
        <patternFill patternType="solid">
          <bgColor rgb="FF92D050"/>
        </patternFill>
      </fill>
    </dxf>
  </rfmt>
  <rfmt sheetId="4" sqref="T137" start="0" length="0">
    <dxf>
      <numFmt numFmtId="0" formatCode="General"/>
      <fill>
        <patternFill patternType="solid">
          <bgColor rgb="FF92D050"/>
        </patternFill>
      </fill>
    </dxf>
  </rfmt>
  <rfmt sheetId="4" sqref="U137" start="0" length="0">
    <dxf>
      <numFmt numFmtId="0" formatCode="General"/>
      <fill>
        <patternFill patternType="solid">
          <bgColor rgb="FF92D050"/>
        </patternFill>
      </fill>
    </dxf>
  </rfmt>
  <rfmt sheetId="4" sqref="V137" start="0" length="0">
    <dxf>
      <numFmt numFmtId="0" formatCode="General"/>
      <fill>
        <patternFill patternType="solid">
          <bgColor rgb="FF92D050"/>
        </patternFill>
      </fill>
    </dxf>
  </rfmt>
  <rcc rId="18" sId="4" odxf="1" dxf="1">
    <oc r="T138">
      <f>IF(T133&lt;&gt;"",T133,"")</f>
    </oc>
    <nc r="T138"/>
    <odxf>
      <numFmt numFmtId="191" formatCode="0_);[Red]\(0\)"/>
      <fill>
        <patternFill patternType="none">
          <bgColor indexed="65"/>
        </patternFill>
      </fill>
    </odxf>
    <ndxf>
      <numFmt numFmtId="0" formatCode="General"/>
      <fill>
        <patternFill patternType="solid">
          <bgColor rgb="FF92D050"/>
        </patternFill>
      </fill>
    </ndxf>
  </rcc>
  <rcc rId="19" sId="4" odxf="1" dxf="1">
    <oc r="U138">
      <f>IF(U133&lt;&gt;"",U133,"")</f>
    </oc>
    <nc r="U138"/>
    <odxf>
      <numFmt numFmtId="191" formatCode="0_);[Red]\(0\)"/>
      <fill>
        <patternFill patternType="none">
          <bgColor indexed="65"/>
        </patternFill>
      </fill>
    </odxf>
    <ndxf>
      <numFmt numFmtId="0" formatCode="General"/>
      <fill>
        <patternFill patternType="solid">
          <bgColor rgb="FF92D050"/>
        </patternFill>
      </fill>
    </ndxf>
  </rcc>
  <rcc rId="20" sId="4" odxf="1" dxf="1">
    <oc r="V138">
      <f>IF(V133&lt;&gt;"",V133,"")</f>
    </oc>
    <nc r="V138"/>
    <odxf>
      <numFmt numFmtId="191" formatCode="0_);[Red]\(0\)"/>
      <fill>
        <patternFill patternType="none">
          <bgColor indexed="65"/>
        </patternFill>
      </fill>
    </odxf>
    <ndxf>
      <numFmt numFmtId="0" formatCode="General"/>
      <fill>
        <patternFill patternType="solid">
          <bgColor rgb="FF92D050"/>
        </patternFill>
      </fill>
    </ndxf>
  </rcc>
  <rfmt sheetId="4" sqref="T139" start="0" length="0">
    <dxf>
      <numFmt numFmtId="0" formatCode="General"/>
      <fill>
        <patternFill patternType="solid">
          <bgColor rgb="FF92D050"/>
        </patternFill>
      </fill>
    </dxf>
  </rfmt>
  <rfmt sheetId="4" sqref="U139" start="0" length="0">
    <dxf>
      <numFmt numFmtId="0" formatCode="General"/>
      <fill>
        <patternFill patternType="solid">
          <bgColor rgb="FF92D050"/>
        </patternFill>
      </fill>
    </dxf>
  </rfmt>
  <rfmt sheetId="4" sqref="V139" start="0" length="0">
    <dxf>
      <numFmt numFmtId="0" formatCode="General"/>
      <fill>
        <patternFill patternType="solid">
          <bgColor rgb="FF92D050"/>
        </patternFill>
      </fill>
    </dxf>
  </rfmt>
  <rfmt sheetId="4" sqref="T140" start="0" length="0">
    <dxf>
      <numFmt numFmtId="0" formatCode="General"/>
      <fill>
        <patternFill patternType="solid">
          <bgColor rgb="FF92D050"/>
        </patternFill>
      </fill>
    </dxf>
  </rfmt>
  <rfmt sheetId="4" sqref="U140" start="0" length="0">
    <dxf>
      <numFmt numFmtId="0" formatCode="General"/>
      <fill>
        <patternFill patternType="solid">
          <bgColor rgb="FF92D050"/>
        </patternFill>
      </fill>
    </dxf>
  </rfmt>
  <rfmt sheetId="4" sqref="V140" start="0" length="0">
    <dxf>
      <numFmt numFmtId="0" formatCode="General"/>
      <fill>
        <patternFill patternType="solid">
          <bgColor rgb="FF92D050"/>
        </patternFill>
      </fill>
    </dxf>
  </rfmt>
  <rfmt sheetId="4" sqref="T141" start="0" length="0">
    <dxf>
      <numFmt numFmtId="0" formatCode="General"/>
      <fill>
        <patternFill patternType="solid">
          <bgColor rgb="FF92D050"/>
        </patternFill>
      </fill>
    </dxf>
  </rfmt>
  <rfmt sheetId="4" sqref="U141" start="0" length="0">
    <dxf>
      <numFmt numFmtId="0" formatCode="General"/>
      <fill>
        <patternFill patternType="solid">
          <bgColor rgb="FF92D050"/>
        </patternFill>
      </fill>
    </dxf>
  </rfmt>
  <rfmt sheetId="4" sqref="V141" start="0" length="0">
    <dxf>
      <numFmt numFmtId="0" formatCode="General"/>
      <fill>
        <patternFill patternType="solid">
          <bgColor rgb="FF92D050"/>
        </patternFill>
      </fill>
    </dxf>
  </rfmt>
  <rfmt sheetId="4" sqref="T142" start="0" length="0">
    <dxf>
      <numFmt numFmtId="0" formatCode="General"/>
      <fill>
        <patternFill patternType="solid">
          <bgColor rgb="FF92D050"/>
        </patternFill>
      </fill>
    </dxf>
  </rfmt>
  <rfmt sheetId="4" sqref="U142" start="0" length="0">
    <dxf>
      <numFmt numFmtId="0" formatCode="General"/>
      <fill>
        <patternFill patternType="solid">
          <bgColor rgb="FF92D050"/>
        </patternFill>
      </fill>
    </dxf>
  </rfmt>
  <rfmt sheetId="4" sqref="V142" start="0" length="0">
    <dxf>
      <numFmt numFmtId="0" formatCode="General"/>
      <fill>
        <patternFill patternType="solid">
          <bgColor rgb="FF92D050"/>
        </patternFill>
      </fill>
    </dxf>
  </rfmt>
  <rcc rId="21" sId="4" odxf="1" dxf="1">
    <oc r="T143">
      <f>IF(T138&lt;&gt;"",T138,"")</f>
    </oc>
    <nc r="T143"/>
    <odxf>
      <numFmt numFmtId="191" formatCode="0_);[Red]\(0\)"/>
      <fill>
        <patternFill patternType="none">
          <bgColor indexed="65"/>
        </patternFill>
      </fill>
    </odxf>
    <ndxf>
      <numFmt numFmtId="0" formatCode="General"/>
      <fill>
        <patternFill patternType="solid">
          <bgColor rgb="FF92D050"/>
        </patternFill>
      </fill>
    </ndxf>
  </rcc>
  <rcc rId="22" sId="4" odxf="1" dxf="1">
    <oc r="U143">
      <f>IF(U138&lt;&gt;"",U138,"")</f>
    </oc>
    <nc r="U143"/>
    <odxf>
      <numFmt numFmtId="191" formatCode="0_);[Red]\(0\)"/>
      <fill>
        <patternFill patternType="none">
          <bgColor indexed="65"/>
        </patternFill>
      </fill>
    </odxf>
    <ndxf>
      <numFmt numFmtId="0" formatCode="General"/>
      <fill>
        <patternFill patternType="solid">
          <bgColor rgb="FF92D050"/>
        </patternFill>
      </fill>
    </ndxf>
  </rcc>
  <rcc rId="23" sId="4" odxf="1" dxf="1">
    <oc r="V143">
      <f>IF(V138&lt;&gt;"",V138,"")</f>
    </oc>
    <nc r="V143"/>
    <odxf>
      <numFmt numFmtId="191" formatCode="0_);[Red]\(0\)"/>
      <fill>
        <patternFill patternType="none">
          <bgColor indexed="65"/>
        </patternFill>
      </fill>
    </odxf>
    <ndxf>
      <numFmt numFmtId="0" formatCode="General"/>
      <fill>
        <patternFill patternType="solid">
          <bgColor rgb="FF92D050"/>
        </patternFill>
      </fill>
    </ndxf>
  </rcc>
  <rcc rId="24" sId="4" odxf="1" dxf="1">
    <oc r="T145">
      <f>IF(T144&lt;&gt;"",T144,"")</f>
    </oc>
    <nc r="T145"/>
    <odxf>
      <numFmt numFmtId="191" formatCode="0_);[Red]\(0\)"/>
      <fill>
        <patternFill patternType="none">
          <bgColor indexed="65"/>
        </patternFill>
      </fill>
    </odxf>
    <ndxf>
      <numFmt numFmtId="0" formatCode="General"/>
      <fill>
        <patternFill patternType="solid">
          <bgColor rgb="FF92D050"/>
        </patternFill>
      </fill>
    </ndxf>
  </rcc>
  <rcc rId="25" sId="4" odxf="1" dxf="1">
    <oc r="U145">
      <f>IF(U144&lt;&gt;"",U144,"")</f>
    </oc>
    <nc r="U145"/>
    <odxf>
      <numFmt numFmtId="191" formatCode="0_);[Red]\(0\)"/>
      <fill>
        <patternFill patternType="none">
          <bgColor indexed="65"/>
        </patternFill>
      </fill>
    </odxf>
    <ndxf>
      <numFmt numFmtId="0" formatCode="General"/>
      <fill>
        <patternFill patternType="solid">
          <bgColor rgb="FF92D050"/>
        </patternFill>
      </fill>
    </ndxf>
  </rcc>
  <rcc rId="26" sId="4" odxf="1" dxf="1">
    <oc r="V145">
      <f>IF(V144&lt;&gt;"",V144,"")</f>
    </oc>
    <nc r="V145"/>
    <odxf>
      <numFmt numFmtId="191" formatCode="0_);[Red]\(0\)"/>
      <fill>
        <patternFill patternType="none">
          <bgColor indexed="65"/>
        </patternFill>
      </fill>
    </odxf>
    <ndxf>
      <numFmt numFmtId="0" formatCode="General"/>
      <fill>
        <patternFill patternType="solid">
          <bgColor rgb="FF92D050"/>
        </patternFill>
      </fill>
    </ndxf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" sId="4" odxf="1" dxf="1">
    <oc r="Y147">
      <f>IF(Y146&lt;&gt;"",Y146,"")</f>
    </oc>
    <nc r="Y147"/>
    <odxf>
      <numFmt numFmtId="191" formatCode="0_);[Red]\(0\)"/>
      <fill>
        <patternFill patternType="none">
          <bgColor indexed="65"/>
        </patternFill>
      </fill>
    </odxf>
    <ndxf>
      <numFmt numFmtId="0" formatCode="General"/>
      <fill>
        <patternFill patternType="solid">
          <bgColor rgb="FF92D050"/>
        </patternFill>
      </fill>
    </ndxf>
  </rcc>
  <rcc rId="28" sId="4" odxf="1" dxf="1">
    <oc r="Z147">
      <f>IF(Z146&lt;&gt;"",Z146,"")</f>
    </oc>
    <nc r="Z147"/>
    <odxf>
      <numFmt numFmtId="191" formatCode="0_);[Red]\(0\)"/>
      <fill>
        <patternFill patternType="none">
          <bgColor indexed="65"/>
        </patternFill>
      </fill>
    </odxf>
    <ndxf>
      <numFmt numFmtId="0" formatCode="General"/>
      <fill>
        <patternFill patternType="solid">
          <bgColor rgb="FF92D050"/>
        </patternFill>
      </fill>
    </ndxf>
  </rcc>
  <rcc rId="29" sId="4" odxf="1" dxf="1">
    <oc r="AA147">
      <f>IF(AA146&lt;&gt;"",AA146,"")</f>
    </oc>
    <nc r="AA147"/>
    <odxf>
      <numFmt numFmtId="191" formatCode="0_);[Red]\(0\)"/>
      <fill>
        <patternFill patternType="none">
          <bgColor indexed="65"/>
        </patternFill>
      </fill>
    </odxf>
    <ndxf>
      <numFmt numFmtId="0" formatCode="General"/>
      <fill>
        <patternFill patternType="solid">
          <bgColor rgb="FF92D050"/>
        </patternFill>
      </fill>
    </ndxf>
  </rcc>
  <rfmt sheetId="4" sqref="Y148" start="0" length="0">
    <dxf>
      <numFmt numFmtId="0" formatCode="General"/>
      <fill>
        <patternFill patternType="solid">
          <bgColor rgb="FF92D050"/>
        </patternFill>
      </fill>
    </dxf>
  </rfmt>
  <rfmt sheetId="4" sqref="Z148" start="0" length="0">
    <dxf>
      <numFmt numFmtId="0" formatCode="General"/>
      <fill>
        <patternFill patternType="solid">
          <bgColor rgb="FF92D050"/>
        </patternFill>
      </fill>
    </dxf>
  </rfmt>
  <rfmt sheetId="4" sqref="AA148" start="0" length="0">
    <dxf>
      <numFmt numFmtId="0" formatCode="General"/>
      <fill>
        <patternFill patternType="solid">
          <bgColor rgb="FF92D050"/>
        </patternFill>
      </fill>
    </dxf>
  </rfmt>
  <rfmt sheetId="4" sqref="Y149" start="0" length="0">
    <dxf>
      <numFmt numFmtId="0" formatCode="General"/>
      <fill>
        <patternFill patternType="solid">
          <bgColor rgb="FF92D050"/>
        </patternFill>
      </fill>
    </dxf>
  </rfmt>
  <rfmt sheetId="4" sqref="Z149" start="0" length="0">
    <dxf>
      <numFmt numFmtId="0" formatCode="General"/>
      <fill>
        <patternFill patternType="solid">
          <bgColor rgb="FF92D050"/>
        </patternFill>
      </fill>
    </dxf>
  </rfmt>
  <rfmt sheetId="4" sqref="AA149" start="0" length="0">
    <dxf>
      <numFmt numFmtId="0" formatCode="General"/>
      <fill>
        <patternFill patternType="solid">
          <bgColor rgb="FF92D050"/>
        </patternFill>
      </fill>
    </dxf>
  </rfmt>
  <rfmt sheetId="4" sqref="Y150" start="0" length="0">
    <dxf>
      <numFmt numFmtId="0" formatCode="General"/>
      <fill>
        <patternFill patternType="solid">
          <bgColor rgb="FF92D050"/>
        </patternFill>
      </fill>
    </dxf>
  </rfmt>
  <rfmt sheetId="4" sqref="Z150" start="0" length="0">
    <dxf>
      <numFmt numFmtId="0" formatCode="General"/>
      <fill>
        <patternFill patternType="solid">
          <bgColor rgb="FF92D050"/>
        </patternFill>
      </fill>
    </dxf>
  </rfmt>
  <rfmt sheetId="4" sqref="AA150" start="0" length="0">
    <dxf>
      <numFmt numFmtId="0" formatCode="General"/>
      <fill>
        <patternFill patternType="solid">
          <bgColor rgb="FF92D050"/>
        </patternFill>
      </fill>
    </dxf>
  </rfmt>
  <rfmt sheetId="4" sqref="Y151" start="0" length="0">
    <dxf>
      <numFmt numFmtId="0" formatCode="General"/>
      <fill>
        <patternFill patternType="solid">
          <bgColor rgb="FF92D050"/>
        </patternFill>
      </fill>
    </dxf>
  </rfmt>
  <rfmt sheetId="4" sqref="Z151" start="0" length="0">
    <dxf>
      <numFmt numFmtId="0" formatCode="General"/>
      <fill>
        <patternFill patternType="solid">
          <bgColor rgb="FF92D050"/>
        </patternFill>
      </fill>
    </dxf>
  </rfmt>
  <rfmt sheetId="4" sqref="AA151" start="0" length="0">
    <dxf>
      <numFmt numFmtId="0" formatCode="General"/>
      <fill>
        <patternFill patternType="solid">
          <bgColor rgb="FF92D050"/>
        </patternFill>
      </fill>
    </dxf>
  </rfmt>
  <rcc rId="30" sId="4" odxf="1" dxf="1">
    <oc r="Y152">
      <f>IF(Y147&lt;&gt;"",Y147,"")</f>
    </oc>
    <nc r="Y152"/>
    <odxf>
      <numFmt numFmtId="191" formatCode="0_);[Red]\(0\)"/>
      <fill>
        <patternFill patternType="none">
          <bgColor indexed="65"/>
        </patternFill>
      </fill>
    </odxf>
    <ndxf>
      <numFmt numFmtId="0" formatCode="General"/>
      <fill>
        <patternFill patternType="solid">
          <bgColor rgb="FF92D050"/>
        </patternFill>
      </fill>
    </ndxf>
  </rcc>
  <rcc rId="31" sId="4" odxf="1" dxf="1">
    <oc r="Z152">
      <f>IF(Z147&lt;&gt;"",Z147,"")</f>
    </oc>
    <nc r="Z152"/>
    <odxf>
      <numFmt numFmtId="191" formatCode="0_);[Red]\(0\)"/>
      <fill>
        <patternFill patternType="none">
          <bgColor indexed="65"/>
        </patternFill>
      </fill>
    </odxf>
    <ndxf>
      <numFmt numFmtId="0" formatCode="General"/>
      <fill>
        <patternFill patternType="solid">
          <bgColor rgb="FF92D050"/>
        </patternFill>
      </fill>
    </ndxf>
  </rcc>
  <rcc rId="32" sId="4" odxf="1" dxf="1">
    <oc r="AA152">
      <f>IF(AA147&lt;&gt;"",AA147,"")</f>
    </oc>
    <nc r="AA152"/>
    <odxf>
      <numFmt numFmtId="191" formatCode="0_);[Red]\(0\)"/>
      <fill>
        <patternFill patternType="none">
          <bgColor indexed="65"/>
        </patternFill>
      </fill>
    </odxf>
    <ndxf>
      <numFmt numFmtId="0" formatCode="General"/>
      <fill>
        <patternFill patternType="solid">
          <bgColor rgb="FF92D050"/>
        </patternFill>
      </fill>
    </ndxf>
  </rcc>
  <rfmt sheetId="4" sqref="Y153" start="0" length="0">
    <dxf>
      <numFmt numFmtId="0" formatCode="General"/>
      <fill>
        <patternFill patternType="solid">
          <bgColor rgb="FF92D050"/>
        </patternFill>
      </fill>
    </dxf>
  </rfmt>
  <rfmt sheetId="4" sqref="Z153" start="0" length="0">
    <dxf>
      <numFmt numFmtId="0" formatCode="General"/>
      <fill>
        <patternFill patternType="solid">
          <bgColor rgb="FF92D050"/>
        </patternFill>
      </fill>
    </dxf>
  </rfmt>
  <rfmt sheetId="4" sqref="AA153" start="0" length="0">
    <dxf>
      <numFmt numFmtId="0" formatCode="General"/>
      <fill>
        <patternFill patternType="solid">
          <bgColor rgb="FF92D050"/>
        </patternFill>
      </fill>
    </dxf>
  </rfmt>
  <rcc rId="33" sId="4" odxf="1" dxf="1">
    <oc r="Y154">
      <f>IF(Y152&lt;&gt;"",Y152,"")</f>
    </oc>
    <nc r="Y154"/>
    <odxf>
      <numFmt numFmtId="191" formatCode="0_);[Red]\(0\)"/>
      <fill>
        <patternFill patternType="none">
          <bgColor indexed="65"/>
        </patternFill>
      </fill>
    </odxf>
    <ndxf>
      <numFmt numFmtId="0" formatCode="General"/>
      <fill>
        <patternFill patternType="solid">
          <bgColor rgb="FF92D050"/>
        </patternFill>
      </fill>
    </ndxf>
  </rcc>
  <rcc rId="34" sId="4" odxf="1" dxf="1">
    <oc r="Z154">
      <f>IF(Z152&lt;&gt;"",Z152,"")</f>
    </oc>
    <nc r="Z154"/>
    <odxf>
      <numFmt numFmtId="191" formatCode="0_);[Red]\(0\)"/>
      <fill>
        <patternFill patternType="none">
          <bgColor indexed="65"/>
        </patternFill>
      </fill>
    </odxf>
    <ndxf>
      <numFmt numFmtId="0" formatCode="General"/>
      <fill>
        <patternFill patternType="solid">
          <bgColor rgb="FF92D050"/>
        </patternFill>
      </fill>
    </ndxf>
  </rcc>
  <rcc rId="35" sId="4" odxf="1" dxf="1">
    <oc r="AA154">
      <f>IF(AA152&lt;&gt;"",AA152,"")</f>
    </oc>
    <nc r="AA154"/>
    <odxf>
      <numFmt numFmtId="191" formatCode="0_);[Red]\(0\)"/>
      <fill>
        <patternFill patternType="none">
          <bgColor indexed="65"/>
        </patternFill>
      </fill>
    </odxf>
    <ndxf>
      <numFmt numFmtId="0" formatCode="General"/>
      <fill>
        <patternFill patternType="solid">
          <bgColor rgb="FF92D050"/>
        </patternFill>
      </fill>
    </ndxf>
  </rcc>
  <rcc rId="36" sId="4" odxf="1" dxf="1">
    <oc r="Y156">
      <f>IF(Y155&lt;&gt;"",Y155,"")</f>
    </oc>
    <nc r="Y156"/>
    <odxf>
      <numFmt numFmtId="191" formatCode="0_);[Red]\(0\)"/>
      <fill>
        <patternFill patternType="none">
          <bgColor indexed="65"/>
        </patternFill>
      </fill>
    </odxf>
    <ndxf>
      <numFmt numFmtId="0" formatCode="General"/>
      <fill>
        <patternFill patternType="solid">
          <bgColor rgb="FF92D050"/>
        </patternFill>
      </fill>
    </ndxf>
  </rcc>
  <rcc rId="37" sId="4" odxf="1" dxf="1">
    <oc r="Z156">
      <f>IF(Z155&lt;&gt;"",Z155,"")</f>
    </oc>
    <nc r="Z156"/>
    <odxf>
      <numFmt numFmtId="191" formatCode="0_);[Red]\(0\)"/>
      <fill>
        <patternFill patternType="none">
          <bgColor indexed="65"/>
        </patternFill>
      </fill>
    </odxf>
    <ndxf>
      <numFmt numFmtId="0" formatCode="General"/>
      <fill>
        <patternFill patternType="solid">
          <bgColor rgb="FF92D050"/>
        </patternFill>
      </fill>
    </ndxf>
  </rcc>
  <rcc rId="38" sId="4" odxf="1" dxf="1">
    <oc r="AA156">
      <f>IF(AA155&lt;&gt;"",AA155,"")</f>
    </oc>
    <nc r="AA156"/>
    <odxf>
      <numFmt numFmtId="191" formatCode="0_);[Red]\(0\)"/>
      <fill>
        <patternFill patternType="none">
          <bgColor indexed="65"/>
        </patternFill>
      </fill>
    </odxf>
    <ndxf>
      <numFmt numFmtId="0" formatCode="General"/>
      <fill>
        <patternFill patternType="solid">
          <bgColor rgb="FF92D050"/>
        </patternFill>
      </fill>
    </ndxf>
  </rcc>
  <rcc rId="39" sId="4" odxf="1" dxf="1">
    <oc r="Y157">
      <f>IF(Y156&lt;&gt;"",Y156,"")</f>
    </oc>
    <nc r="Y157"/>
    <odxf>
      <numFmt numFmtId="191" formatCode="0_);[Red]\(0\)"/>
      <fill>
        <patternFill patternType="none">
          <bgColor indexed="65"/>
        </patternFill>
      </fill>
    </odxf>
    <ndxf>
      <numFmt numFmtId="0" formatCode="General"/>
      <fill>
        <patternFill patternType="solid">
          <bgColor rgb="FF92D050"/>
        </patternFill>
      </fill>
    </ndxf>
  </rcc>
  <rcc rId="40" sId="4" odxf="1" dxf="1">
    <oc r="Z157">
      <f>IF(Z156&lt;&gt;"",Z156,"")</f>
    </oc>
    <nc r="Z157"/>
    <odxf>
      <numFmt numFmtId="191" formatCode="0_);[Red]\(0\)"/>
      <fill>
        <patternFill patternType="none">
          <bgColor indexed="65"/>
        </patternFill>
      </fill>
    </odxf>
    <ndxf>
      <numFmt numFmtId="0" formatCode="General"/>
      <fill>
        <patternFill patternType="solid">
          <bgColor rgb="FF92D050"/>
        </patternFill>
      </fill>
    </ndxf>
  </rcc>
  <rcc rId="41" sId="4" odxf="1" dxf="1">
    <oc r="AA157">
      <f>IF(AA156&lt;&gt;"",AA156,"")</f>
    </oc>
    <nc r="AA157"/>
    <odxf>
      <numFmt numFmtId="191" formatCode="0_);[Red]\(0\)"/>
      <fill>
        <patternFill patternType="none">
          <bgColor indexed="65"/>
        </patternFill>
      </fill>
    </odxf>
    <ndxf>
      <numFmt numFmtId="0" formatCode="General"/>
      <fill>
        <patternFill patternType="solid">
          <bgColor rgb="FF92D050"/>
        </patternFill>
      </fill>
    </ndxf>
  </rcc>
  <rcc rId="42" sId="4" odxf="1" dxf="1">
    <oc r="Y158">
      <f>IF(Y157&lt;&gt;"",Y157,"")</f>
    </oc>
    <nc r="Y158"/>
    <odxf>
      <numFmt numFmtId="191" formatCode="0_);[Red]\(0\)"/>
      <fill>
        <patternFill patternType="none">
          <bgColor indexed="65"/>
        </patternFill>
      </fill>
    </odxf>
    <ndxf>
      <numFmt numFmtId="0" formatCode="General"/>
      <fill>
        <patternFill patternType="solid">
          <bgColor rgb="FF92D050"/>
        </patternFill>
      </fill>
    </ndxf>
  </rcc>
  <rcc rId="43" sId="4" odxf="1" dxf="1">
    <oc r="Z158">
      <f>IF(Z157&lt;&gt;"",Z157,"")</f>
    </oc>
    <nc r="Z158"/>
    <odxf>
      <numFmt numFmtId="191" formatCode="0_);[Red]\(0\)"/>
      <fill>
        <patternFill patternType="none">
          <bgColor indexed="65"/>
        </patternFill>
      </fill>
    </odxf>
    <ndxf>
      <numFmt numFmtId="0" formatCode="General"/>
      <fill>
        <patternFill patternType="solid">
          <bgColor rgb="FF92D050"/>
        </patternFill>
      </fill>
    </ndxf>
  </rcc>
  <rcc rId="44" sId="4" odxf="1" dxf="1">
    <oc r="AA158">
      <f>IF(AA157&lt;&gt;"",AA157,"")</f>
    </oc>
    <nc r="AA158"/>
    <odxf>
      <numFmt numFmtId="191" formatCode="0_);[Red]\(0\)"/>
      <fill>
        <patternFill patternType="none">
          <bgColor indexed="65"/>
        </patternFill>
      </fill>
    </odxf>
    <ndxf>
      <numFmt numFmtId="0" formatCode="General"/>
      <fill>
        <patternFill patternType="solid">
          <bgColor rgb="FF92D050"/>
        </patternFill>
      </fill>
    </ndxf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Z147" start="0" length="0">
    <dxf>
      <numFmt numFmtId="191" formatCode="0_);[Red]\(0\)"/>
      <fill>
        <patternFill patternType="none">
          <bgColor indexed="65"/>
        </patternFill>
      </fill>
    </dxf>
  </rfmt>
  <rfmt sheetId="4" sqref="Z148" start="0" length="0">
    <dxf>
      <numFmt numFmtId="191" formatCode="0_);[Red]\(0\)"/>
      <fill>
        <patternFill patternType="none">
          <bgColor indexed="65"/>
        </patternFill>
      </fill>
    </dxf>
  </rfmt>
  <rfmt sheetId="4" sqref="Z149" start="0" length="0">
    <dxf>
      <numFmt numFmtId="191" formatCode="0_);[Red]\(0\)"/>
      <fill>
        <patternFill patternType="none">
          <bgColor indexed="65"/>
        </patternFill>
      </fill>
    </dxf>
  </rfmt>
  <rfmt sheetId="4" sqref="Z150" start="0" length="0">
    <dxf>
      <numFmt numFmtId="191" formatCode="0_);[Red]\(0\)"/>
      <fill>
        <patternFill patternType="none">
          <bgColor indexed="65"/>
        </patternFill>
      </fill>
    </dxf>
  </rfmt>
  <rfmt sheetId="4" sqref="Z151" start="0" length="0">
    <dxf>
      <numFmt numFmtId="191" formatCode="0_);[Red]\(0\)"/>
      <fill>
        <patternFill patternType="none">
          <bgColor indexed="65"/>
        </patternFill>
      </fill>
    </dxf>
  </rfmt>
  <rfmt sheetId="4" sqref="Z152" start="0" length="0">
    <dxf>
      <numFmt numFmtId="191" formatCode="0_);[Red]\(0\)"/>
      <fill>
        <patternFill patternType="none">
          <bgColor indexed="65"/>
        </patternFill>
      </fill>
    </dxf>
  </rfmt>
  <rfmt sheetId="4" sqref="Z153" start="0" length="0">
    <dxf>
      <numFmt numFmtId="191" formatCode="0_);[Red]\(0\)"/>
      <fill>
        <patternFill patternType="none">
          <bgColor indexed="65"/>
        </patternFill>
      </fill>
    </dxf>
  </rfmt>
  <rfmt sheetId="4" sqref="AA147" start="0" length="0">
    <dxf>
      <numFmt numFmtId="191" formatCode="0_);[Red]\(0\)"/>
      <fill>
        <patternFill patternType="none">
          <bgColor indexed="65"/>
        </patternFill>
      </fill>
    </dxf>
  </rfmt>
  <rfmt sheetId="4" sqref="AA148" start="0" length="0">
    <dxf>
      <numFmt numFmtId="191" formatCode="0_);[Red]\(0\)"/>
      <fill>
        <patternFill patternType="none">
          <bgColor indexed="65"/>
        </patternFill>
      </fill>
    </dxf>
  </rfmt>
  <rfmt sheetId="4" sqref="AA149" start="0" length="0">
    <dxf>
      <numFmt numFmtId="191" formatCode="0_);[Red]\(0\)"/>
      <fill>
        <patternFill patternType="none">
          <bgColor indexed="65"/>
        </patternFill>
      </fill>
    </dxf>
  </rfmt>
  <rfmt sheetId="4" sqref="AA150" start="0" length="0">
    <dxf>
      <numFmt numFmtId="191" formatCode="0_);[Red]\(0\)"/>
      <fill>
        <patternFill patternType="none">
          <bgColor indexed="65"/>
        </patternFill>
      </fill>
    </dxf>
  </rfmt>
  <rfmt sheetId="4" sqref="AA151" start="0" length="0">
    <dxf>
      <numFmt numFmtId="191" formatCode="0_);[Red]\(0\)"/>
      <fill>
        <patternFill patternType="none">
          <bgColor indexed="65"/>
        </patternFill>
      </fill>
    </dxf>
  </rfmt>
  <rfmt sheetId="4" sqref="AA152" start="0" length="0">
    <dxf>
      <numFmt numFmtId="191" formatCode="0_);[Red]\(0\)"/>
      <fill>
        <patternFill patternType="none">
          <bgColor indexed="65"/>
        </patternFill>
      </fill>
    </dxf>
  </rfmt>
  <rfmt sheetId="4" sqref="AA153" start="0" length="0">
    <dxf>
      <numFmt numFmtId="191" formatCode="0_);[Red]\(0\)"/>
      <fill>
        <patternFill patternType="none">
          <bgColor indexed="65"/>
        </patternFill>
      </fill>
    </dxf>
  </rfmt>
  <rcc rId="45" sId="4">
    <nc r="Z149">
      <f>IF(Z144&lt;&gt;"",Z144,"")</f>
    </nc>
  </rcc>
  <rfmt sheetId="4" sqref="Z154" start="0" length="0">
    <dxf>
      <numFmt numFmtId="191" formatCode="0_);[Red]\(0\)"/>
      <fill>
        <patternFill patternType="none">
          <bgColor indexed="65"/>
        </patternFill>
      </fill>
    </dxf>
  </rfmt>
  <rcc rId="46" sId="4">
    <nc r="AA149">
      <f>IF(AA144&lt;&gt;"",AA144,"")</f>
    </nc>
  </rcc>
  <rfmt sheetId="4" sqref="AA154" start="0" length="0">
    <dxf>
      <numFmt numFmtId="191" formatCode="0_);[Red]\(0\)"/>
      <fill>
        <patternFill patternType="none">
          <bgColor indexed="65"/>
        </patternFill>
      </fill>
    </dxf>
  </rfmt>
  <rcc rId="47" sId="4">
    <nc r="Z153">
      <f>IF(Z148&lt;&gt;"",Z148,"")</f>
    </nc>
  </rcc>
  <rcc rId="48" sId="4">
    <oc r="Z155">
      <f>IF(Z154&lt;&gt;"",Z154,"")</f>
    </oc>
    <nc r="Z155"/>
  </rcc>
  <rfmt sheetId="4" sqref="Z156" start="0" length="0">
    <dxf>
      <numFmt numFmtId="191" formatCode="0_);[Red]\(0\)"/>
      <fill>
        <patternFill patternType="none">
          <bgColor indexed="65"/>
        </patternFill>
      </fill>
    </dxf>
  </rfmt>
  <rfmt sheetId="4" sqref="Z157" start="0" length="0">
    <dxf>
      <numFmt numFmtId="191" formatCode="0_);[Red]\(0\)"/>
      <fill>
        <patternFill patternType="none">
          <bgColor indexed="65"/>
        </patternFill>
      </fill>
    </dxf>
  </rfmt>
  <rcc rId="49" sId="4" odxf="1" dxf="1">
    <nc r="Z158">
      <f>IF(Z153&lt;&gt;"",Z153,"")</f>
    </nc>
    <odxf>
      <numFmt numFmtId="0" formatCode="General"/>
      <fill>
        <patternFill patternType="solid">
          <bgColor rgb="FF92D050"/>
        </patternFill>
      </fill>
    </odxf>
    <ndxf>
      <numFmt numFmtId="191" formatCode="0_);[Red]\(0\)"/>
      <fill>
        <patternFill patternType="none">
          <bgColor indexed="65"/>
        </patternFill>
      </fill>
    </ndxf>
  </rcc>
  <rcc rId="50" sId="4">
    <nc r="AA153">
      <f>IF(AA148&lt;&gt;"",AA148,"")</f>
    </nc>
  </rcc>
  <rcc rId="51" sId="4">
    <oc r="AA155">
      <f>IF(AA154&lt;&gt;"",AA154,"")</f>
    </oc>
    <nc r="AA155"/>
  </rcc>
  <rfmt sheetId="4" sqref="AA156" start="0" length="0">
    <dxf>
      <numFmt numFmtId="191" formatCode="0_);[Red]\(0\)"/>
      <fill>
        <patternFill patternType="none">
          <bgColor indexed="65"/>
        </patternFill>
      </fill>
    </dxf>
  </rfmt>
  <rfmt sheetId="4" sqref="AA157" start="0" length="0">
    <dxf>
      <numFmt numFmtId="191" formatCode="0_);[Red]\(0\)"/>
      <fill>
        <patternFill patternType="none">
          <bgColor indexed="65"/>
        </patternFill>
      </fill>
    </dxf>
  </rfmt>
  <rcc rId="52" sId="4" odxf="1" dxf="1">
    <nc r="AA158">
      <f>IF(AA153&lt;&gt;"",AA153,"")</f>
    </nc>
    <odxf>
      <numFmt numFmtId="0" formatCode="General"/>
      <fill>
        <patternFill patternType="solid">
          <bgColor rgb="FF92D050"/>
        </patternFill>
      </fill>
    </odxf>
    <ndxf>
      <numFmt numFmtId="191" formatCode="0_);[Red]\(0\)"/>
      <fill>
        <patternFill patternType="none">
          <bgColor indexed="65"/>
        </patternFill>
      </fill>
    </ndxf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" sId="4" odxf="1" dxf="1">
    <oc r="Z160">
      <f>IF(Z159&lt;&gt;"",Z159,"")</f>
    </oc>
    <nc r="Z160"/>
    <odxf>
      <numFmt numFmtId="191" formatCode="0_);[Red]\(0\)"/>
      <fill>
        <patternFill patternType="none">
          <bgColor indexed="65"/>
        </patternFill>
      </fill>
    </odxf>
    <ndxf>
      <numFmt numFmtId="0" formatCode="General"/>
      <fill>
        <patternFill patternType="solid">
          <bgColor rgb="FF92D050"/>
        </patternFill>
      </fill>
    </ndxf>
  </rcc>
  <rcc rId="54" sId="4" odxf="1" dxf="1">
    <oc r="Z162">
      <f>IF(Z161&lt;&gt;"",Z161,"")</f>
    </oc>
    <nc r="Z162"/>
    <odxf>
      <numFmt numFmtId="191" formatCode="0_);[Red]\(0\)"/>
      <fill>
        <patternFill patternType="none">
          <bgColor indexed="65"/>
        </patternFill>
      </fill>
    </odxf>
    <ndxf>
      <numFmt numFmtId="0" formatCode="General"/>
      <fill>
        <patternFill patternType="solid">
          <bgColor rgb="FF92D050"/>
        </patternFill>
      </fill>
    </ndxf>
  </rcc>
  <rcc rId="55" sId="4" odxf="1" dxf="1">
    <oc r="Z165">
      <f>IF(Z162&lt;&gt;"",Z162,"")</f>
    </oc>
    <nc r="Z165"/>
    <odxf>
      <numFmt numFmtId="191" formatCode="0_);[Red]\(0\)"/>
      <fill>
        <patternFill patternType="none">
          <bgColor indexed="65"/>
        </patternFill>
      </fill>
    </odxf>
    <ndxf>
      <numFmt numFmtId="0" formatCode="General"/>
      <fill>
        <patternFill patternType="solid">
          <bgColor rgb="FF92D050"/>
        </patternFill>
      </fill>
    </ndxf>
  </rcc>
  <rfmt sheetId="4" sqref="Z164" start="0" length="0">
    <dxf>
      <numFmt numFmtId="0" formatCode="General"/>
      <fill>
        <patternFill patternType="solid">
          <bgColor rgb="FF92D050"/>
        </patternFill>
      </fill>
    </dxf>
  </rfmt>
  <rfmt sheetId="4" sqref="Z163" start="0" length="0">
    <dxf>
      <numFmt numFmtId="0" formatCode="General"/>
      <fill>
        <patternFill patternType="solid">
          <bgColor rgb="FF92D050"/>
        </patternFill>
      </fill>
    </dxf>
  </rfmt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workbookViewId="0">
      <selection activeCell="D9" sqref="D9"/>
    </sheetView>
  </sheetViews>
  <sheetFormatPr defaultRowHeight="13.5" x14ac:dyDescent="0.15"/>
  <cols>
    <col min="1" max="1" width="13.375" bestFit="1" customWidth="1"/>
    <col min="2" max="2" width="21.875" bestFit="1" customWidth="1"/>
  </cols>
  <sheetData>
    <row r="2" spans="1:2" x14ac:dyDescent="0.15">
      <c r="A2" t="s">
        <v>13</v>
      </c>
      <c r="B2" t="s">
        <v>29</v>
      </c>
    </row>
    <row r="3" spans="1:2" x14ac:dyDescent="0.15">
      <c r="A3" t="s">
        <v>14</v>
      </c>
      <c r="B3" t="s">
        <v>30</v>
      </c>
    </row>
    <row r="4" spans="1:2" x14ac:dyDescent="0.15">
      <c r="A4" t="s">
        <v>15</v>
      </c>
      <c r="B4" t="s">
        <v>31</v>
      </c>
    </row>
    <row r="5" spans="1:2" x14ac:dyDescent="0.15">
      <c r="A5" t="s">
        <v>27</v>
      </c>
      <c r="B5" t="s">
        <v>32</v>
      </c>
    </row>
    <row r="6" spans="1:2" x14ac:dyDescent="0.15">
      <c r="A6" t="s">
        <v>16</v>
      </c>
      <c r="B6" t="s">
        <v>33</v>
      </c>
    </row>
    <row r="7" spans="1:2" x14ac:dyDescent="0.15">
      <c r="A7" t="s">
        <v>17</v>
      </c>
      <c r="B7" t="s">
        <v>34</v>
      </c>
    </row>
    <row r="8" spans="1:2" x14ac:dyDescent="0.15">
      <c r="A8" t="s">
        <v>18</v>
      </c>
      <c r="B8" t="s">
        <v>35</v>
      </c>
    </row>
    <row r="9" spans="1:2" x14ac:dyDescent="0.15">
      <c r="A9" t="s">
        <v>19</v>
      </c>
    </row>
    <row r="10" spans="1:2" x14ac:dyDescent="0.15">
      <c r="A10" t="s">
        <v>20</v>
      </c>
    </row>
  </sheetData>
  <customSheetViews>
    <customSheetView guid="{8CFAF010-90DE-4966-BCF7-7CC5CD26DA1E}" state="hidden">
      <selection activeCell="D9" sqref="D9"/>
      <pageMargins left="0.7" right="0.7" top="0.75" bottom="0.75" header="0.3" footer="0.3"/>
    </customSheetView>
  </customSheetView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showGridLines="0" workbookViewId="0">
      <selection activeCell="G25" sqref="G25"/>
    </sheetView>
  </sheetViews>
  <sheetFormatPr defaultRowHeight="11.25" x14ac:dyDescent="0.15"/>
  <cols>
    <col min="1" max="1" width="3.25" style="1" customWidth="1"/>
    <col min="2" max="2" width="2.875" style="2" customWidth="1"/>
    <col min="3" max="3" width="9" style="1" customWidth="1"/>
    <col min="4" max="4" width="28.875" style="1" customWidth="1"/>
    <col min="5" max="5" width="19" style="1" customWidth="1"/>
    <col min="6" max="6" width="9" style="1"/>
    <col min="7" max="10" width="8.125" style="1" customWidth="1"/>
    <col min="11" max="12" width="7.375" style="1" customWidth="1"/>
    <col min="13" max="13" width="3" style="1" customWidth="1"/>
    <col min="14" max="23" width="3" style="1" bestFit="1" customWidth="1"/>
    <col min="24" max="16384" width="9" style="1"/>
  </cols>
  <sheetData>
    <row r="1" spans="1:23" ht="23.25" customHeight="1" x14ac:dyDescent="0.15">
      <c r="A1" s="7" t="s">
        <v>21</v>
      </c>
      <c r="E1" s="8" t="s">
        <v>12</v>
      </c>
      <c r="F1" s="12" t="s">
        <v>22</v>
      </c>
      <c r="M1" s="10">
        <f>IF(M2&lt;&gt;"",M2,"")</f>
        <v>42515</v>
      </c>
      <c r="N1" s="10" t="str">
        <f>IF(MONTH(M2)=MONTH(N2),"",N2)</f>
        <v/>
      </c>
      <c r="O1" s="10" t="str">
        <f t="shared" ref="O1:W1" si="0">IF(MONTH(N2)=MONTH(O2),"",O2)</f>
        <v/>
      </c>
      <c r="P1" s="10" t="str">
        <f t="shared" si="0"/>
        <v/>
      </c>
      <c r="Q1" s="10" t="str">
        <f t="shared" si="0"/>
        <v/>
      </c>
      <c r="R1" s="10" t="str">
        <f t="shared" si="0"/>
        <v/>
      </c>
      <c r="S1" s="10" t="str">
        <f t="shared" si="0"/>
        <v/>
      </c>
      <c r="T1" s="10">
        <f t="shared" si="0"/>
        <v>42522</v>
      </c>
      <c r="U1" s="10" t="str">
        <f t="shared" si="0"/>
        <v/>
      </c>
      <c r="V1" s="10" t="str">
        <f t="shared" si="0"/>
        <v/>
      </c>
      <c r="W1" s="10" t="str">
        <f t="shared" si="0"/>
        <v/>
      </c>
    </row>
    <row r="2" spans="1:23" s="2" customFormat="1" ht="18" customHeight="1" x14ac:dyDescent="0.15">
      <c r="A2" s="62" t="s">
        <v>0</v>
      </c>
      <c r="B2" s="62" t="s">
        <v>4</v>
      </c>
      <c r="C2" s="62" t="s">
        <v>3</v>
      </c>
      <c r="D2" s="62" t="s">
        <v>1</v>
      </c>
      <c r="E2" s="62" t="s">
        <v>2</v>
      </c>
      <c r="F2" s="62" t="s">
        <v>5</v>
      </c>
      <c r="G2" s="62" t="s">
        <v>6</v>
      </c>
      <c r="H2" s="62" t="s">
        <v>8</v>
      </c>
      <c r="I2" s="62" t="s">
        <v>9</v>
      </c>
      <c r="J2" s="62" t="s">
        <v>7</v>
      </c>
      <c r="K2" s="60" t="s">
        <v>10</v>
      </c>
      <c r="L2" s="60" t="s">
        <v>11</v>
      </c>
      <c r="M2" s="4">
        <v>42515</v>
      </c>
      <c r="N2" s="4">
        <v>42516</v>
      </c>
      <c r="O2" s="4">
        <v>42517</v>
      </c>
      <c r="P2" s="4">
        <v>42518</v>
      </c>
      <c r="Q2" s="4">
        <v>42519</v>
      </c>
      <c r="R2" s="4">
        <v>42520</v>
      </c>
      <c r="S2" s="4">
        <v>42521</v>
      </c>
      <c r="T2" s="4">
        <v>42522</v>
      </c>
      <c r="U2" s="4">
        <v>42523</v>
      </c>
      <c r="V2" s="4">
        <v>42524</v>
      </c>
      <c r="W2" s="4">
        <v>42525</v>
      </c>
    </row>
    <row r="3" spans="1:23" ht="13.5" customHeight="1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1"/>
      <c r="L3" s="61"/>
      <c r="M3" s="6">
        <f>IF(M2&lt;&gt;"",M2,"")</f>
        <v>42515</v>
      </c>
      <c r="N3" s="6">
        <f t="shared" ref="N3:W3" si="1">IF(N2&lt;&gt;"",N2,"")</f>
        <v>42516</v>
      </c>
      <c r="O3" s="6">
        <f t="shared" si="1"/>
        <v>42517</v>
      </c>
      <c r="P3" s="6">
        <f t="shared" si="1"/>
        <v>42518</v>
      </c>
      <c r="Q3" s="6">
        <f t="shared" si="1"/>
        <v>42519</v>
      </c>
      <c r="R3" s="6">
        <f t="shared" si="1"/>
        <v>42520</v>
      </c>
      <c r="S3" s="6">
        <f t="shared" si="1"/>
        <v>42521</v>
      </c>
      <c r="T3" s="6">
        <f t="shared" si="1"/>
        <v>42522</v>
      </c>
      <c r="U3" s="6">
        <f t="shared" si="1"/>
        <v>42523</v>
      </c>
      <c r="V3" s="6">
        <f t="shared" si="1"/>
        <v>42524</v>
      </c>
      <c r="W3" s="6">
        <f t="shared" si="1"/>
        <v>42525</v>
      </c>
    </row>
    <row r="4" spans="1:23" x14ac:dyDescent="0.15">
      <c r="A4" s="5">
        <v>1</v>
      </c>
      <c r="B4" s="3">
        <v>0</v>
      </c>
      <c r="C4" s="5"/>
      <c r="D4" s="5"/>
      <c r="E4" s="5"/>
      <c r="F4" s="5"/>
      <c r="G4" s="9"/>
      <c r="H4" s="9"/>
      <c r="I4" s="9"/>
      <c r="J4" s="9"/>
      <c r="K4" s="11"/>
      <c r="L4" s="11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x14ac:dyDescent="0.15">
      <c r="A5" s="5">
        <v>2</v>
      </c>
      <c r="B5" s="3">
        <v>0</v>
      </c>
      <c r="C5" s="5"/>
      <c r="D5" s="5" t="s">
        <v>61</v>
      </c>
      <c r="E5" s="5"/>
      <c r="F5" s="5"/>
      <c r="G5" s="9"/>
      <c r="H5" s="9"/>
      <c r="I5" s="9"/>
      <c r="J5" s="9"/>
      <c r="K5" s="11"/>
      <c r="L5" s="11"/>
      <c r="M5" s="5"/>
      <c r="N5" s="5"/>
      <c r="O5" s="13"/>
      <c r="P5" s="13"/>
      <c r="Q5" s="13"/>
      <c r="R5" s="13"/>
      <c r="S5" s="13">
        <v>5</v>
      </c>
      <c r="T5" s="13">
        <v>10</v>
      </c>
      <c r="U5" s="14"/>
      <c r="V5" s="14"/>
      <c r="W5" s="5"/>
    </row>
    <row r="6" spans="1:23" x14ac:dyDescent="0.15">
      <c r="A6" s="5">
        <v>3</v>
      </c>
      <c r="B6" s="3">
        <v>1</v>
      </c>
      <c r="C6" s="5"/>
      <c r="D6" s="5" t="s">
        <v>62</v>
      </c>
      <c r="E6" s="5"/>
      <c r="F6" s="5"/>
      <c r="G6" s="9"/>
      <c r="H6" s="9"/>
      <c r="I6" s="9"/>
      <c r="J6" s="9"/>
      <c r="K6" s="11"/>
      <c r="L6" s="11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x14ac:dyDescent="0.15">
      <c r="A7" s="5">
        <v>4</v>
      </c>
      <c r="B7" s="3">
        <v>2</v>
      </c>
      <c r="C7" s="5"/>
      <c r="D7" s="5" t="s">
        <v>63</v>
      </c>
      <c r="E7" s="5"/>
      <c r="F7" s="5"/>
      <c r="G7" s="9"/>
      <c r="H7" s="9"/>
      <c r="I7" s="9"/>
      <c r="J7" s="9"/>
      <c r="K7" s="11"/>
      <c r="L7" s="11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x14ac:dyDescent="0.15">
      <c r="A8" s="5">
        <v>5</v>
      </c>
      <c r="B8" s="3">
        <v>3</v>
      </c>
      <c r="C8" s="5"/>
      <c r="D8" s="5" t="s">
        <v>64</v>
      </c>
      <c r="E8" s="5"/>
      <c r="F8" s="5"/>
      <c r="G8" s="9"/>
      <c r="H8" s="9"/>
      <c r="I8" s="9"/>
      <c r="J8" s="9"/>
      <c r="K8" s="11"/>
      <c r="L8" s="11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x14ac:dyDescent="0.15">
      <c r="A9" s="5">
        <v>6</v>
      </c>
      <c r="B9" s="3">
        <v>0</v>
      </c>
      <c r="C9" s="5"/>
      <c r="D9" s="5"/>
      <c r="E9" s="5"/>
      <c r="F9" s="5"/>
      <c r="G9" s="9"/>
      <c r="H9" s="9"/>
      <c r="I9" s="9"/>
      <c r="J9" s="9"/>
      <c r="K9" s="11"/>
      <c r="L9" s="11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x14ac:dyDescent="0.15">
      <c r="A10" s="5">
        <v>7</v>
      </c>
      <c r="B10" s="3">
        <v>0</v>
      </c>
      <c r="C10" s="5"/>
      <c r="D10" s="5"/>
      <c r="E10" s="5"/>
      <c r="F10" s="5"/>
      <c r="G10" s="9"/>
      <c r="H10" s="9"/>
      <c r="I10" s="9"/>
      <c r="J10" s="9"/>
      <c r="K10" s="11"/>
      <c r="L10" s="11"/>
      <c r="M10" s="6" t="str">
        <f>IF(M9&lt;&gt;"",M9,"")</f>
        <v/>
      </c>
      <c r="N10" s="6" t="str">
        <f t="shared" ref="N10:W10" si="2">IF(N9&lt;&gt;"",N9,"")</f>
        <v/>
      </c>
      <c r="O10" s="6" t="str">
        <f t="shared" si="2"/>
        <v/>
      </c>
      <c r="P10" s="6" t="str">
        <f t="shared" si="2"/>
        <v/>
      </c>
      <c r="Q10" s="6" t="str">
        <f t="shared" si="2"/>
        <v/>
      </c>
      <c r="R10" s="6" t="str">
        <f t="shared" si="2"/>
        <v/>
      </c>
      <c r="S10" s="6" t="str">
        <f t="shared" si="2"/>
        <v/>
      </c>
      <c r="T10" s="6" t="str">
        <f t="shared" si="2"/>
        <v/>
      </c>
      <c r="U10" s="6" t="str">
        <f t="shared" si="2"/>
        <v/>
      </c>
      <c r="V10" s="6" t="str">
        <f t="shared" si="2"/>
        <v/>
      </c>
      <c r="W10" s="6" t="str">
        <f t="shared" si="2"/>
        <v/>
      </c>
    </row>
    <row r="11" spans="1:23" x14ac:dyDescent="0.15">
      <c r="A11" s="5">
        <v>8</v>
      </c>
      <c r="B11" s="3">
        <v>0</v>
      </c>
      <c r="C11" s="5"/>
      <c r="D11" s="5"/>
      <c r="E11" s="5"/>
      <c r="F11" s="5"/>
      <c r="G11" s="9"/>
      <c r="H11" s="9"/>
      <c r="I11" s="9"/>
      <c r="J11" s="9"/>
      <c r="K11" s="11"/>
      <c r="L11" s="11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x14ac:dyDescent="0.15">
      <c r="A12" s="5">
        <v>9</v>
      </c>
      <c r="B12" s="3">
        <v>0</v>
      </c>
      <c r="C12" s="5"/>
      <c r="D12" s="5"/>
      <c r="E12" s="5"/>
      <c r="F12" s="5"/>
      <c r="G12" s="9"/>
      <c r="H12" s="9"/>
      <c r="I12" s="9"/>
      <c r="J12" s="9"/>
      <c r="K12" s="11"/>
      <c r="L12" s="11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x14ac:dyDescent="0.15">
      <c r="A13" s="5">
        <v>10</v>
      </c>
      <c r="B13" s="3">
        <v>0</v>
      </c>
      <c r="C13" s="5"/>
      <c r="D13" s="5"/>
      <c r="E13" s="5"/>
      <c r="F13" s="5"/>
      <c r="G13" s="9"/>
      <c r="H13" s="9"/>
      <c r="I13" s="9"/>
      <c r="J13" s="9"/>
      <c r="K13" s="11"/>
      <c r="L13" s="11"/>
    </row>
  </sheetData>
  <sheetProtection selectLockedCells="1" selectUnlockedCells="1"/>
  <customSheetViews>
    <customSheetView guid="{8CFAF010-90DE-4966-BCF7-7CC5CD26DA1E}" showGridLines="0">
      <selection activeCell="G25" sqref="G25"/>
      <pageMargins left="0.7" right="0.7" top="0.75" bottom="0.75" header="0.3" footer="0.3"/>
      <pageSetup paperSize="9" orientation="landscape" verticalDpi="0" r:id="rId1"/>
    </customSheetView>
  </customSheetViews>
  <mergeCells count="12"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phoneticPr fontId="1"/>
  <conditionalFormatting sqref="D4:D25">
    <cfRule type="expression" dxfId="98" priority="4">
      <formula>$B4=3</formula>
    </cfRule>
    <cfRule type="expression" dxfId="97" priority="5">
      <formula>$B4=2</formula>
    </cfRule>
    <cfRule type="expression" dxfId="96" priority="6">
      <formula>$B4=1</formula>
    </cfRule>
  </conditionalFormatting>
  <conditionalFormatting sqref="M2:W1048576">
    <cfRule type="expression" dxfId="95" priority="1">
      <formula>M$2=""</formula>
    </cfRule>
    <cfRule type="expression" dxfId="94" priority="2">
      <formula>TEXT(M$2,"aaa")="日"</formula>
    </cfRule>
    <cfRule type="expression" dxfId="93" priority="3">
      <formula>TEXT(M$2,"aaa")="土"</formula>
    </cfRule>
  </conditionalFormatting>
  <dataValidations count="1">
    <dataValidation type="list" allowBlank="1" showInputMessage="1" showErrorMessage="1" sqref="B4:B13">
      <formula1>"0,1,2,3"</formula1>
    </dataValidation>
  </dataValidations>
  <pageMargins left="0.7" right="0.7" top="0.75" bottom="0.75" header="0.3" footer="0.3"/>
  <pageSetup paperSize="9" orientation="landscape" verticalDpi="0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select_data!$A$2:$A$13</xm:f>
          </x14:formula1>
          <xm:sqref>C4:C13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9"/>
  <sheetViews>
    <sheetView showGridLines="0" workbookViewId="0">
      <selection activeCell="F5" sqref="F5"/>
    </sheetView>
  </sheetViews>
  <sheetFormatPr defaultRowHeight="13.5" x14ac:dyDescent="0.15"/>
  <cols>
    <col min="1" max="1" width="1.75" customWidth="1"/>
    <col min="2" max="2" width="21.5" customWidth="1"/>
    <col min="3" max="3" width="18.5" customWidth="1"/>
    <col min="4" max="4" width="3.125" customWidth="1"/>
    <col min="5" max="5" width="13" customWidth="1"/>
    <col min="6" max="6" width="12.25" customWidth="1"/>
    <col min="8" max="8" width="20" customWidth="1"/>
    <col min="9" max="9" width="14.375" bestFit="1" customWidth="1"/>
    <col min="10" max="10" width="14.125" bestFit="1" customWidth="1"/>
  </cols>
  <sheetData>
    <row r="1" spans="2:6" ht="37.5" customHeight="1" x14ac:dyDescent="0.15">
      <c r="B1" s="21" t="s">
        <v>38</v>
      </c>
    </row>
    <row r="2" spans="2:6" ht="21.75" customHeight="1" x14ac:dyDescent="0.15">
      <c r="B2" s="19" t="s">
        <v>25</v>
      </c>
      <c r="C2" s="31" t="s">
        <v>69</v>
      </c>
      <c r="D2" s="34"/>
      <c r="E2" s="35"/>
    </row>
    <row r="3" spans="2:6" ht="21.75" customHeight="1" x14ac:dyDescent="0.15">
      <c r="B3" s="19" t="s">
        <v>23</v>
      </c>
      <c r="C3" s="32" t="s">
        <v>70</v>
      </c>
      <c r="D3" s="34"/>
      <c r="E3" s="35"/>
    </row>
    <row r="4" spans="2:6" ht="21.75" customHeight="1" x14ac:dyDescent="0.15">
      <c r="B4" s="19" t="s">
        <v>24</v>
      </c>
      <c r="C4" s="32" t="s">
        <v>71</v>
      </c>
      <c r="D4" s="34"/>
      <c r="E4" s="35"/>
    </row>
    <row r="5" spans="2:6" ht="24.95" customHeight="1" x14ac:dyDescent="0.15">
      <c r="B5" s="47" t="s">
        <v>51</v>
      </c>
    </row>
    <row r="6" spans="2:6" ht="18" customHeight="1" x14ac:dyDescent="0.15">
      <c r="B6" s="19" t="s">
        <v>52</v>
      </c>
      <c r="C6" s="33">
        <f>MIN(WBS!N2:AA2)</f>
        <v>42880</v>
      </c>
    </row>
    <row r="7" spans="2:6" ht="18" customHeight="1" x14ac:dyDescent="0.15">
      <c r="B7" s="19" t="s">
        <v>53</v>
      </c>
      <c r="C7" s="33">
        <f>MAX(WBS!N2:AA2)</f>
        <v>42893</v>
      </c>
    </row>
    <row r="8" spans="2:6" ht="24.95" customHeight="1" x14ac:dyDescent="0.15">
      <c r="B8" s="47" t="s">
        <v>49</v>
      </c>
      <c r="C8" s="15"/>
      <c r="E8" t="s">
        <v>50</v>
      </c>
    </row>
    <row r="9" spans="2:6" ht="15" customHeight="1" x14ac:dyDescent="0.15">
      <c r="B9" s="19" t="s">
        <v>42</v>
      </c>
      <c r="C9" s="36">
        <f>NETWORKDAYS(C6,C7)</f>
        <v>10</v>
      </c>
      <c r="E9" s="51" t="s">
        <v>65</v>
      </c>
      <c r="F9" s="52">
        <f>COUNT(WBS!E4:E63)</f>
        <v>0</v>
      </c>
    </row>
    <row r="10" spans="2:6" ht="15" customHeight="1" x14ac:dyDescent="0.15">
      <c r="B10" s="19" t="s">
        <v>43</v>
      </c>
      <c r="C10" s="37">
        <v>2</v>
      </c>
      <c r="E10" s="51" t="s">
        <v>58</v>
      </c>
      <c r="F10" s="52">
        <f>COUNTIF(WBS!$M$4:$M$63,E10)</f>
        <v>0</v>
      </c>
    </row>
    <row r="11" spans="2:6" ht="15" customHeight="1" x14ac:dyDescent="0.15">
      <c r="B11" s="19" t="s">
        <v>48</v>
      </c>
      <c r="C11" s="24">
        <v>7</v>
      </c>
      <c r="E11" s="51" t="s">
        <v>54</v>
      </c>
      <c r="F11" s="52">
        <f>COUNTIF(WBS!$M$4:$M$63,E11)</f>
        <v>6</v>
      </c>
    </row>
    <row r="12" spans="2:6" ht="15" customHeight="1" x14ac:dyDescent="0.15">
      <c r="B12" s="19" t="s">
        <v>46</v>
      </c>
      <c r="C12" s="38">
        <f>C11*D18</f>
        <v>35</v>
      </c>
      <c r="E12" s="51" t="s">
        <v>55</v>
      </c>
      <c r="F12" s="52">
        <f>COUNTIF(WBS!$M$4:$M$63,E12)</f>
        <v>0</v>
      </c>
    </row>
    <row r="13" spans="2:6" ht="15" customHeight="1" x14ac:dyDescent="0.15">
      <c r="B13" s="19" t="s">
        <v>47</v>
      </c>
      <c r="C13" s="39">
        <v>0</v>
      </c>
      <c r="E13" s="51" t="s">
        <v>59</v>
      </c>
      <c r="F13" s="52">
        <f>COUNTIF(WBS!$M$4:$M$63,E13)</f>
        <v>0</v>
      </c>
    </row>
    <row r="14" spans="2:6" ht="15" customHeight="1" x14ac:dyDescent="0.15">
      <c r="B14" s="19" t="s">
        <v>41</v>
      </c>
      <c r="C14" s="38">
        <f>C9*C12+C13</f>
        <v>350</v>
      </c>
      <c r="E14" s="51" t="s">
        <v>60</v>
      </c>
      <c r="F14" s="52">
        <f>COUNTIF(WBS!$M$4:$M$63,E14)</f>
        <v>32</v>
      </c>
    </row>
    <row r="15" spans="2:6" ht="15" customHeight="1" x14ac:dyDescent="0.15">
      <c r="B15" s="19" t="s">
        <v>28</v>
      </c>
      <c r="C15" s="38">
        <f>WBS!K3</f>
        <v>101.5</v>
      </c>
      <c r="D15" s="23"/>
      <c r="E15" s="51" t="s">
        <v>56</v>
      </c>
      <c r="F15" s="53">
        <f>IF(COUNTA(WBS!C4:C63)=0,"",F14/COUNTA(WBS!E4:E63))</f>
        <v>1.4545454545454546</v>
      </c>
    </row>
    <row r="16" spans="2:6" ht="15" customHeight="1" x14ac:dyDescent="0.15">
      <c r="B16" s="51" t="s">
        <v>37</v>
      </c>
      <c r="C16" s="38">
        <f>WBS!L3</f>
        <v>49</v>
      </c>
      <c r="D16" s="23" t="str">
        <f>IF(C10="開始前","",IF((C12*C10)&lt;&gt;C16,"【警告】実績工数がメンバー工数と不一致です。",""))</f>
        <v>【警告】実績工数がメンバー工数と不一致です。</v>
      </c>
      <c r="E16" s="58" t="str">
        <f>IF(C14&lt;C15,"【警告】計画工数が実施可能工数を上回っています。","")</f>
        <v/>
      </c>
    </row>
    <row r="18" spans="2:5" ht="15" customHeight="1" x14ac:dyDescent="0.15">
      <c r="B18" s="16" t="s">
        <v>26</v>
      </c>
      <c r="C18" s="22" t="s">
        <v>39</v>
      </c>
      <c r="D18" s="66">
        <f>COUNTA(D20:D29)</f>
        <v>5</v>
      </c>
      <c r="E18" s="67"/>
    </row>
    <row r="19" spans="2:5" ht="15" customHeight="1" x14ac:dyDescent="0.15">
      <c r="B19" s="17"/>
      <c r="C19" s="20" t="s">
        <v>40</v>
      </c>
      <c r="D19" s="68" t="s">
        <v>36</v>
      </c>
      <c r="E19" s="69"/>
    </row>
    <row r="20" spans="2:5" ht="15" customHeight="1" x14ac:dyDescent="0.15">
      <c r="B20" s="17"/>
      <c r="C20" s="25" t="s">
        <v>66</v>
      </c>
      <c r="D20" s="64" t="s">
        <v>72</v>
      </c>
      <c r="E20" s="65"/>
    </row>
    <row r="21" spans="2:5" ht="15" customHeight="1" x14ac:dyDescent="0.15">
      <c r="B21" s="17"/>
      <c r="C21" s="25" t="s">
        <v>73</v>
      </c>
      <c r="D21" s="64" t="s">
        <v>74</v>
      </c>
      <c r="E21" s="65"/>
    </row>
    <row r="22" spans="2:5" ht="15" customHeight="1" x14ac:dyDescent="0.15">
      <c r="B22" s="17"/>
      <c r="C22" s="25" t="s">
        <v>67</v>
      </c>
      <c r="D22" s="64" t="s">
        <v>75</v>
      </c>
      <c r="E22" s="65"/>
    </row>
    <row r="23" spans="2:5" ht="15" customHeight="1" x14ac:dyDescent="0.15">
      <c r="B23" s="17"/>
      <c r="C23" s="25" t="s">
        <v>76</v>
      </c>
      <c r="D23" s="64" t="s">
        <v>77</v>
      </c>
      <c r="E23" s="65"/>
    </row>
    <row r="24" spans="2:5" ht="15" customHeight="1" x14ac:dyDescent="0.15">
      <c r="B24" s="17"/>
      <c r="C24" s="25" t="s">
        <v>68</v>
      </c>
      <c r="D24" s="64" t="s">
        <v>78</v>
      </c>
      <c r="E24" s="65"/>
    </row>
    <row r="25" spans="2:5" ht="15" customHeight="1" x14ac:dyDescent="0.15">
      <c r="B25" s="17"/>
      <c r="C25" s="25"/>
      <c r="D25" s="64"/>
      <c r="E25" s="65"/>
    </row>
    <row r="26" spans="2:5" ht="15" customHeight="1" x14ac:dyDescent="0.15">
      <c r="B26" s="17"/>
      <c r="C26" s="25"/>
      <c r="D26" s="64"/>
      <c r="E26" s="65"/>
    </row>
    <row r="27" spans="2:5" x14ac:dyDescent="0.15">
      <c r="B27" s="17"/>
      <c r="C27" s="25"/>
      <c r="D27" s="64"/>
      <c r="E27" s="65"/>
    </row>
    <row r="28" spans="2:5" x14ac:dyDescent="0.15">
      <c r="B28" s="17"/>
      <c r="C28" s="25"/>
      <c r="D28" s="64"/>
      <c r="E28" s="65"/>
    </row>
    <row r="29" spans="2:5" x14ac:dyDescent="0.15">
      <c r="B29" s="18"/>
      <c r="C29" s="25"/>
      <c r="D29" s="64"/>
      <c r="E29" s="65"/>
    </row>
  </sheetData>
  <sheetProtection selectLockedCells="1"/>
  <customSheetViews>
    <customSheetView guid="{8CFAF010-90DE-4966-BCF7-7CC5CD26DA1E}" showGridLines="0">
      <selection activeCell="F5" sqref="F5"/>
      <pageMargins left="0.7" right="0.7" top="0.75" bottom="0.75" header="0.3" footer="0.3"/>
      <pageSetup paperSize="9" orientation="portrait" verticalDpi="0" r:id="rId1"/>
    </customSheetView>
  </customSheetViews>
  <mergeCells count="12">
    <mergeCell ref="D27:E27"/>
    <mergeCell ref="D28:E28"/>
    <mergeCell ref="D29:E29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</mergeCells>
  <phoneticPr fontId="1"/>
  <pageMargins left="0.7" right="0.7" top="0.75" bottom="0.75" header="0.3" footer="0.3"/>
  <pageSetup paperSize="9" orientation="portrait" verticalDpi="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select_data!$B$2:$B$8</xm:f>
          </x14:formula1>
          <xm:sqref>C20:C29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97"/>
  <sheetViews>
    <sheetView showGridLines="0" tabSelected="1" zoomScale="110" zoomScaleNormal="11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15" sqref="N5:N15"/>
    </sheetView>
  </sheetViews>
  <sheetFormatPr defaultRowHeight="11.25" x14ac:dyDescent="0.15"/>
  <cols>
    <col min="1" max="1" width="3.25" style="1" customWidth="1"/>
    <col min="2" max="2" width="3.75" style="2" customWidth="1"/>
    <col min="3" max="3" width="11.625" style="1" customWidth="1"/>
    <col min="4" max="4" width="25.75" style="1" customWidth="1"/>
    <col min="5" max="5" width="24.375" style="1" customWidth="1"/>
    <col min="6" max="6" width="9" style="1"/>
    <col min="7" max="10" width="8.125" style="1" customWidth="1"/>
    <col min="11" max="11" width="8.5" style="1" customWidth="1"/>
    <col min="12" max="12" width="8.5" style="42" customWidth="1"/>
    <col min="13" max="13" width="9.5" style="49" bestFit="1" customWidth="1"/>
    <col min="14" max="67" width="3" style="1" customWidth="1"/>
    <col min="68" max="16384" width="9" style="1"/>
  </cols>
  <sheetData>
    <row r="1" spans="1:27" ht="30.75" customHeight="1" x14ac:dyDescent="0.15">
      <c r="A1" s="40" t="s">
        <v>21</v>
      </c>
      <c r="B1" s="41"/>
      <c r="C1" s="42"/>
      <c r="D1" s="42" t="s">
        <v>177</v>
      </c>
      <c r="E1" s="48" t="str">
        <f>IF(AND(インデックス!C3&lt;&gt;"",インデックス!C4&lt;&gt;""),"【システム名】"&amp;インデックス!C3&amp;"様向け "&amp;インデックス!C4,"")</f>
        <v>【システム名】BMCコンサルティング株式会社様向け ショップナビゲータ</v>
      </c>
      <c r="F1" s="42"/>
      <c r="G1" s="42"/>
      <c r="H1" s="42"/>
      <c r="I1" s="42"/>
      <c r="J1" s="42"/>
      <c r="K1" s="59" t="s">
        <v>175</v>
      </c>
      <c r="L1" s="70" t="s">
        <v>176</v>
      </c>
      <c r="M1" s="71"/>
      <c r="N1" s="54">
        <f>IF(N2&lt;&gt;"",N2,"")</f>
        <v>42880</v>
      </c>
      <c r="O1" s="55" t="str">
        <f>IF(MONTH(N2)=MONTH(O2),"",O2)</f>
        <v/>
      </c>
      <c r="P1" s="55" t="str">
        <f t="shared" ref="P1:X1" si="0">IF(MONTH(O2)=MONTH(P2),"",P2)</f>
        <v/>
      </c>
      <c r="Q1" s="55" t="str">
        <f t="shared" si="0"/>
        <v/>
      </c>
      <c r="R1" s="55" t="str">
        <f t="shared" si="0"/>
        <v/>
      </c>
      <c r="S1" s="55" t="str">
        <f t="shared" si="0"/>
        <v/>
      </c>
      <c r="T1" s="55" t="str">
        <f t="shared" si="0"/>
        <v/>
      </c>
      <c r="U1" s="54">
        <f t="shared" si="0"/>
        <v>42887</v>
      </c>
      <c r="V1" s="55" t="str">
        <f t="shared" si="0"/>
        <v/>
      </c>
      <c r="W1" s="55" t="str">
        <f t="shared" si="0"/>
        <v/>
      </c>
      <c r="X1" s="55" t="str">
        <f t="shared" si="0"/>
        <v/>
      </c>
      <c r="Y1" s="55" t="str">
        <f t="shared" ref="Y1" si="1">IF(MONTH(X2)=MONTH(Y2),"",Y2)</f>
        <v/>
      </c>
      <c r="Z1" s="55" t="str">
        <f t="shared" ref="Z1" si="2">IF(MONTH(Y2)=MONTH(Z2),"",Z2)</f>
        <v/>
      </c>
      <c r="AA1" s="55" t="str">
        <f>IF(MONTH(Z2)=MONTH(AA2),"",AA2)</f>
        <v/>
      </c>
    </row>
    <row r="2" spans="1:27" s="2" customFormat="1" ht="18" customHeight="1" x14ac:dyDescent="0.15">
      <c r="A2" s="74" t="s">
        <v>0</v>
      </c>
      <c r="B2" s="74" t="s">
        <v>4</v>
      </c>
      <c r="C2" s="74" t="s">
        <v>3</v>
      </c>
      <c r="D2" s="74" t="s">
        <v>1</v>
      </c>
      <c r="E2" s="74" t="s">
        <v>2</v>
      </c>
      <c r="F2" s="74" t="s">
        <v>5</v>
      </c>
      <c r="G2" s="74" t="s">
        <v>6</v>
      </c>
      <c r="H2" s="74" t="s">
        <v>8</v>
      </c>
      <c r="I2" s="74" t="s">
        <v>9</v>
      </c>
      <c r="J2" s="74" t="s">
        <v>7</v>
      </c>
      <c r="K2" s="43" t="s">
        <v>44</v>
      </c>
      <c r="L2" s="43" t="s">
        <v>45</v>
      </c>
      <c r="M2" s="72" t="s">
        <v>57</v>
      </c>
      <c r="N2" s="56">
        <v>42880</v>
      </c>
      <c r="O2" s="56">
        <f>N2+1</f>
        <v>42881</v>
      </c>
      <c r="P2" s="56">
        <f t="shared" ref="P2:Z2" si="3">O2+1</f>
        <v>42882</v>
      </c>
      <c r="Q2" s="56">
        <f t="shared" si="3"/>
        <v>42883</v>
      </c>
      <c r="R2" s="56">
        <f t="shared" si="3"/>
        <v>42884</v>
      </c>
      <c r="S2" s="56">
        <f t="shared" si="3"/>
        <v>42885</v>
      </c>
      <c r="T2" s="56">
        <f t="shared" si="3"/>
        <v>42886</v>
      </c>
      <c r="U2" s="56">
        <f t="shared" si="3"/>
        <v>42887</v>
      </c>
      <c r="V2" s="56">
        <f t="shared" si="3"/>
        <v>42888</v>
      </c>
      <c r="W2" s="56">
        <f t="shared" si="3"/>
        <v>42889</v>
      </c>
      <c r="X2" s="56">
        <f t="shared" si="3"/>
        <v>42890</v>
      </c>
      <c r="Y2" s="56">
        <f t="shared" si="3"/>
        <v>42891</v>
      </c>
      <c r="Z2" s="56">
        <f t="shared" si="3"/>
        <v>42892</v>
      </c>
      <c r="AA2" s="56">
        <f>Z2+1</f>
        <v>42893</v>
      </c>
    </row>
    <row r="3" spans="1:27" ht="13.5" customHeight="1" x14ac:dyDescent="0.15">
      <c r="A3" s="75"/>
      <c r="B3" s="75"/>
      <c r="C3" s="75"/>
      <c r="D3" s="75"/>
      <c r="E3" s="75"/>
      <c r="F3" s="75"/>
      <c r="G3" s="75"/>
      <c r="H3" s="75"/>
      <c r="I3" s="75"/>
      <c r="J3" s="75"/>
      <c r="K3" s="44">
        <f>SUM(K4:K244)</f>
        <v>101.5</v>
      </c>
      <c r="L3" s="44">
        <f>SUM(L4:L244)</f>
        <v>49</v>
      </c>
      <c r="M3" s="73"/>
      <c r="N3" s="30">
        <f>IF(N2&lt;&gt;"",N2,"")</f>
        <v>42880</v>
      </c>
      <c r="O3" s="30">
        <f t="shared" ref="O3:X3" si="4">IF(O2&lt;&gt;"",O2,"")</f>
        <v>42881</v>
      </c>
      <c r="P3" s="30">
        <f t="shared" si="4"/>
        <v>42882</v>
      </c>
      <c r="Q3" s="30">
        <f t="shared" si="4"/>
        <v>42883</v>
      </c>
      <c r="R3" s="30">
        <f t="shared" si="4"/>
        <v>42884</v>
      </c>
      <c r="S3" s="30">
        <f t="shared" si="4"/>
        <v>42885</v>
      </c>
      <c r="T3" s="30">
        <f t="shared" si="4"/>
        <v>42886</v>
      </c>
      <c r="U3" s="30">
        <f t="shared" si="4"/>
        <v>42887</v>
      </c>
      <c r="V3" s="30">
        <f t="shared" si="4"/>
        <v>42888</v>
      </c>
      <c r="W3" s="30">
        <f t="shared" si="4"/>
        <v>42889</v>
      </c>
      <c r="X3" s="30">
        <f t="shared" si="4"/>
        <v>42890</v>
      </c>
      <c r="Y3" s="30">
        <f t="shared" ref="Y3" si="5">IF(Y2&lt;&gt;"",Y2,"")</f>
        <v>42891</v>
      </c>
      <c r="Z3" s="30">
        <f t="shared" ref="Z3" si="6">IF(Z2&lt;&gt;"",Z2,"")</f>
        <v>42892</v>
      </c>
      <c r="AA3" s="30">
        <f t="shared" ref="AA3" si="7">IF(AA2&lt;&gt;"",AA2,"")</f>
        <v>42893</v>
      </c>
    </row>
    <row r="4" spans="1:27" x14ac:dyDescent="0.15">
      <c r="A4" s="26">
        <v>1</v>
      </c>
      <c r="B4" s="27">
        <v>0</v>
      </c>
      <c r="C4" s="26" t="s">
        <v>14</v>
      </c>
      <c r="D4" s="26" t="s">
        <v>79</v>
      </c>
      <c r="E4" s="26"/>
      <c r="F4" s="26"/>
      <c r="G4" s="28"/>
      <c r="H4" s="28"/>
      <c r="I4" s="28"/>
      <c r="J4" s="28"/>
      <c r="K4" s="29"/>
      <c r="L4" s="45">
        <f t="shared" ref="L4:L69" si="8">SUM(N4:AA4)</f>
        <v>0</v>
      </c>
      <c r="M4" s="50" t="str">
        <f t="shared" ref="M4:M64" si="9">IF(AND(E4="",G4=""),"",IF(G4="","未着手",IF(AND(G4&lt;&gt;"",H4&gt;=G4,I4&gt;=H4,J4&gt;=I4),"完了",IF(AND(G4&lt;&gt;"",H4&gt;=G4,I4&gt;=H4),"レビュー待ち",IF(AND(G4&lt;&gt;"",H4&gt;=G4),"成果物完成",IF(AND(G4&lt;&gt;""),"作業中","Err"))))))</f>
        <v/>
      </c>
      <c r="N4" s="46"/>
      <c r="O4" s="46"/>
      <c r="P4" s="46"/>
      <c r="Q4" s="46"/>
      <c r="R4" s="46"/>
      <c r="S4" s="46"/>
      <c r="T4" s="27"/>
      <c r="U4" s="27"/>
      <c r="V4" s="27"/>
      <c r="W4" s="27"/>
      <c r="X4" s="27"/>
      <c r="Y4" s="27"/>
      <c r="Z4" s="27"/>
      <c r="AA4" s="27"/>
    </row>
    <row r="5" spans="1:27" x14ac:dyDescent="0.15">
      <c r="A5" s="26">
        <v>2</v>
      </c>
      <c r="B5" s="27">
        <v>1</v>
      </c>
      <c r="C5" s="26"/>
      <c r="D5" s="26" t="s">
        <v>80</v>
      </c>
      <c r="E5" s="26"/>
      <c r="F5" s="26" t="s">
        <v>157</v>
      </c>
      <c r="G5" s="28">
        <v>42880</v>
      </c>
      <c r="H5" s="28">
        <v>42880</v>
      </c>
      <c r="I5" s="28">
        <v>42880</v>
      </c>
      <c r="J5" s="28">
        <v>42880</v>
      </c>
      <c r="K5" s="29">
        <v>1</v>
      </c>
      <c r="L5" s="45">
        <v>1</v>
      </c>
      <c r="M5" s="50" t="str">
        <f t="shared" si="9"/>
        <v>完了</v>
      </c>
      <c r="N5" s="76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</row>
    <row r="6" spans="1:27" x14ac:dyDescent="0.15">
      <c r="A6" s="26">
        <v>3</v>
      </c>
      <c r="B6" s="27">
        <v>1</v>
      </c>
      <c r="C6" s="26"/>
      <c r="D6" s="26" t="s">
        <v>81</v>
      </c>
      <c r="E6" s="26" t="s">
        <v>148</v>
      </c>
      <c r="F6" s="26" t="s">
        <v>72</v>
      </c>
      <c r="G6" s="28">
        <v>42880</v>
      </c>
      <c r="H6" s="28">
        <v>42880</v>
      </c>
      <c r="I6" s="28">
        <v>42880</v>
      </c>
      <c r="J6" s="28">
        <v>42880</v>
      </c>
      <c r="K6" s="29">
        <v>2</v>
      </c>
      <c r="L6" s="45">
        <v>2</v>
      </c>
      <c r="M6" s="50" t="str">
        <f t="shared" si="9"/>
        <v>完了</v>
      </c>
      <c r="N6" s="76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</row>
    <row r="7" spans="1:27" x14ac:dyDescent="0.15">
      <c r="A7" s="26">
        <v>4</v>
      </c>
      <c r="B7" s="27">
        <v>1</v>
      </c>
      <c r="C7" s="26"/>
      <c r="D7" s="26" t="s">
        <v>82</v>
      </c>
      <c r="E7" s="26"/>
      <c r="F7" s="26" t="s">
        <v>157</v>
      </c>
      <c r="G7" s="28">
        <v>42880</v>
      </c>
      <c r="H7" s="28">
        <v>42880</v>
      </c>
      <c r="I7" s="28">
        <v>42880</v>
      </c>
      <c r="J7" s="28">
        <v>42880</v>
      </c>
      <c r="K7" s="29">
        <v>1</v>
      </c>
      <c r="L7" s="45">
        <v>0.5</v>
      </c>
      <c r="M7" s="50" t="str">
        <f t="shared" si="9"/>
        <v>完了</v>
      </c>
      <c r="N7" s="76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</row>
    <row r="8" spans="1:27" x14ac:dyDescent="0.15">
      <c r="A8" s="26">
        <v>5</v>
      </c>
      <c r="B8" s="27">
        <v>0</v>
      </c>
      <c r="C8" s="26"/>
      <c r="D8" s="26" t="s">
        <v>83</v>
      </c>
      <c r="E8" s="26"/>
      <c r="F8" s="26"/>
      <c r="G8" s="28"/>
      <c r="H8" s="28"/>
      <c r="I8" s="28"/>
      <c r="J8" s="28"/>
      <c r="K8" s="29"/>
      <c r="L8" s="45">
        <f t="shared" si="8"/>
        <v>0</v>
      </c>
      <c r="M8" s="50" t="str">
        <f t="shared" si="9"/>
        <v/>
      </c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</row>
    <row r="9" spans="1:27" x14ac:dyDescent="0.15">
      <c r="A9" s="26">
        <v>6</v>
      </c>
      <c r="B9" s="27">
        <v>1</v>
      </c>
      <c r="C9" s="26"/>
      <c r="D9" s="26" t="s">
        <v>79</v>
      </c>
      <c r="E9" s="26"/>
      <c r="F9" s="26" t="s">
        <v>157</v>
      </c>
      <c r="G9" s="28">
        <v>42880</v>
      </c>
      <c r="H9" s="28">
        <v>42880</v>
      </c>
      <c r="I9" s="28">
        <v>42880</v>
      </c>
      <c r="J9" s="28">
        <v>42880</v>
      </c>
      <c r="K9" s="29">
        <v>0.5</v>
      </c>
      <c r="L9" s="45">
        <v>0.5</v>
      </c>
      <c r="M9" s="50" t="str">
        <f t="shared" si="9"/>
        <v>完了</v>
      </c>
      <c r="N9" s="76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</row>
    <row r="10" spans="1:27" x14ac:dyDescent="0.15">
      <c r="A10" s="26">
        <v>7</v>
      </c>
      <c r="B10" s="27">
        <v>1</v>
      </c>
      <c r="C10" s="26"/>
      <c r="D10" s="26" t="s">
        <v>84</v>
      </c>
      <c r="E10" s="26"/>
      <c r="F10" s="26"/>
      <c r="G10" s="28"/>
      <c r="H10" s="28"/>
      <c r="I10" s="28"/>
      <c r="J10" s="28"/>
      <c r="K10" s="29"/>
      <c r="L10" s="45">
        <f t="shared" si="8"/>
        <v>0</v>
      </c>
      <c r="M10" s="50" t="str">
        <f t="shared" si="9"/>
        <v/>
      </c>
      <c r="N10" s="30"/>
      <c r="O10" s="30" t="str">
        <f t="shared" ref="O10" si="10">IF(O9&lt;&gt;"",O9,"")</f>
        <v/>
      </c>
      <c r="P10" s="30" t="str">
        <f t="shared" ref="P10" si="11">IF(P9&lt;&gt;"",P9,"")</f>
        <v/>
      </c>
      <c r="Q10" s="30" t="str">
        <f t="shared" ref="Q10" si="12">IF(Q9&lt;&gt;"",Q9,"")</f>
        <v/>
      </c>
      <c r="R10" s="30" t="str">
        <f t="shared" ref="R10" si="13">IF(R9&lt;&gt;"",R9,"")</f>
        <v/>
      </c>
      <c r="S10" s="30" t="str">
        <f t="shared" ref="S10" si="14">IF(S9&lt;&gt;"",S9,"")</f>
        <v/>
      </c>
      <c r="T10" s="30" t="str">
        <f t="shared" ref="T10" si="15">IF(T9&lt;&gt;"",T9,"")</f>
        <v/>
      </c>
      <c r="U10" s="30" t="str">
        <f t="shared" ref="U10" si="16">IF(U9&lt;&gt;"",U9,"")</f>
        <v/>
      </c>
      <c r="V10" s="30" t="str">
        <f t="shared" ref="V10" si="17">IF(V9&lt;&gt;"",V9,"")</f>
        <v/>
      </c>
      <c r="W10" s="30" t="str">
        <f t="shared" ref="W10" si="18">IF(W9&lt;&gt;"",W9,"")</f>
        <v/>
      </c>
      <c r="X10" s="30" t="str">
        <f t="shared" ref="X10" si="19">IF(X9&lt;&gt;"",X9,"")</f>
        <v/>
      </c>
      <c r="Y10" s="30" t="str">
        <f t="shared" ref="Y10" si="20">IF(Y9&lt;&gt;"",Y9,"")</f>
        <v/>
      </c>
      <c r="Z10" s="30" t="str">
        <f t="shared" ref="Z10" si="21">IF(Z9&lt;&gt;"",Z9,"")</f>
        <v/>
      </c>
      <c r="AA10" s="30" t="str">
        <f t="shared" ref="AA10" si="22">IF(AA9&lt;&gt;"",AA9,"")</f>
        <v/>
      </c>
    </row>
    <row r="11" spans="1:27" x14ac:dyDescent="0.15">
      <c r="A11" s="26">
        <v>8</v>
      </c>
      <c r="B11" s="27">
        <v>2</v>
      </c>
      <c r="C11" s="26"/>
      <c r="D11" s="26" t="s">
        <v>85</v>
      </c>
      <c r="E11" s="26" t="s">
        <v>149</v>
      </c>
      <c r="F11" s="26" t="s">
        <v>74</v>
      </c>
      <c r="G11" s="28">
        <v>42880</v>
      </c>
      <c r="H11" s="28">
        <v>42880</v>
      </c>
      <c r="I11" s="28">
        <v>42880</v>
      </c>
      <c r="J11" s="28">
        <v>42880</v>
      </c>
      <c r="K11" s="29">
        <v>1</v>
      </c>
      <c r="L11" s="45">
        <v>1</v>
      </c>
      <c r="M11" s="50" t="str">
        <f t="shared" si="9"/>
        <v>完了</v>
      </c>
      <c r="N11" s="76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</row>
    <row r="12" spans="1:27" x14ac:dyDescent="0.15">
      <c r="A12" s="26">
        <v>9</v>
      </c>
      <c r="B12" s="27">
        <v>2</v>
      </c>
      <c r="C12" s="26"/>
      <c r="D12" s="26" t="s">
        <v>86</v>
      </c>
      <c r="E12" s="26"/>
      <c r="F12" s="26" t="s">
        <v>157</v>
      </c>
      <c r="G12" s="28">
        <v>42880</v>
      </c>
      <c r="H12" s="28">
        <v>42880</v>
      </c>
      <c r="I12" s="28">
        <v>42880</v>
      </c>
      <c r="J12" s="28">
        <v>42880</v>
      </c>
      <c r="K12" s="29">
        <v>1</v>
      </c>
      <c r="L12" s="45">
        <v>1</v>
      </c>
      <c r="M12" s="50" t="str">
        <f t="shared" si="9"/>
        <v>完了</v>
      </c>
      <c r="N12" s="76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</row>
    <row r="13" spans="1:27" x14ac:dyDescent="0.15">
      <c r="A13" s="26">
        <v>10</v>
      </c>
      <c r="B13" s="27">
        <v>2</v>
      </c>
      <c r="C13" s="26"/>
      <c r="D13" s="26" t="s">
        <v>87</v>
      </c>
      <c r="E13" s="26" t="s">
        <v>150</v>
      </c>
      <c r="F13" s="26" t="s">
        <v>74</v>
      </c>
      <c r="G13" s="28">
        <v>42880</v>
      </c>
      <c r="H13" s="28">
        <v>42880</v>
      </c>
      <c r="I13" s="28">
        <v>42880</v>
      </c>
      <c r="J13" s="28">
        <v>42880</v>
      </c>
      <c r="K13" s="29">
        <v>1</v>
      </c>
      <c r="L13" s="45">
        <v>2</v>
      </c>
      <c r="M13" s="50" t="str">
        <f t="shared" si="9"/>
        <v>完了</v>
      </c>
      <c r="N13" s="76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</row>
    <row r="14" spans="1:27" x14ac:dyDescent="0.15">
      <c r="A14" s="26">
        <v>11</v>
      </c>
      <c r="B14" s="27">
        <v>2</v>
      </c>
      <c r="C14" s="26"/>
      <c r="D14" s="26" t="s">
        <v>82</v>
      </c>
      <c r="E14" s="26"/>
      <c r="F14" s="26" t="s">
        <v>77</v>
      </c>
      <c r="G14" s="28">
        <v>42880</v>
      </c>
      <c r="H14" s="28">
        <v>42880</v>
      </c>
      <c r="I14" s="28">
        <v>42880</v>
      </c>
      <c r="J14" s="28">
        <v>42880</v>
      </c>
      <c r="K14" s="29">
        <v>0.5</v>
      </c>
      <c r="L14" s="45">
        <v>0.5</v>
      </c>
      <c r="M14" s="50" t="str">
        <f t="shared" si="9"/>
        <v>完了</v>
      </c>
      <c r="N14" s="77"/>
      <c r="O14" s="30" t="str">
        <f t="shared" ref="N14:AA14" si="23">IF(O13&lt;&gt;"",O13,"")</f>
        <v/>
      </c>
      <c r="P14" s="30" t="str">
        <f t="shared" si="23"/>
        <v/>
      </c>
      <c r="Q14" s="30" t="str">
        <f t="shared" si="23"/>
        <v/>
      </c>
      <c r="R14" s="30" t="str">
        <f t="shared" si="23"/>
        <v/>
      </c>
      <c r="S14" s="30" t="str">
        <f t="shared" si="23"/>
        <v/>
      </c>
      <c r="T14" s="30" t="str">
        <f t="shared" si="23"/>
        <v/>
      </c>
      <c r="U14" s="30" t="str">
        <f t="shared" si="23"/>
        <v/>
      </c>
      <c r="V14" s="30" t="str">
        <f t="shared" si="23"/>
        <v/>
      </c>
      <c r="W14" s="30" t="str">
        <f t="shared" si="23"/>
        <v/>
      </c>
      <c r="X14" s="30" t="str">
        <f t="shared" si="23"/>
        <v/>
      </c>
      <c r="Y14" s="30" t="str">
        <f t="shared" si="23"/>
        <v/>
      </c>
      <c r="Z14" s="30" t="str">
        <f t="shared" si="23"/>
        <v/>
      </c>
      <c r="AA14" s="30" t="str">
        <f t="shared" si="23"/>
        <v/>
      </c>
    </row>
    <row r="15" spans="1:27" x14ac:dyDescent="0.15">
      <c r="A15" s="26">
        <v>12</v>
      </c>
      <c r="B15" s="27">
        <v>1</v>
      </c>
      <c r="C15" s="26"/>
      <c r="D15" s="26" t="s">
        <v>88</v>
      </c>
      <c r="E15" s="26" t="s">
        <v>151</v>
      </c>
      <c r="F15" s="26" t="s">
        <v>77</v>
      </c>
      <c r="G15" s="28">
        <v>42880</v>
      </c>
      <c r="H15" s="28">
        <v>42880</v>
      </c>
      <c r="I15" s="28">
        <v>42880</v>
      </c>
      <c r="J15" s="28">
        <v>42880</v>
      </c>
      <c r="K15" s="29">
        <v>2</v>
      </c>
      <c r="L15" s="45">
        <v>2</v>
      </c>
      <c r="M15" s="50" t="str">
        <f t="shared" si="9"/>
        <v>完了</v>
      </c>
      <c r="N15" s="77"/>
      <c r="O15" s="30" t="str">
        <f t="shared" ref="N15:AA15" si="24">IF(O14&lt;&gt;"",O14,"")</f>
        <v/>
      </c>
      <c r="P15" s="30" t="str">
        <f t="shared" si="24"/>
        <v/>
      </c>
      <c r="Q15" s="30" t="str">
        <f t="shared" si="24"/>
        <v/>
      </c>
      <c r="R15" s="30" t="str">
        <f t="shared" si="24"/>
        <v/>
      </c>
      <c r="S15" s="30" t="str">
        <f t="shared" si="24"/>
        <v/>
      </c>
      <c r="T15" s="30" t="str">
        <f t="shared" si="24"/>
        <v/>
      </c>
      <c r="U15" s="30" t="str">
        <f t="shared" si="24"/>
        <v/>
      </c>
      <c r="V15" s="30" t="str">
        <f t="shared" si="24"/>
        <v/>
      </c>
      <c r="W15" s="30" t="str">
        <f t="shared" si="24"/>
        <v/>
      </c>
      <c r="X15" s="30" t="str">
        <f t="shared" si="24"/>
        <v/>
      </c>
      <c r="Y15" s="30" t="str">
        <f t="shared" si="24"/>
        <v/>
      </c>
      <c r="Z15" s="30" t="str">
        <f t="shared" si="24"/>
        <v/>
      </c>
      <c r="AA15" s="30" t="str">
        <f t="shared" si="24"/>
        <v/>
      </c>
    </row>
    <row r="16" spans="1:27" x14ac:dyDescent="0.15">
      <c r="A16" s="26">
        <v>13</v>
      </c>
      <c r="B16" s="27">
        <v>1</v>
      </c>
      <c r="C16" s="26"/>
      <c r="D16" s="26" t="s">
        <v>89</v>
      </c>
      <c r="E16" s="26" t="s">
        <v>152</v>
      </c>
      <c r="F16" s="26" t="s">
        <v>78</v>
      </c>
      <c r="G16" s="28">
        <v>42880</v>
      </c>
      <c r="H16" s="28">
        <v>42880</v>
      </c>
      <c r="I16" s="28">
        <v>42880</v>
      </c>
      <c r="J16" s="28">
        <v>42880</v>
      </c>
      <c r="K16" s="29">
        <v>2</v>
      </c>
      <c r="L16" s="45">
        <v>2</v>
      </c>
      <c r="M16" s="50" t="str">
        <f t="shared" si="9"/>
        <v>完了</v>
      </c>
      <c r="N16" s="78"/>
      <c r="O16" s="57"/>
      <c r="P16" s="57" t="str">
        <f t="shared" ref="P16:AA16" si="25">IF(P15&lt;&gt;"",P15,"")</f>
        <v/>
      </c>
      <c r="Q16" s="57" t="str">
        <f t="shared" si="25"/>
        <v/>
      </c>
      <c r="R16" s="57"/>
      <c r="S16" s="57" t="str">
        <f t="shared" si="25"/>
        <v/>
      </c>
      <c r="T16" s="57" t="str">
        <f t="shared" si="25"/>
        <v/>
      </c>
      <c r="U16" s="57" t="str">
        <f t="shared" si="25"/>
        <v/>
      </c>
      <c r="V16" s="57" t="str">
        <f t="shared" si="25"/>
        <v/>
      </c>
      <c r="W16" s="57" t="str">
        <f t="shared" si="25"/>
        <v/>
      </c>
      <c r="X16" s="57" t="str">
        <f t="shared" si="25"/>
        <v/>
      </c>
      <c r="Y16" s="57" t="str">
        <f t="shared" si="25"/>
        <v/>
      </c>
      <c r="Z16" s="57" t="str">
        <f t="shared" si="25"/>
        <v/>
      </c>
      <c r="AA16" s="57" t="str">
        <f t="shared" si="25"/>
        <v/>
      </c>
    </row>
    <row r="17" spans="1:27" x14ac:dyDescent="0.15">
      <c r="A17" s="26">
        <v>14</v>
      </c>
      <c r="B17" s="27">
        <v>1</v>
      </c>
      <c r="C17" s="26"/>
      <c r="D17" s="26" t="s">
        <v>90</v>
      </c>
      <c r="E17" s="26" t="s">
        <v>153</v>
      </c>
      <c r="F17" s="26" t="s">
        <v>75</v>
      </c>
      <c r="G17" s="28">
        <v>42880</v>
      </c>
      <c r="H17" s="28">
        <v>42880</v>
      </c>
      <c r="I17" s="28">
        <v>42880</v>
      </c>
      <c r="J17" s="28">
        <v>42880</v>
      </c>
      <c r="K17" s="29">
        <v>2</v>
      </c>
      <c r="L17" s="45">
        <v>2</v>
      </c>
      <c r="M17" s="50" t="str">
        <f t="shared" si="9"/>
        <v>完了</v>
      </c>
      <c r="N17" s="78" t="str">
        <f t="shared" ref="N17:AA17" si="26">IF(N16&lt;&gt;"",N16,"")</f>
        <v/>
      </c>
      <c r="O17" s="57"/>
      <c r="P17" s="57" t="str">
        <f t="shared" si="26"/>
        <v/>
      </c>
      <c r="Q17" s="57" t="str">
        <f t="shared" si="26"/>
        <v/>
      </c>
      <c r="R17" s="57"/>
      <c r="S17" s="57" t="str">
        <f t="shared" si="26"/>
        <v/>
      </c>
      <c r="T17" s="57" t="str">
        <f t="shared" si="26"/>
        <v/>
      </c>
      <c r="U17" s="57" t="str">
        <f t="shared" si="26"/>
        <v/>
      </c>
      <c r="V17" s="57" t="str">
        <f t="shared" si="26"/>
        <v/>
      </c>
      <c r="W17" s="57" t="str">
        <f t="shared" si="26"/>
        <v/>
      </c>
      <c r="X17" s="57" t="str">
        <f t="shared" si="26"/>
        <v/>
      </c>
      <c r="Y17" s="57" t="str">
        <f t="shared" si="26"/>
        <v/>
      </c>
      <c r="Z17" s="57" t="str">
        <f t="shared" si="26"/>
        <v/>
      </c>
      <c r="AA17" s="57" t="str">
        <f t="shared" si="26"/>
        <v/>
      </c>
    </row>
    <row r="18" spans="1:27" x14ac:dyDescent="0.15">
      <c r="A18" s="26">
        <v>15</v>
      </c>
      <c r="B18" s="27">
        <v>1</v>
      </c>
      <c r="C18" s="26"/>
      <c r="D18" s="26" t="s">
        <v>82</v>
      </c>
      <c r="E18" s="26"/>
      <c r="F18" s="26" t="s">
        <v>77</v>
      </c>
      <c r="G18" s="28">
        <v>42880</v>
      </c>
      <c r="H18" s="28">
        <v>42880</v>
      </c>
      <c r="I18" s="28">
        <v>42880</v>
      </c>
      <c r="J18" s="28">
        <v>42880</v>
      </c>
      <c r="K18" s="29">
        <v>0.5</v>
      </c>
      <c r="L18" s="45">
        <v>0.5</v>
      </c>
      <c r="M18" s="50" t="str">
        <f t="shared" si="9"/>
        <v>完了</v>
      </c>
      <c r="N18" s="78" t="str">
        <f t="shared" ref="N18:AA18" si="27">IF(N17&lt;&gt;"",N17,"")</f>
        <v/>
      </c>
      <c r="O18" s="57"/>
      <c r="P18" s="57" t="str">
        <f t="shared" si="27"/>
        <v/>
      </c>
      <c r="Q18" s="57" t="str">
        <f t="shared" si="27"/>
        <v/>
      </c>
      <c r="R18" s="57"/>
      <c r="S18" s="57" t="str">
        <f t="shared" si="27"/>
        <v/>
      </c>
      <c r="T18" s="57" t="str">
        <f t="shared" si="27"/>
        <v/>
      </c>
      <c r="U18" s="57" t="str">
        <f t="shared" si="27"/>
        <v/>
      </c>
      <c r="V18" s="57" t="str">
        <f t="shared" si="27"/>
        <v/>
      </c>
      <c r="W18" s="57" t="str">
        <f t="shared" si="27"/>
        <v/>
      </c>
      <c r="X18" s="57" t="str">
        <f t="shared" si="27"/>
        <v/>
      </c>
      <c r="Y18" s="57" t="str">
        <f t="shared" si="27"/>
        <v/>
      </c>
      <c r="Z18" s="57" t="str">
        <f t="shared" si="27"/>
        <v/>
      </c>
      <c r="AA18" s="57" t="str">
        <f t="shared" si="27"/>
        <v/>
      </c>
    </row>
    <row r="19" spans="1:27" x14ac:dyDescent="0.15">
      <c r="A19" s="26">
        <v>16</v>
      </c>
      <c r="B19" s="27">
        <v>0</v>
      </c>
      <c r="C19" s="26"/>
      <c r="D19" s="26" t="s">
        <v>91</v>
      </c>
      <c r="E19" s="26"/>
      <c r="F19" s="26"/>
      <c r="G19" s="28"/>
      <c r="H19" s="28"/>
      <c r="I19" s="28"/>
      <c r="J19" s="28"/>
      <c r="K19" s="29"/>
      <c r="L19" s="45">
        <f t="shared" si="8"/>
        <v>0</v>
      </c>
      <c r="M19" s="50" t="str">
        <f t="shared" si="9"/>
        <v/>
      </c>
      <c r="N19" s="57" t="str">
        <f t="shared" ref="N19:AA19" si="28">IF(N18&lt;&gt;"",N18,"")</f>
        <v/>
      </c>
      <c r="O19" s="57"/>
      <c r="P19" s="57" t="str">
        <f t="shared" si="28"/>
        <v/>
      </c>
      <c r="Q19" s="57" t="str">
        <f t="shared" si="28"/>
        <v/>
      </c>
      <c r="R19" s="57"/>
      <c r="S19" s="57" t="str">
        <f t="shared" si="28"/>
        <v/>
      </c>
      <c r="T19" s="57" t="str">
        <f t="shared" si="28"/>
        <v/>
      </c>
      <c r="U19" s="57" t="str">
        <f t="shared" si="28"/>
        <v/>
      </c>
      <c r="V19" s="57" t="str">
        <f t="shared" si="28"/>
        <v/>
      </c>
      <c r="W19" s="57" t="str">
        <f t="shared" si="28"/>
        <v/>
      </c>
      <c r="X19" s="57" t="str">
        <f t="shared" si="28"/>
        <v/>
      </c>
      <c r="Y19" s="57" t="str">
        <f t="shared" si="28"/>
        <v/>
      </c>
      <c r="Z19" s="57" t="str">
        <f t="shared" si="28"/>
        <v/>
      </c>
      <c r="AA19" s="57" t="str">
        <f t="shared" si="28"/>
        <v/>
      </c>
    </row>
    <row r="20" spans="1:27" x14ac:dyDescent="0.15">
      <c r="A20" s="26">
        <v>17</v>
      </c>
      <c r="B20" s="27">
        <v>1</v>
      </c>
      <c r="C20" s="26"/>
      <c r="D20" s="26" t="s">
        <v>79</v>
      </c>
      <c r="E20" s="26"/>
      <c r="F20" s="26" t="s">
        <v>157</v>
      </c>
      <c r="G20" s="28">
        <v>42881</v>
      </c>
      <c r="H20" s="28">
        <v>42881</v>
      </c>
      <c r="I20" s="28">
        <v>42881</v>
      </c>
      <c r="J20" s="28">
        <v>42881</v>
      </c>
      <c r="K20" s="29">
        <v>0.5</v>
      </c>
      <c r="L20" s="45">
        <v>0.5</v>
      </c>
      <c r="M20" s="50" t="str">
        <f t="shared" si="9"/>
        <v>完了</v>
      </c>
      <c r="N20" s="57" t="str">
        <f t="shared" ref="N20:AA20" si="29">IF(N19&lt;&gt;"",N19,"")</f>
        <v/>
      </c>
      <c r="O20" s="78"/>
      <c r="P20" s="57" t="str">
        <f t="shared" si="29"/>
        <v/>
      </c>
      <c r="Q20" s="57" t="str">
        <f t="shared" si="29"/>
        <v/>
      </c>
      <c r="R20" s="57"/>
      <c r="S20" s="57" t="str">
        <f t="shared" si="29"/>
        <v/>
      </c>
      <c r="T20" s="57" t="str">
        <f t="shared" si="29"/>
        <v/>
      </c>
      <c r="U20" s="57" t="str">
        <f t="shared" si="29"/>
        <v/>
      </c>
      <c r="V20" s="57" t="str">
        <f t="shared" si="29"/>
        <v/>
      </c>
      <c r="W20" s="57" t="str">
        <f t="shared" si="29"/>
        <v/>
      </c>
      <c r="X20" s="57" t="str">
        <f t="shared" si="29"/>
        <v/>
      </c>
      <c r="Y20" s="57" t="str">
        <f t="shared" si="29"/>
        <v/>
      </c>
      <c r="Z20" s="57" t="str">
        <f t="shared" si="29"/>
        <v/>
      </c>
      <c r="AA20" s="57" t="str">
        <f t="shared" si="29"/>
        <v/>
      </c>
    </row>
    <row r="21" spans="1:27" x14ac:dyDescent="0.15">
      <c r="A21" s="26">
        <v>18</v>
      </c>
      <c r="B21" s="27">
        <v>1</v>
      </c>
      <c r="C21" s="26"/>
      <c r="D21" s="26" t="s">
        <v>92</v>
      </c>
      <c r="E21" s="26"/>
      <c r="F21" s="26"/>
      <c r="G21" s="28"/>
      <c r="H21" s="28"/>
      <c r="I21" s="28"/>
      <c r="J21" s="28"/>
      <c r="K21" s="29"/>
      <c r="L21" s="45">
        <f t="shared" si="8"/>
        <v>0</v>
      </c>
      <c r="M21" s="50" t="str">
        <f t="shared" si="9"/>
        <v/>
      </c>
      <c r="N21" s="57" t="str">
        <f t="shared" ref="N21:AA21" si="30">IF(N20&lt;&gt;"",N20,"")</f>
        <v/>
      </c>
      <c r="O21" s="57"/>
      <c r="P21" s="57" t="str">
        <f t="shared" si="30"/>
        <v/>
      </c>
      <c r="Q21" s="57" t="str">
        <f t="shared" si="30"/>
        <v/>
      </c>
      <c r="R21" s="57"/>
      <c r="S21" s="57" t="str">
        <f t="shared" si="30"/>
        <v/>
      </c>
      <c r="T21" s="57" t="str">
        <f t="shared" si="30"/>
        <v/>
      </c>
      <c r="U21" s="57" t="str">
        <f t="shared" si="30"/>
        <v/>
      </c>
      <c r="V21" s="57" t="str">
        <f t="shared" si="30"/>
        <v/>
      </c>
      <c r="W21" s="57" t="str">
        <f t="shared" si="30"/>
        <v/>
      </c>
      <c r="X21" s="57" t="str">
        <f t="shared" si="30"/>
        <v/>
      </c>
      <c r="Y21" s="57" t="str">
        <f t="shared" si="30"/>
        <v/>
      </c>
      <c r="Z21" s="57" t="str">
        <f t="shared" si="30"/>
        <v/>
      </c>
      <c r="AA21" s="57" t="str">
        <f t="shared" si="30"/>
        <v/>
      </c>
    </row>
    <row r="22" spans="1:27" x14ac:dyDescent="0.15">
      <c r="A22" s="26">
        <v>19</v>
      </c>
      <c r="B22" s="27">
        <v>2</v>
      </c>
      <c r="C22" s="26"/>
      <c r="D22" s="26" t="s">
        <v>93</v>
      </c>
      <c r="E22" s="26" t="s">
        <v>174</v>
      </c>
      <c r="F22" s="26" t="s">
        <v>72</v>
      </c>
      <c r="G22" s="28">
        <v>42881</v>
      </c>
      <c r="H22" s="28">
        <v>42881</v>
      </c>
      <c r="I22" s="28">
        <v>42881</v>
      </c>
      <c r="J22" s="28">
        <v>42881</v>
      </c>
      <c r="K22" s="29">
        <v>1</v>
      </c>
      <c r="L22" s="45">
        <v>1</v>
      </c>
      <c r="M22" s="50" t="str">
        <f t="shared" si="9"/>
        <v>完了</v>
      </c>
      <c r="N22" s="57" t="str">
        <f t="shared" ref="N22:AA22" si="31">IF(N21&lt;&gt;"",N21,"")</f>
        <v/>
      </c>
      <c r="O22" s="76"/>
      <c r="P22" s="57" t="str">
        <f t="shared" si="31"/>
        <v/>
      </c>
      <c r="Q22" s="57" t="str">
        <f t="shared" si="31"/>
        <v/>
      </c>
      <c r="R22" s="57"/>
      <c r="S22" s="57" t="str">
        <f t="shared" si="31"/>
        <v/>
      </c>
      <c r="T22" s="57" t="str">
        <f t="shared" si="31"/>
        <v/>
      </c>
      <c r="U22" s="57" t="str">
        <f t="shared" si="31"/>
        <v/>
      </c>
      <c r="V22" s="57" t="str">
        <f t="shared" si="31"/>
        <v/>
      </c>
      <c r="W22" s="57" t="str">
        <f t="shared" si="31"/>
        <v/>
      </c>
      <c r="X22" s="57" t="str">
        <f t="shared" si="31"/>
        <v/>
      </c>
      <c r="Y22" s="57" t="str">
        <f t="shared" si="31"/>
        <v/>
      </c>
      <c r="Z22" s="57" t="str">
        <f t="shared" si="31"/>
        <v/>
      </c>
      <c r="AA22" s="57" t="str">
        <f t="shared" si="31"/>
        <v/>
      </c>
    </row>
    <row r="23" spans="1:27" x14ac:dyDescent="0.15">
      <c r="A23" s="26">
        <v>20</v>
      </c>
      <c r="B23" s="27">
        <v>2</v>
      </c>
      <c r="C23" s="26"/>
      <c r="D23" s="26" t="s">
        <v>82</v>
      </c>
      <c r="E23" s="26"/>
      <c r="F23" s="26" t="s">
        <v>77</v>
      </c>
      <c r="G23" s="28">
        <v>42881</v>
      </c>
      <c r="H23" s="28">
        <v>42881</v>
      </c>
      <c r="I23" s="28">
        <v>42881</v>
      </c>
      <c r="J23" s="28">
        <v>42881</v>
      </c>
      <c r="K23" s="29">
        <v>0.5</v>
      </c>
      <c r="L23" s="45">
        <v>0.5</v>
      </c>
      <c r="M23" s="50" t="str">
        <f t="shared" si="9"/>
        <v>完了</v>
      </c>
      <c r="N23" s="57" t="str">
        <f t="shared" ref="N23:AA23" si="32">IF(N22&lt;&gt;"",N22,"")</f>
        <v/>
      </c>
      <c r="O23" s="76"/>
      <c r="P23" s="57" t="str">
        <f t="shared" si="32"/>
        <v/>
      </c>
      <c r="Q23" s="57" t="str">
        <f t="shared" si="32"/>
        <v/>
      </c>
      <c r="R23" s="57"/>
      <c r="S23" s="57" t="str">
        <f t="shared" si="32"/>
        <v/>
      </c>
      <c r="T23" s="57" t="str">
        <f t="shared" si="32"/>
        <v/>
      </c>
      <c r="U23" s="57" t="str">
        <f t="shared" si="32"/>
        <v/>
      </c>
      <c r="V23" s="57" t="str">
        <f t="shared" si="32"/>
        <v/>
      </c>
      <c r="W23" s="57" t="str">
        <f t="shared" si="32"/>
        <v/>
      </c>
      <c r="X23" s="57" t="str">
        <f t="shared" si="32"/>
        <v/>
      </c>
      <c r="Y23" s="57" t="str">
        <f t="shared" si="32"/>
        <v/>
      </c>
      <c r="Z23" s="57" t="str">
        <f t="shared" si="32"/>
        <v/>
      </c>
      <c r="AA23" s="57" t="str">
        <f t="shared" si="32"/>
        <v/>
      </c>
    </row>
    <row r="24" spans="1:27" x14ac:dyDescent="0.15">
      <c r="A24" s="26">
        <v>21</v>
      </c>
      <c r="B24" s="27">
        <v>1</v>
      </c>
      <c r="C24" s="26"/>
      <c r="D24" s="26" t="s">
        <v>94</v>
      </c>
      <c r="E24" s="26"/>
      <c r="F24" s="26"/>
      <c r="G24" s="28"/>
      <c r="H24" s="28"/>
      <c r="I24" s="28"/>
      <c r="J24" s="28"/>
      <c r="K24" s="29"/>
      <c r="L24" s="45">
        <f t="shared" si="8"/>
        <v>0</v>
      </c>
      <c r="M24" s="50" t="str">
        <f t="shared" si="9"/>
        <v/>
      </c>
      <c r="N24" s="57" t="str">
        <f t="shared" ref="N24:AA24" si="33">IF(N23&lt;&gt;"",N23,"")</f>
        <v/>
      </c>
      <c r="O24" s="57"/>
      <c r="P24" s="57" t="str">
        <f t="shared" si="33"/>
        <v/>
      </c>
      <c r="Q24" s="57" t="str">
        <f t="shared" si="33"/>
        <v/>
      </c>
      <c r="R24" s="57"/>
      <c r="S24" s="57" t="str">
        <f t="shared" si="33"/>
        <v/>
      </c>
      <c r="T24" s="57" t="str">
        <f t="shared" si="33"/>
        <v/>
      </c>
      <c r="U24" s="57" t="str">
        <f t="shared" si="33"/>
        <v/>
      </c>
      <c r="V24" s="57" t="str">
        <f t="shared" si="33"/>
        <v/>
      </c>
      <c r="W24" s="57" t="str">
        <f t="shared" si="33"/>
        <v/>
      </c>
      <c r="X24" s="57" t="str">
        <f t="shared" si="33"/>
        <v/>
      </c>
      <c r="Y24" s="57" t="str">
        <f t="shared" si="33"/>
        <v/>
      </c>
      <c r="Z24" s="57" t="str">
        <f t="shared" si="33"/>
        <v/>
      </c>
      <c r="AA24" s="57" t="str">
        <f t="shared" si="33"/>
        <v/>
      </c>
    </row>
    <row r="25" spans="1:27" x14ac:dyDescent="0.15">
      <c r="A25" s="26">
        <v>22</v>
      </c>
      <c r="B25" s="27">
        <v>2</v>
      </c>
      <c r="C25" s="26"/>
      <c r="D25" s="26" t="s">
        <v>95</v>
      </c>
      <c r="E25" s="26" t="s">
        <v>154</v>
      </c>
      <c r="F25" s="26" t="s">
        <v>72</v>
      </c>
      <c r="G25" s="28">
        <v>42881</v>
      </c>
      <c r="H25" s="28">
        <v>42881</v>
      </c>
      <c r="I25" s="28">
        <v>42881</v>
      </c>
      <c r="J25" s="28">
        <v>42881</v>
      </c>
      <c r="K25" s="29">
        <v>1</v>
      </c>
      <c r="L25" s="45">
        <v>2</v>
      </c>
      <c r="M25" s="50" t="str">
        <f t="shared" si="9"/>
        <v>完了</v>
      </c>
      <c r="N25" s="57" t="str">
        <f t="shared" ref="N25:AA25" si="34">IF(N24&lt;&gt;"",N24,"")</f>
        <v/>
      </c>
      <c r="O25" s="76"/>
      <c r="P25" s="57" t="str">
        <f t="shared" si="34"/>
        <v/>
      </c>
      <c r="Q25" s="57" t="str">
        <f t="shared" si="34"/>
        <v/>
      </c>
      <c r="R25" s="57"/>
      <c r="S25" s="57" t="str">
        <f t="shared" si="34"/>
        <v/>
      </c>
      <c r="T25" s="57" t="str">
        <f t="shared" si="34"/>
        <v/>
      </c>
      <c r="U25" s="57" t="str">
        <f t="shared" si="34"/>
        <v/>
      </c>
      <c r="V25" s="57" t="str">
        <f t="shared" si="34"/>
        <v/>
      </c>
      <c r="W25" s="57" t="str">
        <f t="shared" si="34"/>
        <v/>
      </c>
      <c r="X25" s="57" t="str">
        <f t="shared" si="34"/>
        <v/>
      </c>
      <c r="Y25" s="57" t="str">
        <f t="shared" si="34"/>
        <v/>
      </c>
      <c r="Z25" s="57" t="str">
        <f t="shared" si="34"/>
        <v/>
      </c>
      <c r="AA25" s="57" t="str">
        <f t="shared" si="34"/>
        <v/>
      </c>
    </row>
    <row r="26" spans="1:27" x14ac:dyDescent="0.15">
      <c r="A26" s="26">
        <v>23</v>
      </c>
      <c r="B26" s="27">
        <v>2</v>
      </c>
      <c r="C26" s="26"/>
      <c r="D26" s="26" t="s">
        <v>184</v>
      </c>
      <c r="E26" s="26" t="s">
        <v>185</v>
      </c>
      <c r="F26" s="26" t="s">
        <v>72</v>
      </c>
      <c r="G26" s="28">
        <v>42881</v>
      </c>
      <c r="H26" s="28">
        <v>42881</v>
      </c>
      <c r="I26" s="28">
        <v>42881</v>
      </c>
      <c r="J26" s="28">
        <v>42881</v>
      </c>
      <c r="K26" s="29">
        <v>1</v>
      </c>
      <c r="L26" s="45">
        <v>2</v>
      </c>
      <c r="M26" s="50" t="str">
        <f t="shared" si="9"/>
        <v>完了</v>
      </c>
      <c r="N26" s="57" t="str">
        <f>IF(N25&lt;&gt;"",N25,"")</f>
        <v/>
      </c>
      <c r="O26" s="76"/>
      <c r="P26" s="57" t="str">
        <f>IF(P25&lt;&gt;"",P25,"")</f>
        <v/>
      </c>
      <c r="Q26" s="57" t="str">
        <f>IF(Q25&lt;&gt;"",Q25,"")</f>
        <v/>
      </c>
      <c r="R26" s="57"/>
      <c r="S26" s="57" t="str">
        <f t="shared" ref="S26:AA26" si="35">IF(S25&lt;&gt;"",S25,"")</f>
        <v/>
      </c>
      <c r="T26" s="57" t="str">
        <f t="shared" si="35"/>
        <v/>
      </c>
      <c r="U26" s="57" t="str">
        <f t="shared" si="35"/>
        <v/>
      </c>
      <c r="V26" s="57" t="str">
        <f t="shared" si="35"/>
        <v/>
      </c>
      <c r="W26" s="57" t="str">
        <f t="shared" si="35"/>
        <v/>
      </c>
      <c r="X26" s="57" t="str">
        <f t="shared" si="35"/>
        <v/>
      </c>
      <c r="Y26" s="57" t="str">
        <f t="shared" si="35"/>
        <v/>
      </c>
      <c r="Z26" s="57" t="str">
        <f t="shared" si="35"/>
        <v/>
      </c>
      <c r="AA26" s="57" t="str">
        <f t="shared" si="35"/>
        <v/>
      </c>
    </row>
    <row r="27" spans="1:27" x14ac:dyDescent="0.15">
      <c r="A27" s="26">
        <v>24</v>
      </c>
      <c r="B27" s="27">
        <v>2</v>
      </c>
      <c r="C27" s="26"/>
      <c r="D27" s="26" t="s">
        <v>178</v>
      </c>
      <c r="E27" s="26" t="s">
        <v>179</v>
      </c>
      <c r="F27" s="26" t="s">
        <v>75</v>
      </c>
      <c r="G27" s="28">
        <v>42881</v>
      </c>
      <c r="H27" s="28">
        <v>42881</v>
      </c>
      <c r="I27" s="28">
        <v>42881</v>
      </c>
      <c r="J27" s="28">
        <v>42881</v>
      </c>
      <c r="K27" s="29">
        <v>1</v>
      </c>
      <c r="L27" s="45">
        <v>3</v>
      </c>
      <c r="M27" s="50" t="str">
        <f t="shared" ref="M27" si="36">IF(AND(E27="",G27=""),"",IF(G27="","未着手",IF(AND(G27&lt;&gt;"",H27&gt;=G27,I27&gt;=H27,J27&gt;=I27),"完了",IF(AND(G27&lt;&gt;"",H27&gt;=G27,I27&gt;=H27),"レビュー待ち",IF(AND(G27&lt;&gt;"",H27&gt;=G27),"成果物完成",IF(AND(G27&lt;&gt;""),"作業中","Err"))))))</f>
        <v>完了</v>
      </c>
      <c r="N27" s="57" t="str">
        <f>IF(N25&lt;&gt;"",N25,"")</f>
        <v/>
      </c>
      <c r="O27" s="76"/>
      <c r="P27" s="57" t="str">
        <f>IF(P25&lt;&gt;"",P25,"")</f>
        <v/>
      </c>
      <c r="Q27" s="57" t="str">
        <f>IF(Q25&lt;&gt;"",Q25,"")</f>
        <v/>
      </c>
      <c r="R27" s="57"/>
      <c r="S27" s="57" t="str">
        <f t="shared" ref="S27:AA27" si="37">IF(S25&lt;&gt;"",S25,"")</f>
        <v/>
      </c>
      <c r="T27" s="57" t="str">
        <f t="shared" si="37"/>
        <v/>
      </c>
      <c r="U27" s="57" t="str">
        <f t="shared" si="37"/>
        <v/>
      </c>
      <c r="V27" s="57" t="str">
        <f t="shared" si="37"/>
        <v/>
      </c>
      <c r="W27" s="57" t="str">
        <f t="shared" si="37"/>
        <v/>
      </c>
      <c r="X27" s="57" t="str">
        <f t="shared" si="37"/>
        <v/>
      </c>
      <c r="Y27" s="57" t="str">
        <f t="shared" si="37"/>
        <v/>
      </c>
      <c r="Z27" s="57" t="str">
        <f t="shared" si="37"/>
        <v/>
      </c>
      <c r="AA27" s="57" t="str">
        <f t="shared" si="37"/>
        <v/>
      </c>
    </row>
    <row r="28" spans="1:27" x14ac:dyDescent="0.15">
      <c r="A28" s="26">
        <v>24</v>
      </c>
      <c r="B28" s="27">
        <v>2</v>
      </c>
      <c r="C28" s="26"/>
      <c r="D28" s="26" t="s">
        <v>180</v>
      </c>
      <c r="E28" s="26" t="s">
        <v>181</v>
      </c>
      <c r="F28" s="26" t="s">
        <v>78</v>
      </c>
      <c r="G28" s="28">
        <v>42881</v>
      </c>
      <c r="H28" s="28">
        <v>42881</v>
      </c>
      <c r="I28" s="28">
        <v>42881</v>
      </c>
      <c r="J28" s="28">
        <v>42881</v>
      </c>
      <c r="K28" s="29">
        <v>1</v>
      </c>
      <c r="L28" s="45">
        <v>3</v>
      </c>
      <c r="M28" s="50" t="str">
        <f t="shared" ref="M28" si="38">IF(AND(E28="",G28=""),"",IF(G28="","未着手",IF(AND(G28&lt;&gt;"",H28&gt;=G28,I28&gt;=H28,J28&gt;=I28),"完了",IF(AND(G28&lt;&gt;"",H28&gt;=G28,I28&gt;=H28),"レビュー待ち",IF(AND(G28&lt;&gt;"",H28&gt;=G28),"成果物完成",IF(AND(G28&lt;&gt;""),"作業中","Err"))))))</f>
        <v>完了</v>
      </c>
      <c r="N28" s="57" t="str">
        <f>IF(N26&lt;&gt;"",N26,"")</f>
        <v/>
      </c>
      <c r="O28" s="76"/>
      <c r="P28" s="57" t="str">
        <f>IF(P26&lt;&gt;"",P26,"")</f>
        <v/>
      </c>
      <c r="Q28" s="57" t="str">
        <f>IF(Q26&lt;&gt;"",Q26,"")</f>
        <v/>
      </c>
      <c r="R28" s="57"/>
      <c r="S28" s="57" t="str">
        <f t="shared" ref="S28:AA28" si="39">IF(S26&lt;&gt;"",S26,"")</f>
        <v/>
      </c>
      <c r="T28" s="57" t="str">
        <f t="shared" si="39"/>
        <v/>
      </c>
      <c r="U28" s="57" t="str">
        <f t="shared" si="39"/>
        <v/>
      </c>
      <c r="V28" s="57" t="str">
        <f t="shared" si="39"/>
        <v/>
      </c>
      <c r="W28" s="57" t="str">
        <f t="shared" si="39"/>
        <v/>
      </c>
      <c r="X28" s="57" t="str">
        <f t="shared" si="39"/>
        <v/>
      </c>
      <c r="Y28" s="57" t="str">
        <f t="shared" si="39"/>
        <v/>
      </c>
      <c r="Z28" s="57" t="str">
        <f t="shared" si="39"/>
        <v/>
      </c>
      <c r="AA28" s="57" t="str">
        <f t="shared" si="39"/>
        <v/>
      </c>
    </row>
    <row r="29" spans="1:27" x14ac:dyDescent="0.15">
      <c r="A29" s="26">
        <v>24</v>
      </c>
      <c r="B29" s="27">
        <v>2</v>
      </c>
      <c r="C29" s="26"/>
      <c r="D29" s="26" t="s">
        <v>182</v>
      </c>
      <c r="E29" s="26" t="s">
        <v>183</v>
      </c>
      <c r="F29" s="26" t="s">
        <v>77</v>
      </c>
      <c r="G29" s="28">
        <v>42881</v>
      </c>
      <c r="H29" s="28">
        <v>42881</v>
      </c>
      <c r="I29" s="28">
        <v>42881</v>
      </c>
      <c r="J29" s="28">
        <v>42881</v>
      </c>
      <c r="K29" s="29">
        <v>1</v>
      </c>
      <c r="L29" s="45">
        <v>3</v>
      </c>
      <c r="M29" s="50" t="str">
        <f t="shared" si="9"/>
        <v>完了</v>
      </c>
      <c r="N29" s="57" t="str">
        <f>IF(N26&lt;&gt;"",N26,"")</f>
        <v/>
      </c>
      <c r="O29" s="76"/>
      <c r="P29" s="57" t="str">
        <f>IF(P26&lt;&gt;"",P26,"")</f>
        <v/>
      </c>
      <c r="Q29" s="57" t="str">
        <f>IF(Q26&lt;&gt;"",Q26,"")</f>
        <v/>
      </c>
      <c r="R29" s="57"/>
      <c r="S29" s="57" t="str">
        <f t="shared" ref="S29:AA29" si="40">IF(S26&lt;&gt;"",S26,"")</f>
        <v/>
      </c>
      <c r="T29" s="57" t="str">
        <f t="shared" si="40"/>
        <v/>
      </c>
      <c r="U29" s="57" t="str">
        <f t="shared" si="40"/>
        <v/>
      </c>
      <c r="V29" s="57" t="str">
        <f t="shared" si="40"/>
        <v/>
      </c>
      <c r="W29" s="57" t="str">
        <f t="shared" si="40"/>
        <v/>
      </c>
      <c r="X29" s="57" t="str">
        <f t="shared" si="40"/>
        <v/>
      </c>
      <c r="Y29" s="57" t="str">
        <f t="shared" si="40"/>
        <v/>
      </c>
      <c r="Z29" s="57" t="str">
        <f t="shared" si="40"/>
        <v/>
      </c>
      <c r="AA29" s="57" t="str">
        <f t="shared" si="40"/>
        <v/>
      </c>
    </row>
    <row r="30" spans="1:27" x14ac:dyDescent="0.15">
      <c r="A30" s="26">
        <v>25</v>
      </c>
      <c r="B30" s="27">
        <v>2</v>
      </c>
      <c r="C30" s="26"/>
      <c r="D30" s="26" t="s">
        <v>186</v>
      </c>
      <c r="E30" s="26" t="s">
        <v>191</v>
      </c>
      <c r="F30" s="26" t="s">
        <v>74</v>
      </c>
      <c r="G30" s="28">
        <v>42881</v>
      </c>
      <c r="H30" s="28">
        <v>42881</v>
      </c>
      <c r="I30" s="28">
        <v>42881</v>
      </c>
      <c r="J30" s="28">
        <v>42881</v>
      </c>
      <c r="K30" s="29">
        <v>1</v>
      </c>
      <c r="L30" s="45">
        <v>3</v>
      </c>
      <c r="M30" s="50" t="str">
        <f t="shared" si="9"/>
        <v>完了</v>
      </c>
      <c r="N30" s="57" t="str">
        <f t="shared" ref="N30:AA30" si="41">IF(N29&lt;&gt;"",N29,"")</f>
        <v/>
      </c>
      <c r="O30" s="76"/>
      <c r="P30" s="57" t="str">
        <f t="shared" si="41"/>
        <v/>
      </c>
      <c r="Q30" s="57" t="str">
        <f t="shared" si="41"/>
        <v/>
      </c>
      <c r="R30" s="57"/>
      <c r="S30" s="57" t="str">
        <f t="shared" si="41"/>
        <v/>
      </c>
      <c r="T30" s="57" t="str">
        <f t="shared" si="41"/>
        <v/>
      </c>
      <c r="U30" s="57" t="str">
        <f t="shared" si="41"/>
        <v/>
      </c>
      <c r="V30" s="57" t="str">
        <f t="shared" si="41"/>
        <v/>
      </c>
      <c r="W30" s="57" t="str">
        <f t="shared" si="41"/>
        <v/>
      </c>
      <c r="X30" s="57" t="str">
        <f t="shared" si="41"/>
        <v/>
      </c>
      <c r="Y30" s="57" t="str">
        <f t="shared" si="41"/>
        <v/>
      </c>
      <c r="Z30" s="57" t="str">
        <f t="shared" si="41"/>
        <v/>
      </c>
      <c r="AA30" s="57" t="str">
        <f t="shared" si="41"/>
        <v/>
      </c>
    </row>
    <row r="31" spans="1:27" x14ac:dyDescent="0.15">
      <c r="A31" s="26">
        <v>26</v>
      </c>
      <c r="B31" s="27">
        <v>2</v>
      </c>
      <c r="C31" s="26"/>
      <c r="D31" s="26" t="s">
        <v>187</v>
      </c>
      <c r="E31" s="26" t="s">
        <v>190</v>
      </c>
      <c r="F31" s="26" t="s">
        <v>157</v>
      </c>
      <c r="G31" s="28">
        <v>42881</v>
      </c>
      <c r="H31" s="28">
        <v>42881</v>
      </c>
      <c r="I31" s="28">
        <v>42881</v>
      </c>
      <c r="J31" s="28">
        <v>42881</v>
      </c>
      <c r="K31" s="29">
        <v>1</v>
      </c>
      <c r="L31" s="45">
        <v>2</v>
      </c>
      <c r="M31" s="50" t="str">
        <f t="shared" si="9"/>
        <v>完了</v>
      </c>
      <c r="N31" s="57" t="str">
        <f t="shared" ref="N31:AA31" si="42">IF(N30&lt;&gt;"",N30,"")</f>
        <v/>
      </c>
      <c r="O31" s="76"/>
      <c r="P31" s="57" t="str">
        <f t="shared" si="42"/>
        <v/>
      </c>
      <c r="Q31" s="57" t="str">
        <f t="shared" si="42"/>
        <v/>
      </c>
      <c r="R31" s="57"/>
      <c r="S31" s="57" t="str">
        <f t="shared" si="42"/>
        <v/>
      </c>
      <c r="T31" s="57" t="str">
        <f t="shared" si="42"/>
        <v/>
      </c>
      <c r="U31" s="57" t="str">
        <f t="shared" si="42"/>
        <v/>
      </c>
      <c r="V31" s="57" t="str">
        <f t="shared" si="42"/>
        <v/>
      </c>
      <c r="W31" s="57" t="str">
        <f t="shared" si="42"/>
        <v/>
      </c>
      <c r="X31" s="57" t="str">
        <f t="shared" si="42"/>
        <v/>
      </c>
      <c r="Y31" s="57" t="str">
        <f t="shared" si="42"/>
        <v/>
      </c>
      <c r="Z31" s="57" t="str">
        <f t="shared" si="42"/>
        <v/>
      </c>
      <c r="AA31" s="57" t="str">
        <f t="shared" si="42"/>
        <v/>
      </c>
    </row>
    <row r="32" spans="1:27" x14ac:dyDescent="0.15">
      <c r="A32" s="26">
        <v>27</v>
      </c>
      <c r="B32" s="27">
        <v>2</v>
      </c>
      <c r="C32" s="26"/>
      <c r="D32" s="26" t="s">
        <v>188</v>
      </c>
      <c r="E32" s="26" t="s">
        <v>189</v>
      </c>
      <c r="F32" s="26" t="s">
        <v>77</v>
      </c>
      <c r="G32" s="28">
        <v>42881</v>
      </c>
      <c r="H32" s="28">
        <v>42881</v>
      </c>
      <c r="I32" s="28">
        <v>42881</v>
      </c>
      <c r="J32" s="28">
        <v>42881</v>
      </c>
      <c r="K32" s="29">
        <v>1</v>
      </c>
      <c r="L32" s="45">
        <v>2</v>
      </c>
      <c r="M32" s="50" t="str">
        <f t="shared" si="9"/>
        <v>完了</v>
      </c>
      <c r="N32" s="57" t="str">
        <f t="shared" ref="N32:AA32" si="43">IF(N31&lt;&gt;"",N31,"")</f>
        <v/>
      </c>
      <c r="O32" s="76"/>
      <c r="P32" s="57" t="str">
        <f t="shared" si="43"/>
        <v/>
      </c>
      <c r="Q32" s="57" t="str">
        <f t="shared" si="43"/>
        <v/>
      </c>
      <c r="R32" s="57"/>
      <c r="S32" s="57" t="str">
        <f t="shared" si="43"/>
        <v/>
      </c>
      <c r="T32" s="57" t="str">
        <f t="shared" si="43"/>
        <v/>
      </c>
      <c r="U32" s="57" t="str">
        <f t="shared" si="43"/>
        <v/>
      </c>
      <c r="V32" s="57" t="str">
        <f t="shared" si="43"/>
        <v/>
      </c>
      <c r="W32" s="57" t="str">
        <f t="shared" si="43"/>
        <v/>
      </c>
      <c r="X32" s="57" t="str">
        <f t="shared" si="43"/>
        <v/>
      </c>
      <c r="Y32" s="57" t="str">
        <f t="shared" si="43"/>
        <v/>
      </c>
      <c r="Z32" s="57" t="str">
        <f t="shared" si="43"/>
        <v/>
      </c>
      <c r="AA32" s="57" t="str">
        <f t="shared" si="43"/>
        <v/>
      </c>
    </row>
    <row r="33" spans="1:27" x14ac:dyDescent="0.15">
      <c r="A33" s="26">
        <v>28</v>
      </c>
      <c r="B33" s="27">
        <v>2</v>
      </c>
      <c r="C33" s="26"/>
      <c r="D33" s="26" t="s">
        <v>96</v>
      </c>
      <c r="E33" s="26"/>
      <c r="F33" s="26" t="s">
        <v>77</v>
      </c>
      <c r="G33" s="28">
        <v>42881</v>
      </c>
      <c r="H33" s="28">
        <v>42881</v>
      </c>
      <c r="I33" s="28">
        <v>42881</v>
      </c>
      <c r="J33" s="28">
        <v>42881</v>
      </c>
      <c r="K33" s="29">
        <v>0.5</v>
      </c>
      <c r="L33" s="45">
        <v>0.5</v>
      </c>
      <c r="M33" s="50" t="str">
        <f t="shared" si="9"/>
        <v>完了</v>
      </c>
      <c r="N33" s="57" t="str">
        <f>IF(N32&lt;&gt;"",N32,"")</f>
        <v/>
      </c>
      <c r="O33" s="76"/>
      <c r="P33" s="57" t="str">
        <f>IF(P32&lt;&gt;"",P32,"")</f>
        <v/>
      </c>
      <c r="Q33" s="57" t="str">
        <f>IF(Q32&lt;&gt;"",Q32,"")</f>
        <v/>
      </c>
      <c r="R33" s="57"/>
      <c r="S33" s="57" t="str">
        <f t="shared" ref="S33:AA33" si="44">IF(S32&lt;&gt;"",S32,"")</f>
        <v/>
      </c>
      <c r="T33" s="57" t="str">
        <f t="shared" si="44"/>
        <v/>
      </c>
      <c r="U33" s="57" t="str">
        <f t="shared" si="44"/>
        <v/>
      </c>
      <c r="V33" s="57" t="str">
        <f t="shared" si="44"/>
        <v/>
      </c>
      <c r="W33" s="57" t="str">
        <f t="shared" si="44"/>
        <v/>
      </c>
      <c r="X33" s="57" t="str">
        <f t="shared" si="44"/>
        <v/>
      </c>
      <c r="Y33" s="57" t="str">
        <f t="shared" si="44"/>
        <v/>
      </c>
      <c r="Z33" s="57" t="str">
        <f t="shared" si="44"/>
        <v/>
      </c>
      <c r="AA33" s="57" t="str">
        <f t="shared" si="44"/>
        <v/>
      </c>
    </row>
    <row r="34" spans="1:27" x14ac:dyDescent="0.15">
      <c r="A34" s="26">
        <v>29</v>
      </c>
      <c r="B34" s="27">
        <v>0</v>
      </c>
      <c r="C34" s="26"/>
      <c r="D34" s="26" t="s">
        <v>97</v>
      </c>
      <c r="E34" s="26"/>
      <c r="F34" s="26"/>
      <c r="G34" s="28"/>
      <c r="H34" s="28"/>
      <c r="I34" s="28"/>
      <c r="J34" s="28"/>
      <c r="K34" s="29"/>
      <c r="L34" s="45">
        <f t="shared" si="8"/>
        <v>0</v>
      </c>
      <c r="M34" s="50" t="str">
        <f t="shared" si="9"/>
        <v/>
      </c>
      <c r="N34" s="57" t="str">
        <f t="shared" ref="N34:AA34" si="45">IF(N33&lt;&gt;"",N33,"")</f>
        <v/>
      </c>
      <c r="O34" s="57"/>
      <c r="P34" s="57" t="str">
        <f t="shared" si="45"/>
        <v/>
      </c>
      <c r="Q34" s="57" t="str">
        <f t="shared" si="45"/>
        <v/>
      </c>
      <c r="R34" s="57"/>
      <c r="S34" s="57" t="str">
        <f t="shared" si="45"/>
        <v/>
      </c>
      <c r="T34" s="57" t="str">
        <f t="shared" si="45"/>
        <v/>
      </c>
      <c r="U34" s="57" t="str">
        <f t="shared" si="45"/>
        <v/>
      </c>
      <c r="V34" s="57" t="str">
        <f t="shared" si="45"/>
        <v/>
      </c>
      <c r="W34" s="57" t="str">
        <f t="shared" si="45"/>
        <v/>
      </c>
      <c r="X34" s="57" t="str">
        <f t="shared" si="45"/>
        <v/>
      </c>
      <c r="Y34" s="57" t="str">
        <f t="shared" si="45"/>
        <v/>
      </c>
      <c r="Z34" s="57" t="str">
        <f t="shared" si="45"/>
        <v/>
      </c>
      <c r="AA34" s="57" t="str">
        <f t="shared" si="45"/>
        <v/>
      </c>
    </row>
    <row r="35" spans="1:27" x14ac:dyDescent="0.15">
      <c r="A35" s="26">
        <v>30</v>
      </c>
      <c r="B35" s="27">
        <v>1</v>
      </c>
      <c r="C35" s="26"/>
      <c r="D35" s="26" t="s">
        <v>98</v>
      </c>
      <c r="E35" s="26" t="s">
        <v>155</v>
      </c>
      <c r="F35" s="26" t="s">
        <v>75</v>
      </c>
      <c r="G35" s="28">
        <v>42881</v>
      </c>
      <c r="H35" s="28">
        <v>42881</v>
      </c>
      <c r="I35" s="28">
        <v>42881</v>
      </c>
      <c r="J35" s="28">
        <v>42881</v>
      </c>
      <c r="K35" s="29">
        <v>1</v>
      </c>
      <c r="L35" s="45">
        <v>3</v>
      </c>
      <c r="M35" s="50" t="str">
        <f t="shared" si="9"/>
        <v>完了</v>
      </c>
      <c r="N35" s="57" t="str">
        <f t="shared" ref="N35:AA35" si="46">IF(N34&lt;&gt;"",N34,"")</f>
        <v/>
      </c>
      <c r="O35" s="76"/>
      <c r="P35" s="57" t="str">
        <f t="shared" si="46"/>
        <v/>
      </c>
      <c r="Q35" s="57" t="str">
        <f t="shared" si="46"/>
        <v/>
      </c>
      <c r="R35" s="57"/>
      <c r="S35" s="57" t="str">
        <f t="shared" si="46"/>
        <v/>
      </c>
      <c r="T35" s="57" t="str">
        <f t="shared" si="46"/>
        <v/>
      </c>
      <c r="U35" s="57" t="str">
        <f t="shared" si="46"/>
        <v/>
      </c>
      <c r="V35" s="57" t="str">
        <f t="shared" si="46"/>
        <v/>
      </c>
      <c r="W35" s="57" t="str">
        <f t="shared" si="46"/>
        <v/>
      </c>
      <c r="X35" s="57" t="str">
        <f t="shared" si="46"/>
        <v/>
      </c>
      <c r="Y35" s="57" t="str">
        <f t="shared" si="46"/>
        <v/>
      </c>
      <c r="Z35" s="57" t="str">
        <f t="shared" si="46"/>
        <v/>
      </c>
      <c r="AA35" s="57" t="str">
        <f t="shared" si="46"/>
        <v/>
      </c>
    </row>
    <row r="36" spans="1:27" x14ac:dyDescent="0.15">
      <c r="A36" s="26">
        <v>31</v>
      </c>
      <c r="B36" s="27">
        <v>1</v>
      </c>
      <c r="C36" s="26"/>
      <c r="D36" s="26" t="s">
        <v>99</v>
      </c>
      <c r="E36" s="26" t="s">
        <v>152</v>
      </c>
      <c r="F36" s="26" t="s">
        <v>78</v>
      </c>
      <c r="G36" s="28">
        <v>42881</v>
      </c>
      <c r="H36" s="28">
        <v>42881</v>
      </c>
      <c r="I36" s="28">
        <v>42881</v>
      </c>
      <c r="J36" s="28">
        <v>42881</v>
      </c>
      <c r="K36" s="29">
        <v>1</v>
      </c>
      <c r="L36" s="45">
        <v>3</v>
      </c>
      <c r="M36" s="50" t="str">
        <f t="shared" si="9"/>
        <v>完了</v>
      </c>
      <c r="N36" s="57" t="str">
        <f t="shared" ref="N36:AA36" si="47">IF(N35&lt;&gt;"",N35,"")</f>
        <v/>
      </c>
      <c r="O36" s="76"/>
      <c r="P36" s="57" t="str">
        <f t="shared" si="47"/>
        <v/>
      </c>
      <c r="Q36" s="57" t="str">
        <f t="shared" si="47"/>
        <v/>
      </c>
      <c r="R36" s="57"/>
      <c r="S36" s="57" t="str">
        <f t="shared" si="47"/>
        <v/>
      </c>
      <c r="T36" s="57" t="str">
        <f t="shared" si="47"/>
        <v/>
      </c>
      <c r="U36" s="57" t="str">
        <f t="shared" si="47"/>
        <v/>
      </c>
      <c r="V36" s="57" t="str">
        <f t="shared" si="47"/>
        <v/>
      </c>
      <c r="W36" s="57" t="str">
        <f t="shared" si="47"/>
        <v/>
      </c>
      <c r="X36" s="57" t="str">
        <f t="shared" si="47"/>
        <v/>
      </c>
      <c r="Y36" s="57" t="str">
        <f t="shared" si="47"/>
        <v/>
      </c>
      <c r="Z36" s="57" t="str">
        <f t="shared" si="47"/>
        <v/>
      </c>
      <c r="AA36" s="57" t="str">
        <f t="shared" si="47"/>
        <v/>
      </c>
    </row>
    <row r="37" spans="1:27" x14ac:dyDescent="0.15">
      <c r="A37" s="26">
        <v>32</v>
      </c>
      <c r="B37" s="27">
        <v>1</v>
      </c>
      <c r="C37" s="26"/>
      <c r="D37" s="26" t="s">
        <v>96</v>
      </c>
      <c r="E37" s="26"/>
      <c r="F37" s="26" t="s">
        <v>77</v>
      </c>
      <c r="G37" s="28">
        <v>42881</v>
      </c>
      <c r="H37" s="28">
        <v>42881</v>
      </c>
      <c r="I37" s="28">
        <v>42881</v>
      </c>
      <c r="J37" s="28">
        <v>42881</v>
      </c>
      <c r="K37" s="29">
        <v>0.5</v>
      </c>
      <c r="L37" s="45">
        <v>0.5</v>
      </c>
      <c r="M37" s="50" t="str">
        <f t="shared" si="9"/>
        <v>完了</v>
      </c>
      <c r="N37" s="57" t="str">
        <f t="shared" ref="N37:AA37" si="48">IF(N36&lt;&gt;"",N36,"")</f>
        <v/>
      </c>
      <c r="O37" s="76"/>
      <c r="P37" s="57" t="str">
        <f t="shared" si="48"/>
        <v/>
      </c>
      <c r="Q37" s="57" t="str">
        <f t="shared" si="48"/>
        <v/>
      </c>
      <c r="R37" s="57"/>
      <c r="S37" s="57" t="str">
        <f t="shared" si="48"/>
        <v/>
      </c>
      <c r="T37" s="57" t="str">
        <f t="shared" si="48"/>
        <v/>
      </c>
      <c r="U37" s="57" t="str">
        <f t="shared" si="48"/>
        <v/>
      </c>
      <c r="V37" s="57" t="str">
        <f t="shared" si="48"/>
        <v/>
      </c>
      <c r="W37" s="57" t="str">
        <f t="shared" si="48"/>
        <v/>
      </c>
      <c r="X37" s="57" t="str">
        <f t="shared" si="48"/>
        <v/>
      </c>
      <c r="Y37" s="57" t="str">
        <f t="shared" si="48"/>
        <v/>
      </c>
      <c r="Z37" s="57" t="str">
        <f t="shared" si="48"/>
        <v/>
      </c>
      <c r="AA37" s="57" t="str">
        <f t="shared" si="48"/>
        <v/>
      </c>
    </row>
    <row r="38" spans="1:27" x14ac:dyDescent="0.15">
      <c r="A38" s="26">
        <v>33</v>
      </c>
      <c r="B38" s="27">
        <v>0</v>
      </c>
      <c r="C38" s="26"/>
      <c r="D38" s="26" t="s">
        <v>100</v>
      </c>
      <c r="E38" s="26"/>
      <c r="F38" s="26"/>
      <c r="G38" s="28"/>
      <c r="H38" s="28"/>
      <c r="I38" s="28"/>
      <c r="J38" s="28"/>
      <c r="K38" s="29"/>
      <c r="L38" s="45">
        <f t="shared" si="8"/>
        <v>0</v>
      </c>
      <c r="M38" s="50" t="str">
        <f t="shared" si="9"/>
        <v/>
      </c>
      <c r="N38" s="57" t="str">
        <f t="shared" ref="N38:AA38" si="49">IF(N37&lt;&gt;"",N37,"")</f>
        <v/>
      </c>
      <c r="O38" s="57"/>
      <c r="P38" s="57" t="str">
        <f t="shared" si="49"/>
        <v/>
      </c>
      <c r="Q38" s="57" t="str">
        <f t="shared" si="49"/>
        <v/>
      </c>
      <c r="R38" s="57"/>
      <c r="S38" s="57" t="str">
        <f t="shared" si="49"/>
        <v/>
      </c>
      <c r="T38" s="57" t="str">
        <f t="shared" si="49"/>
        <v/>
      </c>
      <c r="U38" s="57" t="str">
        <f t="shared" si="49"/>
        <v/>
      </c>
      <c r="V38" s="57" t="str">
        <f t="shared" si="49"/>
        <v/>
      </c>
      <c r="W38" s="57" t="str">
        <f t="shared" si="49"/>
        <v/>
      </c>
      <c r="X38" s="57" t="str">
        <f t="shared" si="49"/>
        <v/>
      </c>
      <c r="Y38" s="57" t="str">
        <f t="shared" si="49"/>
        <v/>
      </c>
      <c r="Z38" s="57" t="str">
        <f t="shared" si="49"/>
        <v/>
      </c>
      <c r="AA38" s="57" t="str">
        <f t="shared" si="49"/>
        <v/>
      </c>
    </row>
    <row r="39" spans="1:27" x14ac:dyDescent="0.15">
      <c r="A39" s="26">
        <v>34</v>
      </c>
      <c r="B39" s="27">
        <v>1</v>
      </c>
      <c r="C39" s="26"/>
      <c r="D39" s="26" t="s">
        <v>101</v>
      </c>
      <c r="E39" s="26" t="s">
        <v>156</v>
      </c>
      <c r="F39" s="26" t="s">
        <v>78</v>
      </c>
      <c r="G39" s="28">
        <v>42881</v>
      </c>
      <c r="H39" s="28">
        <v>42881</v>
      </c>
      <c r="I39" s="28">
        <v>42881</v>
      </c>
      <c r="J39" s="28">
        <v>42881</v>
      </c>
      <c r="K39" s="29">
        <v>1</v>
      </c>
      <c r="L39" s="45">
        <v>3</v>
      </c>
      <c r="M39" s="50" t="str">
        <f t="shared" si="9"/>
        <v>完了</v>
      </c>
      <c r="N39" s="57" t="str">
        <f t="shared" ref="N39:AA39" si="50">IF(N38&lt;&gt;"",N38,"")</f>
        <v/>
      </c>
      <c r="O39" s="76"/>
      <c r="P39" s="57" t="str">
        <f t="shared" si="50"/>
        <v/>
      </c>
      <c r="Q39" s="57" t="str">
        <f t="shared" si="50"/>
        <v/>
      </c>
      <c r="R39" s="57"/>
      <c r="S39" s="57" t="str">
        <f t="shared" si="50"/>
        <v/>
      </c>
      <c r="T39" s="57" t="str">
        <f t="shared" si="50"/>
        <v/>
      </c>
      <c r="U39" s="57" t="str">
        <f t="shared" si="50"/>
        <v/>
      </c>
      <c r="V39" s="57" t="str">
        <f t="shared" si="50"/>
        <v/>
      </c>
      <c r="W39" s="57" t="str">
        <f t="shared" si="50"/>
        <v/>
      </c>
      <c r="X39" s="57" t="str">
        <f t="shared" si="50"/>
        <v/>
      </c>
      <c r="Y39" s="57" t="str">
        <f t="shared" si="50"/>
        <v/>
      </c>
      <c r="Z39" s="57" t="str">
        <f t="shared" si="50"/>
        <v/>
      </c>
      <c r="AA39" s="57" t="str">
        <f t="shared" si="50"/>
        <v/>
      </c>
    </row>
    <row r="40" spans="1:27" x14ac:dyDescent="0.15">
      <c r="A40" s="26">
        <v>35</v>
      </c>
      <c r="B40" s="27">
        <v>1</v>
      </c>
      <c r="C40" s="26"/>
      <c r="D40" s="26" t="s">
        <v>96</v>
      </c>
      <c r="E40" s="26"/>
      <c r="F40" s="26" t="s">
        <v>77</v>
      </c>
      <c r="G40" s="28">
        <v>42881</v>
      </c>
      <c r="H40" s="28">
        <v>42881</v>
      </c>
      <c r="I40" s="28">
        <v>42881</v>
      </c>
      <c r="J40" s="28">
        <v>42881</v>
      </c>
      <c r="K40" s="29">
        <v>0.5</v>
      </c>
      <c r="L40" s="45">
        <v>0.5</v>
      </c>
      <c r="M40" s="50" t="str">
        <f t="shared" si="9"/>
        <v>完了</v>
      </c>
      <c r="N40" s="57" t="str">
        <f t="shared" ref="N40:AA40" si="51">IF(N39&lt;&gt;"",N39,"")</f>
        <v/>
      </c>
      <c r="O40" s="76"/>
      <c r="P40" s="57" t="str">
        <f t="shared" si="51"/>
        <v/>
      </c>
      <c r="Q40" s="57" t="str">
        <f t="shared" si="51"/>
        <v/>
      </c>
      <c r="R40" s="57"/>
      <c r="S40" s="57" t="str">
        <f t="shared" si="51"/>
        <v/>
      </c>
      <c r="T40" s="57" t="str">
        <f t="shared" si="51"/>
        <v/>
      </c>
      <c r="U40" s="57" t="str">
        <f t="shared" si="51"/>
        <v/>
      </c>
      <c r="V40" s="57" t="str">
        <f t="shared" si="51"/>
        <v/>
      </c>
      <c r="W40" s="57" t="str">
        <f t="shared" si="51"/>
        <v/>
      </c>
      <c r="X40" s="57" t="str">
        <f t="shared" si="51"/>
        <v/>
      </c>
      <c r="Y40" s="57" t="str">
        <f t="shared" si="51"/>
        <v/>
      </c>
      <c r="Z40" s="57" t="str">
        <f t="shared" si="51"/>
        <v/>
      </c>
      <c r="AA40" s="57" t="str">
        <f t="shared" si="51"/>
        <v/>
      </c>
    </row>
    <row r="41" spans="1:27" x14ac:dyDescent="0.15">
      <c r="A41" s="26">
        <v>36</v>
      </c>
      <c r="B41" s="27">
        <v>0</v>
      </c>
      <c r="C41" s="26"/>
      <c r="D41" s="26" t="s">
        <v>102</v>
      </c>
      <c r="E41" s="26"/>
      <c r="F41" s="26"/>
      <c r="G41" s="28"/>
      <c r="H41" s="28"/>
      <c r="I41" s="28"/>
      <c r="J41" s="28"/>
      <c r="K41" s="29"/>
      <c r="L41" s="45">
        <f t="shared" si="8"/>
        <v>0</v>
      </c>
      <c r="M41" s="50" t="str">
        <f t="shared" si="9"/>
        <v/>
      </c>
      <c r="N41" s="57" t="str">
        <f t="shared" ref="N41:AA41" si="52">IF(N40&lt;&gt;"",N40,"")</f>
        <v/>
      </c>
      <c r="O41" s="57"/>
      <c r="P41" s="57" t="str">
        <f t="shared" si="52"/>
        <v/>
      </c>
      <c r="Q41" s="57" t="str">
        <f t="shared" si="52"/>
        <v/>
      </c>
      <c r="R41" s="57"/>
      <c r="S41" s="57" t="str">
        <f t="shared" si="52"/>
        <v/>
      </c>
      <c r="T41" s="57" t="str">
        <f t="shared" si="52"/>
        <v/>
      </c>
      <c r="U41" s="57" t="str">
        <f t="shared" si="52"/>
        <v/>
      </c>
      <c r="V41" s="57" t="str">
        <f t="shared" si="52"/>
        <v/>
      </c>
      <c r="W41" s="57" t="str">
        <f t="shared" si="52"/>
        <v/>
      </c>
      <c r="X41" s="57" t="str">
        <f t="shared" si="52"/>
        <v/>
      </c>
      <c r="Y41" s="57" t="str">
        <f t="shared" si="52"/>
        <v/>
      </c>
      <c r="Z41" s="57" t="str">
        <f t="shared" si="52"/>
        <v/>
      </c>
      <c r="AA41" s="57" t="str">
        <f t="shared" si="52"/>
        <v/>
      </c>
    </row>
    <row r="42" spans="1:27" x14ac:dyDescent="0.15">
      <c r="A42" s="26">
        <v>37</v>
      </c>
      <c r="B42" s="27">
        <v>1</v>
      </c>
      <c r="C42" s="26"/>
      <c r="D42" s="26" t="s">
        <v>103</v>
      </c>
      <c r="E42" s="26"/>
      <c r="F42" s="26" t="s">
        <v>72</v>
      </c>
      <c r="G42" s="28">
        <v>42881</v>
      </c>
      <c r="H42" s="28">
        <v>42881</v>
      </c>
      <c r="I42" s="28">
        <v>42881</v>
      </c>
      <c r="J42" s="28">
        <v>42881</v>
      </c>
      <c r="K42" s="29">
        <v>0.5</v>
      </c>
      <c r="L42" s="45">
        <v>0.5</v>
      </c>
      <c r="M42" s="50" t="str">
        <f t="shared" si="9"/>
        <v>完了</v>
      </c>
      <c r="N42" s="57" t="str">
        <f t="shared" ref="N42:AA42" si="53">IF(N41&lt;&gt;"",N41,"")</f>
        <v/>
      </c>
      <c r="O42" s="76"/>
      <c r="P42" s="57" t="str">
        <f t="shared" si="53"/>
        <v/>
      </c>
      <c r="Q42" s="57" t="str">
        <f t="shared" si="53"/>
        <v/>
      </c>
      <c r="R42" s="57"/>
      <c r="S42" s="57" t="str">
        <f t="shared" si="53"/>
        <v/>
      </c>
      <c r="T42" s="57" t="str">
        <f t="shared" si="53"/>
        <v/>
      </c>
      <c r="U42" s="57" t="str">
        <f t="shared" si="53"/>
        <v/>
      </c>
      <c r="V42" s="57" t="str">
        <f t="shared" si="53"/>
        <v/>
      </c>
      <c r="W42" s="57" t="str">
        <f t="shared" si="53"/>
        <v/>
      </c>
      <c r="X42" s="57" t="str">
        <f t="shared" si="53"/>
        <v/>
      </c>
      <c r="Y42" s="57" t="str">
        <f t="shared" si="53"/>
        <v/>
      </c>
      <c r="Z42" s="57" t="str">
        <f t="shared" si="53"/>
        <v/>
      </c>
      <c r="AA42" s="57" t="str">
        <f t="shared" si="53"/>
        <v/>
      </c>
    </row>
    <row r="43" spans="1:27" x14ac:dyDescent="0.15">
      <c r="A43" s="26">
        <v>38</v>
      </c>
      <c r="B43" s="27">
        <v>1</v>
      </c>
      <c r="C43" s="26"/>
      <c r="D43" s="26" t="s">
        <v>104</v>
      </c>
      <c r="E43" s="26"/>
      <c r="F43" s="26" t="s">
        <v>72</v>
      </c>
      <c r="G43" s="28">
        <v>42881</v>
      </c>
      <c r="H43" s="28">
        <v>42881</v>
      </c>
      <c r="I43" s="28">
        <v>42881</v>
      </c>
      <c r="J43" s="28">
        <v>42881</v>
      </c>
      <c r="K43" s="29">
        <v>0.5</v>
      </c>
      <c r="L43" s="45">
        <v>0.5</v>
      </c>
      <c r="M43" s="50" t="str">
        <f t="shared" si="9"/>
        <v>完了</v>
      </c>
      <c r="N43" s="57" t="str">
        <f t="shared" ref="N43:AA43" si="54">IF(N42&lt;&gt;"",N42,"")</f>
        <v/>
      </c>
      <c r="O43" s="76"/>
      <c r="P43" s="57" t="str">
        <f t="shared" si="54"/>
        <v/>
      </c>
      <c r="Q43" s="57" t="str">
        <f t="shared" si="54"/>
        <v/>
      </c>
      <c r="R43" s="57"/>
      <c r="S43" s="57" t="str">
        <f t="shared" si="54"/>
        <v/>
      </c>
      <c r="T43" s="57" t="str">
        <f t="shared" si="54"/>
        <v/>
      </c>
      <c r="U43" s="57" t="str">
        <f t="shared" si="54"/>
        <v/>
      </c>
      <c r="V43" s="57" t="str">
        <f t="shared" si="54"/>
        <v/>
      </c>
      <c r="W43" s="57" t="str">
        <f t="shared" si="54"/>
        <v/>
      </c>
      <c r="X43" s="57" t="str">
        <f t="shared" si="54"/>
        <v/>
      </c>
      <c r="Y43" s="57" t="str">
        <f t="shared" si="54"/>
        <v/>
      </c>
      <c r="Z43" s="57" t="str">
        <f t="shared" si="54"/>
        <v/>
      </c>
      <c r="AA43" s="57" t="str">
        <f t="shared" si="54"/>
        <v/>
      </c>
    </row>
    <row r="44" spans="1:27" x14ac:dyDescent="0.15">
      <c r="A44" s="26">
        <v>39</v>
      </c>
      <c r="B44" s="27">
        <v>1</v>
      </c>
      <c r="C44" s="26"/>
      <c r="D44" s="26" t="s">
        <v>96</v>
      </c>
      <c r="E44" s="26"/>
      <c r="F44" s="26" t="s">
        <v>77</v>
      </c>
      <c r="G44" s="28">
        <v>42881</v>
      </c>
      <c r="H44" s="28">
        <v>42881</v>
      </c>
      <c r="I44" s="28">
        <v>42881</v>
      </c>
      <c r="J44" s="28">
        <v>42881</v>
      </c>
      <c r="K44" s="29">
        <v>0.5</v>
      </c>
      <c r="L44" s="45">
        <v>0.5</v>
      </c>
      <c r="M44" s="50" t="str">
        <f t="shared" si="9"/>
        <v>完了</v>
      </c>
      <c r="N44" s="57" t="str">
        <f t="shared" ref="N44:AA44" si="55">IF(N43&lt;&gt;"",N43,"")</f>
        <v/>
      </c>
      <c r="O44" s="76"/>
      <c r="P44" s="57" t="str">
        <f t="shared" si="55"/>
        <v/>
      </c>
      <c r="Q44" s="57" t="str">
        <f t="shared" si="55"/>
        <v/>
      </c>
      <c r="R44" s="57"/>
      <c r="S44" s="57" t="str">
        <f t="shared" si="55"/>
        <v/>
      </c>
      <c r="T44" s="57" t="str">
        <f t="shared" si="55"/>
        <v/>
      </c>
      <c r="U44" s="57" t="str">
        <f t="shared" si="55"/>
        <v/>
      </c>
      <c r="V44" s="57" t="str">
        <f t="shared" si="55"/>
        <v/>
      </c>
      <c r="W44" s="57" t="str">
        <f t="shared" si="55"/>
        <v/>
      </c>
      <c r="X44" s="57" t="str">
        <f t="shared" si="55"/>
        <v/>
      </c>
      <c r="Y44" s="57" t="str">
        <f t="shared" si="55"/>
        <v/>
      </c>
      <c r="Z44" s="57" t="str">
        <f t="shared" si="55"/>
        <v/>
      </c>
      <c r="AA44" s="57" t="str">
        <f t="shared" si="55"/>
        <v/>
      </c>
    </row>
    <row r="45" spans="1:27" x14ac:dyDescent="0.15">
      <c r="A45" s="26">
        <v>40</v>
      </c>
      <c r="B45" s="27">
        <v>0</v>
      </c>
      <c r="C45" s="26" t="s">
        <v>105</v>
      </c>
      <c r="D45" s="26" t="s">
        <v>113</v>
      </c>
      <c r="E45" s="26"/>
      <c r="F45" s="26"/>
      <c r="G45" s="28"/>
      <c r="H45" s="28"/>
      <c r="I45" s="28"/>
      <c r="J45" s="28"/>
      <c r="K45" s="29"/>
      <c r="L45" s="45">
        <f t="shared" si="8"/>
        <v>0</v>
      </c>
      <c r="M45" s="50" t="str">
        <f t="shared" si="9"/>
        <v/>
      </c>
      <c r="N45" s="57" t="str">
        <f t="shared" ref="N45:AA45" si="56">IF(N44&lt;&gt;"",N44,"")</f>
        <v/>
      </c>
      <c r="O45" s="57"/>
      <c r="P45" s="57" t="str">
        <f t="shared" si="56"/>
        <v/>
      </c>
      <c r="Q45" s="57" t="str">
        <f t="shared" si="56"/>
        <v/>
      </c>
      <c r="R45" s="57"/>
      <c r="S45" s="57" t="str">
        <f t="shared" si="56"/>
        <v/>
      </c>
      <c r="T45" s="57" t="str">
        <f t="shared" si="56"/>
        <v/>
      </c>
      <c r="U45" s="57" t="str">
        <f t="shared" si="56"/>
        <v/>
      </c>
      <c r="V45" s="57" t="str">
        <f t="shared" si="56"/>
        <v/>
      </c>
      <c r="W45" s="57" t="str">
        <f t="shared" si="56"/>
        <v/>
      </c>
      <c r="X45" s="57" t="str">
        <f t="shared" si="56"/>
        <v/>
      </c>
      <c r="Y45" s="57" t="str">
        <f t="shared" si="56"/>
        <v/>
      </c>
      <c r="Z45" s="57" t="str">
        <f t="shared" si="56"/>
        <v/>
      </c>
      <c r="AA45" s="57" t="str">
        <f t="shared" si="56"/>
        <v/>
      </c>
    </row>
    <row r="46" spans="1:27" x14ac:dyDescent="0.15">
      <c r="A46" s="26">
        <v>41</v>
      </c>
      <c r="B46" s="27">
        <v>0</v>
      </c>
      <c r="C46" s="26"/>
      <c r="D46" s="26"/>
      <c r="E46" s="26"/>
      <c r="F46" s="26"/>
      <c r="G46" s="28"/>
      <c r="H46" s="28"/>
      <c r="I46" s="28"/>
      <c r="J46" s="28"/>
      <c r="K46" s="29"/>
      <c r="L46" s="45">
        <f t="shared" si="8"/>
        <v>0</v>
      </c>
      <c r="M46" s="50" t="str">
        <f t="shared" si="9"/>
        <v/>
      </c>
      <c r="N46" s="57" t="str">
        <f t="shared" ref="N46:AA46" si="57">IF(N45&lt;&gt;"",N45,"")</f>
        <v/>
      </c>
      <c r="O46" s="57"/>
      <c r="P46" s="57" t="str">
        <f t="shared" si="57"/>
        <v/>
      </c>
      <c r="Q46" s="57" t="str">
        <f t="shared" si="57"/>
        <v/>
      </c>
      <c r="R46" s="57"/>
      <c r="S46" s="57" t="str">
        <f t="shared" si="57"/>
        <v/>
      </c>
      <c r="T46" s="57" t="str">
        <f t="shared" si="57"/>
        <v/>
      </c>
      <c r="U46" s="57" t="str">
        <f t="shared" si="57"/>
        <v/>
      </c>
      <c r="V46" s="57" t="str">
        <f t="shared" si="57"/>
        <v/>
      </c>
      <c r="W46" s="57" t="str">
        <f t="shared" si="57"/>
        <v/>
      </c>
      <c r="X46" s="57" t="str">
        <f t="shared" si="57"/>
        <v/>
      </c>
      <c r="Y46" s="57" t="str">
        <f t="shared" si="57"/>
        <v/>
      </c>
      <c r="Z46" s="57" t="str">
        <f t="shared" si="57"/>
        <v/>
      </c>
      <c r="AA46" s="57" t="str">
        <f t="shared" si="57"/>
        <v/>
      </c>
    </row>
    <row r="47" spans="1:27" x14ac:dyDescent="0.15">
      <c r="A47" s="26">
        <v>42</v>
      </c>
      <c r="B47" s="27">
        <v>0</v>
      </c>
      <c r="C47" s="26"/>
      <c r="D47" s="26" t="s">
        <v>79</v>
      </c>
      <c r="E47" s="26"/>
      <c r="F47" s="26" t="s">
        <v>72</v>
      </c>
      <c r="G47" s="28">
        <v>42884</v>
      </c>
      <c r="H47" s="28"/>
      <c r="I47" s="28"/>
      <c r="J47" s="28"/>
      <c r="K47" s="29">
        <v>0.5</v>
      </c>
      <c r="L47" s="45">
        <f t="shared" si="8"/>
        <v>0</v>
      </c>
      <c r="M47" s="50" t="str">
        <f t="shared" si="9"/>
        <v>作業中</v>
      </c>
      <c r="N47" s="57" t="str">
        <f>IF(N46&lt;&gt;"",N46,"")</f>
        <v/>
      </c>
      <c r="O47" s="57"/>
      <c r="P47" s="57" t="str">
        <f>IF(P46&lt;&gt;"",P46,"")</f>
        <v/>
      </c>
      <c r="Q47" s="57" t="str">
        <f>IF(Q46&lt;&gt;"",Q46,"")</f>
        <v/>
      </c>
      <c r="R47" s="76"/>
      <c r="S47" s="57" t="str">
        <f t="shared" ref="S47:AA47" si="58">IF(S46&lt;&gt;"",S46,"")</f>
        <v/>
      </c>
      <c r="T47" s="57" t="str">
        <f t="shared" si="58"/>
        <v/>
      </c>
      <c r="U47" s="57" t="str">
        <f t="shared" si="58"/>
        <v/>
      </c>
      <c r="V47" s="57" t="str">
        <f t="shared" si="58"/>
        <v/>
      </c>
      <c r="W47" s="57" t="str">
        <f t="shared" si="58"/>
        <v/>
      </c>
      <c r="X47" s="57" t="str">
        <f t="shared" si="58"/>
        <v/>
      </c>
      <c r="Y47" s="57" t="str">
        <f t="shared" si="58"/>
        <v/>
      </c>
      <c r="Z47" s="57" t="str">
        <f t="shared" si="58"/>
        <v/>
      </c>
      <c r="AA47" s="57" t="str">
        <f t="shared" si="58"/>
        <v/>
      </c>
    </row>
    <row r="48" spans="1:27" x14ac:dyDescent="0.15">
      <c r="A48" s="26">
        <v>43</v>
      </c>
      <c r="B48" s="27">
        <v>0</v>
      </c>
      <c r="C48" s="26"/>
      <c r="D48" s="26" t="s">
        <v>106</v>
      </c>
      <c r="E48" s="26"/>
      <c r="F48" s="26"/>
      <c r="G48" s="28"/>
      <c r="H48" s="28"/>
      <c r="I48" s="28"/>
      <c r="J48" s="28"/>
      <c r="K48" s="29"/>
      <c r="L48" s="45">
        <f t="shared" si="8"/>
        <v>0</v>
      </c>
      <c r="M48" s="50" t="str">
        <f t="shared" si="9"/>
        <v/>
      </c>
      <c r="N48" s="57" t="str">
        <f t="shared" ref="N48:AA48" si="59">IF(N47&lt;&gt;"",N47,"")</f>
        <v/>
      </c>
      <c r="O48" s="57"/>
      <c r="P48" s="57" t="str">
        <f t="shared" si="59"/>
        <v/>
      </c>
      <c r="Q48" s="57" t="str">
        <f t="shared" si="59"/>
        <v/>
      </c>
      <c r="R48" s="57"/>
      <c r="S48" s="57" t="str">
        <f t="shared" si="59"/>
        <v/>
      </c>
      <c r="T48" s="57" t="str">
        <f t="shared" si="59"/>
        <v/>
      </c>
      <c r="U48" s="57" t="str">
        <f t="shared" si="59"/>
        <v/>
      </c>
      <c r="V48" s="57" t="str">
        <f t="shared" si="59"/>
        <v/>
      </c>
      <c r="W48" s="57" t="str">
        <f t="shared" si="59"/>
        <v/>
      </c>
      <c r="X48" s="57" t="str">
        <f t="shared" si="59"/>
        <v/>
      </c>
      <c r="Y48" s="57" t="str">
        <f t="shared" si="59"/>
        <v/>
      </c>
      <c r="Z48" s="57" t="str">
        <f t="shared" si="59"/>
        <v/>
      </c>
      <c r="AA48" s="57" t="str">
        <f t="shared" si="59"/>
        <v/>
      </c>
    </row>
    <row r="49" spans="1:27" x14ac:dyDescent="0.15">
      <c r="A49" s="26">
        <v>44</v>
      </c>
      <c r="B49" s="27">
        <v>1</v>
      </c>
      <c r="C49" s="26"/>
      <c r="D49" s="26" t="s">
        <v>114</v>
      </c>
      <c r="E49" s="26" t="s">
        <v>173</v>
      </c>
      <c r="F49" s="26" t="s">
        <v>72</v>
      </c>
      <c r="G49" s="28">
        <v>42884</v>
      </c>
      <c r="H49" s="28"/>
      <c r="I49" s="28"/>
      <c r="J49" s="28"/>
      <c r="K49" s="29">
        <v>2</v>
      </c>
      <c r="L49" s="45">
        <f t="shared" si="8"/>
        <v>0</v>
      </c>
      <c r="M49" s="50" t="str">
        <f t="shared" si="9"/>
        <v>作業中</v>
      </c>
      <c r="N49" s="57" t="str">
        <f t="shared" ref="N49:AA49" si="60">IF(N48&lt;&gt;"",N48,"")</f>
        <v/>
      </c>
      <c r="O49" s="57"/>
      <c r="P49" s="57" t="str">
        <f t="shared" si="60"/>
        <v/>
      </c>
      <c r="Q49" s="57" t="str">
        <f t="shared" si="60"/>
        <v/>
      </c>
      <c r="R49" s="76"/>
      <c r="S49" s="57" t="str">
        <f t="shared" si="60"/>
        <v/>
      </c>
      <c r="T49" s="57" t="str">
        <f t="shared" si="60"/>
        <v/>
      </c>
      <c r="U49" s="57" t="str">
        <f t="shared" si="60"/>
        <v/>
      </c>
      <c r="V49" s="57" t="str">
        <f t="shared" si="60"/>
        <v/>
      </c>
      <c r="W49" s="57" t="str">
        <f t="shared" si="60"/>
        <v/>
      </c>
      <c r="X49" s="57" t="str">
        <f t="shared" si="60"/>
        <v/>
      </c>
      <c r="Y49" s="57" t="str">
        <f t="shared" si="60"/>
        <v/>
      </c>
      <c r="Z49" s="57" t="str">
        <f t="shared" si="60"/>
        <v/>
      </c>
      <c r="AA49" s="57" t="str">
        <f t="shared" si="60"/>
        <v/>
      </c>
    </row>
    <row r="50" spans="1:27" x14ac:dyDescent="0.15">
      <c r="A50" s="26"/>
      <c r="B50" s="27"/>
      <c r="C50" s="26"/>
      <c r="D50" s="26"/>
      <c r="E50" s="26"/>
      <c r="F50" s="26" t="s">
        <v>74</v>
      </c>
      <c r="G50" s="28">
        <v>42884</v>
      </c>
      <c r="H50" s="28"/>
      <c r="I50" s="28"/>
      <c r="J50" s="28"/>
      <c r="K50" s="29"/>
      <c r="L50" s="45">
        <f t="shared" si="8"/>
        <v>0</v>
      </c>
      <c r="M50" s="50"/>
      <c r="N50" s="57"/>
      <c r="O50" s="57"/>
      <c r="P50" s="57"/>
      <c r="Q50" s="57"/>
      <c r="R50" s="76"/>
      <c r="S50" s="57"/>
      <c r="T50" s="57"/>
      <c r="U50" s="57"/>
      <c r="V50" s="57"/>
      <c r="W50" s="57"/>
      <c r="X50" s="57"/>
      <c r="Y50" s="57"/>
      <c r="Z50" s="57"/>
      <c r="AA50" s="57"/>
    </row>
    <row r="51" spans="1:27" x14ac:dyDescent="0.15">
      <c r="A51" s="26"/>
      <c r="B51" s="27"/>
      <c r="C51" s="26"/>
      <c r="D51" s="26"/>
      <c r="E51" s="26"/>
      <c r="F51" s="26" t="s">
        <v>77</v>
      </c>
      <c r="G51" s="28">
        <v>42884</v>
      </c>
      <c r="H51" s="28"/>
      <c r="I51" s="28"/>
      <c r="J51" s="28"/>
      <c r="K51" s="29"/>
      <c r="L51" s="45">
        <f t="shared" si="8"/>
        <v>0</v>
      </c>
      <c r="M51" s="50"/>
      <c r="N51" s="57"/>
      <c r="O51" s="57"/>
      <c r="P51" s="57"/>
      <c r="Q51" s="57"/>
      <c r="R51" s="76"/>
      <c r="S51" s="57"/>
      <c r="T51" s="57"/>
      <c r="U51" s="57"/>
      <c r="V51" s="57"/>
      <c r="W51" s="57"/>
      <c r="X51" s="57"/>
      <c r="Y51" s="57"/>
      <c r="Z51" s="57"/>
      <c r="AA51" s="57"/>
    </row>
    <row r="52" spans="1:27" x14ac:dyDescent="0.15">
      <c r="A52" s="26"/>
      <c r="B52" s="27"/>
      <c r="C52" s="26"/>
      <c r="D52" s="26"/>
      <c r="E52" s="26"/>
      <c r="F52" s="26" t="s">
        <v>75</v>
      </c>
      <c r="G52" s="28">
        <v>42884</v>
      </c>
      <c r="H52" s="28"/>
      <c r="I52" s="28"/>
      <c r="J52" s="28"/>
      <c r="K52" s="29"/>
      <c r="L52" s="45">
        <f t="shared" si="8"/>
        <v>0</v>
      </c>
      <c r="M52" s="50"/>
      <c r="N52" s="57"/>
      <c r="O52" s="57"/>
      <c r="P52" s="57"/>
      <c r="Q52" s="57"/>
      <c r="R52" s="76"/>
      <c r="S52" s="57"/>
      <c r="T52" s="57"/>
      <c r="U52" s="57"/>
      <c r="V52" s="57"/>
      <c r="W52" s="57"/>
      <c r="X52" s="57"/>
      <c r="Y52" s="57"/>
      <c r="Z52" s="57"/>
      <c r="AA52" s="57"/>
    </row>
    <row r="53" spans="1:27" x14ac:dyDescent="0.15">
      <c r="A53" s="26"/>
      <c r="B53" s="27"/>
      <c r="C53" s="26"/>
      <c r="D53" s="26"/>
      <c r="E53" s="26"/>
      <c r="F53" s="26" t="s">
        <v>78</v>
      </c>
      <c r="G53" s="28">
        <v>42884</v>
      </c>
      <c r="H53" s="28"/>
      <c r="I53" s="28"/>
      <c r="J53" s="28"/>
      <c r="K53" s="29"/>
      <c r="L53" s="45">
        <f t="shared" si="8"/>
        <v>0</v>
      </c>
      <c r="M53" s="50"/>
      <c r="N53" s="57"/>
      <c r="O53" s="57"/>
      <c r="P53" s="57"/>
      <c r="Q53" s="57"/>
      <c r="R53" s="76"/>
      <c r="S53" s="57"/>
      <c r="T53" s="57"/>
      <c r="U53" s="57"/>
      <c r="V53" s="57"/>
      <c r="W53" s="57"/>
      <c r="X53" s="57"/>
      <c r="Y53" s="57"/>
      <c r="Z53" s="57"/>
      <c r="AA53" s="57"/>
    </row>
    <row r="54" spans="1:27" x14ac:dyDescent="0.15">
      <c r="A54" s="26">
        <v>45</v>
      </c>
      <c r="B54" s="27">
        <v>1</v>
      </c>
      <c r="C54" s="26"/>
      <c r="D54" s="26" t="s">
        <v>115</v>
      </c>
      <c r="E54" s="26" t="s">
        <v>158</v>
      </c>
      <c r="F54" s="26" t="s">
        <v>72</v>
      </c>
      <c r="G54" s="28">
        <v>42884</v>
      </c>
      <c r="H54" s="28"/>
      <c r="I54" s="28"/>
      <c r="J54" s="28"/>
      <c r="K54" s="29">
        <v>2</v>
      </c>
      <c r="L54" s="45">
        <f t="shared" si="8"/>
        <v>0</v>
      </c>
      <c r="M54" s="50" t="str">
        <f t="shared" si="9"/>
        <v>作業中</v>
      </c>
      <c r="N54" s="57" t="str">
        <f t="shared" ref="N54:AA54" si="61">IF(N49&lt;&gt;"",N49,"")</f>
        <v/>
      </c>
      <c r="O54" s="57"/>
      <c r="P54" s="57" t="str">
        <f t="shared" si="61"/>
        <v/>
      </c>
      <c r="Q54" s="57" t="str">
        <f t="shared" si="61"/>
        <v/>
      </c>
      <c r="R54" s="76"/>
      <c r="S54" s="57" t="str">
        <f t="shared" si="61"/>
        <v/>
      </c>
      <c r="T54" s="57" t="str">
        <f t="shared" si="61"/>
        <v/>
      </c>
      <c r="U54" s="57" t="str">
        <f t="shared" si="61"/>
        <v/>
      </c>
      <c r="V54" s="57" t="str">
        <f t="shared" si="61"/>
        <v/>
      </c>
      <c r="W54" s="57" t="str">
        <f t="shared" si="61"/>
        <v/>
      </c>
      <c r="X54" s="57" t="str">
        <f t="shared" si="61"/>
        <v/>
      </c>
      <c r="Y54" s="57" t="str">
        <f t="shared" si="61"/>
        <v/>
      </c>
      <c r="Z54" s="57" t="str">
        <f t="shared" si="61"/>
        <v/>
      </c>
      <c r="AA54" s="57" t="str">
        <f t="shared" si="61"/>
        <v/>
      </c>
    </row>
    <row r="55" spans="1:27" x14ac:dyDescent="0.15">
      <c r="A55" s="26"/>
      <c r="B55" s="27"/>
      <c r="C55" s="26"/>
      <c r="D55" s="26"/>
      <c r="E55" s="26"/>
      <c r="F55" s="26" t="s">
        <v>74</v>
      </c>
      <c r="G55" s="28">
        <v>42884</v>
      </c>
      <c r="H55" s="28"/>
      <c r="I55" s="28"/>
      <c r="J55" s="28"/>
      <c r="K55" s="29"/>
      <c r="L55" s="45">
        <f t="shared" si="8"/>
        <v>0</v>
      </c>
      <c r="M55" s="50"/>
      <c r="N55" s="57"/>
      <c r="O55" s="57"/>
      <c r="P55" s="57"/>
      <c r="Q55" s="57"/>
      <c r="R55" s="76"/>
      <c r="S55" s="57"/>
      <c r="T55" s="57"/>
      <c r="U55" s="57"/>
      <c r="V55" s="57"/>
      <c r="W55" s="57"/>
      <c r="X55" s="57"/>
      <c r="Y55" s="57"/>
      <c r="Z55" s="57"/>
      <c r="AA55" s="57"/>
    </row>
    <row r="56" spans="1:27" x14ac:dyDescent="0.15">
      <c r="A56" s="26"/>
      <c r="B56" s="27"/>
      <c r="C56" s="26"/>
      <c r="D56" s="26"/>
      <c r="E56" s="26"/>
      <c r="F56" s="26" t="s">
        <v>77</v>
      </c>
      <c r="G56" s="28">
        <v>42884</v>
      </c>
      <c r="H56" s="28"/>
      <c r="I56" s="28"/>
      <c r="J56" s="28"/>
      <c r="K56" s="29"/>
      <c r="L56" s="45">
        <f t="shared" si="8"/>
        <v>0</v>
      </c>
      <c r="M56" s="50"/>
      <c r="N56" s="57"/>
      <c r="O56" s="57"/>
      <c r="P56" s="57"/>
      <c r="Q56" s="57"/>
      <c r="R56" s="76"/>
      <c r="S56" s="57"/>
      <c r="T56" s="57"/>
      <c r="U56" s="57"/>
      <c r="V56" s="57"/>
      <c r="W56" s="57"/>
      <c r="X56" s="57"/>
      <c r="Y56" s="57"/>
      <c r="Z56" s="57"/>
      <c r="AA56" s="57"/>
    </row>
    <row r="57" spans="1:27" x14ac:dyDescent="0.15">
      <c r="A57" s="26"/>
      <c r="B57" s="27"/>
      <c r="C57" s="26"/>
      <c r="D57" s="26"/>
      <c r="E57" s="26"/>
      <c r="F57" s="26" t="s">
        <v>75</v>
      </c>
      <c r="G57" s="28">
        <v>42884</v>
      </c>
      <c r="H57" s="28"/>
      <c r="I57" s="28"/>
      <c r="J57" s="28"/>
      <c r="K57" s="29"/>
      <c r="L57" s="45">
        <f t="shared" si="8"/>
        <v>0</v>
      </c>
      <c r="M57" s="50"/>
      <c r="N57" s="57"/>
      <c r="O57" s="57"/>
      <c r="P57" s="57"/>
      <c r="Q57" s="57"/>
      <c r="R57" s="76"/>
      <c r="S57" s="57"/>
      <c r="T57" s="57"/>
      <c r="U57" s="57"/>
      <c r="V57" s="57"/>
      <c r="W57" s="57"/>
      <c r="X57" s="57"/>
      <c r="Y57" s="57"/>
      <c r="Z57" s="57"/>
      <c r="AA57" s="57"/>
    </row>
    <row r="58" spans="1:27" x14ac:dyDescent="0.15">
      <c r="A58" s="26"/>
      <c r="B58" s="27"/>
      <c r="C58" s="26"/>
      <c r="D58" s="26"/>
      <c r="E58" s="26"/>
      <c r="F58" s="26" t="s">
        <v>78</v>
      </c>
      <c r="G58" s="28">
        <v>42884</v>
      </c>
      <c r="H58" s="28"/>
      <c r="I58" s="28"/>
      <c r="J58" s="28"/>
      <c r="K58" s="29"/>
      <c r="L58" s="45">
        <f t="shared" si="8"/>
        <v>0</v>
      </c>
      <c r="M58" s="50"/>
      <c r="N58" s="57"/>
      <c r="O58" s="57"/>
      <c r="P58" s="57"/>
      <c r="Q58" s="57"/>
      <c r="R58" s="76"/>
      <c r="S58" s="57"/>
      <c r="T58" s="57"/>
      <c r="U58" s="57"/>
      <c r="V58" s="57"/>
      <c r="W58" s="57"/>
      <c r="X58" s="57"/>
      <c r="Y58" s="57"/>
      <c r="Z58" s="57"/>
      <c r="AA58" s="57"/>
    </row>
    <row r="59" spans="1:27" x14ac:dyDescent="0.15">
      <c r="A59" s="26">
        <v>46</v>
      </c>
      <c r="B59" s="27">
        <v>0</v>
      </c>
      <c r="C59" s="26"/>
      <c r="D59" s="26" t="s">
        <v>107</v>
      </c>
      <c r="E59" s="26"/>
      <c r="F59" s="26"/>
      <c r="G59" s="28"/>
      <c r="H59" s="28"/>
      <c r="I59" s="28"/>
      <c r="J59" s="28"/>
      <c r="K59" s="29"/>
      <c r="L59" s="45">
        <f t="shared" si="8"/>
        <v>0</v>
      </c>
      <c r="M59" s="50" t="str">
        <f t="shared" si="9"/>
        <v/>
      </c>
      <c r="N59" s="57" t="str">
        <f t="shared" ref="N59:AA59" si="62">IF(N54&lt;&gt;"",N54,"")</f>
        <v/>
      </c>
      <c r="O59" s="57"/>
      <c r="P59" s="57" t="str">
        <f t="shared" si="62"/>
        <v/>
      </c>
      <c r="Q59" s="57" t="str">
        <f t="shared" si="62"/>
        <v/>
      </c>
      <c r="R59" s="57"/>
      <c r="S59" s="57" t="str">
        <f t="shared" si="62"/>
        <v/>
      </c>
      <c r="T59" s="57" t="str">
        <f t="shared" si="62"/>
        <v/>
      </c>
      <c r="U59" s="57" t="str">
        <f t="shared" si="62"/>
        <v/>
      </c>
      <c r="V59" s="57" t="str">
        <f t="shared" si="62"/>
        <v/>
      </c>
      <c r="W59" s="57" t="str">
        <f t="shared" si="62"/>
        <v/>
      </c>
      <c r="X59" s="57" t="str">
        <f t="shared" si="62"/>
        <v/>
      </c>
      <c r="Y59" s="57" t="str">
        <f t="shared" si="62"/>
        <v/>
      </c>
      <c r="Z59" s="57" t="str">
        <f t="shared" si="62"/>
        <v/>
      </c>
      <c r="AA59" s="57" t="str">
        <f t="shared" si="62"/>
        <v/>
      </c>
    </row>
    <row r="60" spans="1:27" x14ac:dyDescent="0.15">
      <c r="A60" s="26">
        <v>47</v>
      </c>
      <c r="B60" s="27">
        <v>1</v>
      </c>
      <c r="C60" s="26"/>
      <c r="D60" s="26" t="s">
        <v>116</v>
      </c>
      <c r="E60" s="26"/>
      <c r="F60" s="26"/>
      <c r="G60" s="28"/>
      <c r="H60" s="28"/>
      <c r="I60" s="28"/>
      <c r="J60" s="28"/>
      <c r="K60" s="29"/>
      <c r="L60" s="45">
        <f t="shared" si="8"/>
        <v>0</v>
      </c>
      <c r="M60" s="50" t="str">
        <f t="shared" si="9"/>
        <v/>
      </c>
      <c r="N60" s="57" t="str">
        <f t="shared" ref="N60:AA60" si="63">IF(N59&lt;&gt;"",N59,"")</f>
        <v/>
      </c>
      <c r="O60" s="57"/>
      <c r="P60" s="57" t="str">
        <f t="shared" si="63"/>
        <v/>
      </c>
      <c r="Q60" s="57" t="str">
        <f t="shared" si="63"/>
        <v/>
      </c>
      <c r="R60" s="57"/>
      <c r="S60" s="57" t="str">
        <f t="shared" si="63"/>
        <v/>
      </c>
      <c r="T60" s="57" t="str">
        <f t="shared" si="63"/>
        <v/>
      </c>
      <c r="U60" s="57" t="str">
        <f t="shared" si="63"/>
        <v/>
      </c>
      <c r="V60" s="57" t="str">
        <f t="shared" si="63"/>
        <v/>
      </c>
      <c r="W60" s="57" t="str">
        <f t="shared" si="63"/>
        <v/>
      </c>
      <c r="X60" s="57" t="str">
        <f t="shared" si="63"/>
        <v/>
      </c>
      <c r="Y60" s="57" t="str">
        <f t="shared" si="63"/>
        <v/>
      </c>
      <c r="Z60" s="57" t="str">
        <f t="shared" si="63"/>
        <v/>
      </c>
      <c r="AA60" s="57" t="str">
        <f t="shared" si="63"/>
        <v/>
      </c>
    </row>
    <row r="61" spans="1:27" x14ac:dyDescent="0.15">
      <c r="A61" s="26">
        <v>48</v>
      </c>
      <c r="B61" s="27">
        <v>2</v>
      </c>
      <c r="C61" s="26"/>
      <c r="D61" s="26" t="s">
        <v>117</v>
      </c>
      <c r="E61" s="26" t="s">
        <v>117</v>
      </c>
      <c r="F61" s="26" t="s">
        <v>74</v>
      </c>
      <c r="G61" s="28">
        <v>42884</v>
      </c>
      <c r="H61" s="28"/>
      <c r="I61" s="28"/>
      <c r="J61" s="28"/>
      <c r="K61" s="29">
        <v>0.5</v>
      </c>
      <c r="L61" s="45">
        <f t="shared" si="8"/>
        <v>0</v>
      </c>
      <c r="M61" s="50" t="str">
        <f t="shared" si="9"/>
        <v>作業中</v>
      </c>
      <c r="N61" s="57" t="str">
        <f t="shared" ref="N61:AA61" si="64">IF(N60&lt;&gt;"",N60,"")</f>
        <v/>
      </c>
      <c r="O61" s="57"/>
      <c r="P61" s="57" t="str">
        <f t="shared" si="64"/>
        <v/>
      </c>
      <c r="Q61" s="57" t="str">
        <f t="shared" si="64"/>
        <v/>
      </c>
      <c r="R61" s="76"/>
      <c r="S61" s="57" t="str">
        <f t="shared" si="64"/>
        <v/>
      </c>
      <c r="T61" s="57" t="str">
        <f t="shared" si="64"/>
        <v/>
      </c>
      <c r="U61" s="57" t="str">
        <f t="shared" si="64"/>
        <v/>
      </c>
      <c r="V61" s="57" t="str">
        <f t="shared" si="64"/>
        <v/>
      </c>
      <c r="W61" s="57" t="str">
        <f t="shared" si="64"/>
        <v/>
      </c>
      <c r="X61" s="57" t="str">
        <f t="shared" si="64"/>
        <v/>
      </c>
      <c r="Y61" s="57" t="str">
        <f t="shared" si="64"/>
        <v/>
      </c>
      <c r="Z61" s="57" t="str">
        <f t="shared" si="64"/>
        <v/>
      </c>
      <c r="AA61" s="57" t="str">
        <f t="shared" si="64"/>
        <v/>
      </c>
    </row>
    <row r="62" spans="1:27" x14ac:dyDescent="0.15">
      <c r="A62" s="26">
        <v>49</v>
      </c>
      <c r="B62" s="27">
        <v>2</v>
      </c>
      <c r="C62" s="26"/>
      <c r="D62" s="26" t="s">
        <v>82</v>
      </c>
      <c r="E62" s="26"/>
      <c r="F62" s="26" t="s">
        <v>77</v>
      </c>
      <c r="G62" s="28">
        <v>42884</v>
      </c>
      <c r="H62" s="28"/>
      <c r="I62" s="28"/>
      <c r="J62" s="28"/>
      <c r="K62" s="29">
        <v>0.5</v>
      </c>
      <c r="L62" s="45">
        <f t="shared" si="8"/>
        <v>0</v>
      </c>
      <c r="M62" s="50" t="str">
        <f t="shared" si="9"/>
        <v>作業中</v>
      </c>
      <c r="N62" s="57" t="str">
        <f t="shared" ref="N62:AA62" si="65">IF(N61&lt;&gt;"",N61,"")</f>
        <v/>
      </c>
      <c r="O62" s="57"/>
      <c r="P62" s="57" t="str">
        <f t="shared" si="65"/>
        <v/>
      </c>
      <c r="Q62" s="57" t="str">
        <f t="shared" si="65"/>
        <v/>
      </c>
      <c r="R62" s="76"/>
      <c r="S62" s="57" t="str">
        <f t="shared" si="65"/>
        <v/>
      </c>
      <c r="T62" s="57" t="str">
        <f t="shared" si="65"/>
        <v/>
      </c>
      <c r="U62" s="57" t="str">
        <f t="shared" si="65"/>
        <v/>
      </c>
      <c r="V62" s="57" t="str">
        <f t="shared" si="65"/>
        <v/>
      </c>
      <c r="W62" s="57" t="str">
        <f t="shared" si="65"/>
        <v/>
      </c>
      <c r="X62" s="57" t="str">
        <f t="shared" si="65"/>
        <v/>
      </c>
      <c r="Y62" s="57" t="str">
        <f t="shared" si="65"/>
        <v/>
      </c>
      <c r="Z62" s="57" t="str">
        <f t="shared" si="65"/>
        <v/>
      </c>
      <c r="AA62" s="57" t="str">
        <f t="shared" si="65"/>
        <v/>
      </c>
    </row>
    <row r="63" spans="1:27" x14ac:dyDescent="0.15">
      <c r="A63" s="26">
        <v>50</v>
      </c>
      <c r="B63" s="27">
        <v>1</v>
      </c>
      <c r="C63" s="26"/>
      <c r="D63" s="26" t="s">
        <v>118</v>
      </c>
      <c r="E63" s="26" t="s">
        <v>160</v>
      </c>
      <c r="F63" s="26" t="s">
        <v>75</v>
      </c>
      <c r="G63" s="28">
        <v>42884</v>
      </c>
      <c r="H63" s="28"/>
      <c r="I63" s="28"/>
      <c r="J63" s="28"/>
      <c r="K63" s="29">
        <v>0.5</v>
      </c>
      <c r="L63" s="45">
        <f t="shared" si="8"/>
        <v>0</v>
      </c>
      <c r="M63" s="50" t="str">
        <f t="shared" si="9"/>
        <v>作業中</v>
      </c>
      <c r="N63" s="57" t="str">
        <f t="shared" ref="N63" si="66">IF(N62&lt;&gt;"",N62,"")</f>
        <v/>
      </c>
      <c r="O63" s="57"/>
      <c r="P63" s="57" t="str">
        <f t="shared" ref="P63:Q63" si="67">IF(P62&lt;&gt;"",P62,"")</f>
        <v/>
      </c>
      <c r="Q63" s="57" t="str">
        <f t="shared" si="67"/>
        <v/>
      </c>
      <c r="R63" s="76"/>
      <c r="S63" s="57" t="str">
        <f t="shared" ref="S63:AA63" si="68">IF(S62&lt;&gt;"",S62,"")</f>
        <v/>
      </c>
      <c r="T63" s="57" t="str">
        <f t="shared" si="68"/>
        <v/>
      </c>
      <c r="U63" s="57" t="str">
        <f t="shared" si="68"/>
        <v/>
      </c>
      <c r="V63" s="57" t="str">
        <f t="shared" si="68"/>
        <v/>
      </c>
      <c r="W63" s="57" t="str">
        <f t="shared" si="68"/>
        <v/>
      </c>
      <c r="X63" s="57" t="str">
        <f t="shared" si="68"/>
        <v/>
      </c>
      <c r="Y63" s="57" t="str">
        <f t="shared" si="68"/>
        <v/>
      </c>
      <c r="Z63" s="57" t="str">
        <f t="shared" si="68"/>
        <v/>
      </c>
      <c r="AA63" s="57" t="str">
        <f t="shared" si="68"/>
        <v/>
      </c>
    </row>
    <row r="64" spans="1:27" x14ac:dyDescent="0.15">
      <c r="A64" s="26">
        <v>51</v>
      </c>
      <c r="B64" s="27">
        <v>1</v>
      </c>
      <c r="C64" s="26"/>
      <c r="D64" s="26" t="s">
        <v>119</v>
      </c>
      <c r="E64" s="26"/>
      <c r="F64" s="26"/>
      <c r="G64" s="28"/>
      <c r="H64" s="28"/>
      <c r="I64" s="28"/>
      <c r="J64" s="28"/>
      <c r="K64" s="29"/>
      <c r="L64" s="45">
        <f t="shared" si="8"/>
        <v>0</v>
      </c>
      <c r="M64" s="50" t="str">
        <f t="shared" si="9"/>
        <v/>
      </c>
      <c r="N64" s="57" t="str">
        <f t="shared" ref="N64" si="69">IF(N63&lt;&gt;"",N63,"")</f>
        <v/>
      </c>
      <c r="O64" s="57"/>
      <c r="P64" s="57" t="str">
        <f t="shared" ref="P64:Q64" si="70">IF(P63&lt;&gt;"",P63,"")</f>
        <v/>
      </c>
      <c r="Q64" s="57" t="str">
        <f t="shared" si="70"/>
        <v/>
      </c>
      <c r="R64" s="57"/>
      <c r="S64" s="57" t="str">
        <f t="shared" ref="S64:AA64" si="71">IF(S63&lt;&gt;"",S63,"")</f>
        <v/>
      </c>
      <c r="T64" s="57" t="str">
        <f t="shared" si="71"/>
        <v/>
      </c>
      <c r="U64" s="57" t="str">
        <f t="shared" si="71"/>
        <v/>
      </c>
      <c r="V64" s="57" t="str">
        <f t="shared" si="71"/>
        <v/>
      </c>
      <c r="W64" s="57" t="str">
        <f t="shared" si="71"/>
        <v/>
      </c>
      <c r="X64" s="57" t="str">
        <f t="shared" si="71"/>
        <v/>
      </c>
      <c r="Y64" s="57" t="str">
        <f t="shared" si="71"/>
        <v/>
      </c>
      <c r="Z64" s="57" t="str">
        <f t="shared" si="71"/>
        <v/>
      </c>
      <c r="AA64" s="57" t="str">
        <f t="shared" si="71"/>
        <v/>
      </c>
    </row>
    <row r="65" spans="1:27" x14ac:dyDescent="0.15">
      <c r="A65" s="26">
        <v>52</v>
      </c>
      <c r="B65" s="27">
        <v>2</v>
      </c>
      <c r="C65" s="26"/>
      <c r="D65" s="26" t="s">
        <v>119</v>
      </c>
      <c r="E65" s="26" t="s">
        <v>159</v>
      </c>
      <c r="F65" s="26" t="s">
        <v>78</v>
      </c>
      <c r="G65" s="28">
        <v>42884</v>
      </c>
      <c r="H65" s="28"/>
      <c r="I65" s="28"/>
      <c r="J65" s="28"/>
      <c r="K65" s="29">
        <v>0.5</v>
      </c>
      <c r="L65" s="45">
        <f t="shared" si="8"/>
        <v>0</v>
      </c>
      <c r="M65" s="50" t="str">
        <f t="shared" ref="M65:M133" si="72">IF(AND(E65="",G65=""),"",IF(G65="","未着手",IF(AND(G65&lt;&gt;"",H65&gt;=G65,I65&gt;=H65,J65&gt;=I65),"完了",IF(AND(G65&lt;&gt;"",H65&gt;=G65,I65&gt;=H65),"レビュー待ち",IF(AND(G65&lt;&gt;"",H65&gt;=G65),"成果物完成",IF(AND(G65&lt;&gt;""),"作業中","Err"))))))</f>
        <v>作業中</v>
      </c>
      <c r="N65" s="57" t="str">
        <f t="shared" ref="N65" si="73">IF(N64&lt;&gt;"",N64,"")</f>
        <v/>
      </c>
      <c r="O65" s="57"/>
      <c r="P65" s="57" t="str">
        <f t="shared" ref="P65:Q65" si="74">IF(P64&lt;&gt;"",P64,"")</f>
        <v/>
      </c>
      <c r="Q65" s="57" t="str">
        <f t="shared" si="74"/>
        <v/>
      </c>
      <c r="R65" s="76"/>
      <c r="S65" s="57" t="str">
        <f t="shared" ref="S65:AA65" si="75">IF(S64&lt;&gt;"",S64,"")</f>
        <v/>
      </c>
      <c r="T65" s="57" t="str">
        <f t="shared" si="75"/>
        <v/>
      </c>
      <c r="U65" s="57" t="str">
        <f t="shared" si="75"/>
        <v/>
      </c>
      <c r="V65" s="57" t="str">
        <f t="shared" si="75"/>
        <v/>
      </c>
      <c r="W65" s="57" t="str">
        <f t="shared" si="75"/>
        <v/>
      </c>
      <c r="X65" s="57" t="str">
        <f t="shared" si="75"/>
        <v/>
      </c>
      <c r="Y65" s="57" t="str">
        <f t="shared" si="75"/>
        <v/>
      </c>
      <c r="Z65" s="57" t="str">
        <f t="shared" si="75"/>
        <v/>
      </c>
      <c r="AA65" s="57" t="str">
        <f t="shared" si="75"/>
        <v/>
      </c>
    </row>
    <row r="66" spans="1:27" x14ac:dyDescent="0.15">
      <c r="A66" s="26">
        <v>53</v>
      </c>
      <c r="B66" s="27">
        <v>2</v>
      </c>
      <c r="C66" s="26"/>
      <c r="D66" s="26" t="s">
        <v>82</v>
      </c>
      <c r="E66" s="26"/>
      <c r="F66" s="26" t="s">
        <v>77</v>
      </c>
      <c r="G66" s="28">
        <v>42884</v>
      </c>
      <c r="H66" s="28"/>
      <c r="I66" s="28"/>
      <c r="J66" s="28"/>
      <c r="K66" s="29">
        <v>0.5</v>
      </c>
      <c r="L66" s="45">
        <f t="shared" si="8"/>
        <v>0</v>
      </c>
      <c r="M66" s="50" t="str">
        <f t="shared" si="72"/>
        <v>作業中</v>
      </c>
      <c r="N66" s="57" t="str">
        <f t="shared" ref="N66" si="76">IF(N65&lt;&gt;"",N65,"")</f>
        <v/>
      </c>
      <c r="O66" s="57"/>
      <c r="P66" s="57" t="str">
        <f t="shared" ref="P66:Q66" si="77">IF(P65&lt;&gt;"",P65,"")</f>
        <v/>
      </c>
      <c r="Q66" s="57" t="str">
        <f t="shared" si="77"/>
        <v/>
      </c>
      <c r="R66" s="76"/>
      <c r="S66" s="57" t="str">
        <f t="shared" ref="S66:AA66" si="78">IF(S65&lt;&gt;"",S65,"")</f>
        <v/>
      </c>
      <c r="T66" s="57" t="str">
        <f t="shared" si="78"/>
        <v/>
      </c>
      <c r="U66" s="57" t="str">
        <f t="shared" si="78"/>
        <v/>
      </c>
      <c r="V66" s="57" t="str">
        <f t="shared" si="78"/>
        <v/>
      </c>
      <c r="W66" s="57" t="str">
        <f t="shared" si="78"/>
        <v/>
      </c>
      <c r="X66" s="57" t="str">
        <f t="shared" si="78"/>
        <v/>
      </c>
      <c r="Y66" s="57" t="str">
        <f t="shared" si="78"/>
        <v/>
      </c>
      <c r="Z66" s="57" t="str">
        <f t="shared" si="78"/>
        <v/>
      </c>
      <c r="AA66" s="57" t="str">
        <f t="shared" si="78"/>
        <v/>
      </c>
    </row>
    <row r="67" spans="1:27" x14ac:dyDescent="0.15">
      <c r="A67" s="26">
        <v>54</v>
      </c>
      <c r="B67" s="27">
        <v>0</v>
      </c>
      <c r="C67" s="26"/>
      <c r="D67" s="26" t="s">
        <v>108</v>
      </c>
      <c r="E67" s="26"/>
      <c r="F67" s="26" t="s">
        <v>72</v>
      </c>
      <c r="G67" s="28">
        <v>42884</v>
      </c>
      <c r="H67" s="28"/>
      <c r="I67" s="28"/>
      <c r="J67" s="28"/>
      <c r="K67" s="29">
        <v>0.5</v>
      </c>
      <c r="L67" s="45">
        <f t="shared" si="8"/>
        <v>0</v>
      </c>
      <c r="M67" s="50" t="str">
        <f t="shared" si="72"/>
        <v>作業中</v>
      </c>
      <c r="N67" s="57" t="str">
        <f t="shared" ref="N67" si="79">IF(N66&lt;&gt;"",N66,"")</f>
        <v/>
      </c>
      <c r="O67" s="57"/>
      <c r="P67" s="57" t="str">
        <f t="shared" ref="P67:Q67" si="80">IF(P66&lt;&gt;"",P66,"")</f>
        <v/>
      </c>
      <c r="Q67" s="57" t="str">
        <f t="shared" si="80"/>
        <v/>
      </c>
      <c r="R67" s="76"/>
      <c r="S67" s="57" t="str">
        <f t="shared" ref="S67:AA67" si="81">IF(S66&lt;&gt;"",S66,"")</f>
        <v/>
      </c>
      <c r="T67" s="57" t="str">
        <f t="shared" si="81"/>
        <v/>
      </c>
      <c r="U67" s="57" t="str">
        <f t="shared" si="81"/>
        <v/>
      </c>
      <c r="V67" s="57" t="str">
        <f t="shared" si="81"/>
        <v/>
      </c>
      <c r="W67" s="57" t="str">
        <f t="shared" si="81"/>
        <v/>
      </c>
      <c r="X67" s="57" t="str">
        <f t="shared" si="81"/>
        <v/>
      </c>
      <c r="Y67" s="57" t="str">
        <f t="shared" si="81"/>
        <v/>
      </c>
      <c r="Z67" s="57" t="str">
        <f t="shared" si="81"/>
        <v/>
      </c>
      <c r="AA67" s="57" t="str">
        <f t="shared" si="81"/>
        <v/>
      </c>
    </row>
    <row r="68" spans="1:27" x14ac:dyDescent="0.15">
      <c r="A68" s="26">
        <v>55</v>
      </c>
      <c r="B68" s="27">
        <v>0</v>
      </c>
      <c r="C68" s="26"/>
      <c r="D68" s="26" t="s">
        <v>109</v>
      </c>
      <c r="E68" s="26"/>
      <c r="F68" s="26"/>
      <c r="G68" s="28"/>
      <c r="H68" s="28"/>
      <c r="I68" s="28"/>
      <c r="J68" s="28"/>
      <c r="K68" s="29"/>
      <c r="L68" s="45">
        <f t="shared" si="8"/>
        <v>0</v>
      </c>
      <c r="M68" s="50" t="str">
        <f t="shared" si="72"/>
        <v/>
      </c>
      <c r="N68" s="57" t="str">
        <f t="shared" ref="N68" si="82">IF(N67&lt;&gt;"",N67,"")</f>
        <v/>
      </c>
      <c r="O68" s="57"/>
      <c r="P68" s="57" t="str">
        <f t="shared" ref="P68:Q68" si="83">IF(P67&lt;&gt;"",P67,"")</f>
        <v/>
      </c>
      <c r="Q68" s="57" t="str">
        <f t="shared" si="83"/>
        <v/>
      </c>
      <c r="R68" s="57"/>
      <c r="S68" s="57" t="str">
        <f t="shared" ref="S68:AA68" si="84">IF(S67&lt;&gt;"",S67,"")</f>
        <v/>
      </c>
      <c r="T68" s="57" t="str">
        <f t="shared" si="84"/>
        <v/>
      </c>
      <c r="U68" s="57" t="str">
        <f t="shared" si="84"/>
        <v/>
      </c>
      <c r="V68" s="57" t="str">
        <f t="shared" si="84"/>
        <v/>
      </c>
      <c r="W68" s="57" t="str">
        <f t="shared" si="84"/>
        <v/>
      </c>
      <c r="X68" s="57" t="str">
        <f t="shared" si="84"/>
        <v/>
      </c>
      <c r="Y68" s="57" t="str">
        <f t="shared" si="84"/>
        <v/>
      </c>
      <c r="Z68" s="57" t="str">
        <f t="shared" si="84"/>
        <v/>
      </c>
      <c r="AA68" s="57" t="str">
        <f t="shared" si="84"/>
        <v/>
      </c>
    </row>
    <row r="69" spans="1:27" x14ac:dyDescent="0.15">
      <c r="A69" s="26">
        <v>56</v>
      </c>
      <c r="B69" s="27">
        <v>1</v>
      </c>
      <c r="C69" s="26"/>
      <c r="D69" s="26" t="s">
        <v>120</v>
      </c>
      <c r="E69" s="26" t="s">
        <v>161</v>
      </c>
      <c r="F69" s="26" t="s">
        <v>72</v>
      </c>
      <c r="G69" s="28">
        <v>42884</v>
      </c>
      <c r="H69" s="28"/>
      <c r="I69" s="28"/>
      <c r="J69" s="28"/>
      <c r="K69" s="29">
        <v>1</v>
      </c>
      <c r="L69" s="45">
        <f t="shared" si="8"/>
        <v>0</v>
      </c>
      <c r="M69" s="50" t="str">
        <f t="shared" si="72"/>
        <v>作業中</v>
      </c>
      <c r="N69" s="57" t="str">
        <f t="shared" ref="N69" si="85">IF(N68&lt;&gt;"",N68,"")</f>
        <v/>
      </c>
      <c r="O69" s="57"/>
      <c r="P69" s="57" t="str">
        <f t="shared" ref="P69:Q69" si="86">IF(P68&lt;&gt;"",P68,"")</f>
        <v/>
      </c>
      <c r="Q69" s="57" t="str">
        <f t="shared" si="86"/>
        <v/>
      </c>
      <c r="R69" s="76"/>
      <c r="S69" s="57" t="str">
        <f t="shared" ref="S69:AA69" si="87">IF(S68&lt;&gt;"",S68,"")</f>
        <v/>
      </c>
      <c r="T69" s="57" t="str">
        <f t="shared" si="87"/>
        <v/>
      </c>
      <c r="U69" s="57" t="str">
        <f t="shared" si="87"/>
        <v/>
      </c>
      <c r="V69" s="57" t="str">
        <f t="shared" si="87"/>
        <v/>
      </c>
      <c r="W69" s="57" t="str">
        <f t="shared" si="87"/>
        <v/>
      </c>
      <c r="X69" s="57" t="str">
        <f t="shared" si="87"/>
        <v/>
      </c>
      <c r="Y69" s="57" t="str">
        <f t="shared" si="87"/>
        <v/>
      </c>
      <c r="Z69" s="57" t="str">
        <f t="shared" si="87"/>
        <v/>
      </c>
      <c r="AA69" s="57" t="str">
        <f t="shared" si="87"/>
        <v/>
      </c>
    </row>
    <row r="70" spans="1:27" x14ac:dyDescent="0.15">
      <c r="A70" s="26">
        <v>57</v>
      </c>
      <c r="B70" s="27">
        <v>1</v>
      </c>
      <c r="C70" s="26"/>
      <c r="D70" s="26" t="s">
        <v>82</v>
      </c>
      <c r="E70" s="26"/>
      <c r="F70" s="26" t="s">
        <v>77</v>
      </c>
      <c r="G70" s="28">
        <v>42884</v>
      </c>
      <c r="H70" s="28"/>
      <c r="I70" s="28"/>
      <c r="J70" s="28"/>
      <c r="K70" s="29">
        <v>0.5</v>
      </c>
      <c r="L70" s="45">
        <f t="shared" ref="L70:L133" si="88">SUM(N70:AA70)</f>
        <v>0</v>
      </c>
      <c r="M70" s="50" t="str">
        <f t="shared" si="72"/>
        <v>作業中</v>
      </c>
      <c r="N70" s="57" t="str">
        <f t="shared" ref="N70" si="89">IF(N69&lt;&gt;"",N69,"")</f>
        <v/>
      </c>
      <c r="O70" s="57"/>
      <c r="P70" s="57" t="str">
        <f t="shared" ref="P70:Q70" si="90">IF(P69&lt;&gt;"",P69,"")</f>
        <v/>
      </c>
      <c r="Q70" s="57" t="str">
        <f t="shared" si="90"/>
        <v/>
      </c>
      <c r="R70" s="76"/>
      <c r="S70" s="57" t="str">
        <f t="shared" ref="S70:AA70" si="91">IF(S69&lt;&gt;"",S69,"")</f>
        <v/>
      </c>
      <c r="T70" s="57" t="str">
        <f t="shared" si="91"/>
        <v/>
      </c>
      <c r="U70" s="57" t="str">
        <f t="shared" si="91"/>
        <v/>
      </c>
      <c r="V70" s="57" t="str">
        <f t="shared" si="91"/>
        <v/>
      </c>
      <c r="W70" s="57" t="str">
        <f t="shared" si="91"/>
        <v/>
      </c>
      <c r="X70" s="57" t="str">
        <f t="shared" si="91"/>
        <v/>
      </c>
      <c r="Y70" s="57" t="str">
        <f t="shared" si="91"/>
        <v/>
      </c>
      <c r="Z70" s="57" t="str">
        <f t="shared" si="91"/>
        <v/>
      </c>
      <c r="AA70" s="57" t="str">
        <f t="shared" si="91"/>
        <v/>
      </c>
    </row>
    <row r="71" spans="1:27" x14ac:dyDescent="0.15">
      <c r="A71" s="26">
        <v>58</v>
      </c>
      <c r="B71" s="27">
        <v>0</v>
      </c>
      <c r="C71" s="26"/>
      <c r="D71" s="26" t="s">
        <v>110</v>
      </c>
      <c r="E71" s="26"/>
      <c r="F71" s="26"/>
      <c r="G71" s="28"/>
      <c r="H71" s="28"/>
      <c r="I71" s="28"/>
      <c r="J71" s="28"/>
      <c r="K71" s="29"/>
      <c r="L71" s="45">
        <f t="shared" si="88"/>
        <v>0</v>
      </c>
      <c r="M71" s="50" t="str">
        <f t="shared" si="72"/>
        <v/>
      </c>
      <c r="N71" s="57" t="str">
        <f t="shared" ref="N71" si="92">IF(N70&lt;&gt;"",N70,"")</f>
        <v/>
      </c>
      <c r="O71" s="57"/>
      <c r="P71" s="57" t="str">
        <f t="shared" ref="P71:Q71" si="93">IF(P70&lt;&gt;"",P70,"")</f>
        <v/>
      </c>
      <c r="Q71" s="57" t="str">
        <f t="shared" si="93"/>
        <v/>
      </c>
      <c r="R71" s="57"/>
      <c r="S71" s="57" t="str">
        <f t="shared" ref="S71:AA71" si="94">IF(S70&lt;&gt;"",S70,"")</f>
        <v/>
      </c>
      <c r="T71" s="57" t="str">
        <f t="shared" si="94"/>
        <v/>
      </c>
      <c r="U71" s="57" t="str">
        <f t="shared" si="94"/>
        <v/>
      </c>
      <c r="V71" s="57" t="str">
        <f t="shared" si="94"/>
        <v/>
      </c>
      <c r="W71" s="57" t="str">
        <f t="shared" si="94"/>
        <v/>
      </c>
      <c r="X71" s="57" t="str">
        <f t="shared" si="94"/>
        <v/>
      </c>
      <c r="Y71" s="57" t="str">
        <f t="shared" si="94"/>
        <v/>
      </c>
      <c r="Z71" s="57" t="str">
        <f t="shared" si="94"/>
        <v/>
      </c>
      <c r="AA71" s="57" t="str">
        <f t="shared" si="94"/>
        <v/>
      </c>
    </row>
    <row r="72" spans="1:27" x14ac:dyDescent="0.15">
      <c r="A72" s="26">
        <v>59</v>
      </c>
      <c r="B72" s="27">
        <v>2</v>
      </c>
      <c r="C72" s="26"/>
      <c r="D72" s="26" t="s">
        <v>121</v>
      </c>
      <c r="E72" s="26" t="s">
        <v>162</v>
      </c>
      <c r="F72" s="26" t="s">
        <v>72</v>
      </c>
      <c r="G72" s="28">
        <v>42884</v>
      </c>
      <c r="H72" s="28"/>
      <c r="I72" s="28"/>
      <c r="J72" s="28"/>
      <c r="K72" s="29">
        <v>1</v>
      </c>
      <c r="L72" s="45">
        <f t="shared" si="88"/>
        <v>0</v>
      </c>
      <c r="M72" s="50" t="str">
        <f t="shared" si="72"/>
        <v>作業中</v>
      </c>
      <c r="N72" s="57" t="str">
        <f t="shared" ref="N72" si="95">IF(N71&lt;&gt;"",N71,"")</f>
        <v/>
      </c>
      <c r="O72" s="57"/>
      <c r="P72" s="57" t="str">
        <f t="shared" ref="P72:Q72" si="96">IF(P71&lt;&gt;"",P71,"")</f>
        <v/>
      </c>
      <c r="Q72" s="57" t="str">
        <f t="shared" si="96"/>
        <v/>
      </c>
      <c r="R72" s="76"/>
      <c r="S72" s="57" t="str">
        <f t="shared" ref="S72:AA72" si="97">IF(S71&lt;&gt;"",S71,"")</f>
        <v/>
      </c>
      <c r="T72" s="57" t="str">
        <f t="shared" si="97"/>
        <v/>
      </c>
      <c r="U72" s="57" t="str">
        <f t="shared" si="97"/>
        <v/>
      </c>
      <c r="V72" s="57" t="str">
        <f t="shared" si="97"/>
        <v/>
      </c>
      <c r="W72" s="57" t="str">
        <f t="shared" si="97"/>
        <v/>
      </c>
      <c r="X72" s="57" t="str">
        <f t="shared" si="97"/>
        <v/>
      </c>
      <c r="Y72" s="57" t="str">
        <f t="shared" si="97"/>
        <v/>
      </c>
      <c r="Z72" s="57" t="str">
        <f t="shared" si="97"/>
        <v/>
      </c>
      <c r="AA72" s="57" t="str">
        <f t="shared" si="97"/>
        <v/>
      </c>
    </row>
    <row r="73" spans="1:27" x14ac:dyDescent="0.15">
      <c r="A73" s="26">
        <v>60</v>
      </c>
      <c r="B73" s="27">
        <v>2</v>
      </c>
      <c r="C73" s="26"/>
      <c r="D73" s="26" t="s">
        <v>82</v>
      </c>
      <c r="E73" s="26"/>
      <c r="F73" s="26" t="s">
        <v>77</v>
      </c>
      <c r="G73" s="28">
        <v>42884</v>
      </c>
      <c r="H73" s="28"/>
      <c r="I73" s="28"/>
      <c r="J73" s="28"/>
      <c r="K73" s="29">
        <v>0.5</v>
      </c>
      <c r="L73" s="45">
        <f t="shared" si="88"/>
        <v>0</v>
      </c>
      <c r="M73" s="50" t="str">
        <f t="shared" si="72"/>
        <v>作業中</v>
      </c>
      <c r="N73" s="57" t="str">
        <f t="shared" ref="N73" si="98">IF(N72&lt;&gt;"",N72,"")</f>
        <v/>
      </c>
      <c r="O73" s="57"/>
      <c r="P73" s="57" t="str">
        <f t="shared" ref="P73:Q73" si="99">IF(P72&lt;&gt;"",P72,"")</f>
        <v/>
      </c>
      <c r="Q73" s="57" t="str">
        <f t="shared" si="99"/>
        <v/>
      </c>
      <c r="R73" s="76"/>
      <c r="S73" s="57" t="str">
        <f t="shared" ref="S73:AA73" si="100">IF(S72&lt;&gt;"",S72,"")</f>
        <v/>
      </c>
      <c r="T73" s="57" t="str">
        <f t="shared" si="100"/>
        <v/>
      </c>
      <c r="U73" s="57" t="str">
        <f t="shared" si="100"/>
        <v/>
      </c>
      <c r="V73" s="57" t="str">
        <f t="shared" si="100"/>
        <v/>
      </c>
      <c r="W73" s="57" t="str">
        <f t="shared" si="100"/>
        <v/>
      </c>
      <c r="X73" s="57" t="str">
        <f t="shared" si="100"/>
        <v/>
      </c>
      <c r="Y73" s="57" t="str">
        <f t="shared" si="100"/>
        <v/>
      </c>
      <c r="Z73" s="57" t="str">
        <f t="shared" si="100"/>
        <v/>
      </c>
      <c r="AA73" s="57" t="str">
        <f t="shared" si="100"/>
        <v/>
      </c>
    </row>
    <row r="74" spans="1:27" x14ac:dyDescent="0.15">
      <c r="A74" s="26">
        <v>61</v>
      </c>
      <c r="B74" s="27">
        <v>0</v>
      </c>
      <c r="C74" s="26"/>
      <c r="D74" s="26" t="s">
        <v>122</v>
      </c>
      <c r="E74" s="26"/>
      <c r="F74" s="26"/>
      <c r="G74" s="28"/>
      <c r="H74" s="28"/>
      <c r="I74" s="28"/>
      <c r="J74" s="28"/>
      <c r="K74" s="29"/>
      <c r="L74" s="45">
        <f t="shared" si="88"/>
        <v>0</v>
      </c>
      <c r="M74" s="50" t="str">
        <f t="shared" si="72"/>
        <v/>
      </c>
      <c r="N74" s="57" t="str">
        <f t="shared" ref="N74" si="101">IF(N73&lt;&gt;"",N73,"")</f>
        <v/>
      </c>
      <c r="O74" s="57"/>
      <c r="P74" s="57" t="str">
        <f t="shared" ref="P74:Q74" si="102">IF(P73&lt;&gt;"",P73,"")</f>
        <v/>
      </c>
      <c r="Q74" s="57" t="str">
        <f t="shared" si="102"/>
        <v/>
      </c>
      <c r="R74" s="57"/>
      <c r="S74" s="57" t="str">
        <f t="shared" ref="S74:AA74" si="103">IF(S73&lt;&gt;"",S73,"")</f>
        <v/>
      </c>
      <c r="T74" s="57" t="str">
        <f t="shared" si="103"/>
        <v/>
      </c>
      <c r="U74" s="57" t="str">
        <f t="shared" si="103"/>
        <v/>
      </c>
      <c r="V74" s="57" t="str">
        <f t="shared" si="103"/>
        <v/>
      </c>
      <c r="W74" s="57" t="str">
        <f t="shared" si="103"/>
        <v/>
      </c>
      <c r="X74" s="57" t="str">
        <f t="shared" si="103"/>
        <v/>
      </c>
      <c r="Y74" s="57" t="str">
        <f t="shared" si="103"/>
        <v/>
      </c>
      <c r="Z74" s="57" t="str">
        <f t="shared" si="103"/>
        <v/>
      </c>
      <c r="AA74" s="57" t="str">
        <f t="shared" si="103"/>
        <v/>
      </c>
    </row>
    <row r="75" spans="1:27" x14ac:dyDescent="0.15">
      <c r="A75" s="26">
        <v>62</v>
      </c>
      <c r="B75" s="27">
        <v>1</v>
      </c>
      <c r="C75" s="26"/>
      <c r="D75" s="26" t="s">
        <v>111</v>
      </c>
      <c r="E75" s="26"/>
      <c r="F75" s="26" t="s">
        <v>72</v>
      </c>
      <c r="G75" s="28">
        <v>42884</v>
      </c>
      <c r="H75" s="28"/>
      <c r="I75" s="28"/>
      <c r="J75" s="28"/>
      <c r="K75" s="29">
        <v>0.5</v>
      </c>
      <c r="L75" s="45">
        <f t="shared" si="88"/>
        <v>0</v>
      </c>
      <c r="M75" s="50" t="str">
        <f t="shared" si="72"/>
        <v>作業中</v>
      </c>
      <c r="N75" s="57" t="str">
        <f t="shared" ref="N75" si="104">IF(N74&lt;&gt;"",N74,"")</f>
        <v/>
      </c>
      <c r="O75" s="57"/>
      <c r="P75" s="57" t="str">
        <f t="shared" ref="P75:Q75" si="105">IF(P74&lt;&gt;"",P74,"")</f>
        <v/>
      </c>
      <c r="Q75" s="57" t="str">
        <f t="shared" si="105"/>
        <v/>
      </c>
      <c r="R75" s="76"/>
      <c r="S75" s="57" t="str">
        <f t="shared" ref="S75:AA75" si="106">IF(S74&lt;&gt;"",S74,"")</f>
        <v/>
      </c>
      <c r="T75" s="57" t="str">
        <f t="shared" si="106"/>
        <v/>
      </c>
      <c r="U75" s="57" t="str">
        <f t="shared" si="106"/>
        <v/>
      </c>
      <c r="V75" s="57" t="str">
        <f t="shared" si="106"/>
        <v/>
      </c>
      <c r="W75" s="57" t="str">
        <f t="shared" si="106"/>
        <v/>
      </c>
      <c r="X75" s="57" t="str">
        <f t="shared" si="106"/>
        <v/>
      </c>
      <c r="Y75" s="57" t="str">
        <f t="shared" si="106"/>
        <v/>
      </c>
      <c r="Z75" s="57" t="str">
        <f t="shared" si="106"/>
        <v/>
      </c>
      <c r="AA75" s="57" t="str">
        <f t="shared" si="106"/>
        <v/>
      </c>
    </row>
    <row r="76" spans="1:27" x14ac:dyDescent="0.15">
      <c r="A76" s="26">
        <v>63</v>
      </c>
      <c r="B76" s="27">
        <v>1</v>
      </c>
      <c r="C76" s="26"/>
      <c r="D76" s="26" t="s">
        <v>112</v>
      </c>
      <c r="E76" s="26"/>
      <c r="F76" s="26" t="s">
        <v>72</v>
      </c>
      <c r="G76" s="28">
        <v>42884</v>
      </c>
      <c r="H76" s="28"/>
      <c r="I76" s="28"/>
      <c r="J76" s="28"/>
      <c r="K76" s="29">
        <v>0.5</v>
      </c>
      <c r="L76" s="45">
        <f t="shared" si="88"/>
        <v>0</v>
      </c>
      <c r="M76" s="50" t="str">
        <f t="shared" si="72"/>
        <v>作業中</v>
      </c>
      <c r="N76" s="57" t="str">
        <f t="shared" ref="N76" si="107">IF(N75&lt;&gt;"",N75,"")</f>
        <v/>
      </c>
      <c r="O76" s="57"/>
      <c r="P76" s="57" t="str">
        <f t="shared" ref="P76:Q76" si="108">IF(P75&lt;&gt;"",P75,"")</f>
        <v/>
      </c>
      <c r="Q76" s="57" t="str">
        <f t="shared" si="108"/>
        <v/>
      </c>
      <c r="R76" s="76"/>
      <c r="S76" s="57" t="str">
        <f t="shared" ref="S76:AA76" si="109">IF(S75&lt;&gt;"",S75,"")</f>
        <v/>
      </c>
      <c r="T76" s="57" t="str">
        <f t="shared" si="109"/>
        <v/>
      </c>
      <c r="U76" s="57" t="str">
        <f t="shared" si="109"/>
        <v/>
      </c>
      <c r="V76" s="57" t="str">
        <f t="shared" si="109"/>
        <v/>
      </c>
      <c r="W76" s="57" t="str">
        <f t="shared" si="109"/>
        <v/>
      </c>
      <c r="X76" s="57" t="str">
        <f t="shared" si="109"/>
        <v/>
      </c>
      <c r="Y76" s="57" t="str">
        <f t="shared" si="109"/>
        <v/>
      </c>
      <c r="Z76" s="57" t="str">
        <f t="shared" si="109"/>
        <v/>
      </c>
      <c r="AA76" s="57" t="str">
        <f t="shared" si="109"/>
        <v/>
      </c>
    </row>
    <row r="77" spans="1:27" x14ac:dyDescent="0.15">
      <c r="A77" s="26">
        <v>64</v>
      </c>
      <c r="B77" s="27">
        <v>1</v>
      </c>
      <c r="C77" s="26"/>
      <c r="D77" s="26" t="s">
        <v>82</v>
      </c>
      <c r="E77" s="26"/>
      <c r="F77" s="26" t="s">
        <v>77</v>
      </c>
      <c r="G77" s="28">
        <v>42884</v>
      </c>
      <c r="H77" s="28"/>
      <c r="I77" s="28"/>
      <c r="J77" s="28"/>
      <c r="K77" s="29">
        <v>0.5</v>
      </c>
      <c r="L77" s="45">
        <f t="shared" si="88"/>
        <v>0</v>
      </c>
      <c r="M77" s="50" t="str">
        <f t="shared" si="72"/>
        <v>作業中</v>
      </c>
      <c r="N77" s="57" t="str">
        <f t="shared" ref="N77" si="110">IF(N76&lt;&gt;"",N76,"")</f>
        <v/>
      </c>
      <c r="O77" s="57"/>
      <c r="P77" s="57" t="str">
        <f t="shared" ref="P77:Q77" si="111">IF(P76&lt;&gt;"",P76,"")</f>
        <v/>
      </c>
      <c r="Q77" s="57" t="str">
        <f t="shared" si="111"/>
        <v/>
      </c>
      <c r="R77" s="76"/>
      <c r="S77" s="57" t="str">
        <f t="shared" ref="S77:AA77" si="112">IF(S76&lt;&gt;"",S76,"")</f>
        <v/>
      </c>
      <c r="T77" s="57" t="str">
        <f t="shared" si="112"/>
        <v/>
      </c>
      <c r="U77" s="57" t="str">
        <f t="shared" si="112"/>
        <v/>
      </c>
      <c r="V77" s="57" t="str">
        <f t="shared" si="112"/>
        <v/>
      </c>
      <c r="W77" s="57" t="str">
        <f t="shared" si="112"/>
        <v/>
      </c>
      <c r="X77" s="57" t="str">
        <f t="shared" si="112"/>
        <v/>
      </c>
      <c r="Y77" s="57" t="str">
        <f t="shared" si="112"/>
        <v/>
      </c>
      <c r="Z77" s="57" t="str">
        <f t="shared" si="112"/>
        <v/>
      </c>
      <c r="AA77" s="57" t="str">
        <f t="shared" si="112"/>
        <v/>
      </c>
    </row>
    <row r="78" spans="1:27" x14ac:dyDescent="0.15">
      <c r="A78" s="26">
        <v>65</v>
      </c>
      <c r="B78" s="27">
        <v>0</v>
      </c>
      <c r="C78" s="26" t="s">
        <v>105</v>
      </c>
      <c r="D78" s="26" t="s">
        <v>123</v>
      </c>
      <c r="E78" s="26"/>
      <c r="F78" s="26"/>
      <c r="G78" s="28"/>
      <c r="H78" s="28"/>
      <c r="I78" s="28"/>
      <c r="J78" s="28"/>
      <c r="K78" s="29"/>
      <c r="L78" s="45">
        <f t="shared" si="88"/>
        <v>0</v>
      </c>
      <c r="M78" s="50" t="str">
        <f t="shared" si="72"/>
        <v/>
      </c>
      <c r="N78" s="57" t="str">
        <f t="shared" ref="N78" si="113">IF(N77&lt;&gt;"",N77,"")</f>
        <v/>
      </c>
      <c r="O78" s="57"/>
      <c r="P78" s="57" t="str">
        <f t="shared" ref="P78:Q78" si="114">IF(P77&lt;&gt;"",P77,"")</f>
        <v/>
      </c>
      <c r="Q78" s="57" t="str">
        <f t="shared" si="114"/>
        <v/>
      </c>
      <c r="R78" s="57"/>
      <c r="S78" s="57" t="str">
        <f t="shared" ref="S78:AA78" si="115">IF(S77&lt;&gt;"",S77,"")</f>
        <v/>
      </c>
      <c r="T78" s="57" t="str">
        <f t="shared" si="115"/>
        <v/>
      </c>
      <c r="U78" s="57" t="str">
        <f t="shared" si="115"/>
        <v/>
      </c>
      <c r="V78" s="57" t="str">
        <f t="shared" si="115"/>
        <v/>
      </c>
      <c r="W78" s="57" t="str">
        <f t="shared" si="115"/>
        <v/>
      </c>
      <c r="X78" s="57" t="str">
        <f t="shared" si="115"/>
        <v/>
      </c>
      <c r="Y78" s="57" t="str">
        <f t="shared" si="115"/>
        <v/>
      </c>
      <c r="Z78" s="57" t="str">
        <f t="shared" si="115"/>
        <v/>
      </c>
      <c r="AA78" s="57" t="str">
        <f t="shared" si="115"/>
        <v/>
      </c>
    </row>
    <row r="79" spans="1:27" x14ac:dyDescent="0.15">
      <c r="A79" s="26">
        <v>66</v>
      </c>
      <c r="B79" s="27">
        <v>0</v>
      </c>
      <c r="C79" s="26"/>
      <c r="D79" s="26" t="s">
        <v>79</v>
      </c>
      <c r="E79" s="26"/>
      <c r="F79" s="26" t="s">
        <v>72</v>
      </c>
      <c r="G79" s="28">
        <v>42885</v>
      </c>
      <c r="H79" s="28"/>
      <c r="I79" s="28"/>
      <c r="J79" s="28"/>
      <c r="K79" s="29">
        <v>0.5</v>
      </c>
      <c r="L79" s="45">
        <f t="shared" si="88"/>
        <v>0</v>
      </c>
      <c r="M79" s="50" t="str">
        <f t="shared" si="72"/>
        <v>作業中</v>
      </c>
      <c r="N79" s="57" t="str">
        <f t="shared" ref="N79" si="116">IF(N78&lt;&gt;"",N78,"")</f>
        <v/>
      </c>
      <c r="O79" s="57"/>
      <c r="P79" s="57" t="str">
        <f t="shared" ref="P79:Q79" si="117">IF(P78&lt;&gt;"",P78,"")</f>
        <v/>
      </c>
      <c r="Q79" s="57" t="str">
        <f t="shared" si="117"/>
        <v/>
      </c>
      <c r="R79" s="57"/>
      <c r="S79" s="76"/>
      <c r="T79" s="57" t="str">
        <f t="shared" ref="T79:AA79" si="118">IF(T78&lt;&gt;"",T78,"")</f>
        <v/>
      </c>
      <c r="U79" s="57" t="str">
        <f t="shared" si="118"/>
        <v/>
      </c>
      <c r="V79" s="57" t="str">
        <f t="shared" si="118"/>
        <v/>
      </c>
      <c r="W79" s="57" t="str">
        <f t="shared" si="118"/>
        <v/>
      </c>
      <c r="X79" s="57" t="str">
        <f t="shared" si="118"/>
        <v/>
      </c>
      <c r="Y79" s="57" t="str">
        <f t="shared" si="118"/>
        <v/>
      </c>
      <c r="Z79" s="57" t="str">
        <f t="shared" si="118"/>
        <v/>
      </c>
      <c r="AA79" s="57" t="str">
        <f t="shared" si="118"/>
        <v/>
      </c>
    </row>
    <row r="80" spans="1:27" x14ac:dyDescent="0.15">
      <c r="A80" s="26">
        <v>67</v>
      </c>
      <c r="B80" s="27">
        <v>0</v>
      </c>
      <c r="C80" s="26"/>
      <c r="D80" s="26" t="s">
        <v>106</v>
      </c>
      <c r="E80" s="26"/>
      <c r="F80" s="26"/>
      <c r="G80" s="28"/>
      <c r="H80" s="28"/>
      <c r="I80" s="28"/>
      <c r="J80" s="28"/>
      <c r="K80" s="29"/>
      <c r="L80" s="45">
        <f t="shared" si="88"/>
        <v>0</v>
      </c>
      <c r="M80" s="50" t="str">
        <f t="shared" si="72"/>
        <v/>
      </c>
      <c r="N80" s="57" t="str">
        <f t="shared" ref="N80" si="119">IF(N79&lt;&gt;"",N79,"")</f>
        <v/>
      </c>
      <c r="O80" s="57"/>
      <c r="P80" s="57" t="str">
        <f t="shared" ref="P80:Q80" si="120">IF(P79&lt;&gt;"",P79,"")</f>
        <v/>
      </c>
      <c r="Q80" s="57" t="str">
        <f t="shared" si="120"/>
        <v/>
      </c>
      <c r="R80" s="57"/>
      <c r="S80" s="57" t="str">
        <f t="shared" ref="S80:AA80" si="121">IF(S79&lt;&gt;"",S79,"")</f>
        <v/>
      </c>
      <c r="T80" s="57" t="str">
        <f t="shared" si="121"/>
        <v/>
      </c>
      <c r="U80" s="57" t="str">
        <f t="shared" si="121"/>
        <v/>
      </c>
      <c r="V80" s="57" t="str">
        <f t="shared" si="121"/>
        <v/>
      </c>
      <c r="W80" s="57" t="str">
        <f t="shared" si="121"/>
        <v/>
      </c>
      <c r="X80" s="57" t="str">
        <f t="shared" si="121"/>
        <v/>
      </c>
      <c r="Y80" s="57" t="str">
        <f t="shared" si="121"/>
        <v/>
      </c>
      <c r="Z80" s="57" t="str">
        <f t="shared" si="121"/>
        <v/>
      </c>
      <c r="AA80" s="57" t="str">
        <f t="shared" si="121"/>
        <v/>
      </c>
    </row>
    <row r="81" spans="1:27" x14ac:dyDescent="0.15">
      <c r="A81" s="26">
        <v>68</v>
      </c>
      <c r="B81" s="27">
        <v>1</v>
      </c>
      <c r="C81" s="26"/>
      <c r="D81" s="26" t="s">
        <v>124</v>
      </c>
      <c r="E81" s="26" t="s">
        <v>163</v>
      </c>
      <c r="F81" s="26" t="s">
        <v>72</v>
      </c>
      <c r="G81" s="28">
        <v>42885</v>
      </c>
      <c r="H81" s="28"/>
      <c r="I81" s="28"/>
      <c r="J81" s="28"/>
      <c r="K81" s="29">
        <v>1.5</v>
      </c>
      <c r="L81" s="45">
        <f t="shared" si="88"/>
        <v>0</v>
      </c>
      <c r="M81" s="50" t="str">
        <f t="shared" si="72"/>
        <v>作業中</v>
      </c>
      <c r="N81" s="57" t="str">
        <f t="shared" ref="N81" si="122">IF(N80&lt;&gt;"",N80,"")</f>
        <v/>
      </c>
      <c r="O81" s="57"/>
      <c r="P81" s="57" t="str">
        <f t="shared" ref="P81:Q81" si="123">IF(P80&lt;&gt;"",P80,"")</f>
        <v/>
      </c>
      <c r="Q81" s="57" t="str">
        <f t="shared" si="123"/>
        <v/>
      </c>
      <c r="R81" s="57"/>
      <c r="S81" s="76"/>
      <c r="T81" s="57" t="str">
        <f t="shared" ref="T81:AA81" si="124">IF(T80&lt;&gt;"",T80,"")</f>
        <v/>
      </c>
      <c r="U81" s="57" t="str">
        <f t="shared" si="124"/>
        <v/>
      </c>
      <c r="V81" s="57" t="str">
        <f t="shared" si="124"/>
        <v/>
      </c>
      <c r="W81" s="57" t="str">
        <f t="shared" si="124"/>
        <v/>
      </c>
      <c r="X81" s="57" t="str">
        <f t="shared" si="124"/>
        <v/>
      </c>
      <c r="Y81" s="57" t="str">
        <f t="shared" si="124"/>
        <v/>
      </c>
      <c r="Z81" s="57" t="str">
        <f t="shared" si="124"/>
        <v/>
      </c>
      <c r="AA81" s="57" t="str">
        <f t="shared" si="124"/>
        <v/>
      </c>
    </row>
    <row r="82" spans="1:27" x14ac:dyDescent="0.15">
      <c r="A82" s="26"/>
      <c r="B82" s="27"/>
      <c r="C82" s="26"/>
      <c r="D82" s="26"/>
      <c r="E82" s="26"/>
      <c r="F82" s="26" t="s">
        <v>74</v>
      </c>
      <c r="G82" s="28">
        <v>42885</v>
      </c>
      <c r="H82" s="28"/>
      <c r="I82" s="28"/>
      <c r="J82" s="28"/>
      <c r="K82" s="29"/>
      <c r="L82" s="45">
        <f t="shared" si="88"/>
        <v>0</v>
      </c>
      <c r="M82" s="50"/>
      <c r="N82" s="57"/>
      <c r="O82" s="57"/>
      <c r="P82" s="57"/>
      <c r="Q82" s="57"/>
      <c r="R82" s="57"/>
      <c r="S82" s="76"/>
      <c r="T82" s="57"/>
      <c r="U82" s="57"/>
      <c r="V82" s="57"/>
      <c r="W82" s="57"/>
      <c r="X82" s="57"/>
      <c r="Y82" s="57"/>
      <c r="Z82" s="57"/>
      <c r="AA82" s="57"/>
    </row>
    <row r="83" spans="1:27" x14ac:dyDescent="0.15">
      <c r="A83" s="26"/>
      <c r="B83" s="27"/>
      <c r="C83" s="26"/>
      <c r="D83" s="26"/>
      <c r="E83" s="26"/>
      <c r="F83" s="26" t="s">
        <v>77</v>
      </c>
      <c r="G83" s="28">
        <v>42885</v>
      </c>
      <c r="H83" s="28"/>
      <c r="I83" s="28"/>
      <c r="J83" s="28"/>
      <c r="K83" s="29"/>
      <c r="L83" s="45">
        <f t="shared" si="88"/>
        <v>0</v>
      </c>
      <c r="M83" s="50"/>
      <c r="N83" s="57"/>
      <c r="O83" s="57"/>
      <c r="P83" s="57"/>
      <c r="Q83" s="57"/>
      <c r="R83" s="57"/>
      <c r="S83" s="76"/>
      <c r="T83" s="57"/>
      <c r="U83" s="57"/>
      <c r="V83" s="57"/>
      <c r="W83" s="57"/>
      <c r="X83" s="57"/>
      <c r="Y83" s="57"/>
      <c r="Z83" s="57"/>
      <c r="AA83" s="57"/>
    </row>
    <row r="84" spans="1:27" x14ac:dyDescent="0.15">
      <c r="A84" s="26"/>
      <c r="B84" s="27"/>
      <c r="C84" s="26"/>
      <c r="D84" s="26"/>
      <c r="E84" s="26"/>
      <c r="F84" s="26" t="s">
        <v>75</v>
      </c>
      <c r="G84" s="28">
        <v>42885</v>
      </c>
      <c r="H84" s="28"/>
      <c r="I84" s="28"/>
      <c r="J84" s="28"/>
      <c r="K84" s="29"/>
      <c r="L84" s="45">
        <f t="shared" si="88"/>
        <v>0</v>
      </c>
      <c r="M84" s="50"/>
      <c r="N84" s="57"/>
      <c r="O84" s="57"/>
      <c r="P84" s="57"/>
      <c r="Q84" s="57"/>
      <c r="R84" s="57"/>
      <c r="S84" s="76"/>
      <c r="T84" s="57"/>
      <c r="U84" s="57"/>
      <c r="V84" s="57"/>
      <c r="W84" s="57"/>
      <c r="X84" s="57"/>
      <c r="Y84" s="57"/>
      <c r="Z84" s="57"/>
      <c r="AA84" s="57"/>
    </row>
    <row r="85" spans="1:27" x14ac:dyDescent="0.15">
      <c r="A85" s="26"/>
      <c r="B85" s="27"/>
      <c r="C85" s="26"/>
      <c r="D85" s="26"/>
      <c r="E85" s="26"/>
      <c r="F85" s="26" t="s">
        <v>78</v>
      </c>
      <c r="G85" s="28">
        <v>42885</v>
      </c>
      <c r="H85" s="28"/>
      <c r="I85" s="28"/>
      <c r="J85" s="28"/>
      <c r="K85" s="29"/>
      <c r="L85" s="45">
        <f t="shared" si="88"/>
        <v>0</v>
      </c>
      <c r="M85" s="50"/>
      <c r="N85" s="57"/>
      <c r="O85" s="57"/>
      <c r="P85" s="57"/>
      <c r="Q85" s="57"/>
      <c r="R85" s="57"/>
      <c r="S85" s="76"/>
      <c r="T85" s="57"/>
      <c r="U85" s="57"/>
      <c r="V85" s="57"/>
      <c r="W85" s="57"/>
      <c r="X85" s="57"/>
      <c r="Y85" s="57"/>
      <c r="Z85" s="57"/>
      <c r="AA85" s="57"/>
    </row>
    <row r="86" spans="1:27" x14ac:dyDescent="0.15">
      <c r="A86" s="26">
        <v>69</v>
      </c>
      <c r="B86" s="27">
        <v>0</v>
      </c>
      <c r="C86" s="26"/>
      <c r="D86" s="26" t="s">
        <v>125</v>
      </c>
      <c r="E86" s="26"/>
      <c r="F86" s="26"/>
      <c r="G86" s="28"/>
      <c r="H86" s="28"/>
      <c r="I86" s="28"/>
      <c r="J86" s="28"/>
      <c r="K86" s="29"/>
      <c r="L86" s="45">
        <f t="shared" si="88"/>
        <v>0</v>
      </c>
      <c r="M86" s="50" t="str">
        <f t="shared" si="72"/>
        <v/>
      </c>
      <c r="N86" s="57" t="str">
        <f t="shared" ref="N86" si="125">IF(N81&lt;&gt;"",N81,"")</f>
        <v/>
      </c>
      <c r="O86" s="57"/>
      <c r="P86" s="57" t="str">
        <f t="shared" ref="P86:Q86" si="126">IF(P81&lt;&gt;"",P81,"")</f>
        <v/>
      </c>
      <c r="Q86" s="57" t="str">
        <f t="shared" si="126"/>
        <v/>
      </c>
      <c r="R86" s="57"/>
      <c r="S86" s="57" t="str">
        <f t="shared" ref="S86:AA86" si="127">IF(S81&lt;&gt;"",S81,"")</f>
        <v/>
      </c>
      <c r="T86" s="57" t="str">
        <f t="shared" si="127"/>
        <v/>
      </c>
      <c r="U86" s="57" t="str">
        <f t="shared" si="127"/>
        <v/>
      </c>
      <c r="V86" s="57" t="str">
        <f t="shared" si="127"/>
        <v/>
      </c>
      <c r="W86" s="57" t="str">
        <f t="shared" si="127"/>
        <v/>
      </c>
      <c r="X86" s="57" t="str">
        <f t="shared" si="127"/>
        <v/>
      </c>
      <c r="Y86" s="57" t="str">
        <f t="shared" si="127"/>
        <v/>
      </c>
      <c r="Z86" s="57" t="str">
        <f t="shared" si="127"/>
        <v/>
      </c>
      <c r="AA86" s="57" t="str">
        <f t="shared" si="127"/>
        <v/>
      </c>
    </row>
    <row r="87" spans="1:27" x14ac:dyDescent="0.15">
      <c r="A87" s="26">
        <v>70</v>
      </c>
      <c r="B87" s="27">
        <v>1</v>
      </c>
      <c r="C87" s="26"/>
      <c r="D87" s="26" t="s">
        <v>126</v>
      </c>
      <c r="E87" s="26"/>
      <c r="F87" s="26" t="s">
        <v>72</v>
      </c>
      <c r="G87" s="28">
        <v>42885</v>
      </c>
      <c r="H87" s="28"/>
      <c r="I87" s="28"/>
      <c r="J87" s="28"/>
      <c r="K87" s="29">
        <v>0.5</v>
      </c>
      <c r="L87" s="45">
        <f t="shared" si="88"/>
        <v>0</v>
      </c>
      <c r="M87" s="50" t="str">
        <f t="shared" si="72"/>
        <v>作業中</v>
      </c>
      <c r="N87" s="57" t="str">
        <f t="shared" ref="N87" si="128">IF(N86&lt;&gt;"",N86,"")</f>
        <v/>
      </c>
      <c r="O87" s="57"/>
      <c r="P87" s="57" t="str">
        <f t="shared" ref="P87:Q87" si="129">IF(P86&lt;&gt;"",P86,"")</f>
        <v/>
      </c>
      <c r="Q87" s="57" t="str">
        <f t="shared" si="129"/>
        <v/>
      </c>
      <c r="R87" s="57"/>
      <c r="S87" s="76"/>
      <c r="T87" s="57" t="str">
        <f t="shared" ref="T87:AA87" si="130">IF(T86&lt;&gt;"",T86,"")</f>
        <v/>
      </c>
      <c r="U87" s="57" t="str">
        <f t="shared" si="130"/>
        <v/>
      </c>
      <c r="V87" s="57" t="str">
        <f t="shared" si="130"/>
        <v/>
      </c>
      <c r="W87" s="57" t="str">
        <f t="shared" si="130"/>
        <v/>
      </c>
      <c r="X87" s="57" t="str">
        <f t="shared" si="130"/>
        <v/>
      </c>
      <c r="Y87" s="57" t="str">
        <f t="shared" si="130"/>
        <v/>
      </c>
      <c r="Z87" s="57" t="str">
        <f t="shared" si="130"/>
        <v/>
      </c>
      <c r="AA87" s="57" t="str">
        <f t="shared" si="130"/>
        <v/>
      </c>
    </row>
    <row r="88" spans="1:27" x14ac:dyDescent="0.15">
      <c r="A88" s="26">
        <v>71</v>
      </c>
      <c r="B88" s="27">
        <v>1</v>
      </c>
      <c r="C88" s="26"/>
      <c r="D88" s="26" t="s">
        <v>127</v>
      </c>
      <c r="E88" s="26"/>
      <c r="F88" s="26"/>
      <c r="G88" s="28"/>
      <c r="H88" s="28"/>
      <c r="I88" s="28"/>
      <c r="J88" s="28"/>
      <c r="K88" s="29"/>
      <c r="L88" s="45">
        <f t="shared" si="88"/>
        <v>0</v>
      </c>
      <c r="M88" s="50" t="str">
        <f t="shared" si="72"/>
        <v/>
      </c>
      <c r="N88" s="57" t="str">
        <f t="shared" ref="N88" si="131">IF(N87&lt;&gt;"",N87,"")</f>
        <v/>
      </c>
      <c r="O88" s="57"/>
      <c r="P88" s="57" t="str">
        <f t="shared" ref="P88:Q88" si="132">IF(P87&lt;&gt;"",P87,"")</f>
        <v/>
      </c>
      <c r="Q88" s="57" t="str">
        <f t="shared" si="132"/>
        <v/>
      </c>
      <c r="R88" s="57"/>
      <c r="S88" s="57" t="str">
        <f t="shared" ref="S88:AA88" si="133">IF(S87&lt;&gt;"",S87,"")</f>
        <v/>
      </c>
      <c r="T88" s="57" t="str">
        <f t="shared" si="133"/>
        <v/>
      </c>
      <c r="U88" s="57" t="str">
        <f t="shared" si="133"/>
        <v/>
      </c>
      <c r="V88" s="57" t="str">
        <f t="shared" si="133"/>
        <v/>
      </c>
      <c r="W88" s="57" t="str">
        <f t="shared" si="133"/>
        <v/>
      </c>
      <c r="X88" s="57" t="str">
        <f t="shared" si="133"/>
        <v/>
      </c>
      <c r="Y88" s="57" t="str">
        <f t="shared" si="133"/>
        <v/>
      </c>
      <c r="Z88" s="57" t="str">
        <f t="shared" si="133"/>
        <v/>
      </c>
      <c r="AA88" s="57" t="str">
        <f t="shared" si="133"/>
        <v/>
      </c>
    </row>
    <row r="89" spans="1:27" x14ac:dyDescent="0.15">
      <c r="A89" s="26">
        <v>72</v>
      </c>
      <c r="B89" s="27">
        <v>2</v>
      </c>
      <c r="C89" s="26"/>
      <c r="D89" s="26" t="s">
        <v>128</v>
      </c>
      <c r="E89" s="26" t="s">
        <v>164</v>
      </c>
      <c r="F89" s="26" t="s">
        <v>72</v>
      </c>
      <c r="G89" s="28">
        <v>42885</v>
      </c>
      <c r="H89" s="28"/>
      <c r="I89" s="28"/>
      <c r="J89" s="28"/>
      <c r="K89" s="29">
        <v>2</v>
      </c>
      <c r="L89" s="45">
        <f t="shared" si="88"/>
        <v>0</v>
      </c>
      <c r="M89" s="50" t="str">
        <f t="shared" si="72"/>
        <v>作業中</v>
      </c>
      <c r="N89" s="57" t="str">
        <f t="shared" ref="N89" si="134">IF(N88&lt;&gt;"",N88,"")</f>
        <v/>
      </c>
      <c r="O89" s="57"/>
      <c r="P89" s="57" t="str">
        <f t="shared" ref="P89:Q89" si="135">IF(P88&lt;&gt;"",P88,"")</f>
        <v/>
      </c>
      <c r="Q89" s="57" t="str">
        <f t="shared" si="135"/>
        <v/>
      </c>
      <c r="R89" s="57"/>
      <c r="S89" s="76"/>
      <c r="T89" s="57" t="str">
        <f t="shared" ref="T89:AA89" si="136">IF(T88&lt;&gt;"",T88,"")</f>
        <v/>
      </c>
      <c r="U89" s="57" t="str">
        <f t="shared" si="136"/>
        <v/>
      </c>
      <c r="V89" s="57" t="str">
        <f t="shared" si="136"/>
        <v/>
      </c>
      <c r="W89" s="57" t="str">
        <f t="shared" si="136"/>
        <v/>
      </c>
      <c r="X89" s="57" t="str">
        <f t="shared" si="136"/>
        <v/>
      </c>
      <c r="Y89" s="57" t="str">
        <f t="shared" si="136"/>
        <v/>
      </c>
      <c r="Z89" s="57" t="str">
        <f t="shared" si="136"/>
        <v/>
      </c>
      <c r="AA89" s="57" t="str">
        <f t="shared" si="136"/>
        <v/>
      </c>
    </row>
    <row r="90" spans="1:27" x14ac:dyDescent="0.15">
      <c r="A90" s="26"/>
      <c r="B90" s="27"/>
      <c r="C90" s="26"/>
      <c r="D90" s="26"/>
      <c r="E90" s="26"/>
      <c r="F90" s="26" t="s">
        <v>74</v>
      </c>
      <c r="G90" s="28">
        <v>42885</v>
      </c>
      <c r="H90" s="28"/>
      <c r="I90" s="28"/>
      <c r="J90" s="28"/>
      <c r="K90" s="29"/>
      <c r="L90" s="45">
        <f t="shared" si="88"/>
        <v>0</v>
      </c>
      <c r="M90" s="50"/>
      <c r="N90" s="57"/>
      <c r="O90" s="57"/>
      <c r="P90" s="57"/>
      <c r="Q90" s="57"/>
      <c r="R90" s="57"/>
      <c r="S90" s="76"/>
      <c r="T90" s="57"/>
      <c r="U90" s="57"/>
      <c r="V90" s="57"/>
      <c r="W90" s="57"/>
      <c r="X90" s="57"/>
      <c r="Y90" s="57"/>
      <c r="Z90" s="57"/>
      <c r="AA90" s="57"/>
    </row>
    <row r="91" spans="1:27" x14ac:dyDescent="0.15">
      <c r="A91" s="26"/>
      <c r="B91" s="27"/>
      <c r="C91" s="26"/>
      <c r="D91" s="26"/>
      <c r="E91" s="26"/>
      <c r="F91" s="26" t="s">
        <v>77</v>
      </c>
      <c r="G91" s="28">
        <v>42885</v>
      </c>
      <c r="H91" s="28"/>
      <c r="I91" s="28"/>
      <c r="J91" s="28"/>
      <c r="K91" s="29"/>
      <c r="L91" s="45">
        <f t="shared" si="88"/>
        <v>0</v>
      </c>
      <c r="M91" s="50"/>
      <c r="N91" s="57"/>
      <c r="O91" s="57"/>
      <c r="P91" s="57"/>
      <c r="Q91" s="57"/>
      <c r="R91" s="57"/>
      <c r="S91" s="76"/>
      <c r="T91" s="57"/>
      <c r="U91" s="57"/>
      <c r="V91" s="57"/>
      <c r="W91" s="57"/>
      <c r="X91" s="57"/>
      <c r="Y91" s="57"/>
      <c r="Z91" s="57"/>
      <c r="AA91" s="57"/>
    </row>
    <row r="92" spans="1:27" x14ac:dyDescent="0.15">
      <c r="A92" s="26"/>
      <c r="B92" s="27"/>
      <c r="C92" s="26"/>
      <c r="D92" s="26"/>
      <c r="E92" s="26"/>
      <c r="F92" s="26" t="s">
        <v>75</v>
      </c>
      <c r="G92" s="28">
        <v>42885</v>
      </c>
      <c r="H92" s="28"/>
      <c r="I92" s="28"/>
      <c r="J92" s="28"/>
      <c r="K92" s="29"/>
      <c r="L92" s="45">
        <f t="shared" si="88"/>
        <v>0</v>
      </c>
      <c r="M92" s="50"/>
      <c r="N92" s="57"/>
      <c r="O92" s="57"/>
      <c r="P92" s="57"/>
      <c r="Q92" s="57"/>
      <c r="R92" s="57"/>
      <c r="S92" s="76"/>
      <c r="T92" s="57"/>
      <c r="U92" s="57"/>
      <c r="V92" s="57"/>
      <c r="W92" s="57"/>
      <c r="X92" s="57"/>
      <c r="Y92" s="57"/>
      <c r="Z92" s="57"/>
      <c r="AA92" s="57"/>
    </row>
    <row r="93" spans="1:27" x14ac:dyDescent="0.15">
      <c r="A93" s="26"/>
      <c r="B93" s="27"/>
      <c r="C93" s="26"/>
      <c r="D93" s="26"/>
      <c r="E93" s="26"/>
      <c r="F93" s="26" t="s">
        <v>78</v>
      </c>
      <c r="G93" s="28">
        <v>42885</v>
      </c>
      <c r="H93" s="28"/>
      <c r="I93" s="28"/>
      <c r="J93" s="28"/>
      <c r="K93" s="29"/>
      <c r="L93" s="45">
        <f t="shared" si="88"/>
        <v>0</v>
      </c>
      <c r="M93" s="50"/>
      <c r="N93" s="57"/>
      <c r="O93" s="57"/>
      <c r="P93" s="57"/>
      <c r="Q93" s="57"/>
      <c r="R93" s="57"/>
      <c r="S93" s="76"/>
      <c r="T93" s="57"/>
      <c r="U93" s="57"/>
      <c r="V93" s="57"/>
      <c r="W93" s="57"/>
      <c r="X93" s="57"/>
      <c r="Y93" s="57"/>
      <c r="Z93" s="57"/>
      <c r="AA93" s="57"/>
    </row>
    <row r="94" spans="1:27" x14ac:dyDescent="0.15">
      <c r="A94" s="26">
        <v>73</v>
      </c>
      <c r="B94" s="27">
        <v>2</v>
      </c>
      <c r="C94" s="26"/>
      <c r="D94" s="26" t="s">
        <v>82</v>
      </c>
      <c r="E94" s="26"/>
      <c r="F94" s="26" t="s">
        <v>77</v>
      </c>
      <c r="G94" s="28">
        <v>42885</v>
      </c>
      <c r="H94" s="28"/>
      <c r="I94" s="28"/>
      <c r="J94" s="28"/>
      <c r="K94" s="29">
        <v>0.5</v>
      </c>
      <c r="L94" s="45">
        <f t="shared" si="88"/>
        <v>0</v>
      </c>
      <c r="M94" s="50" t="str">
        <f t="shared" si="72"/>
        <v>作業中</v>
      </c>
      <c r="N94" s="57" t="str">
        <f t="shared" ref="N94" si="137">IF(N89&lt;&gt;"",N89,"")</f>
        <v/>
      </c>
      <c r="O94" s="57"/>
      <c r="P94" s="57" t="str">
        <f t="shared" ref="P94:Q94" si="138">IF(P89&lt;&gt;"",P89,"")</f>
        <v/>
      </c>
      <c r="Q94" s="57" t="str">
        <f t="shared" si="138"/>
        <v/>
      </c>
      <c r="R94" s="57"/>
      <c r="S94" s="76"/>
      <c r="T94" s="57" t="str">
        <f t="shared" ref="T94:AA94" si="139">IF(T89&lt;&gt;"",T89,"")</f>
        <v/>
      </c>
      <c r="U94" s="57" t="str">
        <f t="shared" si="139"/>
        <v/>
      </c>
      <c r="V94" s="57" t="str">
        <f t="shared" si="139"/>
        <v/>
      </c>
      <c r="W94" s="57" t="str">
        <f t="shared" si="139"/>
        <v/>
      </c>
      <c r="X94" s="57" t="str">
        <f t="shared" si="139"/>
        <v/>
      </c>
      <c r="Y94" s="57" t="str">
        <f t="shared" si="139"/>
        <v/>
      </c>
      <c r="Z94" s="57" t="str">
        <f t="shared" si="139"/>
        <v/>
      </c>
      <c r="AA94" s="57" t="str">
        <f t="shared" si="139"/>
        <v/>
      </c>
    </row>
    <row r="95" spans="1:27" x14ac:dyDescent="0.15">
      <c r="A95" s="26">
        <v>74</v>
      </c>
      <c r="B95" s="27">
        <v>1</v>
      </c>
      <c r="C95" s="26"/>
      <c r="D95" s="26" t="s">
        <v>129</v>
      </c>
      <c r="E95" s="26" t="s">
        <v>165</v>
      </c>
      <c r="F95" s="26" t="s">
        <v>78</v>
      </c>
      <c r="G95" s="28">
        <v>42885</v>
      </c>
      <c r="H95" s="28"/>
      <c r="I95" s="28"/>
      <c r="J95" s="28"/>
      <c r="K95" s="29">
        <v>0.5</v>
      </c>
      <c r="L95" s="45">
        <f t="shared" si="88"/>
        <v>0</v>
      </c>
      <c r="M95" s="50" t="str">
        <f t="shared" si="72"/>
        <v>作業中</v>
      </c>
      <c r="N95" s="57" t="str">
        <f t="shared" ref="N95" si="140">IF(N94&lt;&gt;"",N94,"")</f>
        <v/>
      </c>
      <c r="O95" s="57"/>
      <c r="P95" s="57" t="str">
        <f t="shared" ref="P95:Q95" si="141">IF(P94&lt;&gt;"",P94,"")</f>
        <v/>
      </c>
      <c r="Q95" s="57" t="str">
        <f t="shared" si="141"/>
        <v/>
      </c>
      <c r="R95" s="57"/>
      <c r="S95" s="76"/>
      <c r="T95" s="57" t="str">
        <f t="shared" ref="T95:AA95" si="142">IF(T94&lt;&gt;"",T94,"")</f>
        <v/>
      </c>
      <c r="U95" s="57" t="str">
        <f t="shared" si="142"/>
        <v/>
      </c>
      <c r="V95" s="57" t="str">
        <f t="shared" si="142"/>
        <v/>
      </c>
      <c r="W95" s="57" t="str">
        <f t="shared" si="142"/>
        <v/>
      </c>
      <c r="X95" s="57" t="str">
        <f t="shared" si="142"/>
        <v/>
      </c>
      <c r="Y95" s="57" t="str">
        <f t="shared" si="142"/>
        <v/>
      </c>
      <c r="Z95" s="57" t="str">
        <f t="shared" si="142"/>
        <v/>
      </c>
      <c r="AA95" s="57" t="str">
        <f t="shared" si="142"/>
        <v/>
      </c>
    </row>
    <row r="96" spans="1:27" x14ac:dyDescent="0.15">
      <c r="A96" s="26">
        <v>75</v>
      </c>
      <c r="B96" s="27">
        <v>2</v>
      </c>
      <c r="C96" s="26"/>
      <c r="D96" s="26" t="s">
        <v>82</v>
      </c>
      <c r="E96" s="26"/>
      <c r="F96" s="26" t="s">
        <v>77</v>
      </c>
      <c r="G96" s="28">
        <v>42885</v>
      </c>
      <c r="H96" s="28"/>
      <c r="I96" s="28"/>
      <c r="J96" s="28"/>
      <c r="K96" s="29">
        <v>0.5</v>
      </c>
      <c r="L96" s="45">
        <f t="shared" si="88"/>
        <v>0</v>
      </c>
      <c r="M96" s="50" t="str">
        <f t="shared" si="72"/>
        <v>作業中</v>
      </c>
      <c r="N96" s="57" t="str">
        <f>IF(N95&lt;&gt;"",N95,"")</f>
        <v/>
      </c>
      <c r="O96" s="57"/>
      <c r="P96" s="57" t="str">
        <f>IF(P95&lt;&gt;"",P95,"")</f>
        <v/>
      </c>
      <c r="Q96" s="57" t="str">
        <f>IF(Q95&lt;&gt;"",Q95,"")</f>
        <v/>
      </c>
      <c r="R96" s="57"/>
      <c r="S96" s="76"/>
      <c r="T96" s="57" t="str">
        <f t="shared" ref="T96:AA96" si="143">IF(T95&lt;&gt;"",T95,"")</f>
        <v/>
      </c>
      <c r="U96" s="57" t="str">
        <f t="shared" si="143"/>
        <v/>
      </c>
      <c r="V96" s="57" t="str">
        <f t="shared" si="143"/>
        <v/>
      </c>
      <c r="W96" s="57" t="str">
        <f t="shared" si="143"/>
        <v/>
      </c>
      <c r="X96" s="57" t="str">
        <f t="shared" si="143"/>
        <v/>
      </c>
      <c r="Y96" s="57" t="str">
        <f t="shared" si="143"/>
        <v/>
      </c>
      <c r="Z96" s="57" t="str">
        <f t="shared" si="143"/>
        <v/>
      </c>
      <c r="AA96" s="57" t="str">
        <f t="shared" si="143"/>
        <v/>
      </c>
    </row>
    <row r="97" spans="1:27" x14ac:dyDescent="0.15">
      <c r="A97" s="26">
        <v>76</v>
      </c>
      <c r="B97" s="27">
        <v>1</v>
      </c>
      <c r="C97" s="26"/>
      <c r="D97" s="26" t="s">
        <v>130</v>
      </c>
      <c r="E97" s="26"/>
      <c r="F97" s="26"/>
      <c r="G97" s="28"/>
      <c r="H97" s="28"/>
      <c r="I97" s="28"/>
      <c r="J97" s="28"/>
      <c r="K97" s="29"/>
      <c r="L97" s="45">
        <f t="shared" si="88"/>
        <v>0</v>
      </c>
      <c r="M97" s="50" t="str">
        <f t="shared" si="72"/>
        <v/>
      </c>
      <c r="N97" s="57" t="str">
        <f t="shared" ref="N97" si="144">IF(N96&lt;&gt;"",N96,"")</f>
        <v/>
      </c>
      <c r="O97" s="57"/>
      <c r="P97" s="57" t="str">
        <f t="shared" ref="P97:Q97" si="145">IF(P96&lt;&gt;"",P96,"")</f>
        <v/>
      </c>
      <c r="Q97" s="57" t="str">
        <f t="shared" si="145"/>
        <v/>
      </c>
      <c r="R97" s="57"/>
      <c r="S97" s="57" t="str">
        <f t="shared" ref="S97:AA97" si="146">IF(S96&lt;&gt;"",S96,"")</f>
        <v/>
      </c>
      <c r="T97" s="57" t="str">
        <f t="shared" si="146"/>
        <v/>
      </c>
      <c r="U97" s="57" t="str">
        <f t="shared" si="146"/>
        <v/>
      </c>
      <c r="V97" s="57" t="str">
        <f t="shared" si="146"/>
        <v/>
      </c>
      <c r="W97" s="57" t="str">
        <f t="shared" si="146"/>
        <v/>
      </c>
      <c r="X97" s="57" t="str">
        <f t="shared" si="146"/>
        <v/>
      </c>
      <c r="Y97" s="57" t="str">
        <f t="shared" si="146"/>
        <v/>
      </c>
      <c r="Z97" s="57" t="str">
        <f t="shared" si="146"/>
        <v/>
      </c>
      <c r="AA97" s="57" t="str">
        <f t="shared" si="146"/>
        <v/>
      </c>
    </row>
    <row r="98" spans="1:27" x14ac:dyDescent="0.15">
      <c r="A98" s="26">
        <v>77</v>
      </c>
      <c r="B98" s="27">
        <v>2</v>
      </c>
      <c r="C98" s="26"/>
      <c r="D98" s="26" t="s">
        <v>131</v>
      </c>
      <c r="E98" s="26" t="s">
        <v>131</v>
      </c>
      <c r="F98" s="26" t="s">
        <v>74</v>
      </c>
      <c r="G98" s="28">
        <v>42885</v>
      </c>
      <c r="H98" s="28"/>
      <c r="I98" s="28"/>
      <c r="J98" s="28"/>
      <c r="K98" s="29">
        <v>1</v>
      </c>
      <c r="L98" s="45">
        <f t="shared" si="88"/>
        <v>0</v>
      </c>
      <c r="M98" s="50" t="str">
        <f t="shared" si="72"/>
        <v>作業中</v>
      </c>
      <c r="N98" s="57" t="str">
        <f t="shared" ref="N98" si="147">IF(N97&lt;&gt;"",N97,"")</f>
        <v/>
      </c>
      <c r="O98" s="57"/>
      <c r="P98" s="57" t="str">
        <f t="shared" ref="P98:Q98" si="148">IF(P97&lt;&gt;"",P97,"")</f>
        <v/>
      </c>
      <c r="Q98" s="57" t="str">
        <f t="shared" si="148"/>
        <v/>
      </c>
      <c r="R98" s="57"/>
      <c r="S98" s="76"/>
      <c r="T98" s="57" t="str">
        <f t="shared" ref="T98:AA98" si="149">IF(T97&lt;&gt;"",T97,"")</f>
        <v/>
      </c>
      <c r="U98" s="57" t="str">
        <f t="shared" si="149"/>
        <v/>
      </c>
      <c r="V98" s="57" t="str">
        <f t="shared" si="149"/>
        <v/>
      </c>
      <c r="W98" s="57" t="str">
        <f t="shared" si="149"/>
        <v/>
      </c>
      <c r="X98" s="57" t="str">
        <f t="shared" si="149"/>
        <v/>
      </c>
      <c r="Y98" s="57" t="str">
        <f t="shared" si="149"/>
        <v/>
      </c>
      <c r="Z98" s="57" t="str">
        <f t="shared" si="149"/>
        <v/>
      </c>
      <c r="AA98" s="57" t="str">
        <f t="shared" si="149"/>
        <v/>
      </c>
    </row>
    <row r="99" spans="1:27" x14ac:dyDescent="0.15">
      <c r="A99" s="26"/>
      <c r="B99" s="27"/>
      <c r="C99" s="26"/>
      <c r="D99" s="26"/>
      <c r="E99" s="26"/>
      <c r="F99" s="26" t="s">
        <v>75</v>
      </c>
      <c r="G99" s="28">
        <v>42885</v>
      </c>
      <c r="H99" s="28"/>
      <c r="I99" s="28"/>
      <c r="J99" s="28"/>
      <c r="K99" s="29"/>
      <c r="L99" s="45">
        <f t="shared" si="88"/>
        <v>0</v>
      </c>
      <c r="M99" s="50"/>
      <c r="N99" s="57"/>
      <c r="O99" s="57"/>
      <c r="P99" s="57"/>
      <c r="Q99" s="57"/>
      <c r="R99" s="57"/>
      <c r="S99" s="76"/>
      <c r="T99" s="57"/>
      <c r="U99" s="57"/>
      <c r="V99" s="57"/>
      <c r="W99" s="57"/>
      <c r="X99" s="57"/>
      <c r="Y99" s="57"/>
      <c r="Z99" s="57"/>
      <c r="AA99" s="57"/>
    </row>
    <row r="100" spans="1:27" x14ac:dyDescent="0.15">
      <c r="A100" s="26">
        <v>78</v>
      </c>
      <c r="B100" s="27">
        <v>2</v>
      </c>
      <c r="C100" s="26"/>
      <c r="D100" s="26" t="s">
        <v>82</v>
      </c>
      <c r="E100" s="26"/>
      <c r="F100" s="26" t="s">
        <v>77</v>
      </c>
      <c r="G100" s="28">
        <v>42885</v>
      </c>
      <c r="H100" s="28"/>
      <c r="I100" s="28"/>
      <c r="J100" s="28"/>
      <c r="K100" s="29">
        <v>0.5</v>
      </c>
      <c r="L100" s="45">
        <f t="shared" si="88"/>
        <v>0</v>
      </c>
      <c r="M100" s="50" t="str">
        <f t="shared" si="72"/>
        <v>作業中</v>
      </c>
      <c r="N100" s="57" t="str">
        <f t="shared" ref="N100" si="150">IF(N98&lt;&gt;"",N98,"")</f>
        <v/>
      </c>
      <c r="O100" s="57"/>
      <c r="P100" s="57" t="str">
        <f t="shared" ref="P100:Q100" si="151">IF(P98&lt;&gt;"",P98,"")</f>
        <v/>
      </c>
      <c r="Q100" s="57" t="str">
        <f t="shared" si="151"/>
        <v/>
      </c>
      <c r="R100" s="57"/>
      <c r="S100" s="76"/>
      <c r="T100" s="57" t="str">
        <f t="shared" ref="T100:AA100" si="152">IF(T98&lt;&gt;"",T98,"")</f>
        <v/>
      </c>
      <c r="U100" s="57" t="str">
        <f t="shared" si="152"/>
        <v/>
      </c>
      <c r="V100" s="57" t="str">
        <f t="shared" si="152"/>
        <v/>
      </c>
      <c r="W100" s="57" t="str">
        <f t="shared" si="152"/>
        <v/>
      </c>
      <c r="X100" s="57" t="str">
        <f t="shared" si="152"/>
        <v/>
      </c>
      <c r="Y100" s="57" t="str">
        <f t="shared" si="152"/>
        <v/>
      </c>
      <c r="Z100" s="57" t="str">
        <f t="shared" si="152"/>
        <v/>
      </c>
      <c r="AA100" s="57" t="str">
        <f t="shared" si="152"/>
        <v/>
      </c>
    </row>
    <row r="101" spans="1:27" x14ac:dyDescent="0.15">
      <c r="A101" s="26">
        <v>79</v>
      </c>
      <c r="B101" s="27">
        <v>0</v>
      </c>
      <c r="C101" s="26"/>
      <c r="D101" s="26" t="s">
        <v>132</v>
      </c>
      <c r="E101" s="26" t="s">
        <v>154</v>
      </c>
      <c r="F101" s="26" t="s">
        <v>72</v>
      </c>
      <c r="G101" s="28">
        <v>42885</v>
      </c>
      <c r="H101" s="28"/>
      <c r="I101" s="28"/>
      <c r="J101" s="28"/>
      <c r="K101" s="29">
        <v>0.5</v>
      </c>
      <c r="L101" s="45">
        <f t="shared" si="88"/>
        <v>0</v>
      </c>
      <c r="M101" s="50" t="str">
        <f t="shared" si="72"/>
        <v>作業中</v>
      </c>
      <c r="N101" s="57" t="str">
        <f t="shared" ref="N101" si="153">IF(N100&lt;&gt;"",N100,"")</f>
        <v/>
      </c>
      <c r="O101" s="57"/>
      <c r="P101" s="57" t="str">
        <f t="shared" ref="P101:Q101" si="154">IF(P100&lt;&gt;"",P100,"")</f>
        <v/>
      </c>
      <c r="Q101" s="57" t="str">
        <f t="shared" si="154"/>
        <v/>
      </c>
      <c r="R101" s="57"/>
      <c r="S101" s="76"/>
      <c r="T101" s="57" t="str">
        <f t="shared" ref="T101:AA101" si="155">IF(T100&lt;&gt;"",T100,"")</f>
        <v/>
      </c>
      <c r="U101" s="57" t="str">
        <f t="shared" si="155"/>
        <v/>
      </c>
      <c r="V101" s="57" t="str">
        <f t="shared" si="155"/>
        <v/>
      </c>
      <c r="W101" s="57" t="str">
        <f t="shared" si="155"/>
        <v/>
      </c>
      <c r="X101" s="57" t="str">
        <f t="shared" si="155"/>
        <v/>
      </c>
      <c r="Y101" s="57" t="str">
        <f t="shared" si="155"/>
        <v/>
      </c>
      <c r="Z101" s="57" t="str">
        <f t="shared" si="155"/>
        <v/>
      </c>
      <c r="AA101" s="57" t="str">
        <f t="shared" si="155"/>
        <v/>
      </c>
    </row>
    <row r="102" spans="1:27" x14ac:dyDescent="0.15">
      <c r="A102" s="26"/>
      <c r="B102" s="27"/>
      <c r="C102" s="26"/>
      <c r="D102" s="26"/>
      <c r="E102" s="26"/>
      <c r="F102" s="26" t="s">
        <v>78</v>
      </c>
      <c r="G102" s="28">
        <v>42885</v>
      </c>
      <c r="H102" s="28"/>
      <c r="I102" s="28"/>
      <c r="J102" s="28"/>
      <c r="K102" s="29"/>
      <c r="L102" s="45">
        <f t="shared" si="88"/>
        <v>0</v>
      </c>
      <c r="M102" s="50"/>
      <c r="N102" s="57"/>
      <c r="O102" s="57"/>
      <c r="P102" s="57"/>
      <c r="Q102" s="57"/>
      <c r="R102" s="57"/>
      <c r="S102" s="76"/>
      <c r="T102" s="57"/>
      <c r="U102" s="57"/>
      <c r="V102" s="57"/>
      <c r="W102" s="57"/>
      <c r="X102" s="57"/>
      <c r="Y102" s="57"/>
      <c r="Z102" s="57"/>
      <c r="AA102" s="57"/>
    </row>
    <row r="103" spans="1:27" x14ac:dyDescent="0.15">
      <c r="A103" s="26">
        <v>80</v>
      </c>
      <c r="B103" s="27">
        <v>1</v>
      </c>
      <c r="C103" s="26"/>
      <c r="D103" s="26" t="s">
        <v>82</v>
      </c>
      <c r="E103" s="26"/>
      <c r="F103" s="26"/>
      <c r="G103" s="28"/>
      <c r="H103" s="28"/>
      <c r="I103" s="28"/>
      <c r="J103" s="28"/>
      <c r="K103" s="29"/>
      <c r="L103" s="45">
        <f t="shared" si="88"/>
        <v>0</v>
      </c>
      <c r="M103" s="50" t="str">
        <f t="shared" si="72"/>
        <v/>
      </c>
      <c r="N103" s="57" t="str">
        <f t="shared" ref="N103" si="156">IF(N101&lt;&gt;"",N101,"")</f>
        <v/>
      </c>
      <c r="O103" s="57"/>
      <c r="P103" s="57" t="str">
        <f t="shared" ref="P103:Q103" si="157">IF(P101&lt;&gt;"",P101,"")</f>
        <v/>
      </c>
      <c r="Q103" s="57" t="str">
        <f t="shared" si="157"/>
        <v/>
      </c>
      <c r="R103" s="57"/>
      <c r="S103" s="57" t="str">
        <f t="shared" ref="S103:AA103" si="158">IF(S101&lt;&gt;"",S101,"")</f>
        <v/>
      </c>
      <c r="T103" s="57" t="str">
        <f t="shared" si="158"/>
        <v/>
      </c>
      <c r="U103" s="57" t="str">
        <f t="shared" si="158"/>
        <v/>
      </c>
      <c r="V103" s="57" t="str">
        <f t="shared" si="158"/>
        <v/>
      </c>
      <c r="W103" s="57" t="str">
        <f t="shared" si="158"/>
        <v/>
      </c>
      <c r="X103" s="57" t="str">
        <f t="shared" si="158"/>
        <v/>
      </c>
      <c r="Y103" s="57" t="str">
        <f t="shared" si="158"/>
        <v/>
      </c>
      <c r="Z103" s="57" t="str">
        <f t="shared" si="158"/>
        <v/>
      </c>
      <c r="AA103" s="57" t="str">
        <f t="shared" si="158"/>
        <v/>
      </c>
    </row>
    <row r="104" spans="1:27" x14ac:dyDescent="0.15">
      <c r="A104" s="26">
        <v>81</v>
      </c>
      <c r="B104" s="27">
        <v>0</v>
      </c>
      <c r="C104" s="26"/>
      <c r="D104" s="26" t="s">
        <v>133</v>
      </c>
      <c r="E104" s="26"/>
      <c r="F104" s="26"/>
      <c r="G104" s="28"/>
      <c r="H104" s="28"/>
      <c r="I104" s="28"/>
      <c r="J104" s="28"/>
      <c r="K104" s="29"/>
      <c r="L104" s="45">
        <f t="shared" si="88"/>
        <v>0</v>
      </c>
      <c r="M104" s="50" t="str">
        <f t="shared" si="72"/>
        <v/>
      </c>
      <c r="N104" s="57" t="str">
        <f t="shared" ref="N104" si="159">IF(N103&lt;&gt;"",N103,"")</f>
        <v/>
      </c>
      <c r="O104" s="57"/>
      <c r="P104" s="57" t="str">
        <f t="shared" ref="P104:Q104" si="160">IF(P103&lt;&gt;"",P103,"")</f>
        <v/>
      </c>
      <c r="Q104" s="57" t="str">
        <f t="shared" si="160"/>
        <v/>
      </c>
      <c r="R104" s="57"/>
      <c r="S104" s="57" t="str">
        <f t="shared" ref="S104:AA104" si="161">IF(S103&lt;&gt;"",S103,"")</f>
        <v/>
      </c>
      <c r="T104" s="57" t="str">
        <f t="shared" si="161"/>
        <v/>
      </c>
      <c r="U104" s="57" t="str">
        <f t="shared" si="161"/>
        <v/>
      </c>
      <c r="V104" s="57" t="str">
        <f t="shared" si="161"/>
        <v/>
      </c>
      <c r="W104" s="57" t="str">
        <f t="shared" si="161"/>
        <v/>
      </c>
      <c r="X104" s="57" t="str">
        <f t="shared" si="161"/>
        <v/>
      </c>
      <c r="Y104" s="57" t="str">
        <f t="shared" si="161"/>
        <v/>
      </c>
      <c r="Z104" s="57" t="str">
        <f t="shared" si="161"/>
        <v/>
      </c>
      <c r="AA104" s="57" t="str">
        <f t="shared" si="161"/>
        <v/>
      </c>
    </row>
    <row r="105" spans="1:27" x14ac:dyDescent="0.15">
      <c r="A105" s="26">
        <v>82</v>
      </c>
      <c r="B105" s="27">
        <v>1</v>
      </c>
      <c r="C105" s="26"/>
      <c r="D105" s="26" t="s">
        <v>134</v>
      </c>
      <c r="E105" s="26"/>
      <c r="F105" s="26" t="s">
        <v>72</v>
      </c>
      <c r="G105" s="28">
        <v>42885</v>
      </c>
      <c r="H105" s="28"/>
      <c r="I105" s="28"/>
      <c r="J105" s="28"/>
      <c r="K105" s="29">
        <v>0.5</v>
      </c>
      <c r="L105" s="45">
        <f t="shared" si="88"/>
        <v>0</v>
      </c>
      <c r="M105" s="50" t="str">
        <f t="shared" si="72"/>
        <v>作業中</v>
      </c>
      <c r="N105" s="57" t="str">
        <f t="shared" ref="N105" si="162">IF(N104&lt;&gt;"",N104,"")</f>
        <v/>
      </c>
      <c r="O105" s="57"/>
      <c r="P105" s="57" t="str">
        <f t="shared" ref="P105:Q105" si="163">IF(P104&lt;&gt;"",P104,"")</f>
        <v/>
      </c>
      <c r="Q105" s="57" t="str">
        <f t="shared" si="163"/>
        <v/>
      </c>
      <c r="R105" s="57"/>
      <c r="S105" s="76"/>
      <c r="T105" s="57" t="str">
        <f t="shared" ref="T105:AA105" si="164">IF(T104&lt;&gt;"",T104,"")</f>
        <v/>
      </c>
      <c r="U105" s="57" t="str">
        <f t="shared" si="164"/>
        <v/>
      </c>
      <c r="V105" s="57" t="str">
        <f t="shared" si="164"/>
        <v/>
      </c>
      <c r="W105" s="57" t="str">
        <f t="shared" si="164"/>
        <v/>
      </c>
      <c r="X105" s="57" t="str">
        <f t="shared" si="164"/>
        <v/>
      </c>
      <c r="Y105" s="57" t="str">
        <f t="shared" si="164"/>
        <v/>
      </c>
      <c r="Z105" s="57" t="str">
        <f t="shared" si="164"/>
        <v/>
      </c>
      <c r="AA105" s="57" t="str">
        <f t="shared" si="164"/>
        <v/>
      </c>
    </row>
    <row r="106" spans="1:27" x14ac:dyDescent="0.15">
      <c r="A106" s="26">
        <v>83</v>
      </c>
      <c r="B106" s="27">
        <v>2</v>
      </c>
      <c r="C106" s="26"/>
      <c r="D106" s="26" t="s">
        <v>120</v>
      </c>
      <c r="E106" s="26" t="s">
        <v>161</v>
      </c>
      <c r="F106" s="26" t="s">
        <v>72</v>
      </c>
      <c r="G106" s="28">
        <v>42885</v>
      </c>
      <c r="H106" s="28"/>
      <c r="I106" s="28"/>
      <c r="J106" s="28"/>
      <c r="K106" s="29">
        <v>0.5</v>
      </c>
      <c r="L106" s="45">
        <f t="shared" si="88"/>
        <v>0</v>
      </c>
      <c r="M106" s="50" t="str">
        <f t="shared" si="72"/>
        <v>作業中</v>
      </c>
      <c r="N106" s="57" t="str">
        <f t="shared" ref="N106" si="165">IF(N105&lt;&gt;"",N105,"")</f>
        <v/>
      </c>
      <c r="O106" s="57"/>
      <c r="P106" s="57" t="str">
        <f t="shared" ref="P106:Q106" si="166">IF(P105&lt;&gt;"",P105,"")</f>
        <v/>
      </c>
      <c r="Q106" s="57" t="str">
        <f t="shared" si="166"/>
        <v/>
      </c>
      <c r="R106" s="57"/>
      <c r="S106" s="76"/>
      <c r="T106" s="57" t="str">
        <f t="shared" ref="T106:AA106" si="167">IF(T105&lt;&gt;"",T105,"")</f>
        <v/>
      </c>
      <c r="U106" s="57" t="str">
        <f t="shared" si="167"/>
        <v/>
      </c>
      <c r="V106" s="57" t="str">
        <f t="shared" si="167"/>
        <v/>
      </c>
      <c r="W106" s="57" t="str">
        <f t="shared" si="167"/>
        <v/>
      </c>
      <c r="X106" s="57" t="str">
        <f t="shared" si="167"/>
        <v/>
      </c>
      <c r="Y106" s="57" t="str">
        <f t="shared" si="167"/>
        <v/>
      </c>
      <c r="Z106" s="57" t="str">
        <f t="shared" si="167"/>
        <v/>
      </c>
      <c r="AA106" s="57" t="str">
        <f t="shared" si="167"/>
        <v/>
      </c>
    </row>
    <row r="107" spans="1:27" x14ac:dyDescent="0.15">
      <c r="A107" s="26">
        <v>84</v>
      </c>
      <c r="B107" s="27">
        <v>2</v>
      </c>
      <c r="C107" s="26"/>
      <c r="D107" s="26" t="s">
        <v>135</v>
      </c>
      <c r="E107" s="26" t="s">
        <v>166</v>
      </c>
      <c r="F107" s="26" t="s">
        <v>72</v>
      </c>
      <c r="G107" s="28">
        <v>42885</v>
      </c>
      <c r="H107" s="28"/>
      <c r="I107" s="28"/>
      <c r="J107" s="28"/>
      <c r="K107" s="29">
        <v>0.5</v>
      </c>
      <c r="L107" s="45">
        <f t="shared" si="88"/>
        <v>0</v>
      </c>
      <c r="M107" s="50" t="str">
        <f t="shared" si="72"/>
        <v>作業中</v>
      </c>
      <c r="N107" s="57" t="str">
        <f t="shared" ref="N107" si="168">IF(N106&lt;&gt;"",N106,"")</f>
        <v/>
      </c>
      <c r="O107" s="57"/>
      <c r="P107" s="57" t="str">
        <f t="shared" ref="P107:Q107" si="169">IF(P106&lt;&gt;"",P106,"")</f>
        <v/>
      </c>
      <c r="Q107" s="57" t="str">
        <f t="shared" si="169"/>
        <v/>
      </c>
      <c r="R107" s="57"/>
      <c r="S107" s="76"/>
      <c r="T107" s="57" t="str">
        <f t="shared" ref="T107:AA107" si="170">IF(T106&lt;&gt;"",T106,"")</f>
        <v/>
      </c>
      <c r="U107" s="57" t="str">
        <f t="shared" si="170"/>
        <v/>
      </c>
      <c r="V107" s="57" t="str">
        <f t="shared" si="170"/>
        <v/>
      </c>
      <c r="W107" s="57" t="str">
        <f t="shared" si="170"/>
        <v/>
      </c>
      <c r="X107" s="57" t="str">
        <f t="shared" si="170"/>
        <v/>
      </c>
      <c r="Y107" s="57" t="str">
        <f t="shared" si="170"/>
        <v/>
      </c>
      <c r="Z107" s="57" t="str">
        <f t="shared" si="170"/>
        <v/>
      </c>
      <c r="AA107" s="57" t="str">
        <f t="shared" si="170"/>
        <v/>
      </c>
    </row>
    <row r="108" spans="1:27" x14ac:dyDescent="0.15">
      <c r="A108" s="26">
        <v>85</v>
      </c>
      <c r="B108" s="27">
        <v>2</v>
      </c>
      <c r="C108" s="26"/>
      <c r="D108" s="26" t="s">
        <v>82</v>
      </c>
      <c r="E108" s="26"/>
      <c r="F108" s="26" t="s">
        <v>77</v>
      </c>
      <c r="G108" s="28">
        <v>42885</v>
      </c>
      <c r="H108" s="28"/>
      <c r="I108" s="28"/>
      <c r="J108" s="28"/>
      <c r="K108" s="29">
        <v>0.5</v>
      </c>
      <c r="L108" s="45">
        <f t="shared" si="88"/>
        <v>0</v>
      </c>
      <c r="M108" s="50" t="str">
        <f t="shared" si="72"/>
        <v>作業中</v>
      </c>
      <c r="N108" s="57" t="str">
        <f t="shared" ref="N108" si="171">IF(N107&lt;&gt;"",N107,"")</f>
        <v/>
      </c>
      <c r="O108" s="57"/>
      <c r="P108" s="57" t="str">
        <f t="shared" ref="P108:Q108" si="172">IF(P107&lt;&gt;"",P107,"")</f>
        <v/>
      </c>
      <c r="Q108" s="57" t="str">
        <f t="shared" si="172"/>
        <v/>
      </c>
      <c r="R108" s="57"/>
      <c r="S108" s="76"/>
      <c r="T108" s="57" t="str">
        <f t="shared" ref="T108:AA108" si="173">IF(T107&lt;&gt;"",T107,"")</f>
        <v/>
      </c>
      <c r="U108" s="57" t="str">
        <f t="shared" si="173"/>
        <v/>
      </c>
      <c r="V108" s="57" t="str">
        <f t="shared" si="173"/>
        <v/>
      </c>
      <c r="W108" s="57" t="str">
        <f t="shared" si="173"/>
        <v/>
      </c>
      <c r="X108" s="57" t="str">
        <f t="shared" si="173"/>
        <v/>
      </c>
      <c r="Y108" s="57" t="str">
        <f t="shared" si="173"/>
        <v/>
      </c>
      <c r="Z108" s="57" t="str">
        <f t="shared" si="173"/>
        <v/>
      </c>
      <c r="AA108" s="57" t="str">
        <f t="shared" si="173"/>
        <v/>
      </c>
    </row>
    <row r="109" spans="1:27" x14ac:dyDescent="0.15">
      <c r="A109" s="26">
        <v>86</v>
      </c>
      <c r="B109" s="27">
        <v>0</v>
      </c>
      <c r="C109" s="26"/>
      <c r="D109" s="26" t="s">
        <v>136</v>
      </c>
      <c r="E109" s="26"/>
      <c r="F109" s="26"/>
      <c r="G109" s="28"/>
      <c r="H109" s="28"/>
      <c r="I109" s="28"/>
      <c r="J109" s="28"/>
      <c r="K109" s="29"/>
      <c r="L109" s="45">
        <f t="shared" si="88"/>
        <v>0</v>
      </c>
      <c r="M109" s="50" t="str">
        <f t="shared" si="72"/>
        <v/>
      </c>
      <c r="N109" s="57" t="str">
        <f t="shared" ref="N109" si="174">IF(N108&lt;&gt;"",N108,"")</f>
        <v/>
      </c>
      <c r="O109" s="57"/>
      <c r="P109" s="57" t="str">
        <f t="shared" ref="P109:Q109" si="175">IF(P108&lt;&gt;"",P108,"")</f>
        <v/>
      </c>
      <c r="Q109" s="57" t="str">
        <f t="shared" si="175"/>
        <v/>
      </c>
      <c r="R109" s="57"/>
      <c r="S109" s="57" t="str">
        <f t="shared" ref="S109:AA109" si="176">IF(S108&lt;&gt;"",S108,"")</f>
        <v/>
      </c>
      <c r="T109" s="57" t="str">
        <f t="shared" si="176"/>
        <v/>
      </c>
      <c r="U109" s="57" t="str">
        <f t="shared" si="176"/>
        <v/>
      </c>
      <c r="V109" s="57" t="str">
        <f t="shared" si="176"/>
        <v/>
      </c>
      <c r="W109" s="57" t="str">
        <f t="shared" si="176"/>
        <v/>
      </c>
      <c r="X109" s="57" t="str">
        <f t="shared" si="176"/>
        <v/>
      </c>
      <c r="Y109" s="57" t="str">
        <f t="shared" si="176"/>
        <v/>
      </c>
      <c r="Z109" s="57" t="str">
        <f t="shared" si="176"/>
        <v/>
      </c>
      <c r="AA109" s="57" t="str">
        <f t="shared" si="176"/>
        <v/>
      </c>
    </row>
    <row r="110" spans="1:27" x14ac:dyDescent="0.15">
      <c r="A110" s="26">
        <v>87</v>
      </c>
      <c r="B110" s="27">
        <v>1</v>
      </c>
      <c r="C110" s="26"/>
      <c r="D110" s="26" t="s">
        <v>137</v>
      </c>
      <c r="E110" s="26" t="s">
        <v>167</v>
      </c>
      <c r="F110" s="26" t="s">
        <v>74</v>
      </c>
      <c r="G110" s="28">
        <v>42885</v>
      </c>
      <c r="H110" s="28"/>
      <c r="I110" s="28"/>
      <c r="J110" s="28"/>
      <c r="K110" s="29">
        <v>1</v>
      </c>
      <c r="L110" s="45">
        <f t="shared" si="88"/>
        <v>0</v>
      </c>
      <c r="M110" s="50" t="str">
        <f t="shared" si="72"/>
        <v>作業中</v>
      </c>
      <c r="N110" s="57" t="str">
        <f t="shared" ref="N110" si="177">IF(N109&lt;&gt;"",N109,"")</f>
        <v/>
      </c>
      <c r="O110" s="57"/>
      <c r="P110" s="57" t="str">
        <f t="shared" ref="P110:Q110" si="178">IF(P109&lt;&gt;"",P109,"")</f>
        <v/>
      </c>
      <c r="Q110" s="57" t="str">
        <f t="shared" si="178"/>
        <v/>
      </c>
      <c r="R110" s="57"/>
      <c r="S110" s="76"/>
      <c r="T110" s="57" t="str">
        <f t="shared" ref="T110:AA110" si="179">IF(T109&lt;&gt;"",T109,"")</f>
        <v/>
      </c>
      <c r="U110" s="57" t="str">
        <f t="shared" si="179"/>
        <v/>
      </c>
      <c r="V110" s="57" t="str">
        <f t="shared" si="179"/>
        <v/>
      </c>
      <c r="W110" s="57" t="str">
        <f t="shared" si="179"/>
        <v/>
      </c>
      <c r="X110" s="57" t="str">
        <f t="shared" si="179"/>
        <v/>
      </c>
      <c r="Y110" s="57" t="str">
        <f t="shared" si="179"/>
        <v/>
      </c>
      <c r="Z110" s="57" t="str">
        <f t="shared" si="179"/>
        <v/>
      </c>
      <c r="AA110" s="57" t="str">
        <f t="shared" si="179"/>
        <v/>
      </c>
    </row>
    <row r="111" spans="1:27" x14ac:dyDescent="0.15">
      <c r="A111" s="26">
        <v>88</v>
      </c>
      <c r="B111" s="27">
        <v>1</v>
      </c>
      <c r="C111" s="26"/>
      <c r="D111" s="26" t="s">
        <v>82</v>
      </c>
      <c r="E111" s="26"/>
      <c r="F111" s="26" t="s">
        <v>77</v>
      </c>
      <c r="G111" s="28">
        <v>42885</v>
      </c>
      <c r="H111" s="28"/>
      <c r="I111" s="28"/>
      <c r="J111" s="28"/>
      <c r="K111" s="29">
        <v>0.5</v>
      </c>
      <c r="L111" s="45">
        <f t="shared" si="88"/>
        <v>0</v>
      </c>
      <c r="M111" s="50" t="str">
        <f t="shared" si="72"/>
        <v>作業中</v>
      </c>
      <c r="N111" s="57" t="str">
        <f t="shared" ref="N111" si="180">IF(N110&lt;&gt;"",N110,"")</f>
        <v/>
      </c>
      <c r="O111" s="57"/>
      <c r="P111" s="57" t="str">
        <f t="shared" ref="P111:Q111" si="181">IF(P110&lt;&gt;"",P110,"")</f>
        <v/>
      </c>
      <c r="Q111" s="57" t="str">
        <f t="shared" si="181"/>
        <v/>
      </c>
      <c r="R111" s="57"/>
      <c r="S111" s="76"/>
      <c r="T111" s="57" t="str">
        <f t="shared" ref="T111:AA111" si="182">IF(T110&lt;&gt;"",T110,"")</f>
        <v/>
      </c>
      <c r="U111" s="57" t="str">
        <f t="shared" si="182"/>
        <v/>
      </c>
      <c r="V111" s="57" t="str">
        <f t="shared" si="182"/>
        <v/>
      </c>
      <c r="W111" s="57" t="str">
        <f t="shared" si="182"/>
        <v/>
      </c>
      <c r="X111" s="57" t="str">
        <f t="shared" si="182"/>
        <v/>
      </c>
      <c r="Y111" s="57" t="str">
        <f t="shared" si="182"/>
        <v/>
      </c>
      <c r="Z111" s="57" t="str">
        <f t="shared" si="182"/>
        <v/>
      </c>
      <c r="AA111" s="57" t="str">
        <f t="shared" si="182"/>
        <v/>
      </c>
    </row>
    <row r="112" spans="1:27" x14ac:dyDescent="0.15">
      <c r="A112" s="26">
        <v>89</v>
      </c>
      <c r="B112" s="27">
        <v>0</v>
      </c>
      <c r="C112" s="26"/>
      <c r="D112" s="26" t="s">
        <v>138</v>
      </c>
      <c r="E112" s="26" t="s">
        <v>168</v>
      </c>
      <c r="F112" s="26" t="s">
        <v>72</v>
      </c>
      <c r="G112" s="28">
        <v>42885</v>
      </c>
      <c r="H112" s="28"/>
      <c r="I112" s="28"/>
      <c r="J112" s="28"/>
      <c r="K112" s="29">
        <v>1</v>
      </c>
      <c r="L112" s="45">
        <f t="shared" si="88"/>
        <v>0</v>
      </c>
      <c r="M112" s="50" t="str">
        <f t="shared" si="72"/>
        <v>作業中</v>
      </c>
      <c r="N112" s="57" t="str">
        <f t="shared" ref="N112" si="183">IF(N111&lt;&gt;"",N111,"")</f>
        <v/>
      </c>
      <c r="O112" s="57"/>
      <c r="P112" s="57" t="str">
        <f t="shared" ref="P112:Q112" si="184">IF(P111&lt;&gt;"",P111,"")</f>
        <v/>
      </c>
      <c r="Q112" s="57" t="str">
        <f t="shared" si="184"/>
        <v/>
      </c>
      <c r="R112" s="57"/>
      <c r="S112" s="76"/>
      <c r="T112" s="57" t="str">
        <f t="shared" ref="T112:AA112" si="185">IF(T111&lt;&gt;"",T111,"")</f>
        <v/>
      </c>
      <c r="U112" s="57" t="str">
        <f t="shared" si="185"/>
        <v/>
      </c>
      <c r="V112" s="57" t="str">
        <f t="shared" si="185"/>
        <v/>
      </c>
      <c r="W112" s="57" t="str">
        <f t="shared" si="185"/>
        <v/>
      </c>
      <c r="X112" s="57" t="str">
        <f t="shared" si="185"/>
        <v/>
      </c>
      <c r="Y112" s="57" t="str">
        <f t="shared" si="185"/>
        <v/>
      </c>
      <c r="Z112" s="57" t="str">
        <f t="shared" si="185"/>
        <v/>
      </c>
      <c r="AA112" s="57" t="str">
        <f t="shared" si="185"/>
        <v/>
      </c>
    </row>
    <row r="113" spans="1:27" x14ac:dyDescent="0.15">
      <c r="A113" s="26">
        <v>90</v>
      </c>
      <c r="B113" s="27">
        <v>1</v>
      </c>
      <c r="C113" s="26"/>
      <c r="D113" s="26" t="s">
        <v>82</v>
      </c>
      <c r="E113" s="26"/>
      <c r="F113" s="26" t="s">
        <v>77</v>
      </c>
      <c r="G113" s="28">
        <v>42885</v>
      </c>
      <c r="H113" s="28"/>
      <c r="I113" s="28"/>
      <c r="J113" s="28"/>
      <c r="K113" s="29">
        <v>0.5</v>
      </c>
      <c r="L113" s="45">
        <f t="shared" si="88"/>
        <v>0</v>
      </c>
      <c r="M113" s="50" t="str">
        <f t="shared" si="72"/>
        <v>作業中</v>
      </c>
      <c r="N113" s="57" t="str">
        <f t="shared" ref="N113" si="186">IF(N112&lt;&gt;"",N112,"")</f>
        <v/>
      </c>
      <c r="O113" s="57"/>
      <c r="P113" s="57" t="str">
        <f t="shared" ref="P113:Q113" si="187">IF(P112&lt;&gt;"",P112,"")</f>
        <v/>
      </c>
      <c r="Q113" s="57" t="str">
        <f t="shared" si="187"/>
        <v/>
      </c>
      <c r="R113" s="57"/>
      <c r="S113" s="76"/>
      <c r="T113" s="57" t="str">
        <f t="shared" ref="T113:AA113" si="188">IF(T112&lt;&gt;"",T112,"")</f>
        <v/>
      </c>
      <c r="U113" s="57" t="str">
        <f t="shared" si="188"/>
        <v/>
      </c>
      <c r="V113" s="57" t="str">
        <f t="shared" si="188"/>
        <v/>
      </c>
      <c r="W113" s="57" t="str">
        <f t="shared" si="188"/>
        <v/>
      </c>
      <c r="X113" s="57" t="str">
        <f t="shared" si="188"/>
        <v/>
      </c>
      <c r="Y113" s="57" t="str">
        <f t="shared" si="188"/>
        <v/>
      </c>
      <c r="Z113" s="57" t="str">
        <f t="shared" si="188"/>
        <v/>
      </c>
      <c r="AA113" s="57" t="str">
        <f t="shared" si="188"/>
        <v/>
      </c>
    </row>
    <row r="114" spans="1:27" x14ac:dyDescent="0.15">
      <c r="A114" s="26">
        <v>91</v>
      </c>
      <c r="B114" s="27">
        <v>0</v>
      </c>
      <c r="C114" s="26"/>
      <c r="D114" s="26" t="s">
        <v>122</v>
      </c>
      <c r="E114" s="26"/>
      <c r="F114" s="26"/>
      <c r="G114" s="28"/>
      <c r="H114" s="28"/>
      <c r="I114" s="28"/>
      <c r="J114" s="28"/>
      <c r="K114" s="29"/>
      <c r="L114" s="45">
        <f t="shared" si="88"/>
        <v>0</v>
      </c>
      <c r="M114" s="50" t="str">
        <f t="shared" si="72"/>
        <v/>
      </c>
      <c r="N114" s="57" t="str">
        <f t="shared" ref="N114" si="189">IF(N113&lt;&gt;"",N113,"")</f>
        <v/>
      </c>
      <c r="O114" s="57"/>
      <c r="P114" s="57" t="str">
        <f t="shared" ref="P114:Q114" si="190">IF(P113&lt;&gt;"",P113,"")</f>
        <v/>
      </c>
      <c r="Q114" s="57" t="str">
        <f t="shared" si="190"/>
        <v/>
      </c>
      <c r="R114" s="57"/>
      <c r="S114" s="57" t="str">
        <f t="shared" ref="S114:AA114" si="191">IF(S113&lt;&gt;"",S113,"")</f>
        <v/>
      </c>
      <c r="T114" s="57" t="str">
        <f t="shared" si="191"/>
        <v/>
      </c>
      <c r="U114" s="57" t="str">
        <f t="shared" si="191"/>
        <v/>
      </c>
      <c r="V114" s="57" t="str">
        <f t="shared" si="191"/>
        <v/>
      </c>
      <c r="W114" s="57" t="str">
        <f t="shared" si="191"/>
        <v/>
      </c>
      <c r="X114" s="57" t="str">
        <f t="shared" si="191"/>
        <v/>
      </c>
      <c r="Y114" s="57" t="str">
        <f t="shared" si="191"/>
        <v/>
      </c>
      <c r="Z114" s="57" t="str">
        <f t="shared" si="191"/>
        <v/>
      </c>
      <c r="AA114" s="57" t="str">
        <f t="shared" si="191"/>
        <v/>
      </c>
    </row>
    <row r="115" spans="1:27" x14ac:dyDescent="0.15">
      <c r="A115" s="26">
        <v>92</v>
      </c>
      <c r="B115" s="27">
        <v>1</v>
      </c>
      <c r="C115" s="26"/>
      <c r="D115" s="26" t="s">
        <v>111</v>
      </c>
      <c r="E115" s="26"/>
      <c r="F115" s="26" t="s">
        <v>72</v>
      </c>
      <c r="G115" s="28">
        <v>42885</v>
      </c>
      <c r="H115" s="28"/>
      <c r="I115" s="28"/>
      <c r="J115" s="28"/>
      <c r="K115" s="29">
        <v>0.5</v>
      </c>
      <c r="L115" s="45">
        <f t="shared" si="88"/>
        <v>0</v>
      </c>
      <c r="M115" s="50" t="str">
        <f t="shared" si="72"/>
        <v>作業中</v>
      </c>
      <c r="N115" s="57" t="str">
        <f t="shared" ref="N115" si="192">IF(N114&lt;&gt;"",N114,"")</f>
        <v/>
      </c>
      <c r="O115" s="57"/>
      <c r="P115" s="57" t="str">
        <f t="shared" ref="P115:Q115" si="193">IF(P114&lt;&gt;"",P114,"")</f>
        <v/>
      </c>
      <c r="Q115" s="57" t="str">
        <f t="shared" si="193"/>
        <v/>
      </c>
      <c r="R115" s="57"/>
      <c r="S115" s="76"/>
      <c r="T115" s="57" t="str">
        <f t="shared" ref="T115:AA115" si="194">IF(T114&lt;&gt;"",T114,"")</f>
        <v/>
      </c>
      <c r="U115" s="57" t="str">
        <f t="shared" si="194"/>
        <v/>
      </c>
      <c r="V115" s="57" t="str">
        <f t="shared" si="194"/>
        <v/>
      </c>
      <c r="W115" s="57" t="str">
        <f t="shared" si="194"/>
        <v/>
      </c>
      <c r="X115" s="57" t="str">
        <f t="shared" si="194"/>
        <v/>
      </c>
      <c r="Y115" s="57" t="str">
        <f t="shared" si="194"/>
        <v/>
      </c>
      <c r="Z115" s="57" t="str">
        <f t="shared" si="194"/>
        <v/>
      </c>
      <c r="AA115" s="57" t="str">
        <f t="shared" si="194"/>
        <v/>
      </c>
    </row>
    <row r="116" spans="1:27" x14ac:dyDescent="0.15">
      <c r="A116" s="26">
        <v>93</v>
      </c>
      <c r="B116" s="27">
        <v>1</v>
      </c>
      <c r="C116" s="26"/>
      <c r="D116" s="26" t="s">
        <v>112</v>
      </c>
      <c r="E116" s="26"/>
      <c r="F116" s="26" t="s">
        <v>72</v>
      </c>
      <c r="G116" s="28">
        <v>42885</v>
      </c>
      <c r="H116" s="28"/>
      <c r="I116" s="28"/>
      <c r="J116" s="28"/>
      <c r="K116" s="29">
        <v>0.5</v>
      </c>
      <c r="L116" s="45">
        <f t="shared" si="88"/>
        <v>0</v>
      </c>
      <c r="M116" s="50" t="str">
        <f t="shared" si="72"/>
        <v>作業中</v>
      </c>
      <c r="N116" s="57" t="str">
        <f t="shared" ref="N116" si="195">IF(N115&lt;&gt;"",N115,"")</f>
        <v/>
      </c>
      <c r="O116" s="57"/>
      <c r="P116" s="57" t="str">
        <f t="shared" ref="P116:Q116" si="196">IF(P115&lt;&gt;"",P115,"")</f>
        <v/>
      </c>
      <c r="Q116" s="57" t="str">
        <f t="shared" si="196"/>
        <v/>
      </c>
      <c r="R116" s="57"/>
      <c r="S116" s="76"/>
      <c r="T116" s="57" t="str">
        <f t="shared" ref="T116:AA116" si="197">IF(T115&lt;&gt;"",T115,"")</f>
        <v/>
      </c>
      <c r="U116" s="57" t="str">
        <f t="shared" si="197"/>
        <v/>
      </c>
      <c r="V116" s="57" t="str">
        <f t="shared" si="197"/>
        <v/>
      </c>
      <c r="W116" s="57" t="str">
        <f t="shared" si="197"/>
        <v/>
      </c>
      <c r="X116" s="57" t="str">
        <f t="shared" si="197"/>
        <v/>
      </c>
      <c r="Y116" s="57" t="str">
        <f t="shared" si="197"/>
        <v/>
      </c>
      <c r="Z116" s="57" t="str">
        <f t="shared" si="197"/>
        <v/>
      </c>
      <c r="AA116" s="57" t="str">
        <f t="shared" si="197"/>
        <v/>
      </c>
    </row>
    <row r="117" spans="1:27" x14ac:dyDescent="0.15">
      <c r="A117" s="26">
        <v>94</v>
      </c>
      <c r="B117" s="27">
        <v>1</v>
      </c>
      <c r="C117" s="26"/>
      <c r="D117" s="26" t="s">
        <v>82</v>
      </c>
      <c r="E117" s="26"/>
      <c r="F117" s="26" t="s">
        <v>77</v>
      </c>
      <c r="G117" s="28">
        <v>42885</v>
      </c>
      <c r="H117" s="28"/>
      <c r="I117" s="28"/>
      <c r="J117" s="28"/>
      <c r="K117" s="29">
        <v>0.5</v>
      </c>
      <c r="L117" s="45">
        <f t="shared" si="88"/>
        <v>0</v>
      </c>
      <c r="M117" s="50" t="str">
        <f t="shared" si="72"/>
        <v>作業中</v>
      </c>
      <c r="N117" s="57" t="str">
        <f t="shared" ref="N117" si="198">IF(N116&lt;&gt;"",N116,"")</f>
        <v/>
      </c>
      <c r="O117" s="57"/>
      <c r="P117" s="57" t="str">
        <f t="shared" ref="P117:Q117" si="199">IF(P116&lt;&gt;"",P116,"")</f>
        <v/>
      </c>
      <c r="Q117" s="57" t="str">
        <f t="shared" si="199"/>
        <v/>
      </c>
      <c r="R117" s="57"/>
      <c r="S117" s="76"/>
      <c r="T117" s="57" t="str">
        <f t="shared" ref="T117:AA117" si="200">IF(T116&lt;&gt;"",T116,"")</f>
        <v/>
      </c>
      <c r="U117" s="57" t="str">
        <f t="shared" si="200"/>
        <v/>
      </c>
      <c r="V117" s="57" t="str">
        <f t="shared" si="200"/>
        <v/>
      </c>
      <c r="W117" s="57" t="str">
        <f t="shared" si="200"/>
        <v/>
      </c>
      <c r="X117" s="57" t="str">
        <f t="shared" si="200"/>
        <v/>
      </c>
      <c r="Y117" s="57" t="str">
        <f t="shared" si="200"/>
        <v/>
      </c>
      <c r="Z117" s="57" t="str">
        <f t="shared" si="200"/>
        <v/>
      </c>
      <c r="AA117" s="57" t="str">
        <f t="shared" si="200"/>
        <v/>
      </c>
    </row>
    <row r="118" spans="1:27" x14ac:dyDescent="0.15">
      <c r="A118" s="26">
        <v>95</v>
      </c>
      <c r="B118" s="27">
        <v>0</v>
      </c>
      <c r="C118" s="26" t="s">
        <v>16</v>
      </c>
      <c r="D118" s="26"/>
      <c r="E118" s="26"/>
      <c r="F118" s="26"/>
      <c r="G118" s="28"/>
      <c r="H118" s="28"/>
      <c r="I118" s="28"/>
      <c r="J118" s="28"/>
      <c r="K118" s="29"/>
      <c r="L118" s="45">
        <f t="shared" si="88"/>
        <v>0</v>
      </c>
      <c r="M118" s="50" t="str">
        <f t="shared" si="72"/>
        <v/>
      </c>
      <c r="N118" s="57" t="str">
        <f t="shared" ref="N118" si="201">IF(N117&lt;&gt;"",N117,"")</f>
        <v/>
      </c>
      <c r="O118" s="57"/>
      <c r="P118" s="57" t="str">
        <f t="shared" ref="P118:Q118" si="202">IF(P117&lt;&gt;"",P117,"")</f>
        <v/>
      </c>
      <c r="Q118" s="57" t="str">
        <f t="shared" si="202"/>
        <v/>
      </c>
      <c r="R118" s="57"/>
      <c r="S118" s="57" t="str">
        <f t="shared" ref="S118:AA118" si="203">IF(S117&lt;&gt;"",S117,"")</f>
        <v/>
      </c>
      <c r="T118" s="57" t="str">
        <f t="shared" si="203"/>
        <v/>
      </c>
      <c r="U118" s="57" t="str">
        <f t="shared" si="203"/>
        <v/>
      </c>
      <c r="V118" s="57" t="str">
        <f t="shared" si="203"/>
        <v/>
      </c>
      <c r="W118" s="57" t="str">
        <f t="shared" si="203"/>
        <v/>
      </c>
      <c r="X118" s="57" t="str">
        <f t="shared" si="203"/>
        <v/>
      </c>
      <c r="Y118" s="57" t="str">
        <f t="shared" si="203"/>
        <v/>
      </c>
      <c r="Z118" s="57" t="str">
        <f t="shared" si="203"/>
        <v/>
      </c>
      <c r="AA118" s="57" t="str">
        <f t="shared" si="203"/>
        <v/>
      </c>
    </row>
    <row r="119" spans="1:27" x14ac:dyDescent="0.15">
      <c r="A119" s="26">
        <v>96</v>
      </c>
      <c r="B119" s="27">
        <v>0</v>
      </c>
      <c r="C119" s="26"/>
      <c r="D119" s="26" t="s">
        <v>79</v>
      </c>
      <c r="E119" s="26"/>
      <c r="F119" s="26"/>
      <c r="G119" s="28"/>
      <c r="H119" s="28"/>
      <c r="I119" s="28"/>
      <c r="J119" s="28"/>
      <c r="K119" s="29"/>
      <c r="L119" s="45">
        <f t="shared" si="88"/>
        <v>0</v>
      </c>
      <c r="M119" s="50" t="str">
        <f t="shared" si="72"/>
        <v/>
      </c>
      <c r="N119" s="57" t="str">
        <f t="shared" ref="N119" si="204">IF(N118&lt;&gt;"",N118,"")</f>
        <v/>
      </c>
      <c r="O119" s="57"/>
      <c r="P119" s="57" t="str">
        <f t="shared" ref="P119:Q119" si="205">IF(P118&lt;&gt;"",P118,"")</f>
        <v/>
      </c>
      <c r="Q119" s="57" t="str">
        <f t="shared" si="205"/>
        <v/>
      </c>
      <c r="R119" s="57"/>
      <c r="S119" s="57" t="str">
        <f t="shared" ref="S119:AA119" si="206">IF(S118&lt;&gt;"",S118,"")</f>
        <v/>
      </c>
      <c r="T119" s="57" t="str">
        <f t="shared" si="206"/>
        <v/>
      </c>
      <c r="U119" s="57" t="str">
        <f t="shared" si="206"/>
        <v/>
      </c>
      <c r="V119" s="57" t="str">
        <f t="shared" si="206"/>
        <v/>
      </c>
      <c r="W119" s="57" t="str">
        <f t="shared" si="206"/>
        <v/>
      </c>
      <c r="X119" s="57" t="str">
        <f t="shared" si="206"/>
        <v/>
      </c>
      <c r="Y119" s="57" t="str">
        <f t="shared" si="206"/>
        <v/>
      </c>
      <c r="Z119" s="57" t="str">
        <f t="shared" si="206"/>
        <v/>
      </c>
      <c r="AA119" s="57" t="str">
        <f t="shared" si="206"/>
        <v/>
      </c>
    </row>
    <row r="120" spans="1:27" x14ac:dyDescent="0.15">
      <c r="A120" s="26">
        <v>97</v>
      </c>
      <c r="B120" s="27">
        <v>0</v>
      </c>
      <c r="C120" s="26"/>
      <c r="D120" s="26" t="s">
        <v>139</v>
      </c>
      <c r="E120" s="26" t="s">
        <v>169</v>
      </c>
      <c r="F120" s="26" t="s">
        <v>72</v>
      </c>
      <c r="G120" s="28">
        <v>42886</v>
      </c>
      <c r="H120" s="28"/>
      <c r="I120" s="28"/>
      <c r="J120" s="28"/>
      <c r="K120" s="29">
        <v>0.5</v>
      </c>
      <c r="L120" s="45">
        <f t="shared" si="88"/>
        <v>0</v>
      </c>
      <c r="M120" s="50" t="str">
        <f t="shared" si="72"/>
        <v>作業中</v>
      </c>
      <c r="N120" s="57" t="str">
        <f t="shared" ref="N120" si="207">IF(N119&lt;&gt;"",N119,"")</f>
        <v/>
      </c>
      <c r="O120" s="57"/>
      <c r="P120" s="57" t="str">
        <f t="shared" ref="P120:Q120" si="208">IF(P119&lt;&gt;"",P119,"")</f>
        <v/>
      </c>
      <c r="Q120" s="57" t="str">
        <f t="shared" si="208"/>
        <v/>
      </c>
      <c r="R120" s="57"/>
      <c r="S120" s="57" t="str">
        <f t="shared" ref="S120:AA120" si="209">IF(S119&lt;&gt;"",S119,"")</f>
        <v/>
      </c>
      <c r="T120" s="76"/>
      <c r="U120" s="76"/>
      <c r="V120" s="76"/>
      <c r="W120" s="57" t="str">
        <f t="shared" si="209"/>
        <v/>
      </c>
      <c r="X120" s="57" t="str">
        <f t="shared" si="209"/>
        <v/>
      </c>
      <c r="Y120" s="57" t="str">
        <f t="shared" si="209"/>
        <v/>
      </c>
      <c r="Z120" s="57" t="str">
        <f t="shared" si="209"/>
        <v/>
      </c>
      <c r="AA120" s="57" t="str">
        <f t="shared" si="209"/>
        <v/>
      </c>
    </row>
    <row r="121" spans="1:27" x14ac:dyDescent="0.15">
      <c r="A121" s="26"/>
      <c r="B121" s="27"/>
      <c r="C121" s="26"/>
      <c r="D121" s="26"/>
      <c r="E121" s="26"/>
      <c r="F121" s="26" t="s">
        <v>74</v>
      </c>
      <c r="G121" s="28">
        <v>42886</v>
      </c>
      <c r="H121" s="28"/>
      <c r="I121" s="28"/>
      <c r="J121" s="28"/>
      <c r="K121" s="29">
        <v>24</v>
      </c>
      <c r="L121" s="45">
        <f t="shared" si="88"/>
        <v>0</v>
      </c>
      <c r="M121" s="50"/>
      <c r="N121" s="57"/>
      <c r="O121" s="57"/>
      <c r="P121" s="57"/>
      <c r="Q121" s="57"/>
      <c r="R121" s="57"/>
      <c r="S121" s="57"/>
      <c r="T121" s="76"/>
      <c r="U121" s="76"/>
      <c r="V121" s="76"/>
      <c r="W121" s="57"/>
      <c r="X121" s="57"/>
      <c r="Y121" s="57"/>
      <c r="Z121" s="57"/>
      <c r="AA121" s="57"/>
    </row>
    <row r="122" spans="1:27" x14ac:dyDescent="0.15">
      <c r="A122" s="26"/>
      <c r="B122" s="27"/>
      <c r="C122" s="26"/>
      <c r="D122" s="26"/>
      <c r="E122" s="26"/>
      <c r="F122" s="26" t="s">
        <v>75</v>
      </c>
      <c r="G122" s="28">
        <v>42886</v>
      </c>
      <c r="H122" s="28"/>
      <c r="I122" s="28"/>
      <c r="J122" s="28"/>
      <c r="K122" s="29"/>
      <c r="L122" s="45">
        <f t="shared" si="88"/>
        <v>0</v>
      </c>
      <c r="M122" s="50"/>
      <c r="N122" s="57"/>
      <c r="O122" s="57"/>
      <c r="P122" s="57"/>
      <c r="Q122" s="57"/>
      <c r="R122" s="57"/>
      <c r="S122" s="57"/>
      <c r="T122" s="76"/>
      <c r="U122" s="76"/>
      <c r="V122" s="76"/>
      <c r="W122" s="57"/>
      <c r="X122" s="57"/>
      <c r="Y122" s="57"/>
      <c r="Z122" s="57"/>
      <c r="AA122" s="57"/>
    </row>
    <row r="123" spans="1:27" x14ac:dyDescent="0.15">
      <c r="A123" s="26"/>
      <c r="B123" s="27"/>
      <c r="C123" s="26"/>
      <c r="D123" s="26"/>
      <c r="E123" s="26"/>
      <c r="F123" s="26" t="s">
        <v>77</v>
      </c>
      <c r="G123" s="28">
        <v>42886</v>
      </c>
      <c r="H123" s="28"/>
      <c r="I123" s="28"/>
      <c r="J123" s="28"/>
      <c r="K123" s="29"/>
      <c r="L123" s="45">
        <f t="shared" si="88"/>
        <v>0</v>
      </c>
      <c r="M123" s="50"/>
      <c r="N123" s="57"/>
      <c r="O123" s="57"/>
      <c r="P123" s="57"/>
      <c r="Q123" s="57"/>
      <c r="R123" s="57"/>
      <c r="S123" s="57"/>
      <c r="T123" s="76"/>
      <c r="U123" s="76"/>
      <c r="V123" s="76"/>
      <c r="W123" s="57"/>
      <c r="X123" s="57"/>
      <c r="Y123" s="57"/>
      <c r="Z123" s="57"/>
      <c r="AA123" s="57"/>
    </row>
    <row r="124" spans="1:27" x14ac:dyDescent="0.15">
      <c r="A124" s="26"/>
      <c r="B124" s="27"/>
      <c r="C124" s="26"/>
      <c r="D124" s="26"/>
      <c r="E124" s="26"/>
      <c r="F124" s="26" t="s">
        <v>78</v>
      </c>
      <c r="G124" s="28">
        <v>42886</v>
      </c>
      <c r="H124" s="28"/>
      <c r="I124" s="28"/>
      <c r="J124" s="28"/>
      <c r="K124" s="29"/>
      <c r="L124" s="45">
        <f t="shared" si="88"/>
        <v>0</v>
      </c>
      <c r="M124" s="50"/>
      <c r="N124" s="57"/>
      <c r="O124" s="57"/>
      <c r="P124" s="57"/>
      <c r="Q124" s="57"/>
      <c r="R124" s="57"/>
      <c r="S124" s="57"/>
      <c r="T124" s="76"/>
      <c r="U124" s="76"/>
      <c r="V124" s="76"/>
      <c r="W124" s="57"/>
      <c r="X124" s="57"/>
      <c r="Y124" s="57"/>
      <c r="Z124" s="57"/>
      <c r="AA124" s="57"/>
    </row>
    <row r="125" spans="1:27" x14ac:dyDescent="0.15">
      <c r="A125" s="26">
        <v>98</v>
      </c>
      <c r="B125" s="27">
        <v>0</v>
      </c>
      <c r="C125" s="26" t="s">
        <v>17</v>
      </c>
      <c r="D125" s="26"/>
      <c r="E125" s="26"/>
      <c r="F125" s="26"/>
      <c r="G125" s="28"/>
      <c r="H125" s="28"/>
      <c r="I125" s="28"/>
      <c r="J125" s="28"/>
      <c r="K125" s="29"/>
      <c r="L125" s="45">
        <f t="shared" si="88"/>
        <v>0</v>
      </c>
      <c r="M125" s="50" t="str">
        <f t="shared" si="72"/>
        <v/>
      </c>
      <c r="N125" s="57" t="str">
        <f t="shared" ref="N125" si="210">IF(N120&lt;&gt;"",N120,"")</f>
        <v/>
      </c>
      <c r="O125" s="57"/>
      <c r="P125" s="57" t="str">
        <f t="shared" ref="P125:Q125" si="211">IF(P120&lt;&gt;"",P120,"")</f>
        <v/>
      </c>
      <c r="Q125" s="57" t="str">
        <f t="shared" si="211"/>
        <v/>
      </c>
      <c r="R125" s="57"/>
      <c r="S125" s="57" t="str">
        <f t="shared" ref="S125:AA125" si="212">IF(S120&lt;&gt;"",S120,"")</f>
        <v/>
      </c>
      <c r="T125" s="57" t="str">
        <f t="shared" si="212"/>
        <v/>
      </c>
      <c r="U125" s="57" t="str">
        <f t="shared" si="212"/>
        <v/>
      </c>
      <c r="V125" s="57" t="str">
        <f t="shared" si="212"/>
        <v/>
      </c>
      <c r="W125" s="57" t="str">
        <f t="shared" si="212"/>
        <v/>
      </c>
      <c r="X125" s="57" t="str">
        <f t="shared" si="212"/>
        <v/>
      </c>
      <c r="Y125" s="57" t="str">
        <f t="shared" si="212"/>
        <v/>
      </c>
      <c r="Z125" s="57" t="str">
        <f t="shared" si="212"/>
        <v/>
      </c>
      <c r="AA125" s="57" t="str">
        <f t="shared" si="212"/>
        <v/>
      </c>
    </row>
    <row r="126" spans="1:27" x14ac:dyDescent="0.15">
      <c r="A126" s="26">
        <v>99</v>
      </c>
      <c r="B126" s="27">
        <v>0</v>
      </c>
      <c r="C126" s="26"/>
      <c r="D126" s="26" t="s">
        <v>79</v>
      </c>
      <c r="E126" s="26"/>
      <c r="F126" s="26"/>
      <c r="G126" s="28"/>
      <c r="H126" s="28"/>
      <c r="I126" s="28"/>
      <c r="J126" s="28"/>
      <c r="K126" s="29"/>
      <c r="L126" s="45">
        <f t="shared" si="88"/>
        <v>0</v>
      </c>
      <c r="M126" s="50" t="str">
        <f t="shared" si="72"/>
        <v/>
      </c>
      <c r="N126" s="57" t="str">
        <f t="shared" ref="N126" si="213">IF(N125&lt;&gt;"",N125,"")</f>
        <v/>
      </c>
      <c r="O126" s="57"/>
      <c r="P126" s="57" t="str">
        <f t="shared" ref="P126:Q126" si="214">IF(P125&lt;&gt;"",P125,"")</f>
        <v/>
      </c>
      <c r="Q126" s="57" t="str">
        <f t="shared" si="214"/>
        <v/>
      </c>
      <c r="R126" s="57"/>
      <c r="S126" s="57" t="str">
        <f t="shared" ref="S126:AA126" si="215">IF(S125&lt;&gt;"",S125,"")</f>
        <v/>
      </c>
      <c r="T126" s="57" t="str">
        <f t="shared" si="215"/>
        <v/>
      </c>
      <c r="U126" s="57" t="str">
        <f t="shared" si="215"/>
        <v/>
      </c>
      <c r="V126" s="57" t="str">
        <f t="shared" si="215"/>
        <v/>
      </c>
      <c r="W126" s="57" t="str">
        <f t="shared" si="215"/>
        <v/>
      </c>
      <c r="X126" s="57" t="str">
        <f t="shared" si="215"/>
        <v/>
      </c>
      <c r="Y126" s="57" t="str">
        <f t="shared" si="215"/>
        <v/>
      </c>
      <c r="Z126" s="57" t="str">
        <f t="shared" si="215"/>
        <v/>
      </c>
      <c r="AA126" s="57" t="str">
        <f t="shared" si="215"/>
        <v/>
      </c>
    </row>
    <row r="127" spans="1:27" x14ac:dyDescent="0.15">
      <c r="A127" s="26">
        <v>100</v>
      </c>
      <c r="B127" s="27">
        <v>0</v>
      </c>
      <c r="C127" s="26"/>
      <c r="D127" s="26" t="s">
        <v>140</v>
      </c>
      <c r="E127" s="26"/>
      <c r="F127" s="26"/>
      <c r="G127" s="28"/>
      <c r="H127" s="28"/>
      <c r="I127" s="28"/>
      <c r="J127" s="28"/>
      <c r="K127" s="29"/>
      <c r="L127" s="45">
        <f t="shared" si="88"/>
        <v>0</v>
      </c>
      <c r="M127" s="50" t="str">
        <f t="shared" si="72"/>
        <v/>
      </c>
      <c r="N127" s="57" t="str">
        <f t="shared" ref="N127" si="216">IF(N126&lt;&gt;"",N126,"")</f>
        <v/>
      </c>
      <c r="O127" s="57"/>
      <c r="P127" s="57" t="str">
        <f t="shared" ref="P127:Q127" si="217">IF(P126&lt;&gt;"",P126,"")</f>
        <v/>
      </c>
      <c r="Q127" s="57" t="str">
        <f t="shared" si="217"/>
        <v/>
      </c>
      <c r="R127" s="57"/>
      <c r="S127" s="57" t="str">
        <f t="shared" ref="S127:AA127" si="218">IF(S126&lt;&gt;"",S126,"")</f>
        <v/>
      </c>
      <c r="T127" s="57" t="str">
        <f t="shared" si="218"/>
        <v/>
      </c>
      <c r="U127" s="57" t="str">
        <f t="shared" si="218"/>
        <v/>
      </c>
      <c r="V127" s="57" t="str">
        <f t="shared" si="218"/>
        <v/>
      </c>
      <c r="W127" s="57" t="str">
        <f t="shared" si="218"/>
        <v/>
      </c>
      <c r="X127" s="57" t="str">
        <f t="shared" si="218"/>
        <v/>
      </c>
      <c r="Y127" s="57" t="str">
        <f t="shared" si="218"/>
        <v/>
      </c>
      <c r="Z127" s="57" t="str">
        <f t="shared" si="218"/>
        <v/>
      </c>
      <c r="AA127" s="57" t="str">
        <f t="shared" si="218"/>
        <v/>
      </c>
    </row>
    <row r="128" spans="1:27" x14ac:dyDescent="0.15">
      <c r="A128" s="26">
        <v>101</v>
      </c>
      <c r="B128" s="27">
        <v>1</v>
      </c>
      <c r="C128" s="26"/>
      <c r="D128" s="26" t="s">
        <v>141</v>
      </c>
      <c r="E128" s="26" t="s">
        <v>170</v>
      </c>
      <c r="F128" s="26" t="s">
        <v>72</v>
      </c>
      <c r="G128" s="28">
        <v>42888</v>
      </c>
      <c r="H128" s="28"/>
      <c r="I128" s="28"/>
      <c r="J128" s="28"/>
      <c r="K128" s="29">
        <v>3</v>
      </c>
      <c r="L128" s="45">
        <f t="shared" si="88"/>
        <v>0</v>
      </c>
      <c r="M128" s="50" t="str">
        <f t="shared" si="72"/>
        <v>作業中</v>
      </c>
      <c r="N128" s="57" t="str">
        <f t="shared" ref="N128" si="219">IF(N127&lt;&gt;"",N127,"")</f>
        <v/>
      </c>
      <c r="O128" s="57"/>
      <c r="P128" s="57" t="str">
        <f t="shared" ref="P128:Q128" si="220">IF(P127&lt;&gt;"",P127,"")</f>
        <v/>
      </c>
      <c r="Q128" s="57" t="str">
        <f t="shared" si="220"/>
        <v/>
      </c>
      <c r="R128" s="57"/>
      <c r="S128" s="57" t="str">
        <f t="shared" ref="S128:AA128" si="221">IF(S127&lt;&gt;"",S127,"")</f>
        <v/>
      </c>
      <c r="T128" s="76"/>
      <c r="U128" s="76"/>
      <c r="V128" s="76"/>
      <c r="W128" s="57" t="str">
        <f t="shared" si="221"/>
        <v/>
      </c>
      <c r="X128" s="57" t="str">
        <f t="shared" si="221"/>
        <v/>
      </c>
      <c r="Y128" s="57" t="str">
        <f t="shared" si="221"/>
        <v/>
      </c>
      <c r="Z128" s="57" t="str">
        <f t="shared" si="221"/>
        <v/>
      </c>
      <c r="AA128" s="57" t="str">
        <f t="shared" si="221"/>
        <v/>
      </c>
    </row>
    <row r="129" spans="1:27" x14ac:dyDescent="0.15">
      <c r="A129" s="26"/>
      <c r="B129" s="27"/>
      <c r="C129" s="26"/>
      <c r="D129" s="26"/>
      <c r="E129" s="26"/>
      <c r="F129" s="26" t="s">
        <v>74</v>
      </c>
      <c r="G129" s="28">
        <v>42888</v>
      </c>
      <c r="H129" s="28"/>
      <c r="I129" s="28"/>
      <c r="J129" s="28"/>
      <c r="K129" s="29"/>
      <c r="L129" s="45">
        <f t="shared" si="88"/>
        <v>0</v>
      </c>
      <c r="M129" s="50"/>
      <c r="N129" s="57"/>
      <c r="O129" s="57"/>
      <c r="P129" s="57"/>
      <c r="Q129" s="57"/>
      <c r="R129" s="57"/>
      <c r="S129" s="57"/>
      <c r="T129" s="76"/>
      <c r="U129" s="76"/>
      <c r="V129" s="76"/>
      <c r="W129" s="57"/>
      <c r="X129" s="57"/>
      <c r="Y129" s="57"/>
      <c r="Z129" s="57"/>
      <c r="AA129" s="57"/>
    </row>
    <row r="130" spans="1:27" x14ac:dyDescent="0.15">
      <c r="A130" s="26"/>
      <c r="B130" s="27"/>
      <c r="C130" s="26"/>
      <c r="D130" s="26"/>
      <c r="E130" s="26"/>
      <c r="F130" s="26" t="s">
        <v>75</v>
      </c>
      <c r="G130" s="28">
        <v>42888</v>
      </c>
      <c r="H130" s="28"/>
      <c r="I130" s="28"/>
      <c r="J130" s="28"/>
      <c r="K130" s="29"/>
      <c r="L130" s="45">
        <f t="shared" si="88"/>
        <v>0</v>
      </c>
      <c r="M130" s="50"/>
      <c r="N130" s="57"/>
      <c r="O130" s="57"/>
      <c r="P130" s="57"/>
      <c r="Q130" s="57"/>
      <c r="R130" s="57"/>
      <c r="S130" s="57"/>
      <c r="T130" s="76"/>
      <c r="U130" s="76"/>
      <c r="V130" s="76"/>
      <c r="W130" s="57"/>
      <c r="X130" s="57"/>
      <c r="Y130" s="57"/>
      <c r="Z130" s="57"/>
      <c r="AA130" s="57"/>
    </row>
    <row r="131" spans="1:27" x14ac:dyDescent="0.15">
      <c r="A131" s="26"/>
      <c r="B131" s="27"/>
      <c r="C131" s="26"/>
      <c r="D131" s="26"/>
      <c r="E131" s="26"/>
      <c r="F131" s="26" t="s">
        <v>77</v>
      </c>
      <c r="G131" s="28">
        <v>42888</v>
      </c>
      <c r="H131" s="28"/>
      <c r="I131" s="28"/>
      <c r="J131" s="28"/>
      <c r="K131" s="29"/>
      <c r="L131" s="45">
        <f t="shared" si="88"/>
        <v>0</v>
      </c>
      <c r="M131" s="50"/>
      <c r="N131" s="57"/>
      <c r="O131" s="57"/>
      <c r="P131" s="57"/>
      <c r="Q131" s="57"/>
      <c r="R131" s="57"/>
      <c r="S131" s="57"/>
      <c r="T131" s="76"/>
      <c r="U131" s="76"/>
      <c r="V131" s="76"/>
      <c r="W131" s="57"/>
      <c r="X131" s="57"/>
      <c r="Y131" s="57"/>
      <c r="Z131" s="57"/>
      <c r="AA131" s="57"/>
    </row>
    <row r="132" spans="1:27" x14ac:dyDescent="0.15">
      <c r="A132" s="26"/>
      <c r="B132" s="27"/>
      <c r="C132" s="26"/>
      <c r="D132" s="26"/>
      <c r="E132" s="26"/>
      <c r="F132" s="26" t="s">
        <v>78</v>
      </c>
      <c r="G132" s="28">
        <v>42888</v>
      </c>
      <c r="H132" s="28"/>
      <c r="I132" s="28"/>
      <c r="J132" s="28"/>
      <c r="K132" s="29"/>
      <c r="L132" s="45">
        <f t="shared" si="88"/>
        <v>0</v>
      </c>
      <c r="M132" s="50"/>
      <c r="N132" s="57"/>
      <c r="O132" s="57"/>
      <c r="P132" s="57"/>
      <c r="Q132" s="57"/>
      <c r="R132" s="57"/>
      <c r="S132" s="57"/>
      <c r="T132" s="76"/>
      <c r="U132" s="76"/>
      <c r="V132" s="76"/>
      <c r="W132" s="57"/>
      <c r="X132" s="57"/>
      <c r="Y132" s="57"/>
      <c r="Z132" s="57"/>
      <c r="AA132" s="57"/>
    </row>
    <row r="133" spans="1:27" x14ac:dyDescent="0.15">
      <c r="A133" s="26">
        <v>102</v>
      </c>
      <c r="B133" s="27">
        <v>1</v>
      </c>
      <c r="C133" s="26"/>
      <c r="D133" s="26" t="s">
        <v>140</v>
      </c>
      <c r="E133" s="26"/>
      <c r="F133" s="26" t="s">
        <v>72</v>
      </c>
      <c r="G133" s="28">
        <v>42888</v>
      </c>
      <c r="H133" s="28"/>
      <c r="I133" s="28"/>
      <c r="J133" s="28"/>
      <c r="K133" s="29">
        <v>2</v>
      </c>
      <c r="L133" s="45">
        <f t="shared" si="88"/>
        <v>0</v>
      </c>
      <c r="M133" s="50" t="str">
        <f t="shared" si="72"/>
        <v>作業中</v>
      </c>
      <c r="N133" s="57" t="str">
        <f t="shared" ref="N133" si="222">IF(N128&lt;&gt;"",N128,"")</f>
        <v/>
      </c>
      <c r="O133" s="57"/>
      <c r="P133" s="57" t="str">
        <f t="shared" ref="P133:Q133" si="223">IF(P128&lt;&gt;"",P128,"")</f>
        <v/>
      </c>
      <c r="Q133" s="57" t="str">
        <f t="shared" si="223"/>
        <v/>
      </c>
      <c r="R133" s="57"/>
      <c r="S133" s="57" t="str">
        <f t="shared" ref="S133:AA133" si="224">IF(S128&lt;&gt;"",S128,"")</f>
        <v/>
      </c>
      <c r="T133" s="76"/>
      <c r="U133" s="76"/>
      <c r="V133" s="76"/>
      <c r="W133" s="57" t="str">
        <f t="shared" si="224"/>
        <v/>
      </c>
      <c r="X133" s="57" t="str">
        <f t="shared" si="224"/>
        <v/>
      </c>
      <c r="Y133" s="57" t="str">
        <f t="shared" si="224"/>
        <v/>
      </c>
      <c r="Z133" s="57" t="str">
        <f t="shared" si="224"/>
        <v/>
      </c>
      <c r="AA133" s="57" t="str">
        <f t="shared" si="224"/>
        <v/>
      </c>
    </row>
    <row r="134" spans="1:27" x14ac:dyDescent="0.15">
      <c r="A134" s="26"/>
      <c r="B134" s="27"/>
      <c r="C134" s="26"/>
      <c r="D134" s="26"/>
      <c r="E134" s="26"/>
      <c r="F134" s="26" t="s">
        <v>74</v>
      </c>
      <c r="G134" s="28">
        <v>42888</v>
      </c>
      <c r="H134" s="28"/>
      <c r="I134" s="28"/>
      <c r="J134" s="28"/>
      <c r="K134" s="29"/>
      <c r="L134" s="45">
        <f t="shared" ref="L134:L197" si="225">SUM(N134:AA134)</f>
        <v>0</v>
      </c>
      <c r="M134" s="50"/>
      <c r="N134" s="57"/>
      <c r="O134" s="57"/>
      <c r="P134" s="57"/>
      <c r="Q134" s="57"/>
      <c r="R134" s="57"/>
      <c r="S134" s="57"/>
      <c r="T134" s="76"/>
      <c r="U134" s="76"/>
      <c r="V134" s="76"/>
      <c r="W134" s="57"/>
      <c r="X134" s="57"/>
      <c r="Y134" s="57"/>
      <c r="Z134" s="57"/>
      <c r="AA134" s="57"/>
    </row>
    <row r="135" spans="1:27" x14ac:dyDescent="0.15">
      <c r="A135" s="26"/>
      <c r="B135" s="27"/>
      <c r="C135" s="26"/>
      <c r="D135" s="26"/>
      <c r="E135" s="26"/>
      <c r="F135" s="26" t="s">
        <v>75</v>
      </c>
      <c r="G135" s="28">
        <v>42888</v>
      </c>
      <c r="H135" s="28"/>
      <c r="I135" s="28"/>
      <c r="J135" s="28"/>
      <c r="K135" s="29"/>
      <c r="L135" s="45">
        <f t="shared" si="225"/>
        <v>0</v>
      </c>
      <c r="M135" s="50"/>
      <c r="N135" s="57"/>
      <c r="O135" s="57"/>
      <c r="P135" s="57"/>
      <c r="Q135" s="57"/>
      <c r="R135" s="57"/>
      <c r="S135" s="57"/>
      <c r="T135" s="76"/>
      <c r="U135" s="76"/>
      <c r="V135" s="76"/>
      <c r="W135" s="57"/>
      <c r="X135" s="57"/>
      <c r="Y135" s="57"/>
      <c r="Z135" s="57"/>
      <c r="AA135" s="57"/>
    </row>
    <row r="136" spans="1:27" x14ac:dyDescent="0.15">
      <c r="A136" s="26"/>
      <c r="B136" s="27"/>
      <c r="C136" s="26"/>
      <c r="D136" s="26"/>
      <c r="E136" s="26"/>
      <c r="F136" s="26" t="s">
        <v>77</v>
      </c>
      <c r="G136" s="28">
        <v>42888</v>
      </c>
      <c r="H136" s="28"/>
      <c r="I136" s="28"/>
      <c r="J136" s="28"/>
      <c r="K136" s="29"/>
      <c r="L136" s="45">
        <f t="shared" si="225"/>
        <v>0</v>
      </c>
      <c r="M136" s="50"/>
      <c r="N136" s="57"/>
      <c r="O136" s="57"/>
      <c r="P136" s="57"/>
      <c r="Q136" s="57"/>
      <c r="R136" s="57"/>
      <c r="S136" s="57"/>
      <c r="T136" s="76"/>
      <c r="U136" s="76"/>
      <c r="V136" s="76"/>
      <c r="W136" s="57"/>
      <c r="X136" s="57"/>
      <c r="Y136" s="57"/>
      <c r="Z136" s="57"/>
      <c r="AA136" s="57"/>
    </row>
    <row r="137" spans="1:27" x14ac:dyDescent="0.15">
      <c r="A137" s="26"/>
      <c r="B137" s="27"/>
      <c r="C137" s="26"/>
      <c r="D137" s="26"/>
      <c r="E137" s="26"/>
      <c r="F137" s="26" t="s">
        <v>78</v>
      </c>
      <c r="G137" s="28">
        <v>42888</v>
      </c>
      <c r="H137" s="28"/>
      <c r="I137" s="28"/>
      <c r="J137" s="28"/>
      <c r="K137" s="29"/>
      <c r="L137" s="45">
        <f t="shared" si="225"/>
        <v>0</v>
      </c>
      <c r="M137" s="50"/>
      <c r="N137" s="57"/>
      <c r="O137" s="57"/>
      <c r="P137" s="57"/>
      <c r="Q137" s="57"/>
      <c r="R137" s="57"/>
      <c r="S137" s="57"/>
      <c r="T137" s="76"/>
      <c r="U137" s="76"/>
      <c r="V137" s="76"/>
      <c r="W137" s="57"/>
      <c r="X137" s="57"/>
      <c r="Y137" s="57"/>
      <c r="Z137" s="57"/>
      <c r="AA137" s="57"/>
    </row>
    <row r="138" spans="1:27" x14ac:dyDescent="0.15">
      <c r="A138" s="26">
        <v>103</v>
      </c>
      <c r="B138" s="27">
        <v>1</v>
      </c>
      <c r="C138" s="26"/>
      <c r="D138" s="26" t="s">
        <v>146</v>
      </c>
      <c r="E138" s="26" t="s">
        <v>171</v>
      </c>
      <c r="F138" s="26" t="s">
        <v>72</v>
      </c>
      <c r="G138" s="28">
        <v>42888</v>
      </c>
      <c r="H138" s="28"/>
      <c r="I138" s="28"/>
      <c r="J138" s="28"/>
      <c r="K138" s="29">
        <v>2</v>
      </c>
      <c r="L138" s="45">
        <f t="shared" si="225"/>
        <v>0</v>
      </c>
      <c r="M138" s="50" t="str">
        <f t="shared" ref="M138:M197" si="226">IF(AND(E138="",G138=""),"",IF(G138="","未着手",IF(AND(G138&lt;&gt;"",H138&gt;=G138,I138&gt;=H138,J138&gt;=I138),"完了",IF(AND(G138&lt;&gt;"",H138&gt;=G138,I138&gt;=H138),"レビュー待ち",IF(AND(G138&lt;&gt;"",H138&gt;=G138),"成果物完成",IF(AND(G138&lt;&gt;""),"作業中","Err"))))))</f>
        <v>作業中</v>
      </c>
      <c r="N138" s="57" t="str">
        <f t="shared" ref="N138" si="227">IF(N133&lt;&gt;"",N133,"")</f>
        <v/>
      </c>
      <c r="O138" s="57"/>
      <c r="P138" s="57" t="str">
        <f t="shared" ref="P138:Q138" si="228">IF(P133&lt;&gt;"",P133,"")</f>
        <v/>
      </c>
      <c r="Q138" s="57" t="str">
        <f t="shared" si="228"/>
        <v/>
      </c>
      <c r="R138" s="57"/>
      <c r="S138" s="57" t="str">
        <f t="shared" ref="S138:AA138" si="229">IF(S133&lt;&gt;"",S133,"")</f>
        <v/>
      </c>
      <c r="T138" s="76"/>
      <c r="U138" s="76"/>
      <c r="V138" s="76"/>
      <c r="W138" s="57" t="str">
        <f t="shared" si="229"/>
        <v/>
      </c>
      <c r="X138" s="57" t="str">
        <f t="shared" si="229"/>
        <v/>
      </c>
      <c r="Y138" s="57" t="str">
        <f t="shared" si="229"/>
        <v/>
      </c>
      <c r="Z138" s="57" t="str">
        <f t="shared" si="229"/>
        <v/>
      </c>
      <c r="AA138" s="57" t="str">
        <f t="shared" si="229"/>
        <v/>
      </c>
    </row>
    <row r="139" spans="1:27" x14ac:dyDescent="0.15">
      <c r="A139" s="26"/>
      <c r="B139" s="27"/>
      <c r="C139" s="26"/>
      <c r="D139" s="26"/>
      <c r="E139" s="26"/>
      <c r="F139" s="26" t="s">
        <v>74</v>
      </c>
      <c r="G139" s="28">
        <v>42888</v>
      </c>
      <c r="H139" s="28"/>
      <c r="I139" s="28"/>
      <c r="J139" s="28"/>
      <c r="K139" s="29"/>
      <c r="L139" s="45">
        <f t="shared" si="225"/>
        <v>0</v>
      </c>
      <c r="M139" s="50"/>
      <c r="N139" s="57"/>
      <c r="O139" s="57"/>
      <c r="P139" s="57"/>
      <c r="Q139" s="57"/>
      <c r="R139" s="57"/>
      <c r="S139" s="57"/>
      <c r="T139" s="76"/>
      <c r="U139" s="76"/>
      <c r="V139" s="76"/>
      <c r="W139" s="57"/>
      <c r="X139" s="57"/>
      <c r="Y139" s="57"/>
      <c r="Z139" s="57"/>
      <c r="AA139" s="57"/>
    </row>
    <row r="140" spans="1:27" x14ac:dyDescent="0.15">
      <c r="A140" s="26"/>
      <c r="B140" s="27"/>
      <c r="C140" s="26"/>
      <c r="D140" s="26"/>
      <c r="E140" s="26"/>
      <c r="F140" s="26" t="s">
        <v>75</v>
      </c>
      <c r="G140" s="28">
        <v>42888</v>
      </c>
      <c r="H140" s="28"/>
      <c r="I140" s="28"/>
      <c r="J140" s="28"/>
      <c r="K140" s="29"/>
      <c r="L140" s="45">
        <f t="shared" si="225"/>
        <v>0</v>
      </c>
      <c r="M140" s="50"/>
      <c r="N140" s="57"/>
      <c r="O140" s="57"/>
      <c r="P140" s="57"/>
      <c r="Q140" s="57"/>
      <c r="R140" s="57"/>
      <c r="S140" s="57"/>
      <c r="T140" s="76"/>
      <c r="U140" s="76"/>
      <c r="V140" s="76"/>
      <c r="W140" s="57"/>
      <c r="X140" s="57"/>
      <c r="Y140" s="57"/>
      <c r="Z140" s="57"/>
      <c r="AA140" s="57"/>
    </row>
    <row r="141" spans="1:27" x14ac:dyDescent="0.15">
      <c r="A141" s="26"/>
      <c r="B141" s="27"/>
      <c r="C141" s="26"/>
      <c r="D141" s="26"/>
      <c r="E141" s="26"/>
      <c r="F141" s="26" t="s">
        <v>77</v>
      </c>
      <c r="G141" s="28">
        <v>42888</v>
      </c>
      <c r="H141" s="28"/>
      <c r="I141" s="28"/>
      <c r="J141" s="28"/>
      <c r="K141" s="29"/>
      <c r="L141" s="45">
        <f t="shared" si="225"/>
        <v>0</v>
      </c>
      <c r="M141" s="50"/>
      <c r="N141" s="57"/>
      <c r="O141" s="57"/>
      <c r="P141" s="57"/>
      <c r="Q141" s="57"/>
      <c r="R141" s="57"/>
      <c r="S141" s="57"/>
      <c r="T141" s="76"/>
      <c r="U141" s="76"/>
      <c r="V141" s="76"/>
      <c r="W141" s="57"/>
      <c r="X141" s="57"/>
      <c r="Y141" s="57"/>
      <c r="Z141" s="57"/>
      <c r="AA141" s="57"/>
    </row>
    <row r="142" spans="1:27" x14ac:dyDescent="0.15">
      <c r="A142" s="26"/>
      <c r="B142" s="27"/>
      <c r="C142" s="26"/>
      <c r="D142" s="26"/>
      <c r="E142" s="26"/>
      <c r="F142" s="26" t="s">
        <v>78</v>
      </c>
      <c r="G142" s="28">
        <v>42888</v>
      </c>
      <c r="H142" s="28"/>
      <c r="I142" s="28"/>
      <c r="J142" s="28"/>
      <c r="K142" s="29"/>
      <c r="L142" s="45">
        <f t="shared" si="225"/>
        <v>0</v>
      </c>
      <c r="M142" s="50"/>
      <c r="N142" s="57"/>
      <c r="O142" s="57"/>
      <c r="P142" s="57"/>
      <c r="Q142" s="57"/>
      <c r="R142" s="57"/>
      <c r="S142" s="57"/>
      <c r="T142" s="76"/>
      <c r="U142" s="76"/>
      <c r="V142" s="76"/>
      <c r="W142" s="57"/>
      <c r="X142" s="57"/>
      <c r="Y142" s="57"/>
      <c r="Z142" s="57"/>
      <c r="AA142" s="57"/>
    </row>
    <row r="143" spans="1:27" x14ac:dyDescent="0.15">
      <c r="A143" s="26">
        <v>104</v>
      </c>
      <c r="B143" s="27">
        <v>1</v>
      </c>
      <c r="C143" s="26"/>
      <c r="D143" s="26" t="s">
        <v>82</v>
      </c>
      <c r="E143" s="26"/>
      <c r="F143" s="26" t="s">
        <v>77</v>
      </c>
      <c r="G143" s="28">
        <v>42888</v>
      </c>
      <c r="H143" s="28"/>
      <c r="I143" s="28"/>
      <c r="J143" s="28"/>
      <c r="K143" s="29">
        <v>0.5</v>
      </c>
      <c r="L143" s="45">
        <f t="shared" si="225"/>
        <v>0</v>
      </c>
      <c r="M143" s="50" t="str">
        <f t="shared" si="226"/>
        <v>作業中</v>
      </c>
      <c r="N143" s="57" t="str">
        <f t="shared" ref="N143" si="230">IF(N138&lt;&gt;"",N138,"")</f>
        <v/>
      </c>
      <c r="O143" s="57"/>
      <c r="P143" s="57" t="str">
        <f t="shared" ref="P143:Q143" si="231">IF(P138&lt;&gt;"",P138,"")</f>
        <v/>
      </c>
      <c r="Q143" s="57" t="str">
        <f t="shared" si="231"/>
        <v/>
      </c>
      <c r="R143" s="57"/>
      <c r="S143" s="57" t="str">
        <f t="shared" ref="S143:AA143" si="232">IF(S138&lt;&gt;"",S138,"")</f>
        <v/>
      </c>
      <c r="T143" s="76"/>
      <c r="U143" s="76"/>
      <c r="V143" s="76"/>
      <c r="W143" s="57" t="str">
        <f t="shared" si="232"/>
        <v/>
      </c>
      <c r="X143" s="57" t="str">
        <f t="shared" si="232"/>
        <v/>
      </c>
      <c r="Y143" s="57" t="str">
        <f t="shared" si="232"/>
        <v/>
      </c>
      <c r="Z143" s="57" t="str">
        <f t="shared" si="232"/>
        <v/>
      </c>
      <c r="AA143" s="57" t="str">
        <f t="shared" si="232"/>
        <v/>
      </c>
    </row>
    <row r="144" spans="1:27" x14ac:dyDescent="0.15">
      <c r="A144" s="26">
        <v>105</v>
      </c>
      <c r="B144" s="27">
        <v>0</v>
      </c>
      <c r="C144" s="26" t="s">
        <v>142</v>
      </c>
      <c r="D144" s="26"/>
      <c r="E144" s="26"/>
      <c r="F144" s="26"/>
      <c r="G144" s="28"/>
      <c r="H144" s="28"/>
      <c r="I144" s="28"/>
      <c r="J144" s="28"/>
      <c r="K144" s="29"/>
      <c r="L144" s="45">
        <f t="shared" si="225"/>
        <v>0</v>
      </c>
      <c r="M144" s="50" t="str">
        <f t="shared" si="226"/>
        <v/>
      </c>
      <c r="N144" s="57" t="str">
        <f t="shared" ref="N144" si="233">IF(N143&lt;&gt;"",N143,"")</f>
        <v/>
      </c>
      <c r="O144" s="57"/>
      <c r="P144" s="57" t="str">
        <f t="shared" ref="P144:Q144" si="234">IF(P143&lt;&gt;"",P143,"")</f>
        <v/>
      </c>
      <c r="Q144" s="57" t="str">
        <f t="shared" si="234"/>
        <v/>
      </c>
      <c r="R144" s="57"/>
      <c r="S144" s="57" t="str">
        <f t="shared" ref="S144:AA144" si="235">IF(S143&lt;&gt;"",S143,"")</f>
        <v/>
      </c>
      <c r="T144" s="57" t="str">
        <f t="shared" si="235"/>
        <v/>
      </c>
      <c r="U144" s="57" t="str">
        <f t="shared" si="235"/>
        <v/>
      </c>
      <c r="V144" s="57" t="str">
        <f t="shared" si="235"/>
        <v/>
      </c>
      <c r="W144" s="57" t="str">
        <f t="shared" si="235"/>
        <v/>
      </c>
      <c r="X144" s="57" t="str">
        <f t="shared" si="235"/>
        <v/>
      </c>
      <c r="Y144" s="57" t="str">
        <f t="shared" si="235"/>
        <v/>
      </c>
      <c r="Z144" s="57" t="str">
        <f t="shared" si="235"/>
        <v/>
      </c>
      <c r="AA144" s="57" t="str">
        <f t="shared" si="235"/>
        <v/>
      </c>
    </row>
    <row r="145" spans="1:27" x14ac:dyDescent="0.15">
      <c r="A145" s="26">
        <v>106</v>
      </c>
      <c r="B145" s="27">
        <v>0</v>
      </c>
      <c r="C145" s="26"/>
      <c r="D145" s="26" t="s">
        <v>79</v>
      </c>
      <c r="E145" s="26"/>
      <c r="F145" s="26" t="s">
        <v>72</v>
      </c>
      <c r="G145" s="28">
        <v>42888</v>
      </c>
      <c r="H145" s="28"/>
      <c r="I145" s="28"/>
      <c r="J145" s="28"/>
      <c r="K145" s="29">
        <v>0.5</v>
      </c>
      <c r="L145" s="45">
        <f t="shared" si="225"/>
        <v>0</v>
      </c>
      <c r="M145" s="50" t="str">
        <f t="shared" si="226"/>
        <v>作業中</v>
      </c>
      <c r="N145" s="57" t="str">
        <f t="shared" ref="N145" si="236">IF(N144&lt;&gt;"",N144,"")</f>
        <v/>
      </c>
      <c r="O145" s="57"/>
      <c r="P145" s="57" t="str">
        <f t="shared" ref="P145:Q145" si="237">IF(P144&lt;&gt;"",P144,"")</f>
        <v/>
      </c>
      <c r="Q145" s="57" t="str">
        <f t="shared" si="237"/>
        <v/>
      </c>
      <c r="R145" s="57"/>
      <c r="S145" s="57" t="str">
        <f t="shared" ref="S145:AA145" si="238">IF(S144&lt;&gt;"",S144,"")</f>
        <v/>
      </c>
      <c r="T145" s="76"/>
      <c r="U145" s="76"/>
      <c r="V145" s="76"/>
      <c r="W145" s="57" t="str">
        <f t="shared" si="238"/>
        <v/>
      </c>
      <c r="X145" s="57" t="str">
        <f t="shared" si="238"/>
        <v/>
      </c>
      <c r="Y145" s="57" t="str">
        <f t="shared" si="238"/>
        <v/>
      </c>
      <c r="Z145" s="57" t="str">
        <f t="shared" si="238"/>
        <v/>
      </c>
      <c r="AA145" s="57" t="str">
        <f t="shared" si="238"/>
        <v/>
      </c>
    </row>
    <row r="146" spans="1:27" x14ac:dyDescent="0.15">
      <c r="A146" s="26">
        <v>107</v>
      </c>
      <c r="B146" s="27">
        <v>0</v>
      </c>
      <c r="C146" s="26"/>
      <c r="D146" s="26" t="s">
        <v>143</v>
      </c>
      <c r="E146" s="26"/>
      <c r="F146" s="26"/>
      <c r="G146" s="28"/>
      <c r="H146" s="28"/>
      <c r="I146" s="28"/>
      <c r="J146" s="28"/>
      <c r="K146" s="29"/>
      <c r="L146" s="45">
        <f t="shared" si="225"/>
        <v>0</v>
      </c>
      <c r="M146" s="50" t="str">
        <f t="shared" si="226"/>
        <v/>
      </c>
      <c r="N146" s="57" t="str">
        <f t="shared" ref="N146" si="239">IF(N145&lt;&gt;"",N145,"")</f>
        <v/>
      </c>
      <c r="O146" s="57"/>
      <c r="P146" s="57" t="str">
        <f t="shared" ref="P146:Q146" si="240">IF(P145&lt;&gt;"",P145,"")</f>
        <v/>
      </c>
      <c r="Q146" s="57" t="str">
        <f t="shared" si="240"/>
        <v/>
      </c>
      <c r="R146" s="57"/>
      <c r="S146" s="57" t="str">
        <f t="shared" ref="S146:AA146" si="241">IF(S145&lt;&gt;"",S145,"")</f>
        <v/>
      </c>
      <c r="T146" s="57" t="str">
        <f t="shared" si="241"/>
        <v/>
      </c>
      <c r="U146" s="57" t="str">
        <f t="shared" si="241"/>
        <v/>
      </c>
      <c r="V146" s="57" t="str">
        <f t="shared" si="241"/>
        <v/>
      </c>
      <c r="W146" s="57" t="str">
        <f t="shared" si="241"/>
        <v/>
      </c>
      <c r="X146" s="57" t="str">
        <f t="shared" si="241"/>
        <v/>
      </c>
      <c r="Y146" s="57" t="str">
        <f t="shared" si="241"/>
        <v/>
      </c>
      <c r="Z146" s="57" t="str">
        <f t="shared" si="241"/>
        <v/>
      </c>
      <c r="AA146" s="57" t="str">
        <f t="shared" si="241"/>
        <v/>
      </c>
    </row>
    <row r="147" spans="1:27" x14ac:dyDescent="0.15">
      <c r="A147" s="26">
        <v>108</v>
      </c>
      <c r="B147" s="27">
        <v>1</v>
      </c>
      <c r="C147" s="26"/>
      <c r="D147" s="26" t="s">
        <v>143</v>
      </c>
      <c r="E147" s="26"/>
      <c r="F147" s="26" t="s">
        <v>72</v>
      </c>
      <c r="G147" s="28">
        <v>42891</v>
      </c>
      <c r="H147" s="28"/>
      <c r="I147" s="28"/>
      <c r="J147" s="28"/>
      <c r="K147" s="29">
        <v>3</v>
      </c>
      <c r="L147" s="45">
        <f t="shared" si="225"/>
        <v>0</v>
      </c>
      <c r="M147" s="50" t="str">
        <f t="shared" si="226"/>
        <v>作業中</v>
      </c>
      <c r="N147" s="57" t="str">
        <f t="shared" ref="N147" si="242">IF(N146&lt;&gt;"",N146,"")</f>
        <v/>
      </c>
      <c r="O147" s="57"/>
      <c r="P147" s="57" t="str">
        <f t="shared" ref="P147:Q147" si="243">IF(P146&lt;&gt;"",P146,"")</f>
        <v/>
      </c>
      <c r="Q147" s="57" t="str">
        <f t="shared" si="243"/>
        <v/>
      </c>
      <c r="R147" s="57"/>
      <c r="S147" s="57" t="str">
        <f t="shared" ref="S147:AA147" si="244">IF(S146&lt;&gt;"",S146,"")</f>
        <v/>
      </c>
      <c r="T147" s="57" t="str">
        <f t="shared" si="244"/>
        <v/>
      </c>
      <c r="U147" s="57" t="str">
        <f t="shared" si="244"/>
        <v/>
      </c>
      <c r="V147" s="57" t="str">
        <f t="shared" si="244"/>
        <v/>
      </c>
      <c r="W147" s="57" t="str">
        <f t="shared" si="244"/>
        <v/>
      </c>
      <c r="X147" s="57" t="str">
        <f t="shared" si="244"/>
        <v/>
      </c>
      <c r="Y147" s="76"/>
      <c r="Z147" s="57"/>
      <c r="AA147" s="57"/>
    </row>
    <row r="148" spans="1:27" x14ac:dyDescent="0.15">
      <c r="A148" s="26"/>
      <c r="B148" s="27"/>
      <c r="C148" s="26"/>
      <c r="D148" s="26"/>
      <c r="E148" s="26"/>
      <c r="F148" s="26" t="s">
        <v>74</v>
      </c>
      <c r="G148" s="28">
        <v>42891</v>
      </c>
      <c r="H148" s="28"/>
      <c r="I148" s="28"/>
      <c r="J148" s="28"/>
      <c r="K148" s="29"/>
      <c r="L148" s="45">
        <f t="shared" si="225"/>
        <v>0</v>
      </c>
      <c r="M148" s="50" t="str">
        <f t="shared" si="226"/>
        <v>作業中</v>
      </c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76"/>
      <c r="Z148" s="57"/>
      <c r="AA148" s="57"/>
    </row>
    <row r="149" spans="1:27" x14ac:dyDescent="0.15">
      <c r="A149" s="26"/>
      <c r="B149" s="27"/>
      <c r="C149" s="26"/>
      <c r="D149" s="26"/>
      <c r="E149" s="26"/>
      <c r="F149" s="26" t="s">
        <v>75</v>
      </c>
      <c r="G149" s="28">
        <v>42891</v>
      </c>
      <c r="H149" s="28"/>
      <c r="I149" s="28"/>
      <c r="J149" s="28"/>
      <c r="K149" s="29"/>
      <c r="L149" s="45">
        <f t="shared" si="225"/>
        <v>0</v>
      </c>
      <c r="M149" s="50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76"/>
      <c r="Z149" s="57" t="str">
        <f t="shared" ref="Z149:AA149" si="245">IF(Z144&lt;&gt;"",Z144,"")</f>
        <v/>
      </c>
      <c r="AA149" s="57" t="str">
        <f t="shared" si="245"/>
        <v/>
      </c>
    </row>
    <row r="150" spans="1:27" x14ac:dyDescent="0.15">
      <c r="A150" s="26"/>
      <c r="B150" s="27"/>
      <c r="C150" s="26"/>
      <c r="D150" s="26"/>
      <c r="E150" s="26"/>
      <c r="F150" s="26" t="s">
        <v>77</v>
      </c>
      <c r="G150" s="28">
        <v>42891</v>
      </c>
      <c r="H150" s="28"/>
      <c r="I150" s="28"/>
      <c r="J150" s="28"/>
      <c r="K150" s="29"/>
      <c r="L150" s="45">
        <f t="shared" si="225"/>
        <v>0</v>
      </c>
      <c r="M150" s="50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76"/>
      <c r="Z150" s="57"/>
      <c r="AA150" s="57"/>
    </row>
    <row r="151" spans="1:27" x14ac:dyDescent="0.15">
      <c r="A151" s="26"/>
      <c r="B151" s="27"/>
      <c r="C151" s="26"/>
      <c r="D151" s="26"/>
      <c r="E151" s="26"/>
      <c r="F151" s="26" t="s">
        <v>78</v>
      </c>
      <c r="G151" s="28">
        <v>42891</v>
      </c>
      <c r="H151" s="28"/>
      <c r="I151" s="28"/>
      <c r="J151" s="28"/>
      <c r="K151" s="29"/>
      <c r="L151" s="45">
        <f t="shared" si="225"/>
        <v>0</v>
      </c>
      <c r="M151" s="50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76"/>
      <c r="Z151" s="57"/>
      <c r="AA151" s="57"/>
    </row>
    <row r="152" spans="1:27" x14ac:dyDescent="0.15">
      <c r="A152" s="26">
        <v>109</v>
      </c>
      <c r="B152" s="27">
        <v>1</v>
      </c>
      <c r="C152" s="26"/>
      <c r="D152" s="26" t="s">
        <v>147</v>
      </c>
      <c r="E152" s="26" t="s">
        <v>172</v>
      </c>
      <c r="F152" s="26" t="s">
        <v>72</v>
      </c>
      <c r="G152" s="28">
        <v>42891</v>
      </c>
      <c r="H152" s="28"/>
      <c r="I152" s="28"/>
      <c r="J152" s="28"/>
      <c r="K152" s="29">
        <v>3</v>
      </c>
      <c r="L152" s="45">
        <f t="shared" si="225"/>
        <v>0</v>
      </c>
      <c r="M152" s="50" t="str">
        <f t="shared" si="226"/>
        <v>作業中</v>
      </c>
      <c r="N152" s="57" t="str">
        <f t="shared" ref="N152" si="246">IF(N147&lt;&gt;"",N147,"")</f>
        <v/>
      </c>
      <c r="O152" s="57"/>
      <c r="P152" s="57" t="str">
        <f t="shared" ref="P152:Q152" si="247">IF(P147&lt;&gt;"",P147,"")</f>
        <v/>
      </c>
      <c r="Q152" s="57" t="str">
        <f t="shared" si="247"/>
        <v/>
      </c>
      <c r="R152" s="57"/>
      <c r="S152" s="57" t="str">
        <f t="shared" ref="S152:AA152" si="248">IF(S147&lt;&gt;"",S147,"")</f>
        <v/>
      </c>
      <c r="T152" s="57" t="str">
        <f t="shared" si="248"/>
        <v/>
      </c>
      <c r="U152" s="57" t="str">
        <f t="shared" si="248"/>
        <v/>
      </c>
      <c r="V152" s="57" t="str">
        <f t="shared" si="248"/>
        <v/>
      </c>
      <c r="W152" s="57" t="str">
        <f t="shared" si="248"/>
        <v/>
      </c>
      <c r="X152" s="57" t="str">
        <f t="shared" si="248"/>
        <v/>
      </c>
      <c r="Y152" s="76"/>
      <c r="Z152" s="57"/>
      <c r="AA152" s="57"/>
    </row>
    <row r="153" spans="1:27" x14ac:dyDescent="0.15">
      <c r="A153" s="26"/>
      <c r="B153" s="27"/>
      <c r="C153" s="26"/>
      <c r="D153" s="26"/>
      <c r="E153" s="26"/>
      <c r="F153" s="26" t="s">
        <v>75</v>
      </c>
      <c r="G153" s="28">
        <v>42891</v>
      </c>
      <c r="H153" s="28"/>
      <c r="I153" s="28"/>
      <c r="J153" s="28"/>
      <c r="K153" s="29"/>
      <c r="L153" s="45">
        <f t="shared" si="225"/>
        <v>0</v>
      </c>
      <c r="M153" s="50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76"/>
      <c r="Z153" s="57" t="str">
        <f t="shared" ref="Z153:AA153" si="249">IF(Z148&lt;&gt;"",Z148,"")</f>
        <v/>
      </c>
      <c r="AA153" s="57" t="str">
        <f t="shared" si="249"/>
        <v/>
      </c>
    </row>
    <row r="154" spans="1:27" x14ac:dyDescent="0.15">
      <c r="A154" s="26">
        <v>110</v>
      </c>
      <c r="B154" s="27">
        <v>1</v>
      </c>
      <c r="C154" s="26"/>
      <c r="D154" s="26" t="s">
        <v>82</v>
      </c>
      <c r="E154" s="26"/>
      <c r="F154" s="26" t="s">
        <v>77</v>
      </c>
      <c r="G154" s="28">
        <v>42891</v>
      </c>
      <c r="H154" s="28"/>
      <c r="I154" s="28"/>
      <c r="J154" s="28"/>
      <c r="K154" s="29">
        <v>0.5</v>
      </c>
      <c r="L154" s="45">
        <f t="shared" si="225"/>
        <v>0</v>
      </c>
      <c r="M154" s="50" t="str">
        <f t="shared" si="226"/>
        <v>作業中</v>
      </c>
      <c r="N154" s="57" t="str">
        <f>IF(N152&lt;&gt;"",N152,"")</f>
        <v/>
      </c>
      <c r="O154" s="57"/>
      <c r="P154" s="57" t="str">
        <f>IF(P152&lt;&gt;"",P152,"")</f>
        <v/>
      </c>
      <c r="Q154" s="57" t="str">
        <f>IF(Q152&lt;&gt;"",Q152,"")</f>
        <v/>
      </c>
      <c r="R154" s="57"/>
      <c r="S154" s="57" t="str">
        <f t="shared" ref="S154:AA154" si="250">IF(S152&lt;&gt;"",S152,"")</f>
        <v/>
      </c>
      <c r="T154" s="57" t="str">
        <f t="shared" si="250"/>
        <v/>
      </c>
      <c r="U154" s="57" t="str">
        <f t="shared" si="250"/>
        <v/>
      </c>
      <c r="V154" s="57" t="str">
        <f t="shared" si="250"/>
        <v/>
      </c>
      <c r="W154" s="57" t="str">
        <f t="shared" si="250"/>
        <v/>
      </c>
      <c r="X154" s="57" t="str">
        <f t="shared" si="250"/>
        <v/>
      </c>
      <c r="Y154" s="76"/>
      <c r="Z154" s="57"/>
      <c r="AA154" s="57"/>
    </row>
    <row r="155" spans="1:27" x14ac:dyDescent="0.15">
      <c r="A155" s="26">
        <v>111</v>
      </c>
      <c r="B155" s="27">
        <v>0</v>
      </c>
      <c r="C155" s="26"/>
      <c r="D155" s="26" t="s">
        <v>122</v>
      </c>
      <c r="E155" s="26"/>
      <c r="F155" s="26"/>
      <c r="G155" s="28"/>
      <c r="H155" s="28"/>
      <c r="I155" s="28"/>
      <c r="J155" s="28"/>
      <c r="K155" s="29"/>
      <c r="L155" s="45">
        <f t="shared" si="225"/>
        <v>0</v>
      </c>
      <c r="M155" s="50" t="str">
        <f t="shared" si="226"/>
        <v/>
      </c>
      <c r="N155" s="57" t="str">
        <f t="shared" ref="N155" si="251">IF(N154&lt;&gt;"",N154,"")</f>
        <v/>
      </c>
      <c r="O155" s="57"/>
      <c r="P155" s="57" t="str">
        <f t="shared" ref="P155:Q155" si="252">IF(P154&lt;&gt;"",P154,"")</f>
        <v/>
      </c>
      <c r="Q155" s="57" t="str">
        <f t="shared" si="252"/>
        <v/>
      </c>
      <c r="R155" s="57"/>
      <c r="S155" s="57" t="str">
        <f t="shared" ref="S155:AA155" si="253">IF(S154&lt;&gt;"",S154,"")</f>
        <v/>
      </c>
      <c r="T155" s="57" t="str">
        <f t="shared" si="253"/>
        <v/>
      </c>
      <c r="U155" s="57" t="str">
        <f t="shared" si="253"/>
        <v/>
      </c>
      <c r="V155" s="57" t="str">
        <f t="shared" si="253"/>
        <v/>
      </c>
      <c r="W155" s="57" t="str">
        <f t="shared" si="253"/>
        <v/>
      </c>
      <c r="X155" s="57" t="str">
        <f t="shared" si="253"/>
        <v/>
      </c>
      <c r="Y155" s="57" t="str">
        <f t="shared" si="253"/>
        <v/>
      </c>
      <c r="Z155" s="57"/>
      <c r="AA155" s="57"/>
    </row>
    <row r="156" spans="1:27" x14ac:dyDescent="0.15">
      <c r="A156" s="26">
        <v>112</v>
      </c>
      <c r="B156" s="27">
        <v>1</v>
      </c>
      <c r="C156" s="26"/>
      <c r="D156" s="26" t="s">
        <v>111</v>
      </c>
      <c r="E156" s="26"/>
      <c r="F156" s="26" t="s">
        <v>72</v>
      </c>
      <c r="G156" s="28">
        <v>42891</v>
      </c>
      <c r="H156" s="28"/>
      <c r="I156" s="28"/>
      <c r="J156" s="28"/>
      <c r="K156" s="29">
        <v>0.5</v>
      </c>
      <c r="L156" s="45">
        <f t="shared" si="225"/>
        <v>0</v>
      </c>
      <c r="M156" s="50" t="str">
        <f t="shared" si="226"/>
        <v>作業中</v>
      </c>
      <c r="N156" s="57" t="str">
        <f t="shared" ref="N156" si="254">IF(N155&lt;&gt;"",N155,"")</f>
        <v/>
      </c>
      <c r="O156" s="57"/>
      <c r="P156" s="57" t="str">
        <f t="shared" ref="P156:Q156" si="255">IF(P155&lt;&gt;"",P155,"")</f>
        <v/>
      </c>
      <c r="Q156" s="57" t="str">
        <f t="shared" si="255"/>
        <v/>
      </c>
      <c r="R156" s="57"/>
      <c r="S156" s="57" t="str">
        <f t="shared" ref="S156:AA156" si="256">IF(S155&lt;&gt;"",S155,"")</f>
        <v/>
      </c>
      <c r="T156" s="57" t="str">
        <f t="shared" si="256"/>
        <v/>
      </c>
      <c r="U156" s="57" t="str">
        <f t="shared" si="256"/>
        <v/>
      </c>
      <c r="V156" s="57" t="str">
        <f t="shared" si="256"/>
        <v/>
      </c>
      <c r="W156" s="57" t="str">
        <f t="shared" si="256"/>
        <v/>
      </c>
      <c r="X156" s="57" t="str">
        <f t="shared" si="256"/>
        <v/>
      </c>
      <c r="Y156" s="76"/>
      <c r="Z156" s="57"/>
      <c r="AA156" s="57"/>
    </row>
    <row r="157" spans="1:27" x14ac:dyDescent="0.15">
      <c r="A157" s="26">
        <v>113</v>
      </c>
      <c r="B157" s="27">
        <v>1</v>
      </c>
      <c r="C157" s="26"/>
      <c r="D157" s="26" t="s">
        <v>112</v>
      </c>
      <c r="E157" s="26"/>
      <c r="F157" s="26" t="s">
        <v>72</v>
      </c>
      <c r="G157" s="28">
        <v>42891</v>
      </c>
      <c r="H157" s="28"/>
      <c r="I157" s="28"/>
      <c r="J157" s="28"/>
      <c r="K157" s="29">
        <v>0.5</v>
      </c>
      <c r="L157" s="45">
        <f t="shared" si="225"/>
        <v>0</v>
      </c>
      <c r="M157" s="50" t="str">
        <f t="shared" si="226"/>
        <v>作業中</v>
      </c>
      <c r="N157" s="57" t="str">
        <f t="shared" ref="N157" si="257">IF(N156&lt;&gt;"",N156,"")</f>
        <v/>
      </c>
      <c r="O157" s="57"/>
      <c r="P157" s="57" t="str">
        <f t="shared" ref="P157:Q157" si="258">IF(P156&lt;&gt;"",P156,"")</f>
        <v/>
      </c>
      <c r="Q157" s="57" t="str">
        <f t="shared" si="258"/>
        <v/>
      </c>
      <c r="R157" s="57"/>
      <c r="S157" s="57" t="str">
        <f t="shared" ref="S157:AA157" si="259">IF(S156&lt;&gt;"",S156,"")</f>
        <v/>
      </c>
      <c r="T157" s="57" t="str">
        <f t="shared" si="259"/>
        <v/>
      </c>
      <c r="U157" s="57" t="str">
        <f t="shared" si="259"/>
        <v/>
      </c>
      <c r="V157" s="57" t="str">
        <f t="shared" si="259"/>
        <v/>
      </c>
      <c r="W157" s="57" t="str">
        <f t="shared" si="259"/>
        <v/>
      </c>
      <c r="X157" s="57" t="str">
        <f t="shared" si="259"/>
        <v/>
      </c>
      <c r="Y157" s="76"/>
      <c r="Z157" s="57"/>
      <c r="AA157" s="57"/>
    </row>
    <row r="158" spans="1:27" x14ac:dyDescent="0.15">
      <c r="A158" s="26">
        <v>114</v>
      </c>
      <c r="B158" s="27">
        <v>1</v>
      </c>
      <c r="C158" s="26"/>
      <c r="D158" s="26" t="s">
        <v>82</v>
      </c>
      <c r="E158" s="26"/>
      <c r="F158" s="26" t="s">
        <v>77</v>
      </c>
      <c r="G158" s="28">
        <v>42891</v>
      </c>
      <c r="H158" s="28"/>
      <c r="I158" s="28"/>
      <c r="J158" s="28"/>
      <c r="K158" s="29">
        <v>0.5</v>
      </c>
      <c r="L158" s="45">
        <f t="shared" si="225"/>
        <v>0</v>
      </c>
      <c r="M158" s="50" t="str">
        <f t="shared" si="226"/>
        <v>作業中</v>
      </c>
      <c r="N158" s="57" t="str">
        <f t="shared" ref="N158" si="260">IF(N157&lt;&gt;"",N157,"")</f>
        <v/>
      </c>
      <c r="O158" s="57"/>
      <c r="P158" s="57" t="str">
        <f t="shared" ref="P158:Q158" si="261">IF(P157&lt;&gt;"",P157,"")</f>
        <v/>
      </c>
      <c r="Q158" s="57" t="str">
        <f t="shared" si="261"/>
        <v/>
      </c>
      <c r="R158" s="57"/>
      <c r="S158" s="57" t="str">
        <f t="shared" ref="S158:AA158" si="262">IF(S157&lt;&gt;"",S157,"")</f>
        <v/>
      </c>
      <c r="T158" s="57" t="str">
        <f t="shared" si="262"/>
        <v/>
      </c>
      <c r="U158" s="57" t="str">
        <f t="shared" si="262"/>
        <v/>
      </c>
      <c r="V158" s="57" t="str">
        <f t="shared" si="262"/>
        <v/>
      </c>
      <c r="W158" s="57" t="str">
        <f t="shared" si="262"/>
        <v/>
      </c>
      <c r="X158" s="57" t="str">
        <f t="shared" si="262"/>
        <v/>
      </c>
      <c r="Y158" s="76"/>
      <c r="Z158" s="57" t="str">
        <f t="shared" ref="Z158:AA158" si="263">IF(Z153&lt;&gt;"",Z153,"")</f>
        <v/>
      </c>
      <c r="AA158" s="57" t="str">
        <f t="shared" si="263"/>
        <v/>
      </c>
    </row>
    <row r="159" spans="1:27" x14ac:dyDescent="0.15">
      <c r="A159" s="26">
        <v>115</v>
      </c>
      <c r="B159" s="27">
        <v>1</v>
      </c>
      <c r="C159" s="26" t="s">
        <v>144</v>
      </c>
      <c r="D159" s="26"/>
      <c r="E159" s="26"/>
      <c r="F159" s="26"/>
      <c r="G159" s="28"/>
      <c r="H159" s="28"/>
      <c r="I159" s="28"/>
      <c r="J159" s="28"/>
      <c r="K159" s="29"/>
      <c r="L159" s="45">
        <f t="shared" si="225"/>
        <v>0</v>
      </c>
      <c r="M159" s="50" t="str">
        <f t="shared" si="226"/>
        <v/>
      </c>
      <c r="N159" s="57" t="str">
        <f t="shared" ref="N159" si="264">IF(N158&lt;&gt;"",N158,"")</f>
        <v/>
      </c>
      <c r="O159" s="57"/>
      <c r="P159" s="57" t="str">
        <f t="shared" ref="P159:Q159" si="265">IF(P158&lt;&gt;"",P158,"")</f>
        <v/>
      </c>
      <c r="Q159" s="57" t="str">
        <f t="shared" si="265"/>
        <v/>
      </c>
      <c r="R159" s="57"/>
      <c r="S159" s="57" t="str">
        <f t="shared" ref="S159:AA159" si="266">IF(S158&lt;&gt;"",S158,"")</f>
        <v/>
      </c>
      <c r="T159" s="57" t="str">
        <f t="shared" si="266"/>
        <v/>
      </c>
      <c r="U159" s="57" t="str">
        <f t="shared" si="266"/>
        <v/>
      </c>
      <c r="V159" s="57" t="str">
        <f t="shared" si="266"/>
        <v/>
      </c>
      <c r="W159" s="57" t="str">
        <f t="shared" si="266"/>
        <v/>
      </c>
      <c r="X159" s="57" t="str">
        <f t="shared" si="266"/>
        <v/>
      </c>
      <c r="Y159" s="57" t="str">
        <f t="shared" si="266"/>
        <v/>
      </c>
      <c r="Z159" s="57" t="str">
        <f t="shared" si="266"/>
        <v/>
      </c>
      <c r="AA159" s="57" t="str">
        <f t="shared" si="266"/>
        <v/>
      </c>
    </row>
    <row r="160" spans="1:27" x14ac:dyDescent="0.15">
      <c r="A160" s="26">
        <v>116</v>
      </c>
      <c r="B160" s="27">
        <v>0</v>
      </c>
      <c r="C160" s="26"/>
      <c r="D160" s="26" t="s">
        <v>79</v>
      </c>
      <c r="E160" s="26"/>
      <c r="F160" s="26" t="s">
        <v>72</v>
      </c>
      <c r="G160" s="28">
        <v>42892</v>
      </c>
      <c r="H160" s="28"/>
      <c r="I160" s="28"/>
      <c r="J160" s="28"/>
      <c r="K160" s="29">
        <v>0.5</v>
      </c>
      <c r="L160" s="45">
        <f t="shared" si="225"/>
        <v>0</v>
      </c>
      <c r="M160" s="50" t="str">
        <f t="shared" si="226"/>
        <v>作業中</v>
      </c>
      <c r="N160" s="57" t="str">
        <f t="shared" ref="N160" si="267">IF(N159&lt;&gt;"",N159,"")</f>
        <v/>
      </c>
      <c r="O160" s="57"/>
      <c r="P160" s="57" t="str">
        <f t="shared" ref="P160:Q160" si="268">IF(P159&lt;&gt;"",P159,"")</f>
        <v/>
      </c>
      <c r="Q160" s="57" t="str">
        <f t="shared" si="268"/>
        <v/>
      </c>
      <c r="R160" s="57"/>
      <c r="S160" s="57" t="str">
        <f t="shared" ref="S160:AA160" si="269">IF(S159&lt;&gt;"",S159,"")</f>
        <v/>
      </c>
      <c r="T160" s="57" t="str">
        <f t="shared" si="269"/>
        <v/>
      </c>
      <c r="U160" s="57" t="str">
        <f t="shared" si="269"/>
        <v/>
      </c>
      <c r="V160" s="57" t="str">
        <f t="shared" si="269"/>
        <v/>
      </c>
      <c r="W160" s="57" t="str">
        <f t="shared" si="269"/>
        <v/>
      </c>
      <c r="X160" s="57" t="str">
        <f t="shared" si="269"/>
        <v/>
      </c>
      <c r="Y160" s="57" t="str">
        <f t="shared" si="269"/>
        <v/>
      </c>
      <c r="Z160" s="76"/>
      <c r="AA160" s="57" t="str">
        <f t="shared" si="269"/>
        <v/>
      </c>
    </row>
    <row r="161" spans="1:27" x14ac:dyDescent="0.15">
      <c r="A161" s="26">
        <v>117</v>
      </c>
      <c r="B161" s="27">
        <v>0</v>
      </c>
      <c r="C161" s="26"/>
      <c r="D161" s="26" t="s">
        <v>145</v>
      </c>
      <c r="E161" s="26"/>
      <c r="F161" s="26"/>
      <c r="G161" s="28"/>
      <c r="H161" s="28"/>
      <c r="I161" s="28"/>
      <c r="J161" s="28"/>
      <c r="K161" s="29"/>
      <c r="L161" s="45">
        <f t="shared" si="225"/>
        <v>0</v>
      </c>
      <c r="M161" s="50" t="str">
        <f t="shared" si="226"/>
        <v/>
      </c>
      <c r="N161" s="57" t="str">
        <f t="shared" ref="N161" si="270">IF(N160&lt;&gt;"",N160,"")</f>
        <v/>
      </c>
      <c r="O161" s="57"/>
      <c r="P161" s="57" t="str">
        <f t="shared" ref="P161:Q161" si="271">IF(P160&lt;&gt;"",P160,"")</f>
        <v/>
      </c>
      <c r="Q161" s="57" t="str">
        <f t="shared" si="271"/>
        <v/>
      </c>
      <c r="R161" s="57"/>
      <c r="S161" s="57" t="str">
        <f t="shared" ref="S161:AA161" si="272">IF(S160&lt;&gt;"",S160,"")</f>
        <v/>
      </c>
      <c r="T161" s="57" t="str">
        <f t="shared" si="272"/>
        <v/>
      </c>
      <c r="U161" s="57" t="str">
        <f t="shared" si="272"/>
        <v/>
      </c>
      <c r="V161" s="57" t="str">
        <f t="shared" si="272"/>
        <v/>
      </c>
      <c r="W161" s="57" t="str">
        <f t="shared" si="272"/>
        <v/>
      </c>
      <c r="X161" s="57" t="str">
        <f t="shared" si="272"/>
        <v/>
      </c>
      <c r="Y161" s="57" t="str">
        <f t="shared" si="272"/>
        <v/>
      </c>
      <c r="Z161" s="57" t="str">
        <f t="shared" si="272"/>
        <v/>
      </c>
      <c r="AA161" s="57" t="str">
        <f t="shared" si="272"/>
        <v/>
      </c>
    </row>
    <row r="162" spans="1:27" x14ac:dyDescent="0.15">
      <c r="A162" s="26">
        <v>118</v>
      </c>
      <c r="B162" s="27">
        <v>1</v>
      </c>
      <c r="C162" s="26"/>
      <c r="D162" s="26" t="s">
        <v>145</v>
      </c>
      <c r="E162" s="26"/>
      <c r="F162" s="26" t="s">
        <v>74</v>
      </c>
      <c r="G162" s="28">
        <v>42892</v>
      </c>
      <c r="H162" s="28"/>
      <c r="I162" s="28"/>
      <c r="J162" s="28"/>
      <c r="K162" s="29">
        <v>3</v>
      </c>
      <c r="L162" s="45">
        <f t="shared" si="225"/>
        <v>0</v>
      </c>
      <c r="M162" s="50" t="str">
        <f t="shared" si="226"/>
        <v>作業中</v>
      </c>
      <c r="N162" s="57" t="str">
        <f>IF(N161&lt;&gt;"",N161,"")</f>
        <v/>
      </c>
      <c r="O162" s="57"/>
      <c r="P162" s="57" t="str">
        <f>IF(P161&lt;&gt;"",P161,"")</f>
        <v/>
      </c>
      <c r="Q162" s="57" t="str">
        <f>IF(Q161&lt;&gt;"",Q161,"")</f>
        <v/>
      </c>
      <c r="R162" s="57"/>
      <c r="S162" s="57" t="str">
        <f t="shared" ref="S162:AA162" si="273">IF(S161&lt;&gt;"",S161,"")</f>
        <v/>
      </c>
      <c r="T162" s="57" t="str">
        <f t="shared" si="273"/>
        <v/>
      </c>
      <c r="U162" s="57" t="str">
        <f t="shared" si="273"/>
        <v/>
      </c>
      <c r="V162" s="57" t="str">
        <f t="shared" si="273"/>
        <v/>
      </c>
      <c r="W162" s="57" t="str">
        <f t="shared" si="273"/>
        <v/>
      </c>
      <c r="X162" s="57" t="str">
        <f t="shared" si="273"/>
        <v/>
      </c>
      <c r="Y162" s="57" t="str">
        <f t="shared" si="273"/>
        <v/>
      </c>
      <c r="Z162" s="76"/>
      <c r="AA162" s="57" t="str">
        <f t="shared" si="273"/>
        <v/>
      </c>
    </row>
    <row r="163" spans="1:27" x14ac:dyDescent="0.15">
      <c r="A163" s="26"/>
      <c r="B163" s="27"/>
      <c r="C163" s="26"/>
      <c r="D163" s="26"/>
      <c r="E163" s="26"/>
      <c r="F163" s="26" t="s">
        <v>75</v>
      </c>
      <c r="G163" s="28">
        <v>42892</v>
      </c>
      <c r="H163" s="28"/>
      <c r="I163" s="28"/>
      <c r="J163" s="28"/>
      <c r="K163" s="29"/>
      <c r="L163" s="45">
        <f t="shared" si="225"/>
        <v>0</v>
      </c>
      <c r="M163" s="50" t="str">
        <f t="shared" si="226"/>
        <v>作業中</v>
      </c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76"/>
      <c r="AA163" s="57"/>
    </row>
    <row r="164" spans="1:27" x14ac:dyDescent="0.15">
      <c r="A164" s="26"/>
      <c r="B164" s="27"/>
      <c r="C164" s="26"/>
      <c r="D164" s="26"/>
      <c r="E164" s="26"/>
      <c r="F164" s="26" t="s">
        <v>78</v>
      </c>
      <c r="G164" s="28">
        <v>42892</v>
      </c>
      <c r="H164" s="28"/>
      <c r="I164" s="28"/>
      <c r="J164" s="28"/>
      <c r="K164" s="29"/>
      <c r="L164" s="45">
        <f t="shared" si="225"/>
        <v>0</v>
      </c>
      <c r="M164" s="50" t="str">
        <f t="shared" si="226"/>
        <v>作業中</v>
      </c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76"/>
      <c r="AA164" s="57"/>
    </row>
    <row r="165" spans="1:27" x14ac:dyDescent="0.15">
      <c r="A165" s="26">
        <v>119</v>
      </c>
      <c r="B165" s="27">
        <v>1</v>
      </c>
      <c r="C165" s="26"/>
      <c r="D165" s="26" t="s">
        <v>82</v>
      </c>
      <c r="E165" s="26"/>
      <c r="F165" s="26" t="s">
        <v>77</v>
      </c>
      <c r="G165" s="28">
        <v>42892</v>
      </c>
      <c r="H165" s="28"/>
      <c r="I165" s="28"/>
      <c r="J165" s="28"/>
      <c r="K165" s="29">
        <v>0.5</v>
      </c>
      <c r="L165" s="45">
        <f t="shared" si="225"/>
        <v>0</v>
      </c>
      <c r="M165" s="50" t="str">
        <f t="shared" si="226"/>
        <v>作業中</v>
      </c>
      <c r="N165" s="57" t="str">
        <f t="shared" ref="N165" si="274">IF(N162&lt;&gt;"",N162,"")</f>
        <v/>
      </c>
      <c r="O165" s="57"/>
      <c r="P165" s="57" t="str">
        <f t="shared" ref="P165:Q165" si="275">IF(P162&lt;&gt;"",P162,"")</f>
        <v/>
      </c>
      <c r="Q165" s="57" t="str">
        <f t="shared" si="275"/>
        <v/>
      </c>
      <c r="R165" s="57"/>
      <c r="S165" s="57" t="str">
        <f t="shared" ref="S165:AA165" si="276">IF(S162&lt;&gt;"",S162,"")</f>
        <v/>
      </c>
      <c r="T165" s="57" t="str">
        <f t="shared" si="276"/>
        <v/>
      </c>
      <c r="U165" s="57" t="str">
        <f t="shared" si="276"/>
        <v/>
      </c>
      <c r="V165" s="57" t="str">
        <f t="shared" si="276"/>
        <v/>
      </c>
      <c r="W165" s="57" t="str">
        <f t="shared" si="276"/>
        <v/>
      </c>
      <c r="X165" s="57" t="str">
        <f t="shared" si="276"/>
        <v/>
      </c>
      <c r="Y165" s="57" t="str">
        <f t="shared" si="276"/>
        <v/>
      </c>
      <c r="Z165" s="76"/>
      <c r="AA165" s="57" t="str">
        <f t="shared" si="276"/>
        <v/>
      </c>
    </row>
    <row r="166" spans="1:27" x14ac:dyDescent="0.15">
      <c r="A166" s="26">
        <v>120</v>
      </c>
      <c r="B166" s="27">
        <v>0</v>
      </c>
      <c r="C166" s="26"/>
      <c r="D166" s="26"/>
      <c r="E166" s="26"/>
      <c r="F166" s="26"/>
      <c r="G166" s="28"/>
      <c r="H166" s="28"/>
      <c r="I166" s="28"/>
      <c r="J166" s="28"/>
      <c r="K166" s="29"/>
      <c r="L166" s="45">
        <f t="shared" si="225"/>
        <v>0</v>
      </c>
      <c r="M166" s="50" t="str">
        <f t="shared" si="226"/>
        <v/>
      </c>
      <c r="N166" s="57" t="str">
        <f t="shared" ref="N166" si="277">IF(N165&lt;&gt;"",N165,"")</f>
        <v/>
      </c>
      <c r="O166" s="57"/>
      <c r="P166" s="57" t="str">
        <f t="shared" ref="P166:Q166" si="278">IF(P165&lt;&gt;"",P165,"")</f>
        <v/>
      </c>
      <c r="Q166" s="57" t="str">
        <f t="shared" si="278"/>
        <v/>
      </c>
      <c r="R166" s="57"/>
      <c r="S166" s="57" t="str">
        <f t="shared" ref="S166:AA166" si="279">IF(S165&lt;&gt;"",S165,"")</f>
        <v/>
      </c>
      <c r="T166" s="57" t="str">
        <f t="shared" si="279"/>
        <v/>
      </c>
      <c r="U166" s="57" t="str">
        <f t="shared" si="279"/>
        <v/>
      </c>
      <c r="V166" s="57" t="str">
        <f t="shared" si="279"/>
        <v/>
      </c>
      <c r="W166" s="57" t="str">
        <f t="shared" si="279"/>
        <v/>
      </c>
      <c r="X166" s="57" t="str">
        <f t="shared" si="279"/>
        <v/>
      </c>
      <c r="Y166" s="57" t="str">
        <f t="shared" si="279"/>
        <v/>
      </c>
      <c r="Z166" s="57" t="str">
        <f t="shared" si="279"/>
        <v/>
      </c>
      <c r="AA166" s="57" t="str">
        <f t="shared" si="279"/>
        <v/>
      </c>
    </row>
    <row r="167" spans="1:27" x14ac:dyDescent="0.15">
      <c r="A167" s="26">
        <v>121</v>
      </c>
      <c r="B167" s="27">
        <v>0</v>
      </c>
      <c r="C167" s="26"/>
      <c r="D167" s="26"/>
      <c r="E167" s="26"/>
      <c r="F167" s="26"/>
      <c r="G167" s="28"/>
      <c r="H167" s="28"/>
      <c r="I167" s="28"/>
      <c r="J167" s="28"/>
      <c r="K167" s="29"/>
      <c r="L167" s="45">
        <f t="shared" si="225"/>
        <v>0</v>
      </c>
      <c r="M167" s="50" t="str">
        <f t="shared" si="226"/>
        <v/>
      </c>
      <c r="N167" s="57" t="str">
        <f t="shared" ref="N167" si="280">IF(N166&lt;&gt;"",N166,"")</f>
        <v/>
      </c>
      <c r="O167" s="57"/>
      <c r="P167" s="57" t="str">
        <f t="shared" ref="P167:Q167" si="281">IF(P166&lt;&gt;"",P166,"")</f>
        <v/>
      </c>
      <c r="Q167" s="57" t="str">
        <f t="shared" si="281"/>
        <v/>
      </c>
      <c r="R167" s="57"/>
      <c r="S167" s="57" t="str">
        <f t="shared" ref="S167:AA167" si="282">IF(S166&lt;&gt;"",S166,"")</f>
        <v/>
      </c>
      <c r="T167" s="57" t="str">
        <f t="shared" si="282"/>
        <v/>
      </c>
      <c r="U167" s="57" t="str">
        <f t="shared" si="282"/>
        <v/>
      </c>
      <c r="V167" s="57" t="str">
        <f t="shared" si="282"/>
        <v/>
      </c>
      <c r="W167" s="57" t="str">
        <f t="shared" si="282"/>
        <v/>
      </c>
      <c r="X167" s="57" t="str">
        <f t="shared" si="282"/>
        <v/>
      </c>
      <c r="Y167" s="57" t="str">
        <f t="shared" si="282"/>
        <v/>
      </c>
      <c r="Z167" s="57" t="str">
        <f t="shared" si="282"/>
        <v/>
      </c>
      <c r="AA167" s="57" t="str">
        <f t="shared" si="282"/>
        <v/>
      </c>
    </row>
    <row r="168" spans="1:27" x14ac:dyDescent="0.15">
      <c r="A168" s="26">
        <v>122</v>
      </c>
      <c r="B168" s="27">
        <v>0</v>
      </c>
      <c r="C168" s="26"/>
      <c r="D168" s="26"/>
      <c r="E168" s="26"/>
      <c r="F168" s="26"/>
      <c r="G168" s="28"/>
      <c r="H168" s="28"/>
      <c r="I168" s="28"/>
      <c r="J168" s="28"/>
      <c r="K168" s="29"/>
      <c r="L168" s="45">
        <f t="shared" si="225"/>
        <v>0</v>
      </c>
      <c r="M168" s="50" t="str">
        <f t="shared" si="226"/>
        <v/>
      </c>
      <c r="N168" s="57" t="str">
        <f t="shared" ref="N168" si="283">IF(N167&lt;&gt;"",N167,"")</f>
        <v/>
      </c>
      <c r="O168" s="57"/>
      <c r="P168" s="57" t="str">
        <f t="shared" ref="P168:Q168" si="284">IF(P167&lt;&gt;"",P167,"")</f>
        <v/>
      </c>
      <c r="Q168" s="57" t="str">
        <f t="shared" si="284"/>
        <v/>
      </c>
      <c r="R168" s="57"/>
      <c r="S168" s="57" t="str">
        <f t="shared" ref="S168:AA168" si="285">IF(S167&lt;&gt;"",S167,"")</f>
        <v/>
      </c>
      <c r="T168" s="57" t="str">
        <f t="shared" si="285"/>
        <v/>
      </c>
      <c r="U168" s="57" t="str">
        <f t="shared" si="285"/>
        <v/>
      </c>
      <c r="V168" s="57" t="str">
        <f t="shared" si="285"/>
        <v/>
      </c>
      <c r="W168" s="57" t="str">
        <f t="shared" si="285"/>
        <v/>
      </c>
      <c r="X168" s="57" t="str">
        <f t="shared" si="285"/>
        <v/>
      </c>
      <c r="Y168" s="57" t="str">
        <f t="shared" si="285"/>
        <v/>
      </c>
      <c r="Z168" s="57" t="str">
        <f t="shared" si="285"/>
        <v/>
      </c>
      <c r="AA168" s="57" t="str">
        <f t="shared" si="285"/>
        <v/>
      </c>
    </row>
    <row r="169" spans="1:27" x14ac:dyDescent="0.15">
      <c r="A169" s="26">
        <v>123</v>
      </c>
      <c r="B169" s="27">
        <v>0</v>
      </c>
      <c r="C169" s="26"/>
      <c r="D169" s="26"/>
      <c r="E169" s="26"/>
      <c r="F169" s="26"/>
      <c r="G169" s="28"/>
      <c r="H169" s="28"/>
      <c r="I169" s="28"/>
      <c r="J169" s="28"/>
      <c r="K169" s="29"/>
      <c r="L169" s="45">
        <f t="shared" si="225"/>
        <v>0</v>
      </c>
      <c r="M169" s="50" t="str">
        <f t="shared" si="226"/>
        <v/>
      </c>
      <c r="N169" s="57" t="str">
        <f t="shared" ref="N169" si="286">IF(N168&lt;&gt;"",N168,"")</f>
        <v/>
      </c>
      <c r="O169" s="57"/>
      <c r="P169" s="57" t="str">
        <f t="shared" ref="P169:Q169" si="287">IF(P168&lt;&gt;"",P168,"")</f>
        <v/>
      </c>
      <c r="Q169" s="57" t="str">
        <f t="shared" si="287"/>
        <v/>
      </c>
      <c r="R169" s="57"/>
      <c r="S169" s="57" t="str">
        <f t="shared" ref="S169:AA169" si="288">IF(S168&lt;&gt;"",S168,"")</f>
        <v/>
      </c>
      <c r="T169" s="57" t="str">
        <f t="shared" si="288"/>
        <v/>
      </c>
      <c r="U169" s="57" t="str">
        <f t="shared" si="288"/>
        <v/>
      </c>
      <c r="V169" s="57" t="str">
        <f t="shared" si="288"/>
        <v/>
      </c>
      <c r="W169" s="57" t="str">
        <f t="shared" si="288"/>
        <v/>
      </c>
      <c r="X169" s="57" t="str">
        <f t="shared" si="288"/>
        <v/>
      </c>
      <c r="Y169" s="57" t="str">
        <f t="shared" si="288"/>
        <v/>
      </c>
      <c r="Z169" s="57" t="str">
        <f t="shared" si="288"/>
        <v/>
      </c>
      <c r="AA169" s="57" t="str">
        <f t="shared" si="288"/>
        <v/>
      </c>
    </row>
    <row r="170" spans="1:27" x14ac:dyDescent="0.15">
      <c r="A170" s="26">
        <v>124</v>
      </c>
      <c r="B170" s="27">
        <v>0</v>
      </c>
      <c r="C170" s="26"/>
      <c r="D170" s="26"/>
      <c r="E170" s="26"/>
      <c r="F170" s="26"/>
      <c r="G170" s="28"/>
      <c r="H170" s="28"/>
      <c r="I170" s="28"/>
      <c r="J170" s="28"/>
      <c r="K170" s="29"/>
      <c r="L170" s="45">
        <f t="shared" si="225"/>
        <v>0</v>
      </c>
      <c r="M170" s="50" t="str">
        <f t="shared" si="226"/>
        <v/>
      </c>
      <c r="N170" s="57" t="str">
        <f t="shared" ref="N170" si="289">IF(N169&lt;&gt;"",N169,"")</f>
        <v/>
      </c>
      <c r="O170" s="57"/>
      <c r="P170" s="57" t="str">
        <f t="shared" ref="P170:Q170" si="290">IF(P169&lt;&gt;"",P169,"")</f>
        <v/>
      </c>
      <c r="Q170" s="57" t="str">
        <f t="shared" si="290"/>
        <v/>
      </c>
      <c r="R170" s="57"/>
      <c r="S170" s="57" t="str">
        <f t="shared" ref="S170:AA170" si="291">IF(S169&lt;&gt;"",S169,"")</f>
        <v/>
      </c>
      <c r="T170" s="57" t="str">
        <f t="shared" si="291"/>
        <v/>
      </c>
      <c r="U170" s="57" t="str">
        <f t="shared" si="291"/>
        <v/>
      </c>
      <c r="V170" s="57" t="str">
        <f t="shared" si="291"/>
        <v/>
      </c>
      <c r="W170" s="57" t="str">
        <f t="shared" si="291"/>
        <v/>
      </c>
      <c r="X170" s="57" t="str">
        <f t="shared" si="291"/>
        <v/>
      </c>
      <c r="Y170" s="57" t="str">
        <f t="shared" si="291"/>
        <v/>
      </c>
      <c r="Z170" s="57" t="str">
        <f t="shared" si="291"/>
        <v/>
      </c>
      <c r="AA170" s="57" t="str">
        <f t="shared" si="291"/>
        <v/>
      </c>
    </row>
    <row r="171" spans="1:27" x14ac:dyDescent="0.15">
      <c r="A171" s="26">
        <v>125</v>
      </c>
      <c r="B171" s="27">
        <v>0</v>
      </c>
      <c r="C171" s="26"/>
      <c r="D171" s="26"/>
      <c r="E171" s="26"/>
      <c r="F171" s="26"/>
      <c r="G171" s="28"/>
      <c r="H171" s="28"/>
      <c r="I171" s="28"/>
      <c r="J171" s="28"/>
      <c r="K171" s="29"/>
      <c r="L171" s="45">
        <f t="shared" si="225"/>
        <v>0</v>
      </c>
      <c r="M171" s="50" t="str">
        <f t="shared" si="226"/>
        <v/>
      </c>
      <c r="N171" s="57" t="str">
        <f t="shared" ref="N171" si="292">IF(N170&lt;&gt;"",N170,"")</f>
        <v/>
      </c>
      <c r="O171" s="57"/>
      <c r="P171" s="57" t="str">
        <f t="shared" ref="P171:Q171" si="293">IF(P170&lt;&gt;"",P170,"")</f>
        <v/>
      </c>
      <c r="Q171" s="57" t="str">
        <f t="shared" si="293"/>
        <v/>
      </c>
      <c r="R171" s="57"/>
      <c r="S171" s="57" t="str">
        <f t="shared" ref="S171:AA171" si="294">IF(S170&lt;&gt;"",S170,"")</f>
        <v/>
      </c>
      <c r="T171" s="57" t="str">
        <f t="shared" si="294"/>
        <v/>
      </c>
      <c r="U171" s="57" t="str">
        <f t="shared" si="294"/>
        <v/>
      </c>
      <c r="V171" s="57" t="str">
        <f t="shared" si="294"/>
        <v/>
      </c>
      <c r="W171" s="57" t="str">
        <f t="shared" si="294"/>
        <v/>
      </c>
      <c r="X171" s="57" t="str">
        <f t="shared" si="294"/>
        <v/>
      </c>
      <c r="Y171" s="57" t="str">
        <f t="shared" si="294"/>
        <v/>
      </c>
      <c r="Z171" s="57" t="str">
        <f t="shared" si="294"/>
        <v/>
      </c>
      <c r="AA171" s="57" t="str">
        <f t="shared" si="294"/>
        <v/>
      </c>
    </row>
    <row r="172" spans="1:27" x14ac:dyDescent="0.15">
      <c r="A172" s="26">
        <v>126</v>
      </c>
      <c r="B172" s="27">
        <v>0</v>
      </c>
      <c r="C172" s="26"/>
      <c r="D172" s="26"/>
      <c r="E172" s="26"/>
      <c r="F172" s="26"/>
      <c r="G172" s="28"/>
      <c r="H172" s="28"/>
      <c r="I172" s="28"/>
      <c r="J172" s="28"/>
      <c r="K172" s="29"/>
      <c r="L172" s="45">
        <f t="shared" si="225"/>
        <v>0</v>
      </c>
      <c r="M172" s="50" t="str">
        <f t="shared" si="226"/>
        <v/>
      </c>
      <c r="N172" s="57" t="str">
        <f t="shared" ref="N172" si="295">IF(N171&lt;&gt;"",N171,"")</f>
        <v/>
      </c>
      <c r="O172" s="57"/>
      <c r="P172" s="57" t="str">
        <f t="shared" ref="P172:Q172" si="296">IF(P171&lt;&gt;"",P171,"")</f>
        <v/>
      </c>
      <c r="Q172" s="57" t="str">
        <f t="shared" si="296"/>
        <v/>
      </c>
      <c r="R172" s="57"/>
      <c r="S172" s="57" t="str">
        <f t="shared" ref="S172:AA172" si="297">IF(S171&lt;&gt;"",S171,"")</f>
        <v/>
      </c>
      <c r="T172" s="57" t="str">
        <f t="shared" si="297"/>
        <v/>
      </c>
      <c r="U172" s="57" t="str">
        <f t="shared" si="297"/>
        <v/>
      </c>
      <c r="V172" s="57" t="str">
        <f t="shared" si="297"/>
        <v/>
      </c>
      <c r="W172" s="57" t="str">
        <f t="shared" si="297"/>
        <v/>
      </c>
      <c r="X172" s="57" t="str">
        <f t="shared" si="297"/>
        <v/>
      </c>
      <c r="Y172" s="57" t="str">
        <f t="shared" si="297"/>
        <v/>
      </c>
      <c r="Z172" s="57" t="str">
        <f t="shared" si="297"/>
        <v/>
      </c>
      <c r="AA172" s="57" t="str">
        <f t="shared" si="297"/>
        <v/>
      </c>
    </row>
    <row r="173" spans="1:27" x14ac:dyDescent="0.15">
      <c r="A173" s="26">
        <v>127</v>
      </c>
      <c r="B173" s="27">
        <v>0</v>
      </c>
      <c r="C173" s="26"/>
      <c r="D173" s="26"/>
      <c r="E173" s="26"/>
      <c r="F173" s="26"/>
      <c r="G173" s="28"/>
      <c r="H173" s="28"/>
      <c r="I173" s="28"/>
      <c r="J173" s="28"/>
      <c r="K173" s="29"/>
      <c r="L173" s="45">
        <f t="shared" si="225"/>
        <v>0</v>
      </c>
      <c r="M173" s="50" t="str">
        <f t="shared" si="226"/>
        <v/>
      </c>
      <c r="N173" s="57" t="str">
        <f t="shared" ref="N173" si="298">IF(N172&lt;&gt;"",N172,"")</f>
        <v/>
      </c>
      <c r="O173" s="57"/>
      <c r="P173" s="57" t="str">
        <f t="shared" ref="P173:Q173" si="299">IF(P172&lt;&gt;"",P172,"")</f>
        <v/>
      </c>
      <c r="Q173" s="57" t="str">
        <f t="shared" si="299"/>
        <v/>
      </c>
      <c r="R173" s="57"/>
      <c r="S173" s="57" t="str">
        <f t="shared" ref="S173:AA173" si="300">IF(S172&lt;&gt;"",S172,"")</f>
        <v/>
      </c>
      <c r="T173" s="57" t="str">
        <f t="shared" si="300"/>
        <v/>
      </c>
      <c r="U173" s="57" t="str">
        <f t="shared" si="300"/>
        <v/>
      </c>
      <c r="V173" s="57" t="str">
        <f t="shared" si="300"/>
        <v/>
      </c>
      <c r="W173" s="57" t="str">
        <f t="shared" si="300"/>
        <v/>
      </c>
      <c r="X173" s="57" t="str">
        <f t="shared" si="300"/>
        <v/>
      </c>
      <c r="Y173" s="57" t="str">
        <f t="shared" si="300"/>
        <v/>
      </c>
      <c r="Z173" s="57" t="str">
        <f t="shared" si="300"/>
        <v/>
      </c>
      <c r="AA173" s="57" t="str">
        <f t="shared" si="300"/>
        <v/>
      </c>
    </row>
    <row r="174" spans="1:27" x14ac:dyDescent="0.15">
      <c r="A174" s="26">
        <v>128</v>
      </c>
      <c r="B174" s="27">
        <v>0</v>
      </c>
      <c r="C174" s="26"/>
      <c r="D174" s="26"/>
      <c r="E174" s="26"/>
      <c r="F174" s="26"/>
      <c r="G174" s="28"/>
      <c r="H174" s="28"/>
      <c r="I174" s="28"/>
      <c r="J174" s="28"/>
      <c r="K174" s="29"/>
      <c r="L174" s="45">
        <f t="shared" si="225"/>
        <v>0</v>
      </c>
      <c r="M174" s="50" t="str">
        <f t="shared" si="226"/>
        <v/>
      </c>
      <c r="N174" s="57" t="str">
        <f t="shared" ref="N174" si="301">IF(N173&lt;&gt;"",N173,"")</f>
        <v/>
      </c>
      <c r="O174" s="57"/>
      <c r="P174" s="57" t="str">
        <f t="shared" ref="P174:Q174" si="302">IF(P173&lt;&gt;"",P173,"")</f>
        <v/>
      </c>
      <c r="Q174" s="57" t="str">
        <f t="shared" si="302"/>
        <v/>
      </c>
      <c r="R174" s="57"/>
      <c r="S174" s="57" t="str">
        <f t="shared" ref="S174:AA174" si="303">IF(S173&lt;&gt;"",S173,"")</f>
        <v/>
      </c>
      <c r="T174" s="57" t="str">
        <f t="shared" si="303"/>
        <v/>
      </c>
      <c r="U174" s="57" t="str">
        <f t="shared" si="303"/>
        <v/>
      </c>
      <c r="V174" s="57" t="str">
        <f t="shared" si="303"/>
        <v/>
      </c>
      <c r="W174" s="57" t="str">
        <f t="shared" si="303"/>
        <v/>
      </c>
      <c r="X174" s="57" t="str">
        <f t="shared" si="303"/>
        <v/>
      </c>
      <c r="Y174" s="57" t="str">
        <f t="shared" si="303"/>
        <v/>
      </c>
      <c r="Z174" s="57" t="str">
        <f t="shared" si="303"/>
        <v/>
      </c>
      <c r="AA174" s="57" t="str">
        <f t="shared" si="303"/>
        <v/>
      </c>
    </row>
    <row r="175" spans="1:27" x14ac:dyDescent="0.15">
      <c r="A175" s="26">
        <v>129</v>
      </c>
      <c r="B175" s="27">
        <v>0</v>
      </c>
      <c r="C175" s="26"/>
      <c r="D175" s="26"/>
      <c r="E175" s="26"/>
      <c r="F175" s="26"/>
      <c r="G175" s="28"/>
      <c r="H175" s="28"/>
      <c r="I175" s="28"/>
      <c r="J175" s="28"/>
      <c r="K175" s="29"/>
      <c r="L175" s="45">
        <f t="shared" si="225"/>
        <v>0</v>
      </c>
      <c r="M175" s="50" t="str">
        <f t="shared" si="226"/>
        <v/>
      </c>
      <c r="N175" s="57" t="str">
        <f t="shared" ref="N175" si="304">IF(N174&lt;&gt;"",N174,"")</f>
        <v/>
      </c>
      <c r="O175" s="57"/>
      <c r="P175" s="57" t="str">
        <f t="shared" ref="P175:Q175" si="305">IF(P174&lt;&gt;"",P174,"")</f>
        <v/>
      </c>
      <c r="Q175" s="57" t="str">
        <f t="shared" si="305"/>
        <v/>
      </c>
      <c r="R175" s="57"/>
      <c r="S175" s="57" t="str">
        <f t="shared" ref="S175:AA175" si="306">IF(S174&lt;&gt;"",S174,"")</f>
        <v/>
      </c>
      <c r="T175" s="57" t="str">
        <f t="shared" si="306"/>
        <v/>
      </c>
      <c r="U175" s="57" t="str">
        <f t="shared" si="306"/>
        <v/>
      </c>
      <c r="V175" s="57" t="str">
        <f t="shared" si="306"/>
        <v/>
      </c>
      <c r="W175" s="57" t="str">
        <f t="shared" si="306"/>
        <v/>
      </c>
      <c r="X175" s="57" t="str">
        <f t="shared" si="306"/>
        <v/>
      </c>
      <c r="Y175" s="57" t="str">
        <f t="shared" si="306"/>
        <v/>
      </c>
      <c r="Z175" s="57" t="str">
        <f t="shared" si="306"/>
        <v/>
      </c>
      <c r="AA175" s="57" t="str">
        <f t="shared" si="306"/>
        <v/>
      </c>
    </row>
    <row r="176" spans="1:27" x14ac:dyDescent="0.15">
      <c r="A176" s="26">
        <v>130</v>
      </c>
      <c r="B176" s="27">
        <v>0</v>
      </c>
      <c r="C176" s="26"/>
      <c r="D176" s="26"/>
      <c r="E176" s="26"/>
      <c r="F176" s="26"/>
      <c r="G176" s="28"/>
      <c r="H176" s="28"/>
      <c r="I176" s="28"/>
      <c r="J176" s="28"/>
      <c r="K176" s="29"/>
      <c r="L176" s="45">
        <f t="shared" si="225"/>
        <v>0</v>
      </c>
      <c r="M176" s="50" t="str">
        <f t="shared" si="226"/>
        <v/>
      </c>
      <c r="N176" s="57" t="str">
        <f t="shared" ref="N176" si="307">IF(N175&lt;&gt;"",N175,"")</f>
        <v/>
      </c>
      <c r="O176" s="57"/>
      <c r="P176" s="57" t="str">
        <f t="shared" ref="P176:Q176" si="308">IF(P175&lt;&gt;"",P175,"")</f>
        <v/>
      </c>
      <c r="Q176" s="57" t="str">
        <f t="shared" si="308"/>
        <v/>
      </c>
      <c r="R176" s="57"/>
      <c r="S176" s="57" t="str">
        <f t="shared" ref="S176:AA176" si="309">IF(S175&lt;&gt;"",S175,"")</f>
        <v/>
      </c>
      <c r="T176" s="57" t="str">
        <f t="shared" si="309"/>
        <v/>
      </c>
      <c r="U176" s="57" t="str">
        <f t="shared" si="309"/>
        <v/>
      </c>
      <c r="V176" s="57" t="str">
        <f t="shared" si="309"/>
        <v/>
      </c>
      <c r="W176" s="57" t="str">
        <f t="shared" si="309"/>
        <v/>
      </c>
      <c r="X176" s="57" t="str">
        <f t="shared" si="309"/>
        <v/>
      </c>
      <c r="Y176" s="57" t="str">
        <f t="shared" si="309"/>
        <v/>
      </c>
      <c r="Z176" s="57" t="str">
        <f t="shared" si="309"/>
        <v/>
      </c>
      <c r="AA176" s="57" t="str">
        <f t="shared" si="309"/>
        <v/>
      </c>
    </row>
    <row r="177" spans="1:27" x14ac:dyDescent="0.15">
      <c r="A177" s="26">
        <v>131</v>
      </c>
      <c r="B177" s="27">
        <v>0</v>
      </c>
      <c r="C177" s="26"/>
      <c r="D177" s="26"/>
      <c r="E177" s="26"/>
      <c r="F177" s="26"/>
      <c r="G177" s="28"/>
      <c r="H177" s="28"/>
      <c r="I177" s="28"/>
      <c r="J177" s="28"/>
      <c r="K177" s="29"/>
      <c r="L177" s="45">
        <f t="shared" si="225"/>
        <v>0</v>
      </c>
      <c r="M177" s="50" t="str">
        <f t="shared" si="226"/>
        <v/>
      </c>
      <c r="N177" s="57" t="str">
        <f t="shared" ref="N177" si="310">IF(N176&lt;&gt;"",N176,"")</f>
        <v/>
      </c>
      <c r="O177" s="57"/>
      <c r="P177" s="57" t="str">
        <f t="shared" ref="P177:Q177" si="311">IF(P176&lt;&gt;"",P176,"")</f>
        <v/>
      </c>
      <c r="Q177" s="57" t="str">
        <f t="shared" si="311"/>
        <v/>
      </c>
      <c r="R177" s="57"/>
      <c r="S177" s="57" t="str">
        <f t="shared" ref="S177:AA177" si="312">IF(S176&lt;&gt;"",S176,"")</f>
        <v/>
      </c>
      <c r="T177" s="57" t="str">
        <f t="shared" si="312"/>
        <v/>
      </c>
      <c r="U177" s="57" t="str">
        <f t="shared" si="312"/>
        <v/>
      </c>
      <c r="V177" s="57" t="str">
        <f t="shared" si="312"/>
        <v/>
      </c>
      <c r="W177" s="57" t="str">
        <f t="shared" si="312"/>
        <v/>
      </c>
      <c r="X177" s="57" t="str">
        <f t="shared" si="312"/>
        <v/>
      </c>
      <c r="Y177" s="57" t="str">
        <f t="shared" si="312"/>
        <v/>
      </c>
      <c r="Z177" s="57" t="str">
        <f t="shared" si="312"/>
        <v/>
      </c>
      <c r="AA177" s="57" t="str">
        <f t="shared" si="312"/>
        <v/>
      </c>
    </row>
    <row r="178" spans="1:27" x14ac:dyDescent="0.15">
      <c r="A178" s="26">
        <v>132</v>
      </c>
      <c r="B178" s="27">
        <v>0</v>
      </c>
      <c r="C178" s="26"/>
      <c r="D178" s="26"/>
      <c r="E178" s="26"/>
      <c r="F178" s="26"/>
      <c r="G178" s="28"/>
      <c r="H178" s="28"/>
      <c r="I178" s="28"/>
      <c r="J178" s="28"/>
      <c r="K178" s="29"/>
      <c r="L178" s="45">
        <f t="shared" si="225"/>
        <v>0</v>
      </c>
      <c r="M178" s="50" t="str">
        <f t="shared" si="226"/>
        <v/>
      </c>
      <c r="N178" s="57" t="str">
        <f t="shared" ref="N178" si="313">IF(N177&lt;&gt;"",N177,"")</f>
        <v/>
      </c>
      <c r="O178" s="57"/>
      <c r="P178" s="57" t="str">
        <f t="shared" ref="P178:Q178" si="314">IF(P177&lt;&gt;"",P177,"")</f>
        <v/>
      </c>
      <c r="Q178" s="57" t="str">
        <f t="shared" si="314"/>
        <v/>
      </c>
      <c r="R178" s="57"/>
      <c r="S178" s="57" t="str">
        <f t="shared" ref="S178:AA178" si="315">IF(S177&lt;&gt;"",S177,"")</f>
        <v/>
      </c>
      <c r="T178" s="57" t="str">
        <f t="shared" si="315"/>
        <v/>
      </c>
      <c r="U178" s="57" t="str">
        <f t="shared" si="315"/>
        <v/>
      </c>
      <c r="V178" s="57" t="str">
        <f t="shared" si="315"/>
        <v/>
      </c>
      <c r="W178" s="57" t="str">
        <f t="shared" si="315"/>
        <v/>
      </c>
      <c r="X178" s="57" t="str">
        <f t="shared" si="315"/>
        <v/>
      </c>
      <c r="Y178" s="57" t="str">
        <f t="shared" si="315"/>
        <v/>
      </c>
      <c r="Z178" s="57" t="str">
        <f t="shared" si="315"/>
        <v/>
      </c>
      <c r="AA178" s="57" t="str">
        <f t="shared" si="315"/>
        <v/>
      </c>
    </row>
    <row r="179" spans="1:27" x14ac:dyDescent="0.15">
      <c r="A179" s="26">
        <v>133</v>
      </c>
      <c r="B179" s="27">
        <v>0</v>
      </c>
      <c r="C179" s="26"/>
      <c r="D179" s="26"/>
      <c r="E179" s="26"/>
      <c r="F179" s="26"/>
      <c r="G179" s="28"/>
      <c r="H179" s="28"/>
      <c r="I179" s="28"/>
      <c r="J179" s="28"/>
      <c r="K179" s="29"/>
      <c r="L179" s="45">
        <f t="shared" si="225"/>
        <v>0</v>
      </c>
      <c r="M179" s="50" t="str">
        <f t="shared" si="226"/>
        <v/>
      </c>
      <c r="N179" s="57" t="str">
        <f t="shared" ref="N179" si="316">IF(N178&lt;&gt;"",N178,"")</f>
        <v/>
      </c>
      <c r="O179" s="57"/>
      <c r="P179" s="57" t="str">
        <f t="shared" ref="P179:Q179" si="317">IF(P178&lt;&gt;"",P178,"")</f>
        <v/>
      </c>
      <c r="Q179" s="57" t="str">
        <f t="shared" si="317"/>
        <v/>
      </c>
      <c r="R179" s="57"/>
      <c r="S179" s="57" t="str">
        <f t="shared" ref="S179:AA179" si="318">IF(S178&lt;&gt;"",S178,"")</f>
        <v/>
      </c>
      <c r="T179" s="57" t="str">
        <f t="shared" si="318"/>
        <v/>
      </c>
      <c r="U179" s="57" t="str">
        <f t="shared" si="318"/>
        <v/>
      </c>
      <c r="V179" s="57" t="str">
        <f t="shared" si="318"/>
        <v/>
      </c>
      <c r="W179" s="57" t="str">
        <f t="shared" si="318"/>
        <v/>
      </c>
      <c r="X179" s="57" t="str">
        <f t="shared" si="318"/>
        <v/>
      </c>
      <c r="Y179" s="57" t="str">
        <f t="shared" si="318"/>
        <v/>
      </c>
      <c r="Z179" s="57" t="str">
        <f t="shared" si="318"/>
        <v/>
      </c>
      <c r="AA179" s="57" t="str">
        <f t="shared" si="318"/>
        <v/>
      </c>
    </row>
    <row r="180" spans="1:27" x14ac:dyDescent="0.15">
      <c r="A180" s="26">
        <v>134</v>
      </c>
      <c r="B180" s="27">
        <v>0</v>
      </c>
      <c r="C180" s="26"/>
      <c r="D180" s="26"/>
      <c r="E180" s="26"/>
      <c r="F180" s="26"/>
      <c r="G180" s="28"/>
      <c r="H180" s="28"/>
      <c r="I180" s="28"/>
      <c r="J180" s="28"/>
      <c r="K180" s="29"/>
      <c r="L180" s="45">
        <f t="shared" si="225"/>
        <v>0</v>
      </c>
      <c r="M180" s="50" t="str">
        <f t="shared" si="226"/>
        <v/>
      </c>
      <c r="N180" s="57" t="str">
        <f t="shared" ref="N180" si="319">IF(N179&lt;&gt;"",N179,"")</f>
        <v/>
      </c>
      <c r="O180" s="57"/>
      <c r="P180" s="57" t="str">
        <f t="shared" ref="P180:Q180" si="320">IF(P179&lt;&gt;"",P179,"")</f>
        <v/>
      </c>
      <c r="Q180" s="57" t="str">
        <f t="shared" si="320"/>
        <v/>
      </c>
      <c r="R180" s="57"/>
      <c r="S180" s="57" t="str">
        <f t="shared" ref="S180:AA180" si="321">IF(S179&lt;&gt;"",S179,"")</f>
        <v/>
      </c>
      <c r="T180" s="57" t="str">
        <f t="shared" si="321"/>
        <v/>
      </c>
      <c r="U180" s="57" t="str">
        <f t="shared" si="321"/>
        <v/>
      </c>
      <c r="V180" s="57" t="str">
        <f t="shared" si="321"/>
        <v/>
      </c>
      <c r="W180" s="57" t="str">
        <f t="shared" si="321"/>
        <v/>
      </c>
      <c r="X180" s="57" t="str">
        <f t="shared" si="321"/>
        <v/>
      </c>
      <c r="Y180" s="57" t="str">
        <f t="shared" si="321"/>
        <v/>
      </c>
      <c r="Z180" s="57" t="str">
        <f t="shared" si="321"/>
        <v/>
      </c>
      <c r="AA180" s="57" t="str">
        <f t="shared" si="321"/>
        <v/>
      </c>
    </row>
    <row r="181" spans="1:27" x14ac:dyDescent="0.15">
      <c r="A181" s="26">
        <v>135</v>
      </c>
      <c r="B181" s="27">
        <v>0</v>
      </c>
      <c r="C181" s="26"/>
      <c r="D181" s="26"/>
      <c r="E181" s="26"/>
      <c r="F181" s="26"/>
      <c r="G181" s="28"/>
      <c r="H181" s="28"/>
      <c r="I181" s="28"/>
      <c r="J181" s="28"/>
      <c r="K181" s="29"/>
      <c r="L181" s="45">
        <f t="shared" si="225"/>
        <v>0</v>
      </c>
      <c r="M181" s="50" t="str">
        <f t="shared" si="226"/>
        <v/>
      </c>
      <c r="N181" s="57" t="str">
        <f t="shared" ref="N181" si="322">IF(N180&lt;&gt;"",N180,"")</f>
        <v/>
      </c>
      <c r="O181" s="57"/>
      <c r="P181" s="57" t="str">
        <f t="shared" ref="P181:Q181" si="323">IF(P180&lt;&gt;"",P180,"")</f>
        <v/>
      </c>
      <c r="Q181" s="57" t="str">
        <f t="shared" si="323"/>
        <v/>
      </c>
      <c r="R181" s="57"/>
      <c r="S181" s="57" t="str">
        <f t="shared" ref="S181:AA181" si="324">IF(S180&lt;&gt;"",S180,"")</f>
        <v/>
      </c>
      <c r="T181" s="57" t="str">
        <f t="shared" si="324"/>
        <v/>
      </c>
      <c r="U181" s="57" t="str">
        <f t="shared" si="324"/>
        <v/>
      </c>
      <c r="V181" s="57" t="str">
        <f t="shared" si="324"/>
        <v/>
      </c>
      <c r="W181" s="57" t="str">
        <f t="shared" si="324"/>
        <v/>
      </c>
      <c r="X181" s="57" t="str">
        <f t="shared" si="324"/>
        <v/>
      </c>
      <c r="Y181" s="57" t="str">
        <f t="shared" si="324"/>
        <v/>
      </c>
      <c r="Z181" s="57" t="str">
        <f t="shared" si="324"/>
        <v/>
      </c>
      <c r="AA181" s="57" t="str">
        <f t="shared" si="324"/>
        <v/>
      </c>
    </row>
    <row r="182" spans="1:27" x14ac:dyDescent="0.15">
      <c r="A182" s="26">
        <v>136</v>
      </c>
      <c r="B182" s="27">
        <v>0</v>
      </c>
      <c r="C182" s="26"/>
      <c r="D182" s="26"/>
      <c r="E182" s="26"/>
      <c r="F182" s="26"/>
      <c r="G182" s="28"/>
      <c r="H182" s="28"/>
      <c r="I182" s="28"/>
      <c r="J182" s="28"/>
      <c r="K182" s="29"/>
      <c r="L182" s="45">
        <f t="shared" si="225"/>
        <v>0</v>
      </c>
      <c r="M182" s="50" t="str">
        <f t="shared" si="226"/>
        <v/>
      </c>
      <c r="N182" s="57" t="str">
        <f t="shared" ref="N182" si="325">IF(N181&lt;&gt;"",N181,"")</f>
        <v/>
      </c>
      <c r="O182" s="57"/>
      <c r="P182" s="57" t="str">
        <f t="shared" ref="P182:Q182" si="326">IF(P181&lt;&gt;"",P181,"")</f>
        <v/>
      </c>
      <c r="Q182" s="57" t="str">
        <f t="shared" si="326"/>
        <v/>
      </c>
      <c r="R182" s="57"/>
      <c r="S182" s="57" t="str">
        <f t="shared" ref="S182:AA182" si="327">IF(S181&lt;&gt;"",S181,"")</f>
        <v/>
      </c>
      <c r="T182" s="57" t="str">
        <f t="shared" si="327"/>
        <v/>
      </c>
      <c r="U182" s="57" t="str">
        <f t="shared" si="327"/>
        <v/>
      </c>
      <c r="V182" s="57" t="str">
        <f t="shared" si="327"/>
        <v/>
      </c>
      <c r="W182" s="57" t="str">
        <f t="shared" si="327"/>
        <v/>
      </c>
      <c r="X182" s="57" t="str">
        <f t="shared" si="327"/>
        <v/>
      </c>
      <c r="Y182" s="57" t="str">
        <f t="shared" si="327"/>
        <v/>
      </c>
      <c r="Z182" s="57" t="str">
        <f t="shared" si="327"/>
        <v/>
      </c>
      <c r="AA182" s="57" t="str">
        <f t="shared" si="327"/>
        <v/>
      </c>
    </row>
    <row r="183" spans="1:27" x14ac:dyDescent="0.15">
      <c r="A183" s="26">
        <v>137</v>
      </c>
      <c r="B183" s="27">
        <v>0</v>
      </c>
      <c r="C183" s="26"/>
      <c r="D183" s="26"/>
      <c r="E183" s="26"/>
      <c r="F183" s="26"/>
      <c r="G183" s="28"/>
      <c r="H183" s="28"/>
      <c r="I183" s="28"/>
      <c r="J183" s="28"/>
      <c r="K183" s="29"/>
      <c r="L183" s="45">
        <f t="shared" si="225"/>
        <v>0</v>
      </c>
      <c r="M183" s="50" t="str">
        <f t="shared" si="226"/>
        <v/>
      </c>
      <c r="N183" s="57" t="str">
        <f t="shared" ref="N183" si="328">IF(N182&lt;&gt;"",N182,"")</f>
        <v/>
      </c>
      <c r="O183" s="57"/>
      <c r="P183" s="57" t="str">
        <f t="shared" ref="P183:Q183" si="329">IF(P182&lt;&gt;"",P182,"")</f>
        <v/>
      </c>
      <c r="Q183" s="57" t="str">
        <f t="shared" si="329"/>
        <v/>
      </c>
      <c r="R183" s="57"/>
      <c r="S183" s="57" t="str">
        <f t="shared" ref="S183:AA183" si="330">IF(S182&lt;&gt;"",S182,"")</f>
        <v/>
      </c>
      <c r="T183" s="57" t="str">
        <f t="shared" si="330"/>
        <v/>
      </c>
      <c r="U183" s="57" t="str">
        <f t="shared" si="330"/>
        <v/>
      </c>
      <c r="V183" s="57" t="str">
        <f t="shared" si="330"/>
        <v/>
      </c>
      <c r="W183" s="57" t="str">
        <f t="shared" si="330"/>
        <v/>
      </c>
      <c r="X183" s="57" t="str">
        <f t="shared" si="330"/>
        <v/>
      </c>
      <c r="Y183" s="57" t="str">
        <f t="shared" si="330"/>
        <v/>
      </c>
      <c r="Z183" s="57" t="str">
        <f t="shared" si="330"/>
        <v/>
      </c>
      <c r="AA183" s="57" t="str">
        <f t="shared" si="330"/>
        <v/>
      </c>
    </row>
    <row r="184" spans="1:27" x14ac:dyDescent="0.15">
      <c r="A184" s="26">
        <v>138</v>
      </c>
      <c r="B184" s="27">
        <v>0</v>
      </c>
      <c r="C184" s="26"/>
      <c r="D184" s="26"/>
      <c r="E184" s="26"/>
      <c r="F184" s="26"/>
      <c r="G184" s="28"/>
      <c r="H184" s="28"/>
      <c r="I184" s="28"/>
      <c r="J184" s="28"/>
      <c r="K184" s="29"/>
      <c r="L184" s="45">
        <f t="shared" si="225"/>
        <v>0</v>
      </c>
      <c r="M184" s="50" t="str">
        <f t="shared" si="226"/>
        <v/>
      </c>
      <c r="N184" s="57" t="str">
        <f t="shared" ref="N184" si="331">IF(N183&lt;&gt;"",N183,"")</f>
        <v/>
      </c>
      <c r="O184" s="57"/>
      <c r="P184" s="57" t="str">
        <f t="shared" ref="P184:Q184" si="332">IF(P183&lt;&gt;"",P183,"")</f>
        <v/>
      </c>
      <c r="Q184" s="57" t="str">
        <f t="shared" si="332"/>
        <v/>
      </c>
      <c r="R184" s="57"/>
      <c r="S184" s="57" t="str">
        <f t="shared" ref="S184:AA184" si="333">IF(S183&lt;&gt;"",S183,"")</f>
        <v/>
      </c>
      <c r="T184" s="57" t="str">
        <f t="shared" si="333"/>
        <v/>
      </c>
      <c r="U184" s="57" t="str">
        <f t="shared" si="333"/>
        <v/>
      </c>
      <c r="V184" s="57" t="str">
        <f t="shared" si="333"/>
        <v/>
      </c>
      <c r="W184" s="57" t="str">
        <f t="shared" si="333"/>
        <v/>
      </c>
      <c r="X184" s="57" t="str">
        <f t="shared" si="333"/>
        <v/>
      </c>
      <c r="Y184" s="57" t="str">
        <f t="shared" si="333"/>
        <v/>
      </c>
      <c r="Z184" s="57" t="str">
        <f t="shared" si="333"/>
        <v/>
      </c>
      <c r="AA184" s="57" t="str">
        <f t="shared" si="333"/>
        <v/>
      </c>
    </row>
    <row r="185" spans="1:27" x14ac:dyDescent="0.15">
      <c r="A185" s="26">
        <v>139</v>
      </c>
      <c r="B185" s="27">
        <v>0</v>
      </c>
      <c r="C185" s="26"/>
      <c r="D185" s="26"/>
      <c r="E185" s="26"/>
      <c r="F185" s="26"/>
      <c r="G185" s="28"/>
      <c r="H185" s="28"/>
      <c r="I185" s="28"/>
      <c r="J185" s="28"/>
      <c r="K185" s="29"/>
      <c r="L185" s="45">
        <f t="shared" si="225"/>
        <v>0</v>
      </c>
      <c r="M185" s="50" t="str">
        <f t="shared" si="226"/>
        <v/>
      </c>
      <c r="N185" s="57" t="str">
        <f t="shared" ref="N185" si="334">IF(N184&lt;&gt;"",N184,"")</f>
        <v/>
      </c>
      <c r="O185" s="57"/>
      <c r="P185" s="57" t="str">
        <f t="shared" ref="P185:Q185" si="335">IF(P184&lt;&gt;"",P184,"")</f>
        <v/>
      </c>
      <c r="Q185" s="57" t="str">
        <f t="shared" si="335"/>
        <v/>
      </c>
      <c r="R185" s="57"/>
      <c r="S185" s="57" t="str">
        <f t="shared" ref="S185:AA185" si="336">IF(S184&lt;&gt;"",S184,"")</f>
        <v/>
      </c>
      <c r="T185" s="57" t="str">
        <f t="shared" si="336"/>
        <v/>
      </c>
      <c r="U185" s="57" t="str">
        <f t="shared" si="336"/>
        <v/>
      </c>
      <c r="V185" s="57" t="str">
        <f t="shared" si="336"/>
        <v/>
      </c>
      <c r="W185" s="57" t="str">
        <f t="shared" si="336"/>
        <v/>
      </c>
      <c r="X185" s="57" t="str">
        <f t="shared" si="336"/>
        <v/>
      </c>
      <c r="Y185" s="57" t="str">
        <f t="shared" si="336"/>
        <v/>
      </c>
      <c r="Z185" s="57" t="str">
        <f t="shared" si="336"/>
        <v/>
      </c>
      <c r="AA185" s="57" t="str">
        <f t="shared" si="336"/>
        <v/>
      </c>
    </row>
    <row r="186" spans="1:27" x14ac:dyDescent="0.15">
      <c r="A186" s="26">
        <v>140</v>
      </c>
      <c r="B186" s="27">
        <v>0</v>
      </c>
      <c r="C186" s="26"/>
      <c r="D186" s="26"/>
      <c r="E186" s="26"/>
      <c r="F186" s="26"/>
      <c r="G186" s="28"/>
      <c r="H186" s="28"/>
      <c r="I186" s="28"/>
      <c r="J186" s="28"/>
      <c r="K186" s="29"/>
      <c r="L186" s="45">
        <f t="shared" si="225"/>
        <v>0</v>
      </c>
      <c r="M186" s="50" t="str">
        <f t="shared" si="226"/>
        <v/>
      </c>
      <c r="N186" s="57" t="str">
        <f t="shared" ref="N186" si="337">IF(N185&lt;&gt;"",N185,"")</f>
        <v/>
      </c>
      <c r="O186" s="57"/>
      <c r="P186" s="57" t="str">
        <f t="shared" ref="P186:Q186" si="338">IF(P185&lt;&gt;"",P185,"")</f>
        <v/>
      </c>
      <c r="Q186" s="57" t="str">
        <f t="shared" si="338"/>
        <v/>
      </c>
      <c r="R186" s="57"/>
      <c r="S186" s="57" t="str">
        <f t="shared" ref="S186:AA186" si="339">IF(S185&lt;&gt;"",S185,"")</f>
        <v/>
      </c>
      <c r="T186" s="57" t="str">
        <f t="shared" si="339"/>
        <v/>
      </c>
      <c r="U186" s="57" t="str">
        <f t="shared" si="339"/>
        <v/>
      </c>
      <c r="V186" s="57" t="str">
        <f t="shared" si="339"/>
        <v/>
      </c>
      <c r="W186" s="57" t="str">
        <f t="shared" si="339"/>
        <v/>
      </c>
      <c r="X186" s="57" t="str">
        <f t="shared" si="339"/>
        <v/>
      </c>
      <c r="Y186" s="57" t="str">
        <f t="shared" si="339"/>
        <v/>
      </c>
      <c r="Z186" s="57" t="str">
        <f t="shared" si="339"/>
        <v/>
      </c>
      <c r="AA186" s="57" t="str">
        <f t="shared" si="339"/>
        <v/>
      </c>
    </row>
    <row r="187" spans="1:27" x14ac:dyDescent="0.15">
      <c r="A187" s="26">
        <v>141</v>
      </c>
      <c r="B187" s="27">
        <v>0</v>
      </c>
      <c r="C187" s="26"/>
      <c r="D187" s="26"/>
      <c r="E187" s="26"/>
      <c r="F187" s="26"/>
      <c r="G187" s="28"/>
      <c r="H187" s="28"/>
      <c r="I187" s="28"/>
      <c r="J187" s="28"/>
      <c r="K187" s="29"/>
      <c r="L187" s="45">
        <f t="shared" si="225"/>
        <v>0</v>
      </c>
      <c r="M187" s="50" t="str">
        <f t="shared" si="226"/>
        <v/>
      </c>
      <c r="N187" s="57" t="str">
        <f t="shared" ref="N187" si="340">IF(N186&lt;&gt;"",N186,"")</f>
        <v/>
      </c>
      <c r="O187" s="57"/>
      <c r="P187" s="57" t="str">
        <f t="shared" ref="P187:Q187" si="341">IF(P186&lt;&gt;"",P186,"")</f>
        <v/>
      </c>
      <c r="Q187" s="57" t="str">
        <f t="shared" si="341"/>
        <v/>
      </c>
      <c r="R187" s="57"/>
      <c r="S187" s="57" t="str">
        <f t="shared" ref="S187:AA187" si="342">IF(S186&lt;&gt;"",S186,"")</f>
        <v/>
      </c>
      <c r="T187" s="57" t="str">
        <f t="shared" si="342"/>
        <v/>
      </c>
      <c r="U187" s="57" t="str">
        <f t="shared" si="342"/>
        <v/>
      </c>
      <c r="V187" s="57" t="str">
        <f t="shared" si="342"/>
        <v/>
      </c>
      <c r="W187" s="57" t="str">
        <f t="shared" si="342"/>
        <v/>
      </c>
      <c r="X187" s="57" t="str">
        <f t="shared" si="342"/>
        <v/>
      </c>
      <c r="Y187" s="57" t="str">
        <f t="shared" si="342"/>
        <v/>
      </c>
      <c r="Z187" s="57" t="str">
        <f t="shared" si="342"/>
        <v/>
      </c>
      <c r="AA187" s="57" t="str">
        <f t="shared" si="342"/>
        <v/>
      </c>
    </row>
    <row r="188" spans="1:27" x14ac:dyDescent="0.15">
      <c r="A188" s="26">
        <v>142</v>
      </c>
      <c r="B188" s="27">
        <v>0</v>
      </c>
      <c r="C188" s="26"/>
      <c r="D188" s="26"/>
      <c r="E188" s="26"/>
      <c r="F188" s="26"/>
      <c r="G188" s="28"/>
      <c r="H188" s="28"/>
      <c r="I188" s="28"/>
      <c r="J188" s="28"/>
      <c r="K188" s="29"/>
      <c r="L188" s="45">
        <f t="shared" si="225"/>
        <v>0</v>
      </c>
      <c r="M188" s="50" t="str">
        <f t="shared" si="226"/>
        <v/>
      </c>
      <c r="N188" s="57" t="str">
        <f t="shared" ref="N188" si="343">IF(N187&lt;&gt;"",N187,"")</f>
        <v/>
      </c>
      <c r="O188" s="57"/>
      <c r="P188" s="57" t="str">
        <f t="shared" ref="P188:Q188" si="344">IF(P187&lt;&gt;"",P187,"")</f>
        <v/>
      </c>
      <c r="Q188" s="57" t="str">
        <f t="shared" si="344"/>
        <v/>
      </c>
      <c r="R188" s="57"/>
      <c r="S188" s="57" t="str">
        <f t="shared" ref="S188:AA188" si="345">IF(S187&lt;&gt;"",S187,"")</f>
        <v/>
      </c>
      <c r="T188" s="57" t="str">
        <f t="shared" si="345"/>
        <v/>
      </c>
      <c r="U188" s="57" t="str">
        <f t="shared" si="345"/>
        <v/>
      </c>
      <c r="V188" s="57" t="str">
        <f t="shared" si="345"/>
        <v/>
      </c>
      <c r="W188" s="57" t="str">
        <f t="shared" si="345"/>
        <v/>
      </c>
      <c r="X188" s="57" t="str">
        <f t="shared" si="345"/>
        <v/>
      </c>
      <c r="Y188" s="57" t="str">
        <f t="shared" si="345"/>
        <v/>
      </c>
      <c r="Z188" s="57" t="str">
        <f t="shared" si="345"/>
        <v/>
      </c>
      <c r="AA188" s="57" t="str">
        <f t="shared" si="345"/>
        <v/>
      </c>
    </row>
    <row r="189" spans="1:27" x14ac:dyDescent="0.15">
      <c r="A189" s="26">
        <v>143</v>
      </c>
      <c r="B189" s="27">
        <v>0</v>
      </c>
      <c r="C189" s="26"/>
      <c r="D189" s="26"/>
      <c r="E189" s="26"/>
      <c r="F189" s="26"/>
      <c r="G189" s="28"/>
      <c r="H189" s="28"/>
      <c r="I189" s="28"/>
      <c r="J189" s="28"/>
      <c r="K189" s="29"/>
      <c r="L189" s="45">
        <f t="shared" si="225"/>
        <v>0</v>
      </c>
      <c r="M189" s="50" t="str">
        <f t="shared" si="226"/>
        <v/>
      </c>
      <c r="N189" s="57" t="str">
        <f t="shared" ref="N189" si="346">IF(N188&lt;&gt;"",N188,"")</f>
        <v/>
      </c>
      <c r="O189" s="57"/>
      <c r="P189" s="57" t="str">
        <f t="shared" ref="P189:Q189" si="347">IF(P188&lt;&gt;"",P188,"")</f>
        <v/>
      </c>
      <c r="Q189" s="57" t="str">
        <f t="shared" si="347"/>
        <v/>
      </c>
      <c r="R189" s="57"/>
      <c r="S189" s="57" t="str">
        <f t="shared" ref="S189:AA189" si="348">IF(S188&lt;&gt;"",S188,"")</f>
        <v/>
      </c>
      <c r="T189" s="57" t="str">
        <f t="shared" si="348"/>
        <v/>
      </c>
      <c r="U189" s="57" t="str">
        <f t="shared" si="348"/>
        <v/>
      </c>
      <c r="V189" s="57" t="str">
        <f t="shared" si="348"/>
        <v/>
      </c>
      <c r="W189" s="57" t="str">
        <f t="shared" si="348"/>
        <v/>
      </c>
      <c r="X189" s="57" t="str">
        <f t="shared" si="348"/>
        <v/>
      </c>
      <c r="Y189" s="57" t="str">
        <f t="shared" si="348"/>
        <v/>
      </c>
      <c r="Z189" s="57" t="str">
        <f t="shared" si="348"/>
        <v/>
      </c>
      <c r="AA189" s="57" t="str">
        <f t="shared" si="348"/>
        <v/>
      </c>
    </row>
    <row r="190" spans="1:27" x14ac:dyDescent="0.15">
      <c r="A190" s="26">
        <v>144</v>
      </c>
      <c r="B190" s="27">
        <v>0</v>
      </c>
      <c r="C190" s="26"/>
      <c r="D190" s="26"/>
      <c r="E190" s="26"/>
      <c r="F190" s="26"/>
      <c r="G190" s="28"/>
      <c r="H190" s="28"/>
      <c r="I190" s="28"/>
      <c r="J190" s="28"/>
      <c r="K190" s="29"/>
      <c r="L190" s="45">
        <f t="shared" si="225"/>
        <v>0</v>
      </c>
      <c r="M190" s="50" t="str">
        <f t="shared" si="226"/>
        <v/>
      </c>
      <c r="N190" s="57" t="str">
        <f t="shared" ref="N190" si="349">IF(N189&lt;&gt;"",N189,"")</f>
        <v/>
      </c>
      <c r="O190" s="57"/>
      <c r="P190" s="57" t="str">
        <f t="shared" ref="P190:Q190" si="350">IF(P189&lt;&gt;"",P189,"")</f>
        <v/>
      </c>
      <c r="Q190" s="57" t="str">
        <f t="shared" si="350"/>
        <v/>
      </c>
      <c r="R190" s="57"/>
      <c r="S190" s="57" t="str">
        <f t="shared" ref="S190:AA190" si="351">IF(S189&lt;&gt;"",S189,"")</f>
        <v/>
      </c>
      <c r="T190" s="57" t="str">
        <f t="shared" si="351"/>
        <v/>
      </c>
      <c r="U190" s="57" t="str">
        <f t="shared" si="351"/>
        <v/>
      </c>
      <c r="V190" s="57" t="str">
        <f t="shared" si="351"/>
        <v/>
      </c>
      <c r="W190" s="57" t="str">
        <f t="shared" si="351"/>
        <v/>
      </c>
      <c r="X190" s="57" t="str">
        <f t="shared" si="351"/>
        <v/>
      </c>
      <c r="Y190" s="57" t="str">
        <f t="shared" si="351"/>
        <v/>
      </c>
      <c r="Z190" s="57" t="str">
        <f t="shared" si="351"/>
        <v/>
      </c>
      <c r="AA190" s="57" t="str">
        <f t="shared" si="351"/>
        <v/>
      </c>
    </row>
    <row r="191" spans="1:27" x14ac:dyDescent="0.15">
      <c r="A191" s="26">
        <v>145</v>
      </c>
      <c r="B191" s="27">
        <v>0</v>
      </c>
      <c r="C191" s="26"/>
      <c r="D191" s="26"/>
      <c r="E191" s="26"/>
      <c r="F191" s="26"/>
      <c r="G191" s="28"/>
      <c r="H191" s="28"/>
      <c r="I191" s="28"/>
      <c r="J191" s="28"/>
      <c r="K191" s="29"/>
      <c r="L191" s="45">
        <f t="shared" si="225"/>
        <v>0</v>
      </c>
      <c r="M191" s="50" t="str">
        <f t="shared" si="226"/>
        <v/>
      </c>
      <c r="N191" s="57" t="str">
        <f t="shared" ref="N191" si="352">IF(N190&lt;&gt;"",N190,"")</f>
        <v/>
      </c>
      <c r="O191" s="57"/>
      <c r="P191" s="57" t="str">
        <f t="shared" ref="P191:Q191" si="353">IF(P190&lt;&gt;"",P190,"")</f>
        <v/>
      </c>
      <c r="Q191" s="57" t="str">
        <f t="shared" si="353"/>
        <v/>
      </c>
      <c r="R191" s="57"/>
      <c r="S191" s="57" t="str">
        <f t="shared" ref="S191:AA191" si="354">IF(S190&lt;&gt;"",S190,"")</f>
        <v/>
      </c>
      <c r="T191" s="57" t="str">
        <f t="shared" si="354"/>
        <v/>
      </c>
      <c r="U191" s="57" t="str">
        <f t="shared" si="354"/>
        <v/>
      </c>
      <c r="V191" s="57" t="str">
        <f t="shared" si="354"/>
        <v/>
      </c>
      <c r="W191" s="57" t="str">
        <f t="shared" si="354"/>
        <v/>
      </c>
      <c r="X191" s="57" t="str">
        <f t="shared" si="354"/>
        <v/>
      </c>
      <c r="Y191" s="57" t="str">
        <f t="shared" si="354"/>
        <v/>
      </c>
      <c r="Z191" s="57" t="str">
        <f t="shared" si="354"/>
        <v/>
      </c>
      <c r="AA191" s="57" t="str">
        <f t="shared" si="354"/>
        <v/>
      </c>
    </row>
    <row r="192" spans="1:27" x14ac:dyDescent="0.15">
      <c r="A192" s="26">
        <v>146</v>
      </c>
      <c r="B192" s="27">
        <v>0</v>
      </c>
      <c r="C192" s="26"/>
      <c r="D192" s="26"/>
      <c r="E192" s="26"/>
      <c r="F192" s="26"/>
      <c r="G192" s="28"/>
      <c r="H192" s="28"/>
      <c r="I192" s="28"/>
      <c r="J192" s="28"/>
      <c r="K192" s="29"/>
      <c r="L192" s="45">
        <f t="shared" si="225"/>
        <v>0</v>
      </c>
      <c r="M192" s="50" t="str">
        <f t="shared" si="226"/>
        <v/>
      </c>
      <c r="N192" s="57" t="str">
        <f t="shared" ref="N192" si="355">IF(N191&lt;&gt;"",N191,"")</f>
        <v/>
      </c>
      <c r="O192" s="57"/>
      <c r="P192" s="57" t="str">
        <f t="shared" ref="P192:Q192" si="356">IF(P191&lt;&gt;"",P191,"")</f>
        <v/>
      </c>
      <c r="Q192" s="57" t="str">
        <f t="shared" si="356"/>
        <v/>
      </c>
      <c r="R192" s="57"/>
      <c r="S192" s="57" t="str">
        <f t="shared" ref="S192:AA192" si="357">IF(S191&lt;&gt;"",S191,"")</f>
        <v/>
      </c>
      <c r="T192" s="57" t="str">
        <f t="shared" si="357"/>
        <v/>
      </c>
      <c r="U192" s="57" t="str">
        <f t="shared" si="357"/>
        <v/>
      </c>
      <c r="V192" s="57" t="str">
        <f t="shared" si="357"/>
        <v/>
      </c>
      <c r="W192" s="57" t="str">
        <f t="shared" si="357"/>
        <v/>
      </c>
      <c r="X192" s="57" t="str">
        <f t="shared" si="357"/>
        <v/>
      </c>
      <c r="Y192" s="57" t="str">
        <f t="shared" si="357"/>
        <v/>
      </c>
      <c r="Z192" s="57" t="str">
        <f t="shared" si="357"/>
        <v/>
      </c>
      <c r="AA192" s="57" t="str">
        <f t="shared" si="357"/>
        <v/>
      </c>
    </row>
    <row r="193" spans="1:27" x14ac:dyDescent="0.15">
      <c r="A193" s="26">
        <v>147</v>
      </c>
      <c r="B193" s="27">
        <v>0</v>
      </c>
      <c r="C193" s="26"/>
      <c r="D193" s="26"/>
      <c r="E193" s="26"/>
      <c r="F193" s="26"/>
      <c r="G193" s="28"/>
      <c r="H193" s="28"/>
      <c r="I193" s="28"/>
      <c r="J193" s="28"/>
      <c r="K193" s="29"/>
      <c r="L193" s="45">
        <f t="shared" si="225"/>
        <v>0</v>
      </c>
      <c r="M193" s="50" t="str">
        <f t="shared" si="226"/>
        <v/>
      </c>
      <c r="N193" s="57" t="str">
        <f t="shared" ref="N193" si="358">IF(N192&lt;&gt;"",N192,"")</f>
        <v/>
      </c>
      <c r="O193" s="57"/>
      <c r="P193" s="57" t="str">
        <f t="shared" ref="P193:Q193" si="359">IF(P192&lt;&gt;"",P192,"")</f>
        <v/>
      </c>
      <c r="Q193" s="57" t="str">
        <f t="shared" si="359"/>
        <v/>
      </c>
      <c r="R193" s="57"/>
      <c r="S193" s="57" t="str">
        <f t="shared" ref="S193:AA193" si="360">IF(S192&lt;&gt;"",S192,"")</f>
        <v/>
      </c>
      <c r="T193" s="57" t="str">
        <f t="shared" si="360"/>
        <v/>
      </c>
      <c r="U193" s="57" t="str">
        <f t="shared" si="360"/>
        <v/>
      </c>
      <c r="V193" s="57" t="str">
        <f t="shared" si="360"/>
        <v/>
      </c>
      <c r="W193" s="57" t="str">
        <f t="shared" si="360"/>
        <v/>
      </c>
      <c r="X193" s="57" t="str">
        <f t="shared" si="360"/>
        <v/>
      </c>
      <c r="Y193" s="57" t="str">
        <f t="shared" si="360"/>
        <v/>
      </c>
      <c r="Z193" s="57" t="str">
        <f t="shared" si="360"/>
        <v/>
      </c>
      <c r="AA193" s="57" t="str">
        <f t="shared" si="360"/>
        <v/>
      </c>
    </row>
    <row r="194" spans="1:27" x14ac:dyDescent="0.15">
      <c r="A194" s="26">
        <v>148</v>
      </c>
      <c r="B194" s="27">
        <v>0</v>
      </c>
      <c r="C194" s="26"/>
      <c r="D194" s="26"/>
      <c r="E194" s="26"/>
      <c r="F194" s="26"/>
      <c r="G194" s="28"/>
      <c r="H194" s="28"/>
      <c r="I194" s="28"/>
      <c r="J194" s="28"/>
      <c r="K194" s="29"/>
      <c r="L194" s="45">
        <f t="shared" si="225"/>
        <v>0</v>
      </c>
      <c r="M194" s="50" t="str">
        <f t="shared" si="226"/>
        <v/>
      </c>
      <c r="N194" s="57" t="str">
        <f t="shared" ref="N194" si="361">IF(N193&lt;&gt;"",N193,"")</f>
        <v/>
      </c>
      <c r="O194" s="57"/>
      <c r="P194" s="57" t="str">
        <f t="shared" ref="P194:Q194" si="362">IF(P193&lt;&gt;"",P193,"")</f>
        <v/>
      </c>
      <c r="Q194" s="57" t="str">
        <f t="shared" si="362"/>
        <v/>
      </c>
      <c r="R194" s="57"/>
      <c r="S194" s="57" t="str">
        <f t="shared" ref="S194:AA194" si="363">IF(S193&lt;&gt;"",S193,"")</f>
        <v/>
      </c>
      <c r="T194" s="57" t="str">
        <f t="shared" si="363"/>
        <v/>
      </c>
      <c r="U194" s="57" t="str">
        <f t="shared" si="363"/>
        <v/>
      </c>
      <c r="V194" s="57" t="str">
        <f t="shared" si="363"/>
        <v/>
      </c>
      <c r="W194" s="57" t="str">
        <f t="shared" si="363"/>
        <v/>
      </c>
      <c r="X194" s="57" t="str">
        <f t="shared" si="363"/>
        <v/>
      </c>
      <c r="Y194" s="57" t="str">
        <f t="shared" si="363"/>
        <v/>
      </c>
      <c r="Z194" s="57" t="str">
        <f t="shared" si="363"/>
        <v/>
      </c>
      <c r="AA194" s="57" t="str">
        <f t="shared" si="363"/>
        <v/>
      </c>
    </row>
    <row r="195" spans="1:27" x14ac:dyDescent="0.15">
      <c r="A195" s="26">
        <v>149</v>
      </c>
      <c r="B195" s="27">
        <v>0</v>
      </c>
      <c r="C195" s="26"/>
      <c r="D195" s="26"/>
      <c r="E195" s="26"/>
      <c r="F195" s="26"/>
      <c r="G195" s="28"/>
      <c r="H195" s="28"/>
      <c r="I195" s="28"/>
      <c r="J195" s="28"/>
      <c r="K195" s="29"/>
      <c r="L195" s="45">
        <f t="shared" si="225"/>
        <v>0</v>
      </c>
      <c r="M195" s="50" t="str">
        <f t="shared" si="226"/>
        <v/>
      </c>
      <c r="N195" s="57" t="str">
        <f t="shared" ref="N195" si="364">IF(N194&lt;&gt;"",N194,"")</f>
        <v/>
      </c>
      <c r="O195" s="57"/>
      <c r="P195" s="57" t="str">
        <f t="shared" ref="P195:Q195" si="365">IF(P194&lt;&gt;"",P194,"")</f>
        <v/>
      </c>
      <c r="Q195" s="57" t="str">
        <f t="shared" si="365"/>
        <v/>
      </c>
      <c r="R195" s="57"/>
      <c r="S195" s="57" t="str">
        <f t="shared" ref="S195:AA195" si="366">IF(S194&lt;&gt;"",S194,"")</f>
        <v/>
      </c>
      <c r="T195" s="57" t="str">
        <f t="shared" si="366"/>
        <v/>
      </c>
      <c r="U195" s="57" t="str">
        <f t="shared" si="366"/>
        <v/>
      </c>
      <c r="V195" s="57" t="str">
        <f t="shared" si="366"/>
        <v/>
      </c>
      <c r="W195" s="57" t="str">
        <f t="shared" si="366"/>
        <v/>
      </c>
      <c r="X195" s="57" t="str">
        <f t="shared" si="366"/>
        <v/>
      </c>
      <c r="Y195" s="57" t="str">
        <f t="shared" si="366"/>
        <v/>
      </c>
      <c r="Z195" s="57" t="str">
        <f t="shared" si="366"/>
        <v/>
      </c>
      <c r="AA195" s="57" t="str">
        <f t="shared" si="366"/>
        <v/>
      </c>
    </row>
    <row r="196" spans="1:27" x14ac:dyDescent="0.15">
      <c r="A196" s="26">
        <v>150</v>
      </c>
      <c r="B196" s="27">
        <v>0</v>
      </c>
      <c r="C196" s="26"/>
      <c r="D196" s="26"/>
      <c r="E196" s="26"/>
      <c r="F196" s="26"/>
      <c r="G196" s="28"/>
      <c r="H196" s="28"/>
      <c r="I196" s="28"/>
      <c r="J196" s="28"/>
      <c r="K196" s="29"/>
      <c r="L196" s="45">
        <f t="shared" si="225"/>
        <v>0</v>
      </c>
      <c r="M196" s="50" t="str">
        <f t="shared" si="226"/>
        <v/>
      </c>
      <c r="N196" s="57" t="str">
        <f t="shared" ref="N196" si="367">IF(N195&lt;&gt;"",N195,"")</f>
        <v/>
      </c>
      <c r="O196" s="57"/>
      <c r="P196" s="57" t="str">
        <f t="shared" ref="P196:Q196" si="368">IF(P195&lt;&gt;"",P195,"")</f>
        <v/>
      </c>
      <c r="Q196" s="57" t="str">
        <f t="shared" si="368"/>
        <v/>
      </c>
      <c r="R196" s="57"/>
      <c r="S196" s="57" t="str">
        <f t="shared" ref="S196:AA196" si="369">IF(S195&lt;&gt;"",S195,"")</f>
        <v/>
      </c>
      <c r="T196" s="57" t="str">
        <f t="shared" si="369"/>
        <v/>
      </c>
      <c r="U196" s="57" t="str">
        <f t="shared" si="369"/>
        <v/>
      </c>
      <c r="V196" s="57" t="str">
        <f t="shared" si="369"/>
        <v/>
      </c>
      <c r="W196" s="57" t="str">
        <f t="shared" si="369"/>
        <v/>
      </c>
      <c r="X196" s="57" t="str">
        <f t="shared" si="369"/>
        <v/>
      </c>
      <c r="Y196" s="57" t="str">
        <f t="shared" si="369"/>
        <v/>
      </c>
      <c r="Z196" s="57" t="str">
        <f t="shared" si="369"/>
        <v/>
      </c>
      <c r="AA196" s="57" t="str">
        <f t="shared" si="369"/>
        <v/>
      </c>
    </row>
    <row r="197" spans="1:27" x14ac:dyDescent="0.15">
      <c r="A197" s="26">
        <v>151</v>
      </c>
      <c r="B197" s="27">
        <v>0</v>
      </c>
      <c r="C197" s="26"/>
      <c r="D197" s="26"/>
      <c r="E197" s="26"/>
      <c r="F197" s="26"/>
      <c r="G197" s="28"/>
      <c r="H197" s="28"/>
      <c r="I197" s="28"/>
      <c r="J197" s="28"/>
      <c r="K197" s="29"/>
      <c r="L197" s="45">
        <f t="shared" si="225"/>
        <v>0</v>
      </c>
      <c r="M197" s="50" t="str">
        <f t="shared" si="226"/>
        <v/>
      </c>
      <c r="N197" s="57" t="str">
        <f t="shared" ref="N197" si="370">IF(N196&lt;&gt;"",N196,"")</f>
        <v/>
      </c>
      <c r="O197" s="57"/>
      <c r="P197" s="57" t="str">
        <f t="shared" ref="P197:Q197" si="371">IF(P196&lt;&gt;"",P196,"")</f>
        <v/>
      </c>
      <c r="Q197" s="57" t="str">
        <f t="shared" si="371"/>
        <v/>
      </c>
      <c r="R197" s="57"/>
      <c r="S197" s="57" t="str">
        <f t="shared" ref="S197:AA197" si="372">IF(S196&lt;&gt;"",S196,"")</f>
        <v/>
      </c>
      <c r="T197" s="57" t="str">
        <f t="shared" si="372"/>
        <v/>
      </c>
      <c r="U197" s="57" t="str">
        <f t="shared" si="372"/>
        <v/>
      </c>
      <c r="V197" s="57" t="str">
        <f t="shared" si="372"/>
        <v/>
      </c>
      <c r="W197" s="57" t="str">
        <f t="shared" si="372"/>
        <v/>
      </c>
      <c r="X197" s="57" t="str">
        <f t="shared" si="372"/>
        <v/>
      </c>
      <c r="Y197" s="57" t="str">
        <f t="shared" si="372"/>
        <v/>
      </c>
      <c r="Z197" s="57" t="str">
        <f t="shared" si="372"/>
        <v/>
      </c>
      <c r="AA197" s="57" t="str">
        <f t="shared" si="372"/>
        <v/>
      </c>
    </row>
  </sheetData>
  <sheetProtection formatCells="0" formatColumns="0" formatRows="0" insertColumns="0" insertRows="0" deleteColumns="0" deleteRows="0" sort="0" autoFilter="0" pivotTables="0"/>
  <customSheetViews>
    <customSheetView guid="{8CFAF010-90DE-4966-BCF7-7CC5CD26DA1E}" scale="110" showGridLines="0" fitToPage="1">
      <pane xSplit="1" ySplit="3" topLeftCell="B10" activePane="bottomRight" state="frozen"/>
      <selection pane="bottomRight" activeCell="O22" sqref="O22"/>
      <pageMargins left="0.70866141732283472" right="0.70866141732283472" top="0.74803149606299213" bottom="0.74803149606299213" header="0.31496062992125984" footer="0.31496062992125984"/>
      <pageSetup paperSize="9" scale="74" fitToHeight="0" orientation="landscape" r:id="rId1"/>
    </customSheetView>
  </customSheetViews>
  <mergeCells count="12">
    <mergeCell ref="L1:M1"/>
    <mergeCell ref="M2:M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</mergeCells>
  <phoneticPr fontId="1"/>
  <conditionalFormatting sqref="N2:AA26 N29:AA1048576">
    <cfRule type="expression" dxfId="92" priority="222">
      <formula>TEXT(N$2,"aaa")="日"</formula>
    </cfRule>
    <cfRule type="expression" dxfId="91" priority="223">
      <formula>TEXT(N$2,"aaa")="土"</formula>
    </cfRule>
  </conditionalFormatting>
  <conditionalFormatting sqref="L3 L4:M26 L33:L197 M33:M127 L29:M32">
    <cfRule type="expression" dxfId="90" priority="125">
      <formula>$K3&lt;$L3</formula>
    </cfRule>
  </conditionalFormatting>
  <conditionalFormatting sqref="A26:C26 A64:A197 E26:G26 A45:G63 B64:G93 A5:G25 H5:M5 H6:H7 K6:M7 K15:M18 H14:H18 H8:M14 A4:M4 L33:L197 M33:M93 E33:G44 A29:C44 H19:M26 E29:M32 H33:K93">
    <cfRule type="expression" dxfId="89" priority="124">
      <formula>$J4&lt;&gt;""</formula>
    </cfRule>
  </conditionalFormatting>
  <conditionalFormatting sqref="D45:D93 D4:D25">
    <cfRule type="expression" dxfId="88" priority="120">
      <formula>$B4=3</formula>
    </cfRule>
    <cfRule type="expression" dxfId="87" priority="121">
      <formula>$B4=2</formula>
    </cfRule>
    <cfRule type="expression" dxfId="86" priority="122">
      <formula>$B4=1</formula>
    </cfRule>
  </conditionalFormatting>
  <conditionalFormatting sqref="D26 D29:D44">
    <cfRule type="expression" dxfId="85" priority="119">
      <formula>$J26&lt;&gt;""</formula>
    </cfRule>
  </conditionalFormatting>
  <conditionalFormatting sqref="D26 D29:D44">
    <cfRule type="expression" dxfId="84" priority="116">
      <formula>$B26=3</formula>
    </cfRule>
    <cfRule type="expression" dxfId="83" priority="117">
      <formula>$B26=2</formula>
    </cfRule>
    <cfRule type="expression" dxfId="82" priority="118">
      <formula>$B26=1</formula>
    </cfRule>
  </conditionalFormatting>
  <conditionalFormatting sqref="B113:F113 B94:C112 B114:C117 E94:F96 E98:F102 E106:F108 E110:F112 E115:F117 B118:F118 H118:K118 B119:K127 I94:K117 E97:H97 E114:H114 E103:H105 E109:H109 M94:M127">
    <cfRule type="expression" dxfId="81" priority="112">
      <formula>$J94&lt;&gt;""</formula>
    </cfRule>
  </conditionalFormatting>
  <conditionalFormatting sqref="D113 D118:D127">
    <cfRule type="expression" dxfId="80" priority="109">
      <formula>$B113=3</formula>
    </cfRule>
    <cfRule type="expression" dxfId="79" priority="110">
      <formula>$B113=2</formula>
    </cfRule>
    <cfRule type="expression" dxfId="78" priority="111">
      <formula>$B113=1</formula>
    </cfRule>
  </conditionalFormatting>
  <conditionalFormatting sqref="D94:D112">
    <cfRule type="expression" dxfId="77" priority="108">
      <formula>$J94&lt;&gt;""</formula>
    </cfRule>
  </conditionalFormatting>
  <conditionalFormatting sqref="D94:D112">
    <cfRule type="expression" dxfId="76" priority="105">
      <formula>$B94=3</formula>
    </cfRule>
    <cfRule type="expression" dxfId="75" priority="106">
      <formula>$B94=2</formula>
    </cfRule>
    <cfRule type="expression" dxfId="74" priority="107">
      <formula>$B94=1</formula>
    </cfRule>
  </conditionalFormatting>
  <conditionalFormatting sqref="D114:D117">
    <cfRule type="expression" dxfId="73" priority="104">
      <formula>$J114&lt;&gt;""</formula>
    </cfRule>
  </conditionalFormatting>
  <conditionalFormatting sqref="D114:D117">
    <cfRule type="expression" dxfId="72" priority="101">
      <formula>$B114=3</formula>
    </cfRule>
    <cfRule type="expression" dxfId="71" priority="102">
      <formula>$B114=2</formula>
    </cfRule>
    <cfRule type="expression" dxfId="70" priority="103">
      <formula>$B114=1</formula>
    </cfRule>
  </conditionalFormatting>
  <conditionalFormatting sqref="M128:M197">
    <cfRule type="expression" dxfId="69" priority="98">
      <formula>$K128&lt;$L128</formula>
    </cfRule>
  </conditionalFormatting>
  <conditionalFormatting sqref="C125:D153 E155:G157 B159:K169 B154:C157 D145:D154 B170:B197 B128:E142 B152:F153 B147:E151 B146:K146 E154:F154 B158:G158 B143:F145 H128:K145 H147:K158 M128:M169">
    <cfRule type="expression" dxfId="68" priority="97">
      <formula>$J125&lt;&gt;""</formula>
    </cfRule>
  </conditionalFormatting>
  <conditionalFormatting sqref="D158:D169 D125:D154">
    <cfRule type="expression" dxfId="67" priority="94">
      <formula>$B125=3</formula>
    </cfRule>
    <cfRule type="expression" dxfId="66" priority="95">
      <formula>$B125=2</formula>
    </cfRule>
    <cfRule type="expression" dxfId="65" priority="96">
      <formula>$B125=1</formula>
    </cfRule>
  </conditionalFormatting>
  <conditionalFormatting sqref="C187:K187 C170:C186 E170:K186 C192:K197 C188:C191 E188:K191 M170:M197">
    <cfRule type="expression" dxfId="64" priority="93">
      <formula>$J170&lt;&gt;""</formula>
    </cfRule>
  </conditionalFormatting>
  <conditionalFormatting sqref="D187 D192:D197">
    <cfRule type="expression" dxfId="63" priority="90">
      <formula>$B187=3</formula>
    </cfRule>
    <cfRule type="expression" dxfId="62" priority="91">
      <formula>$B187=2</formula>
    </cfRule>
    <cfRule type="expression" dxfId="61" priority="92">
      <formula>$B187=1</formula>
    </cfRule>
  </conditionalFormatting>
  <conditionalFormatting sqref="D170:D186">
    <cfRule type="expression" dxfId="60" priority="89">
      <formula>$J170&lt;&gt;""</formula>
    </cfRule>
  </conditionalFormatting>
  <conditionalFormatting sqref="D170:D186">
    <cfRule type="expression" dxfId="59" priority="86">
      <formula>$B170=3</formula>
    </cfRule>
    <cfRule type="expression" dxfId="58" priority="87">
      <formula>$B170=2</formula>
    </cfRule>
    <cfRule type="expression" dxfId="57" priority="88">
      <formula>$B170=1</formula>
    </cfRule>
  </conditionalFormatting>
  <conditionalFormatting sqref="D188:D191">
    <cfRule type="expression" dxfId="56" priority="85">
      <formula>$J188&lt;&gt;""</formula>
    </cfRule>
  </conditionalFormatting>
  <conditionalFormatting sqref="D188:D191">
    <cfRule type="expression" dxfId="55" priority="82">
      <formula>$B188=3</formula>
    </cfRule>
    <cfRule type="expression" dxfId="54" priority="83">
      <formula>$B188=2</formula>
    </cfRule>
    <cfRule type="expression" dxfId="53" priority="84">
      <formula>$B188=1</formula>
    </cfRule>
  </conditionalFormatting>
  <conditionalFormatting sqref="D154:D158">
    <cfRule type="expression" dxfId="52" priority="81">
      <formula>$J154&lt;&gt;""</formula>
    </cfRule>
  </conditionalFormatting>
  <conditionalFormatting sqref="D154:D158">
    <cfRule type="expression" dxfId="51" priority="78">
      <formula>$B154=3</formula>
    </cfRule>
    <cfRule type="expression" dxfId="50" priority="79">
      <formula>$B154=2</formula>
    </cfRule>
    <cfRule type="expression" dxfId="49" priority="80">
      <formula>$B154=1</formula>
    </cfRule>
  </conditionalFormatting>
  <conditionalFormatting sqref="F128:F132">
    <cfRule type="expression" dxfId="48" priority="77">
      <formula>$J128&lt;&gt;""</formula>
    </cfRule>
  </conditionalFormatting>
  <conditionalFormatting sqref="F133:F137">
    <cfRule type="expression" dxfId="47" priority="76">
      <formula>$J133&lt;&gt;""</formula>
    </cfRule>
  </conditionalFormatting>
  <conditionalFormatting sqref="F138:F142">
    <cfRule type="expression" dxfId="46" priority="75">
      <formula>$J138&lt;&gt;""</formula>
    </cfRule>
  </conditionalFormatting>
  <conditionalFormatting sqref="F147:F151">
    <cfRule type="expression" dxfId="45" priority="74">
      <formula>$J147&lt;&gt;""</formula>
    </cfRule>
  </conditionalFormatting>
  <conditionalFormatting sqref="G94:H94">
    <cfRule type="expression" dxfId="44" priority="73">
      <formula>$J94&lt;&gt;""</formula>
    </cfRule>
  </conditionalFormatting>
  <conditionalFormatting sqref="G95:H95">
    <cfRule type="expression" dxfId="43" priority="72">
      <formula>$J95&lt;&gt;""</formula>
    </cfRule>
  </conditionalFormatting>
  <conditionalFormatting sqref="G96:H96">
    <cfRule type="expression" dxfId="42" priority="71">
      <formula>$J96&lt;&gt;""</formula>
    </cfRule>
  </conditionalFormatting>
  <conditionalFormatting sqref="G98:H98">
    <cfRule type="expression" dxfId="41" priority="70">
      <formula>$J98&lt;&gt;""</formula>
    </cfRule>
  </conditionalFormatting>
  <conditionalFormatting sqref="G99:H99">
    <cfRule type="expression" dxfId="40" priority="69">
      <formula>$J99&lt;&gt;""</formula>
    </cfRule>
  </conditionalFormatting>
  <conditionalFormatting sqref="G100:H100">
    <cfRule type="expression" dxfId="39" priority="68">
      <formula>$J100&lt;&gt;""</formula>
    </cfRule>
  </conditionalFormatting>
  <conditionalFormatting sqref="G101:H101">
    <cfRule type="expression" dxfId="38" priority="67">
      <formula>$J101&lt;&gt;""</formula>
    </cfRule>
  </conditionalFormatting>
  <conditionalFormatting sqref="G102:H102">
    <cfRule type="expression" dxfId="37" priority="66">
      <formula>$J102&lt;&gt;""</formula>
    </cfRule>
  </conditionalFormatting>
  <conditionalFormatting sqref="G106:H106">
    <cfRule type="expression" dxfId="36" priority="65">
      <formula>$J106&lt;&gt;""</formula>
    </cfRule>
  </conditionalFormatting>
  <conditionalFormatting sqref="G107:H107">
    <cfRule type="expression" dxfId="35" priority="64">
      <formula>$J107&lt;&gt;""</formula>
    </cfRule>
  </conditionalFormatting>
  <conditionalFormatting sqref="G108:H108">
    <cfRule type="expression" dxfId="34" priority="63">
      <formula>$J108&lt;&gt;""</formula>
    </cfRule>
  </conditionalFormatting>
  <conditionalFormatting sqref="G110:H110">
    <cfRule type="expression" dxfId="33" priority="62">
      <formula>$J110&lt;&gt;""</formula>
    </cfRule>
  </conditionalFormatting>
  <conditionalFormatting sqref="G111:H111">
    <cfRule type="expression" dxfId="32" priority="61">
      <formula>$J111&lt;&gt;""</formula>
    </cfRule>
  </conditionalFormatting>
  <conditionalFormatting sqref="G112:H112">
    <cfRule type="expression" dxfId="31" priority="60">
      <formula>$J112&lt;&gt;""</formula>
    </cfRule>
  </conditionalFormatting>
  <conditionalFormatting sqref="G113:H113">
    <cfRule type="expression" dxfId="30" priority="59">
      <formula>$J113&lt;&gt;""</formula>
    </cfRule>
  </conditionalFormatting>
  <conditionalFormatting sqref="G115:H115">
    <cfRule type="expression" dxfId="29" priority="58">
      <formula>$J115&lt;&gt;""</formula>
    </cfRule>
  </conditionalFormatting>
  <conditionalFormatting sqref="G116:H116">
    <cfRule type="expression" dxfId="28" priority="57">
      <formula>$J116&lt;&gt;""</formula>
    </cfRule>
  </conditionalFormatting>
  <conditionalFormatting sqref="G117:H117">
    <cfRule type="expression" dxfId="27" priority="56">
      <formula>$J117&lt;&gt;""</formula>
    </cfRule>
  </conditionalFormatting>
  <conditionalFormatting sqref="G118">
    <cfRule type="expression" dxfId="26" priority="55">
      <formula>$J118&lt;&gt;""</formula>
    </cfRule>
  </conditionalFormatting>
  <conditionalFormatting sqref="G154">
    <cfRule type="expression" dxfId="25" priority="40">
      <formula>$J154&lt;&gt;""</formula>
    </cfRule>
  </conditionalFormatting>
  <conditionalFormatting sqref="G147 G149 G151 G153">
    <cfRule type="expression" dxfId="24" priority="39">
      <formula>$J147&lt;&gt;""</formula>
    </cfRule>
  </conditionalFormatting>
  <conditionalFormatting sqref="G148 G150 G152">
    <cfRule type="expression" dxfId="23" priority="38">
      <formula>$J148&lt;&gt;""</formula>
    </cfRule>
  </conditionalFormatting>
  <conditionalFormatting sqref="G128:G145">
    <cfRule type="expression" dxfId="22" priority="32">
      <formula>$J128&lt;&gt;""</formula>
    </cfRule>
  </conditionalFormatting>
  <conditionalFormatting sqref="I6:J7">
    <cfRule type="expression" dxfId="21" priority="31">
      <formula>$J6&lt;&gt;""</formula>
    </cfRule>
  </conditionalFormatting>
  <conditionalFormatting sqref="I15:J15">
    <cfRule type="expression" dxfId="20" priority="30">
      <formula>$J15&lt;&gt;""</formula>
    </cfRule>
  </conditionalFormatting>
  <conditionalFormatting sqref="I16:J16">
    <cfRule type="expression" dxfId="19" priority="28">
      <formula>$J16&lt;&gt;""</formula>
    </cfRule>
  </conditionalFormatting>
  <conditionalFormatting sqref="I17:J18">
    <cfRule type="expression" dxfId="18" priority="27">
      <formula>$J17&lt;&gt;""</formula>
    </cfRule>
  </conditionalFormatting>
  <conditionalFormatting sqref="N27:AA27">
    <cfRule type="expression" dxfId="17" priority="17">
      <formula>TEXT(N$2,"aaa")="日"</formula>
    </cfRule>
    <cfRule type="expression" dxfId="16" priority="18">
      <formula>TEXT(N$2,"aaa")="土"</formula>
    </cfRule>
  </conditionalFormatting>
  <conditionalFormatting sqref="L27:M27">
    <cfRule type="expression" dxfId="15" priority="16">
      <formula>$K27&lt;$L27</formula>
    </cfRule>
  </conditionalFormatting>
  <conditionalFormatting sqref="E27:H27 A27:C27 K27:M27">
    <cfRule type="expression" dxfId="14" priority="15">
      <formula>$J27&lt;&gt;""</formula>
    </cfRule>
  </conditionalFormatting>
  <conditionalFormatting sqref="D27">
    <cfRule type="expression" dxfId="13" priority="14">
      <formula>$J27&lt;&gt;""</formula>
    </cfRule>
  </conditionalFormatting>
  <conditionalFormatting sqref="D27">
    <cfRule type="expression" dxfId="12" priority="11">
      <formula>$B27=3</formula>
    </cfRule>
    <cfRule type="expression" dxfId="11" priority="12">
      <formula>$B27=2</formula>
    </cfRule>
    <cfRule type="expression" dxfId="10" priority="13">
      <formula>$B27=1</formula>
    </cfRule>
  </conditionalFormatting>
  <conditionalFormatting sqref="N28:AA28">
    <cfRule type="expression" dxfId="9" priority="9">
      <formula>TEXT(N$2,"aaa")="日"</formula>
    </cfRule>
    <cfRule type="expression" dxfId="8" priority="10">
      <formula>TEXT(N$2,"aaa")="土"</formula>
    </cfRule>
  </conditionalFormatting>
  <conditionalFormatting sqref="L28:M28">
    <cfRule type="expression" dxfId="7" priority="8">
      <formula>$K28&lt;$L28</formula>
    </cfRule>
  </conditionalFormatting>
  <conditionalFormatting sqref="E28:H28 A28:C28 K28:M28">
    <cfRule type="expression" dxfId="6" priority="7">
      <formula>$J28&lt;&gt;""</formula>
    </cfRule>
  </conditionalFormatting>
  <conditionalFormatting sqref="D28">
    <cfRule type="expression" dxfId="5" priority="6">
      <formula>$J28&lt;&gt;""</formula>
    </cfRule>
  </conditionalFormatting>
  <conditionalFormatting sqref="D28">
    <cfRule type="expression" dxfId="4" priority="3">
      <formula>$B28=3</formula>
    </cfRule>
    <cfRule type="expression" dxfId="3" priority="4">
      <formula>$B28=2</formula>
    </cfRule>
    <cfRule type="expression" dxfId="2" priority="5">
      <formula>$B28=1</formula>
    </cfRule>
  </conditionalFormatting>
  <conditionalFormatting sqref="I27:J27">
    <cfRule type="expression" dxfId="1" priority="2">
      <formula>$J27&lt;&gt;""</formula>
    </cfRule>
  </conditionalFormatting>
  <conditionalFormatting sqref="I28:J28">
    <cfRule type="expression" dxfId="0" priority="1">
      <formula>$J28&lt;&gt;""</formula>
    </cfRule>
  </conditionalFormatting>
  <dataValidations count="1">
    <dataValidation type="list" allowBlank="1" showInputMessage="1" showErrorMessage="1" sqref="B4:B197">
      <formula1>"0,1,2,3"</formula1>
    </dataValidation>
  </dataValidations>
  <pageMargins left="0.70866141732283472" right="0.70866141732283472" top="0.74803149606299213" bottom="0.74803149606299213" header="0.31496062992125984" footer="0.31496062992125984"/>
  <pageSetup paperSize="9" scale="74" fitToHeight="0" orientation="landscape" r:id="rId2"/>
  <ignoredErrors>
    <ignoredError sqref="O10:AA10 O15:AA15 N1:AA3 N59:N62 P59:Q62 S59:AA62 L4 S33:AA49 P33:Q49 N33:N49 L8 S54:AA54 P54:Q54 N54 L10 L19 L21 N29:N32 P29:Q32 S29:AA32 S16:AA26 P16:Q26 N17:N26 O14:AA14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select_data!$A$2:$A$13</xm:f>
          </x14:formula1>
          <xm:sqref>C4:C197</xm:sqref>
        </x14:dataValidation>
        <x14:dataValidation type="list" allowBlank="1" showInputMessage="1" showErrorMessage="1">
          <x14:formula1>
            <xm:f>インデックス!$D$20:$D$29</xm:f>
          </x14:formula1>
          <xm:sqref>F4:F197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select_data</vt:lpstr>
      <vt:lpstr>WBS (作成方法)</vt:lpstr>
      <vt:lpstr>インデックス</vt:lpstr>
      <vt:lpstr>WBS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i-learning</dc:creator>
  <cp:lastModifiedBy>i-learning</cp:lastModifiedBy>
  <cp:lastPrinted>2017-05-26T05:08:17Z</cp:lastPrinted>
  <dcterms:created xsi:type="dcterms:W3CDTF">2016-05-24T23:57:54Z</dcterms:created>
  <dcterms:modified xsi:type="dcterms:W3CDTF">2017-05-26T08:20:54Z</dcterms:modified>
</cp:coreProperties>
</file>