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98BFFFDD-C201-4C5B-9FD6-CBF99FE6FC5D}" xr6:coauthVersionLast="47" xr6:coauthVersionMax="47" xr10:uidLastSave="{00000000-0000-0000-0000-000000000000}"/>
  <bookViews>
    <workbookView xWindow="-108" yWindow="-108" windowWidth="23256" windowHeight="12576" xr2:uid="{904F9EE9-62A2-47CF-A2F7-13B4499D1C10}"/>
  </bookViews>
  <sheets>
    <sheet name="TF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1" i="1" l="1"/>
  <c r="F175" i="1"/>
  <c r="F171" i="1"/>
  <c r="D171" i="1"/>
  <c r="F170" i="1"/>
  <c r="F166" i="1"/>
  <c r="F164" i="1"/>
  <c r="F161" i="1"/>
  <c r="F157" i="1"/>
  <c r="F156" i="1"/>
  <c r="F153" i="1"/>
  <c r="F150" i="1"/>
  <c r="F147" i="1"/>
  <c r="F146" i="1"/>
  <c r="F140" i="1"/>
  <c r="F139" i="1"/>
  <c r="F136" i="1"/>
  <c r="F133" i="1"/>
  <c r="F132" i="1"/>
  <c r="F129" i="1"/>
  <c r="F128" i="1"/>
  <c r="F125" i="1"/>
  <c r="F124" i="1"/>
  <c r="F121" i="1"/>
  <c r="F120" i="1"/>
  <c r="F117" i="1"/>
  <c r="F116" i="1"/>
  <c r="F113" i="1"/>
  <c r="F112" i="1"/>
  <c r="F109" i="1"/>
  <c r="F106" i="1"/>
  <c r="F103" i="1"/>
  <c r="F102" i="1"/>
  <c r="F99" i="1"/>
  <c r="F98" i="1"/>
  <c r="F95" i="1"/>
  <c r="F92" i="1"/>
  <c r="F89" i="1"/>
  <c r="F88" i="1"/>
  <c r="F85" i="1"/>
  <c r="F84" i="1"/>
  <c r="F75" i="1"/>
  <c r="F71" i="1"/>
  <c r="F67" i="1"/>
  <c r="F66" i="1"/>
  <c r="F63" i="1"/>
  <c r="F62" i="1"/>
  <c r="F59" i="1"/>
  <c r="F56" i="1"/>
  <c r="F53" i="1"/>
  <c r="F50" i="1"/>
  <c r="F45" i="1"/>
  <c r="F44" i="1"/>
  <c r="F36" i="1"/>
  <c r="F35" i="1"/>
  <c r="F34" i="1"/>
  <c r="F30" i="1"/>
  <c r="F24" i="1"/>
  <c r="F23" i="1"/>
  <c r="F14" i="1"/>
  <c r="F13" i="1"/>
  <c r="F12" i="1"/>
  <c r="F8" i="1"/>
  <c r="D4" i="1"/>
  <c r="BB3" i="1"/>
  <c r="AZ3" i="1"/>
  <c r="E185" i="1" l="1"/>
  <c r="D185" i="1" l="1"/>
  <c r="E149" i="1" l="1"/>
  <c r="E163" i="1"/>
  <c r="E131" i="1" l="1"/>
  <c r="E159" i="1" l="1"/>
  <c r="E138" i="1"/>
  <c r="E145" i="1"/>
  <c r="E155" i="1"/>
  <c r="E128" i="1"/>
  <c r="E127" i="1"/>
  <c r="E129" i="1" l="1"/>
  <c r="E132" i="1" l="1"/>
  <c r="E139" i="1"/>
  <c r="E133" i="1"/>
  <c r="E130" i="1"/>
  <c r="E134" i="1" l="1"/>
  <c r="E140" i="1"/>
  <c r="E156" i="1" l="1"/>
  <c r="E146" i="1"/>
  <c r="E141" i="1" l="1"/>
  <c r="E148" i="1"/>
  <c r="E161" i="1"/>
  <c r="E147" i="1"/>
  <c r="E157" i="1" l="1"/>
  <c r="E162" i="1" l="1"/>
  <c r="E160" i="1"/>
  <c r="E108" i="1" l="1"/>
  <c r="E135" i="1"/>
  <c r="E109" i="1" l="1"/>
  <c r="E158" i="1"/>
  <c r="E110" i="1"/>
  <c r="E150" i="1"/>
  <c r="E136" i="1" l="1"/>
  <c r="E106" i="1"/>
  <c r="E151" i="1"/>
  <c r="E107" i="1" l="1"/>
  <c r="E137" i="1"/>
  <c r="E165" i="1" l="1"/>
  <c r="E164" i="1" l="1"/>
  <c r="E142" i="1" l="1"/>
  <c r="E80" i="1"/>
  <c r="E81" i="1"/>
  <c r="E144" i="1"/>
  <c r="E82" i="1" l="1"/>
  <c r="E79" i="1"/>
  <c r="E77" i="1"/>
  <c r="E143" i="1"/>
  <c r="E78" i="1"/>
  <c r="D106" i="1" l="1"/>
  <c r="D107" i="1"/>
  <c r="D135" i="1"/>
  <c r="D108" i="1"/>
  <c r="D110" i="1"/>
  <c r="D137" i="1"/>
  <c r="D109" i="1"/>
  <c r="D136" i="1"/>
  <c r="E101" i="1" l="1"/>
  <c r="E119" i="1"/>
  <c r="E111" i="1"/>
  <c r="E123" i="1"/>
  <c r="E120" i="1" l="1"/>
  <c r="E112" i="1"/>
  <c r="E102" i="1"/>
  <c r="E104" i="1" l="1"/>
  <c r="E124" i="1"/>
  <c r="E103" i="1"/>
  <c r="E125" i="1"/>
  <c r="E113" i="1" l="1"/>
  <c r="E121" i="1"/>
  <c r="E114" i="1" l="1"/>
  <c r="E122" i="1"/>
  <c r="E126" i="1" l="1"/>
  <c r="D186" i="1" l="1"/>
  <c r="D28" i="1"/>
  <c r="D29" i="1" s="1"/>
  <c r="D22" i="1" l="1"/>
  <c r="E22" i="1"/>
  <c r="D113" i="1" l="1"/>
  <c r="D124" i="1"/>
  <c r="D156" i="1" l="1"/>
  <c r="D157" i="1"/>
  <c r="D139" i="1"/>
  <c r="D138" i="1"/>
  <c r="D121" i="1"/>
  <c r="D112" i="1"/>
  <c r="D142" i="1"/>
  <c r="D102" i="1"/>
  <c r="D66" i="1"/>
  <c r="D120" i="1"/>
  <c r="D122" i="1"/>
  <c r="D125" i="1"/>
  <c r="D81" i="1"/>
  <c r="D143" i="1"/>
  <c r="D140" i="1"/>
  <c r="D73" i="1"/>
  <c r="D159" i="1"/>
  <c r="D62" i="1"/>
  <c r="D132" i="1"/>
  <c r="D78" i="1"/>
  <c r="D69" i="1"/>
  <c r="D144" i="1"/>
  <c r="D65" i="1" l="1"/>
  <c r="D94" i="1"/>
  <c r="D123" i="1"/>
  <c r="D141" i="1"/>
  <c r="D61" i="1"/>
  <c r="D103" i="1"/>
  <c r="D158" i="1"/>
  <c r="D134" i="1"/>
  <c r="D79" i="1"/>
  <c r="D111" i="1"/>
  <c r="D91" i="1"/>
  <c r="D63" i="1"/>
  <c r="D149" i="1"/>
  <c r="D155" i="1"/>
  <c r="D163" i="1"/>
  <c r="D80" i="1"/>
  <c r="D77" i="1"/>
  <c r="D49" i="1"/>
  <c r="D52" i="1"/>
  <c r="D104" i="1"/>
  <c r="D133" i="1"/>
  <c r="D82" i="1"/>
  <c r="D101" i="1" l="1"/>
  <c r="D126" i="1"/>
  <c r="D131" i="1"/>
  <c r="D119" i="1"/>
  <c r="D114" i="1"/>
  <c r="D152" i="1" l="1"/>
  <c r="D128" i="1" l="1"/>
  <c r="D64" i="1"/>
  <c r="D129" i="1"/>
  <c r="D130" i="1"/>
  <c r="D127" i="1" l="1"/>
  <c r="D58" i="1" l="1"/>
  <c r="D55" i="1"/>
  <c r="E93" i="1" l="1"/>
  <c r="E92" i="1"/>
  <c r="E94" i="1"/>
  <c r="D95" i="1"/>
  <c r="D164" i="1"/>
  <c r="E96" i="1"/>
  <c r="D153" i="1"/>
  <c r="E95" i="1"/>
  <c r="E91" i="1"/>
  <c r="D165" i="1" l="1"/>
  <c r="D92" i="1"/>
  <c r="D96" i="1" l="1"/>
  <c r="D154" i="1" l="1"/>
  <c r="D93" i="1"/>
  <c r="E83" i="1" l="1"/>
  <c r="E88" i="1"/>
  <c r="E89" i="1"/>
  <c r="E90" i="1"/>
  <c r="E86" i="1"/>
  <c r="E87" i="1"/>
  <c r="D146" i="1"/>
  <c r="D145" i="1" l="1"/>
  <c r="D88" i="1"/>
  <c r="E85" i="1"/>
  <c r="E84" i="1"/>
  <c r="D84" i="1"/>
  <c r="D89" i="1" l="1"/>
  <c r="D147" i="1"/>
  <c r="D83" i="1"/>
  <c r="D85" i="1"/>
  <c r="D87" i="1"/>
  <c r="E70" i="1" l="1"/>
  <c r="E74" i="1"/>
  <c r="E71" i="1"/>
  <c r="E76" i="1"/>
  <c r="E69" i="1"/>
  <c r="E72" i="1"/>
  <c r="E75" i="1"/>
  <c r="E73" i="1"/>
  <c r="D67" i="1" l="1"/>
  <c r="D68" i="1"/>
  <c r="E66" i="1" l="1"/>
  <c r="E65" i="1"/>
  <c r="E67" i="1"/>
  <c r="E61" i="1"/>
  <c r="E68" i="1"/>
  <c r="D60" i="1" l="1"/>
  <c r="D59" i="1" l="1"/>
  <c r="D56" i="1" l="1"/>
  <c r="E53" i="1"/>
  <c r="E54" i="1" l="1"/>
  <c r="E52" i="1"/>
  <c r="E49" i="1" l="1"/>
  <c r="E55" i="1"/>
  <c r="E50" i="1"/>
  <c r="E51" i="1" l="1"/>
  <c r="E58" i="1"/>
  <c r="E186" i="1" l="1"/>
  <c r="E28" i="1"/>
  <c r="E29" i="1" s="1"/>
  <c r="E152" i="1"/>
  <c r="D148" i="1" l="1"/>
  <c r="D86" i="1" l="1"/>
  <c r="D90" i="1"/>
  <c r="D47" i="1" l="1"/>
  <c r="D26" i="1"/>
  <c r="D21" i="1"/>
  <c r="D43" i="1"/>
  <c r="D36" i="1"/>
  <c r="D14" i="1"/>
  <c r="D40" i="1"/>
  <c r="D18" i="1"/>
  <c r="D20" i="1"/>
  <c r="D42" i="1"/>
  <c r="D16" i="1"/>
  <c r="D38" i="1"/>
  <c r="D30" i="1" l="1"/>
  <c r="D8" i="1"/>
  <c r="D23" i="1"/>
  <c r="D44" i="1"/>
  <c r="D37" i="1"/>
  <c r="D15" i="1"/>
  <c r="D41" i="1"/>
  <c r="D19" i="1"/>
  <c r="D12" i="1"/>
  <c r="D34" i="1"/>
  <c r="D17" i="1"/>
  <c r="D39" i="1"/>
  <c r="D35" i="1" l="1"/>
  <c r="D13" i="1"/>
  <c r="D24" i="1"/>
  <c r="D45" i="1"/>
  <c r="D50" i="1" l="1"/>
  <c r="D53" i="1"/>
  <c r="D150" i="1"/>
  <c r="D51" i="1" l="1"/>
  <c r="D54" i="1"/>
  <c r="D151" i="1"/>
  <c r="D74" i="1" l="1"/>
  <c r="D75" i="1"/>
  <c r="D33" i="1"/>
  <c r="D11" i="1"/>
  <c r="D32" i="1"/>
  <c r="D10" i="1"/>
  <c r="D76" i="1"/>
  <c r="E56" i="1" l="1"/>
  <c r="E57" i="1"/>
  <c r="D70" i="1"/>
  <c r="E60" i="1"/>
  <c r="D161" i="1"/>
  <c r="D162" i="1"/>
  <c r="D31" i="1"/>
  <c r="D9" i="1"/>
  <c r="D57" i="1"/>
  <c r="D25" i="1"/>
  <c r="D46" i="1"/>
  <c r="D71" i="1"/>
  <c r="D72" i="1"/>
  <c r="D160" i="1"/>
  <c r="D27" i="1" l="1"/>
  <c r="D48" i="1"/>
  <c r="E154" i="1"/>
  <c r="E59" i="1"/>
  <c r="E153" i="1" l="1"/>
  <c r="E115" i="1" l="1"/>
  <c r="E97" i="1"/>
  <c r="D115" i="1"/>
  <c r="E117" i="1" l="1"/>
  <c r="D97" i="1"/>
  <c r="D117" i="1"/>
  <c r="D116" i="1" l="1"/>
  <c r="E98" i="1"/>
  <c r="E99" i="1"/>
  <c r="D99" i="1"/>
  <c r="D98" i="1"/>
  <c r="E116" i="1"/>
  <c r="E100" i="1" l="1"/>
  <c r="D100" i="1"/>
  <c r="E62" i="1" l="1"/>
  <c r="E118" i="1" l="1"/>
  <c r="D118" i="1"/>
  <c r="E64" i="1" l="1"/>
  <c r="E63" i="1" l="1"/>
  <c r="D105" i="1" l="1"/>
  <c r="E105" i="1"/>
</calcChain>
</file>

<file path=xl/sharedStrings.xml><?xml version="1.0" encoding="utf-8"?>
<sst xmlns="http://schemas.openxmlformats.org/spreadsheetml/2006/main" count="1221" uniqueCount="792">
  <si>
    <t>Normalizado POWER-LAW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</si>
  <si>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</si>
  <si>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</si>
  <si>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</si>
  <si>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</si>
  <si>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</si>
  <si>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</si>
  <si>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</si>
  <si>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</si>
  <si>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</si>
  <si>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</si>
  <si>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</si>
  <si>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</si>
  <si>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</si>
  <si>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</si>
  <si>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</si>
  <si>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</si>
  <si>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</si>
  <si>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</si>
  <si>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</si>
  <si>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</si>
  <si>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</si>
  <si>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</si>
  <si>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</si>
  <si>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</si>
  <si>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</si>
  <si>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</si>
  <si>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</si>
  <si>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</si>
  <si>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</si>
  <si>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</si>
  <si>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</si>
  <si>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</si>
  <si>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</si>
  <si>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</si>
  <si>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</si>
  <si>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</si>
  <si>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</si>
  <si>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</si>
  <si>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</si>
  <si>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</si>
  <si>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</si>
  <si>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</si>
  <si>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</si>
  <si>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</si>
  <si>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</si>
  <si>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</si>
  <si>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</si>
  <si>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</si>
  <si>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</si>
  <si>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</si>
  <si>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</si>
  <si>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</si>
  <si>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</si>
  <si>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</si>
  <si>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</si>
  <si>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</si>
  <si>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</si>
  <si>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</si>
  <si>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</si>
  <si>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</si>
  <si>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</si>
  <si>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</si>
  <si>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</si>
  <si>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</si>
  <si>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</si>
  <si>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</si>
  <si>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</si>
  <si>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</si>
  <si>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</si>
  <si>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</si>
  <si>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</si>
  <si>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</si>
  <si>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</si>
  <si>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</si>
  <si>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</si>
  <si>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</si>
  <si>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</si>
  <si>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</si>
  <si>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</si>
  <si>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</si>
  <si>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</si>
  <si>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</si>
  <si>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</si>
  <si>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</si>
  <si>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</si>
  <si>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</si>
  <si>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</si>
  <si>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</si>
  <si>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</si>
  <si>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</si>
  <si>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</si>
  <si>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</si>
  <si>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</si>
  <si>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</si>
  <si>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</si>
  <si>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</si>
  <si>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</si>
  <si>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</si>
  <si>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</si>
  <si>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</si>
  <si>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</si>
  <si>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</si>
  <si>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</si>
  <si>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</si>
  <si>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</si>
  <si>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</si>
  <si>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</si>
  <si>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</si>
  <si>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</si>
  <si>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</si>
  <si>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</si>
  <si>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</si>
  <si>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</si>
  <si>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</si>
  <si>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</si>
  <si>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</si>
  <si>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</si>
  <si>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</si>
  <si>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</si>
  <si>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</si>
  <si>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</si>
  <si>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</si>
  <si>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</si>
  <si>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</si>
  <si>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</si>
  <si>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</si>
  <si>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</si>
  <si>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</si>
  <si>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</si>
  <si>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</si>
  <si>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</si>
  <si>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</si>
  <si>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</si>
  <si>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</si>
  <si>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</si>
  <si>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</si>
  <si>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</si>
  <si>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</si>
  <si>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</si>
  <si>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</si>
  <si>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</si>
  <si>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</si>
  <si>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</si>
  <si>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</si>
  <si>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</si>
  <si>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</si>
  <si>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</si>
  <si>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</si>
  <si>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</si>
  <si>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</si>
  <si>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</si>
  <si>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</si>
  <si>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</si>
  <si>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</si>
  <si>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</si>
  <si>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</si>
  <si>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</si>
  <si>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</si>
  <si>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</si>
  <si>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</si>
  <si>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</si>
  <si>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</si>
  <si>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</si>
  <si>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</si>
  <si>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</si>
  <si>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</si>
  <si>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</si>
  <si>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</si>
  <si>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</si>
  <si>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</si>
  <si>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</si>
  <si>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</si>
  <si>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</si>
  <si>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</si>
  <si>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</si>
  <si>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</si>
  <si>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</si>
  <si>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</si>
  <si>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</si>
  <si>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</si>
  <si>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</si>
  <si>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</si>
  <si>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</si>
  <si>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</si>
  <si>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</si>
  <si>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</si>
  <si>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</si>
  <si>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</si>
  <si>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</si>
  <si>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</si>
  <si>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</si>
  <si>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</si>
  <si>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</si>
  <si>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</si>
  <si>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</si>
  <si>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</si>
  <si>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</si>
  <si>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</si>
  <si>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</si>
  <si>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</si>
  <si>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</si>
  <si>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</si>
  <si>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</si>
  <si>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</si>
  <si>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</si>
  <si>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</si>
  <si>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</si>
  <si>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</si>
  <si>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</si>
  <si>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</si>
  <si>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</si>
  <si>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</si>
  <si>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</si>
  <si>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</si>
  <si>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</si>
  <si>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</si>
  <si>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</si>
  <si>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Price ($/kg)</t>
  </si>
  <si>
    <t>Demand (kg/yr)</t>
  </si>
  <si>
    <t>TC($/kgRM)</t>
  </si>
  <si>
    <t xml:space="preserve"> </t>
  </si>
  <si>
    <t>EC($/wh)</t>
  </si>
  <si>
    <t>Pine</t>
  </si>
  <si>
    <t>Olive</t>
  </si>
  <si>
    <t>Eucalyptus</t>
  </si>
  <si>
    <t>Particles H&amp;C  MA Syn Olive</t>
  </si>
  <si>
    <t>Particles H&amp;C  MA Syn Eucalyptus</t>
  </si>
  <si>
    <t>Particles H&amp;C Gasification MTG Olive</t>
  </si>
  <si>
    <t>Particles H&amp;C Gasification MTG Eucalyptus</t>
  </si>
  <si>
    <t>Particles H&amp;D Gasification HYDROGEN Olive</t>
  </si>
  <si>
    <t>Particles H&amp;D Gasification HYDROGEN Eucalyptus</t>
  </si>
  <si>
    <t>Particles H&amp;D PYROLISIS Olive</t>
  </si>
  <si>
    <t>Particles H&amp;D PYROLISIS Eucalyptus</t>
  </si>
  <si>
    <t>Raw Syngas Gasification MTG Olive</t>
  </si>
  <si>
    <t>Raw Syngas Gasification MTG Eucalyptus</t>
  </si>
  <si>
    <t>Raw Syngas Gasification MA Olive</t>
  </si>
  <si>
    <t>Raw Syngas Gasification MA Eucalyptus</t>
  </si>
  <si>
    <t>Raw Syngas Gasification HYDROGEN Olive</t>
  </si>
  <si>
    <t>Raw Syngas Gasification HYDROGEN Eucalyptus</t>
  </si>
  <si>
    <t>PYROLISIS Vapor Olive</t>
  </si>
  <si>
    <t>PYROLISIS Vapor Eucalyptus</t>
  </si>
  <si>
    <t xml:space="preserve">Syngas MTG Olive </t>
  </si>
  <si>
    <t>Syngas MTG Eucalyptus</t>
  </si>
  <si>
    <t>Syngas MA Olive</t>
  </si>
  <si>
    <t>Syngas MA Eucalyptus</t>
  </si>
  <si>
    <t>Syngas HYDROGEN Olive</t>
  </si>
  <si>
    <t>Syngas HYDROGEN Eucalyptus</t>
  </si>
  <si>
    <t>Biooil PYROLISIS Olive</t>
  </si>
  <si>
    <t>Biooil PYROLISIS Eucalyptus</t>
  </si>
  <si>
    <t>Gasoline PYROLISIS Olive</t>
  </si>
  <si>
    <t>Gasoline PYROLISIS Eucalyptus</t>
  </si>
  <si>
    <t>Raw HYDROGEN Olive</t>
  </si>
  <si>
    <t>Raw HYDROGEN Eucalyptus</t>
  </si>
  <si>
    <t>HYDROGEN Olive</t>
  </si>
  <si>
    <t>HYDROGEN Eucalyptus</t>
  </si>
  <si>
    <t>Raw Alcohol  from MASyn Olive</t>
  </si>
  <si>
    <t>Raw Alcohol  from MASyn Eucalptus</t>
  </si>
  <si>
    <t>Eyhanol from Masyn Olive</t>
  </si>
  <si>
    <t>Eyhanol from Masyn Eucalyptus</t>
  </si>
  <si>
    <t>MeOH Intermediato MTG Olive</t>
  </si>
  <si>
    <t>MeOH Intermediato MTG Eucalyptus</t>
  </si>
  <si>
    <t>Gasoline MTG olive</t>
  </si>
  <si>
    <t>Gasoline MTG Eucalyptus</t>
  </si>
  <si>
    <t>Gasoline FT Eucalyptus</t>
  </si>
  <si>
    <t>Diesel FT</t>
  </si>
  <si>
    <t>Levulinic Olive</t>
  </si>
  <si>
    <t>Furfural Olive</t>
  </si>
  <si>
    <t>Levulinic Eucalyptus</t>
  </si>
  <si>
    <t>Furfural Eucalyptus</t>
  </si>
  <si>
    <t>DA Pre Hydrolisate Eucalyptus (Ethanol)</t>
  </si>
  <si>
    <t>DA Pre Hydrolisate Olive (Ethanol)</t>
  </si>
  <si>
    <t>SE Pre Hydrolisate Eucalyptus (Ethanol)</t>
  </si>
  <si>
    <t>AFEX Pre Hydrolisate Eucalyptus (Ethanol)</t>
  </si>
  <si>
    <t>AFEX Pre Hydrolisate Olive (Ethanol)</t>
  </si>
  <si>
    <t>LHW Pre Hydrolisate Eucalyptus(Ethanol)</t>
  </si>
  <si>
    <t>LHW Pre Hydrolisate Olive (Ethanol)</t>
  </si>
  <si>
    <t>DA Hydrolisate Eucalyptus (Ethanol)</t>
  </si>
  <si>
    <t>DA Hydrolisate Olive (Ethanol)</t>
  </si>
  <si>
    <t>AFEX Hydrolisate Eucalyptus (Ethanol)</t>
  </si>
  <si>
    <t>AFEX Hydrolisate Olive (Ethanol)</t>
  </si>
  <si>
    <t>LHW Hydrolisate Eucalyptus (Ethanol)</t>
  </si>
  <si>
    <t>LHW Hydrolisate Olive (Ethanol)</t>
  </si>
  <si>
    <t>Broth Ethanol DA (Eucalyptus)</t>
  </si>
  <si>
    <t>Broth Ethanol DA (Olive)</t>
  </si>
  <si>
    <t>Broth Ethanol SE (Eucalyptus)</t>
  </si>
  <si>
    <t>Broth Ethanol AFEX (Eucalyptus)</t>
  </si>
  <si>
    <t>Broth Ethanol AFEX (Olive)</t>
  </si>
  <si>
    <t>Broth Ethanol LHW (Eucalyptus)</t>
  </si>
  <si>
    <t>Broth Ethanol LHW (Olive)</t>
  </si>
  <si>
    <t>Ethanol DA (Eucalyptus)</t>
  </si>
  <si>
    <t>Ethanol DA (Olive)</t>
  </si>
  <si>
    <t>Ethanol SE (Eucalyptus)</t>
  </si>
  <si>
    <t>Ethanol AFEX (Eucalyptus)</t>
  </si>
  <si>
    <t>Ethanol AFEX Olive</t>
  </si>
  <si>
    <t>Ethanol LHW (Eucalyptus)</t>
  </si>
  <si>
    <t>Ethanol LHW (Olive)</t>
  </si>
  <si>
    <t>DA Hydrolisate Itaconic Eucalyptus</t>
  </si>
  <si>
    <t>Broth Itaconic Eucalyptus</t>
  </si>
  <si>
    <t>Itaconic Eucalyptus</t>
  </si>
  <si>
    <t>DA Hydrolisate Itaconic Olive</t>
  </si>
  <si>
    <t>Broth Itaconic Olive</t>
  </si>
  <si>
    <t>Itaconic Olive</t>
  </si>
  <si>
    <t>DA Hydrolisate Succinic Eucalyptus</t>
  </si>
  <si>
    <t>Broth Succinic Eucalyptus</t>
  </si>
  <si>
    <t>Succinic Eucalyptus</t>
  </si>
  <si>
    <t>DA Hydrolisate Succinic Olive</t>
  </si>
  <si>
    <t>Broth Succinic Olive</t>
  </si>
  <si>
    <t>Succinic Olive</t>
  </si>
  <si>
    <t>DA Pre Hydrolisate Eucalyptus (Glutamic)</t>
  </si>
  <si>
    <t>DA Hydrolisate Eucalyptus (Glutamic)</t>
  </si>
  <si>
    <t>Broth Eucalyptus Glutamic</t>
  </si>
  <si>
    <t xml:space="preserve"> Eucalyptus Glutamic</t>
  </si>
  <si>
    <t>DA Pre Hydrolisate Olive (Glutamic)</t>
  </si>
  <si>
    <t>DA Hydrolisate Olive  (Glutamic)</t>
  </si>
  <si>
    <t>Broth Olive Glutamic</t>
  </si>
  <si>
    <t>Olive  Glutamic</t>
  </si>
  <si>
    <t>DA Pre Hydrolisate Eucalyptus (Xylitol)</t>
  </si>
  <si>
    <t>DA Pre Hydrolisate DETOX Eucalyptus (Xylitol)</t>
  </si>
  <si>
    <t>Raw Eucalyptus Xylitol</t>
  </si>
  <si>
    <t>Eucalyptus Xylitol</t>
  </si>
  <si>
    <t>DA Pre Hydrolisate Olive (Xylitol)</t>
  </si>
  <si>
    <t>DA Pre Hydrolisate DETOX Olive  (Xylitol)</t>
  </si>
  <si>
    <t>Raw Olive Xylitol</t>
  </si>
  <si>
    <t>Olive Xylitol</t>
  </si>
  <si>
    <t>SE (acid) Pre Hydrolysate Eucalyptus (Glucaric)</t>
  </si>
  <si>
    <t>SE (acid)  Hydrolysate Eucalyptus (Glucaric)</t>
  </si>
  <si>
    <t>K-Glucarate Eucalyptus</t>
  </si>
  <si>
    <t>Glucaric Eucalyptus</t>
  </si>
  <si>
    <t>SE (acid) Pre Hydrolysate Olive (Glucaric)</t>
  </si>
  <si>
    <t>SE (acid)  Hydrolysate Olive (Glucaric)</t>
  </si>
  <si>
    <t>K-Glucarate Olive</t>
  </si>
  <si>
    <t>Glucaric Olive</t>
  </si>
  <si>
    <t>DA Pre Hydrolisate Lactic Eucalyptus</t>
  </si>
  <si>
    <t>Broth Lactic Eucalyptus</t>
  </si>
  <si>
    <t>Lactic Eucalyptus</t>
  </si>
  <si>
    <t>DA Pre Hydrolisate Lactic Olive</t>
  </si>
  <si>
    <t>Broth Lactic Olive</t>
  </si>
  <si>
    <t>Lactic Olive</t>
  </si>
  <si>
    <t>DA Hydrolisate Eucalyptus (Sorbitol)</t>
  </si>
  <si>
    <t>Raw DA Eucalyptus Sorbitol</t>
  </si>
  <si>
    <t>Eucalyptus Sorbitol</t>
  </si>
  <si>
    <t>DA Hydrolisate Olive (Sorbitol)</t>
  </si>
  <si>
    <t>Raw DA Olive Sorbitol</t>
  </si>
  <si>
    <t>Olive Sorbitol</t>
  </si>
  <si>
    <t>SE Pre Hydrolisate Eucalyptus (Olive)</t>
  </si>
  <si>
    <t>Broth Ethanol SE (Olive)</t>
  </si>
  <si>
    <t>Ethanol SE (Olive)</t>
  </si>
  <si>
    <t>DA Pre Hydrolisate Pinus (Ethanol)</t>
  </si>
  <si>
    <t>DA Hydrolisate Pinus (Ethanol)</t>
  </si>
  <si>
    <t>Broth Ethanol DA (Pinus)</t>
  </si>
  <si>
    <t>Ethanol DA (Pinus)</t>
  </si>
  <si>
    <t>LHW Pre Hydrolisate Pinus(Ethanol)</t>
  </si>
  <si>
    <t>LHW Hydrolisate Pinus (Ethanol)</t>
  </si>
  <si>
    <t>Broth Ethanol LHW (Pinus)</t>
  </si>
  <si>
    <t>Ethanol LHW (Pinus)</t>
  </si>
  <si>
    <t>SE Pre Hydrolisate Pinus (Ethanol)</t>
  </si>
  <si>
    <t>Broth Ethanol SE (Pinus)</t>
  </si>
  <si>
    <t>Ethanol SE (Pinus)</t>
  </si>
  <si>
    <t>AFEX Pre Hydrolisate Pinus (Ethanol)</t>
  </si>
  <si>
    <t>AFEX Hydrolisate Pinus (Ethanol)</t>
  </si>
  <si>
    <t>Broth Ethanol AFEX (Pinus)</t>
  </si>
  <si>
    <t>Ethanol AFEX (Pinus)</t>
  </si>
  <si>
    <t>DA Pre Hydrolisate Lactic Pinus</t>
  </si>
  <si>
    <t>Broth Lactic Pinus</t>
  </si>
  <si>
    <t>Lactic Pinus</t>
  </si>
  <si>
    <t>SE (acid) Pre Hydrolysate Pinus (Glucaric)</t>
  </si>
  <si>
    <t>SE (acid)  Hydrolysate Pinus (Glucaric)</t>
  </si>
  <si>
    <t>K-Glucarate Pinus</t>
  </si>
  <si>
    <t>Glucaric Pinus</t>
  </si>
  <si>
    <t>DA Hydrolisate Itaconic Pinus</t>
  </si>
  <si>
    <t>Broth Itaconic Pinus</t>
  </si>
  <si>
    <t>Itaconic Pinus</t>
  </si>
  <si>
    <t>DA Hydrolisate Succinic Pinus</t>
  </si>
  <si>
    <t>Broth Succinic Pinus</t>
  </si>
  <si>
    <t>Succinic Pinus</t>
  </si>
  <si>
    <t>DA Pre Hydrolisate Pinus (Glutamic)</t>
  </si>
  <si>
    <t>DA Hydrolisate Pinus (Glutamic)</t>
  </si>
  <si>
    <t>Broth Pinus Glutamic</t>
  </si>
  <si>
    <t xml:space="preserve"> Pinus Glutamic</t>
  </si>
  <si>
    <t>DA Pre Hydrolisate Pinus (Xylitol)</t>
  </si>
  <si>
    <t>DA Pre Hydrolisate DETOX Pinus (Xylitol)</t>
  </si>
  <si>
    <t>Raw Pinus Xylitol</t>
  </si>
  <si>
    <t>Pinus Xylitol</t>
  </si>
  <si>
    <t>DA Hydrolisate Pinus (Sorbitol)</t>
  </si>
  <si>
    <t>Raw DA Pinus Sorbitol</t>
  </si>
  <si>
    <t>Pinus Sorbitol</t>
  </si>
  <si>
    <t>Particles H&amp;D Gasification HYDROGEN Pinus</t>
  </si>
  <si>
    <t>Raw Syngas Gasification HYDROGEN Pinus</t>
  </si>
  <si>
    <t>Syngas HYDROGEN Pinus</t>
  </si>
  <si>
    <t>Raw HYDROGEN Pinus</t>
  </si>
  <si>
    <t>HYDROGEN Pinus</t>
  </si>
  <si>
    <t>Particles H&amp;C  MA Syn Pinus</t>
  </si>
  <si>
    <t>Raw Syngas Gasification MA Pinus</t>
  </si>
  <si>
    <t>Syngas MA Pinus</t>
  </si>
  <si>
    <t>Raw Alcohol  from MASyn Pinus</t>
  </si>
  <si>
    <t>Eyhanol from Masyn Pinus</t>
  </si>
  <si>
    <t>Particles H&amp;C Gasification MTG Pinus</t>
  </si>
  <si>
    <t>Raw Syngas Gasification MTG Pinus</t>
  </si>
  <si>
    <t>Syngas MTG Pinus</t>
  </si>
  <si>
    <t>MeOH Intermediato MTG Pinus</t>
  </si>
  <si>
    <t>Gasoline MTG Pinus</t>
  </si>
  <si>
    <t>Particles H&amp;D PYROLISIS Pinus</t>
  </si>
  <si>
    <t>PYROLISIS Vapor Pinus</t>
  </si>
  <si>
    <t>Biooil PYROLISIS Pinus</t>
  </si>
  <si>
    <t>Gasoline PYROLISIS Pinus</t>
  </si>
  <si>
    <t>FT Gasoline Pinus</t>
  </si>
  <si>
    <t>FT Diesel Pinus</t>
  </si>
  <si>
    <t>Levulinic Pinus</t>
  </si>
  <si>
    <t>Furfural Pinus</t>
  </si>
  <si>
    <t>Gasoline FT olive</t>
  </si>
  <si>
    <t>Diesel FT Olive</t>
  </si>
  <si>
    <t>I218</t>
  </si>
  <si>
    <t>I219</t>
  </si>
  <si>
    <t>I220</t>
  </si>
  <si>
    <t>I221</t>
  </si>
  <si>
    <t>I222</t>
  </si>
  <si>
    <t>I223</t>
  </si>
  <si>
    <t>I224</t>
  </si>
  <si>
    <t>Feed Handling Drying Hydrogen Olive</t>
  </si>
  <si>
    <t>J1</t>
  </si>
  <si>
    <t>Gasification Tar Reforming Hygrogen Olive</t>
  </si>
  <si>
    <t>J2</t>
  </si>
  <si>
    <t>Gas Clean Up Hydrogen Olive</t>
  </si>
  <si>
    <t>J3</t>
  </si>
  <si>
    <t>Reforming Shift PSA Hydrogen Olive</t>
  </si>
  <si>
    <t>J4</t>
  </si>
  <si>
    <t>Hydrogen Compresion Utilities Olive</t>
  </si>
  <si>
    <t>J5</t>
  </si>
  <si>
    <t>Handling &amp; chopping MA Syn Olive</t>
  </si>
  <si>
    <t>J6</t>
  </si>
  <si>
    <t>Handling &amp; chopping MTG Olive</t>
  </si>
  <si>
    <t>J7</t>
  </si>
  <si>
    <t>Gasification MA Olive</t>
  </si>
  <si>
    <t>J8</t>
  </si>
  <si>
    <t>Gasification MTG Olive</t>
  </si>
  <si>
    <t>J9</t>
  </si>
  <si>
    <t>Tar reforming Quech &amp; Cleanup MA Olive</t>
  </si>
  <si>
    <t>J10</t>
  </si>
  <si>
    <t>Tar reforming Quech &amp; Cleanup MTG Olive</t>
  </si>
  <si>
    <t>J11</t>
  </si>
  <si>
    <t>Alcohols Synthesis olive</t>
  </si>
  <si>
    <t>J12</t>
  </si>
  <si>
    <t>Methanol Intermediate Synthesis MTG Olive</t>
  </si>
  <si>
    <t>J13</t>
  </si>
  <si>
    <t>MTG Olive</t>
  </si>
  <si>
    <t>J14</t>
  </si>
  <si>
    <t>Fischer Tropsch from Syngas Eucalyptus</t>
  </si>
  <si>
    <t>J15</t>
  </si>
  <si>
    <t>Mixed Alcohols Purification Olive</t>
  </si>
  <si>
    <t>J16</t>
  </si>
  <si>
    <t>Feed Handling Drying Pyrolisis Olive</t>
  </si>
  <si>
    <t>J17</t>
  </si>
  <si>
    <t>Fast Pyrolisis &amp; Vapor Upgrading Olive</t>
  </si>
  <si>
    <t>J18</t>
  </si>
  <si>
    <t>Pyrolisis Vapor Quench Olive</t>
  </si>
  <si>
    <t>J19</t>
  </si>
  <si>
    <t>Hydroprocessing &amp; Product Separation &amp; Hydrogen &amp; Utilities Olive</t>
  </si>
  <si>
    <t>J20</t>
  </si>
  <si>
    <t>Biofine hardwood Olive</t>
  </si>
  <si>
    <t>J21</t>
  </si>
  <si>
    <t>Biofine hardwood Eucaliptus</t>
  </si>
  <si>
    <t>J22</t>
  </si>
  <si>
    <t>Feed Handling Drying Hydrogen Eucalyptus</t>
  </si>
  <si>
    <t>J23</t>
  </si>
  <si>
    <t>Gasification Tar Reforming Hygrogen Eucaplyptus</t>
  </si>
  <si>
    <t>J24</t>
  </si>
  <si>
    <t>Gas Clean Up Hydrogen Eucalyotus</t>
  </si>
  <si>
    <t>J25</t>
  </si>
  <si>
    <t>Reforming Shift PSA Hydrogen Eucalyptus</t>
  </si>
  <si>
    <t>J26</t>
  </si>
  <si>
    <t>Hydrogen Compresion Utilities Eucaliptus</t>
  </si>
  <si>
    <t>J27</t>
  </si>
  <si>
    <t>Handling &amp; chopping MA Syn Eucalyptus</t>
  </si>
  <si>
    <t>J28</t>
  </si>
  <si>
    <t>Handling &amp; chopping MTG Eucalyptus</t>
  </si>
  <si>
    <t>J29</t>
  </si>
  <si>
    <t>Gasification MA Eucalyptus</t>
  </si>
  <si>
    <t>J30</t>
  </si>
  <si>
    <t>Gasification MTG Eucalyptus</t>
  </si>
  <si>
    <t>J31</t>
  </si>
  <si>
    <t>Tar reforming Quech &amp; Cleanup MA Eucalyptus</t>
  </si>
  <si>
    <t>J32</t>
  </si>
  <si>
    <t>Tar reforming Quech &amp; Cleanup MTG Eucalyptus</t>
  </si>
  <si>
    <t>J33</t>
  </si>
  <si>
    <t>Alcohols Synthesis Eucalyptus Eucalyptus</t>
  </si>
  <si>
    <t>J34</t>
  </si>
  <si>
    <t>Methanol Intermediate Synthesis MTG Eucalyptus</t>
  </si>
  <si>
    <t>J35</t>
  </si>
  <si>
    <t>MTG Eucapyltus</t>
  </si>
  <si>
    <t>J36</t>
  </si>
  <si>
    <t>Mixed Alcohols Purification Eucalyptus</t>
  </si>
  <si>
    <t>J37</t>
  </si>
  <si>
    <t>Feed Handling Drying Pyrolisis Eucalyptus</t>
  </si>
  <si>
    <t>J38</t>
  </si>
  <si>
    <t>Fast Pyrolisis &amp; Vapor Upgrading Eucalyptus</t>
  </si>
  <si>
    <t>J39</t>
  </si>
  <si>
    <t>Pyrolisis Vapor Quench  Eucalyptus</t>
  </si>
  <si>
    <t>J40</t>
  </si>
  <si>
    <t>Hydroprocessing &amp; Product Separation &amp; Hydrogen &amp; Utilities Eucalyptus</t>
  </si>
  <si>
    <t>J41</t>
  </si>
  <si>
    <t>DA Eucalyptus &amp; Enzymatic Hydrolysis (Itaconic)</t>
  </si>
  <si>
    <t>J42</t>
  </si>
  <si>
    <t>Fermentation Itaconic DA Eucalyptus</t>
  </si>
  <si>
    <t>J43</t>
  </si>
  <si>
    <t>Purification Itaconic DA Eucalyptus</t>
  </si>
  <si>
    <t>J44</t>
  </si>
  <si>
    <t>DA Olive &amp; Enzymatic Hydrolysis (Itaconic)</t>
  </si>
  <si>
    <t>J45</t>
  </si>
  <si>
    <t>Fermentation Itaconic DA Olive</t>
  </si>
  <si>
    <t>J46</t>
  </si>
  <si>
    <t>Purification Itaconic DA Olive</t>
  </si>
  <si>
    <t>J47</t>
  </si>
  <si>
    <t>DA Eucalyptus &amp; Enzymatic Hydrolysis (Succinic)</t>
  </si>
  <si>
    <t>J48</t>
  </si>
  <si>
    <t>Fermentation Succinic DA Eucalyptus</t>
  </si>
  <si>
    <t>J49</t>
  </si>
  <si>
    <t>Purification Succinic DA Eucalyptus</t>
  </si>
  <si>
    <t>J50</t>
  </si>
  <si>
    <t>DA Olive &amp; Enzymatic Hydrolysis (Succinic)</t>
  </si>
  <si>
    <t>J51</t>
  </si>
  <si>
    <t>Fermentation Succinic DA Olive</t>
  </si>
  <si>
    <t>J52</t>
  </si>
  <si>
    <t>Purification Succinic DA Olive</t>
  </si>
  <si>
    <t>J53</t>
  </si>
  <si>
    <t>DA Eucalyptus (Glutamic)</t>
  </si>
  <si>
    <t>J54</t>
  </si>
  <si>
    <t>Enzimatic Hydrolysis DA Eucaliptus (Glutamic)</t>
  </si>
  <si>
    <t>J55</t>
  </si>
  <si>
    <t>Fermentation Glutamic Eucalyptus</t>
  </si>
  <si>
    <t>J56</t>
  </si>
  <si>
    <t>Purification Glutamic Eucalyptus</t>
  </si>
  <si>
    <t>J57</t>
  </si>
  <si>
    <t>DA Olive (Glutamic)</t>
  </si>
  <si>
    <t>J58</t>
  </si>
  <si>
    <t>Enzimatic Hydrolysis DA Olive (Glutamic)</t>
  </si>
  <si>
    <t>J59</t>
  </si>
  <si>
    <t>Fermentation Glutamic Olive</t>
  </si>
  <si>
    <t>J60</t>
  </si>
  <si>
    <t>Purification Glutamic Olive</t>
  </si>
  <si>
    <t>J61</t>
  </si>
  <si>
    <t>DA Eucalyptus (Xylitol)</t>
  </si>
  <si>
    <t>J62</t>
  </si>
  <si>
    <t>Detoxification DA Eucalyptus (Xylitol)</t>
  </si>
  <si>
    <t>J63</t>
  </si>
  <si>
    <t>Catalytic Reaction Xylitol DA Eucalyptus</t>
  </si>
  <si>
    <t>J64</t>
  </si>
  <si>
    <t>Purification Xylitol DA Eucalyptus</t>
  </si>
  <si>
    <t>J65</t>
  </si>
  <si>
    <t>DA Olive (Xylitol)</t>
  </si>
  <si>
    <t>J66</t>
  </si>
  <si>
    <t>Detoxification DA Olive (Xylitol)</t>
  </si>
  <si>
    <t>J67</t>
  </si>
  <si>
    <t>Catalytic Reaction Xylitol DA Olive</t>
  </si>
  <si>
    <t>J68</t>
  </si>
  <si>
    <t>Purification Xylitol DA Olive</t>
  </si>
  <si>
    <t>J69</t>
  </si>
  <si>
    <t>DA  (Lactic) with feed handling Eucalyptus</t>
  </si>
  <si>
    <t>J70</t>
  </si>
  <si>
    <t>SSF Lactic Eucalyptus</t>
  </si>
  <si>
    <t>J71</t>
  </si>
  <si>
    <t>Purification Lactic Eucalyptus</t>
  </si>
  <si>
    <t>J72</t>
  </si>
  <si>
    <t>DA  (Lactic) with feed handling Olive</t>
  </si>
  <si>
    <t>J73</t>
  </si>
  <si>
    <t>SSF Lactic Olive</t>
  </si>
  <si>
    <t>J74</t>
  </si>
  <si>
    <t>Purification Lactic Olive</t>
  </si>
  <si>
    <t>J75</t>
  </si>
  <si>
    <t>SE (acid) Eucalyptus (Glucaric)</t>
  </si>
  <si>
    <t>J76</t>
  </si>
  <si>
    <t>Enzymatic Hydrolysis Eucalyptus (Glucaric)</t>
  </si>
  <si>
    <t>J77</t>
  </si>
  <si>
    <t>Cat Oxig Eucalyptus (Glucaric)</t>
  </si>
  <si>
    <t>J78</t>
  </si>
  <si>
    <t>Purification Eucalyptus (Glucaric)</t>
  </si>
  <si>
    <t>J79</t>
  </si>
  <si>
    <t>SE (acid) Olive (Glucaric)</t>
  </si>
  <si>
    <t>J80</t>
  </si>
  <si>
    <t>Enzymatic Hydrolysis Olive (Glucaric)</t>
  </si>
  <si>
    <t>J81</t>
  </si>
  <si>
    <t>Cat Oxig Olive (Glucaric)</t>
  </si>
  <si>
    <t>J82</t>
  </si>
  <si>
    <t>Purification Olive (Glucaric)</t>
  </si>
  <si>
    <t>J83</t>
  </si>
  <si>
    <t xml:space="preserve">DA Eucalyptus +enzimatic (Sorbitol) </t>
  </si>
  <si>
    <t>J84</t>
  </si>
  <si>
    <t>Cat hidrog Eucalyptus (Sorbitol)</t>
  </si>
  <si>
    <t>J85</t>
  </si>
  <si>
    <t>Purification Eucalyptus (Sorbitol)</t>
  </si>
  <si>
    <t>J86</t>
  </si>
  <si>
    <t xml:space="preserve">DA Olive +enzimatic (Sorbitol) </t>
  </si>
  <si>
    <t>J87</t>
  </si>
  <si>
    <t>Cat hidrog Olive (Sorbitol)</t>
  </si>
  <si>
    <t>J88</t>
  </si>
  <si>
    <t>Purification Olive (Sorbitol)</t>
  </si>
  <si>
    <t>J89</t>
  </si>
  <si>
    <t>DA eucalyptus for ethanol with feed handling (NREL)</t>
  </si>
  <si>
    <t>J90</t>
  </si>
  <si>
    <t>Enzimatic hydrolysis DA Ethanol (eucalyptus) (NREL)</t>
  </si>
  <si>
    <t>J91</t>
  </si>
  <si>
    <t>Fermentation for DA ethanol (eucalyptus) (NREL)</t>
  </si>
  <si>
    <t>J92</t>
  </si>
  <si>
    <t>Purification DA DISTILLATION ethanol (eucalyptus) (NREL)</t>
  </si>
  <si>
    <t>J93</t>
  </si>
  <si>
    <t>LHW eucalyptus for ethanol</t>
  </si>
  <si>
    <t>J94</t>
  </si>
  <si>
    <t>Enzimatic hydrolysis LHW Ethanol (eucalyptus)</t>
  </si>
  <si>
    <t>J95</t>
  </si>
  <si>
    <t>Fermentation for LHW ethanol (eucalyptus)</t>
  </si>
  <si>
    <t>J96</t>
  </si>
  <si>
    <t>Purification LHW ethanol (eucalyptus)</t>
  </si>
  <si>
    <t>J97</t>
  </si>
  <si>
    <t>SE eucalyptus for ethanol</t>
  </si>
  <si>
    <t>J98</t>
  </si>
  <si>
    <t>SSF SE Ethanol (eucalyptus)</t>
  </si>
  <si>
    <t>J99</t>
  </si>
  <si>
    <t>Purification SE ethanol (eucalyptus)</t>
  </si>
  <si>
    <t>J100</t>
  </si>
  <si>
    <t>SE Olive for ethanol</t>
  </si>
  <si>
    <t>J101</t>
  </si>
  <si>
    <t>SSF SE Ethanol (olive)</t>
  </si>
  <si>
    <t>J102</t>
  </si>
  <si>
    <t>Purification SE ethanol (olive)</t>
  </si>
  <si>
    <t>J103</t>
  </si>
  <si>
    <t>AFEX eucalyptus for ethanol</t>
  </si>
  <si>
    <t>J104</t>
  </si>
  <si>
    <t>Enzimatic hydrolysis AFEx Ethanol (eucalyptus)</t>
  </si>
  <si>
    <t>J105</t>
  </si>
  <si>
    <t>Fermentation for AFEX ethanol (eucalyptus)</t>
  </si>
  <si>
    <t>J106</t>
  </si>
  <si>
    <t>Purification AFEX ethanol (eucalyptus)</t>
  </si>
  <si>
    <t>J107</t>
  </si>
  <si>
    <t>DA olive for ethanol with feed handling (NREL)</t>
  </si>
  <si>
    <t>J108</t>
  </si>
  <si>
    <t>Enzimatic hydrolysis DA Ethanol (olive) (NREL)</t>
  </si>
  <si>
    <t>J109</t>
  </si>
  <si>
    <t>Fermentation for DA ethanol (olive) (NREL)</t>
  </si>
  <si>
    <t>J110</t>
  </si>
  <si>
    <t>Purification DA DISTILLATION ethanol (olive) (NREL)</t>
  </si>
  <si>
    <t>J111</t>
  </si>
  <si>
    <t>LHW olive for ethanol</t>
  </si>
  <si>
    <t>J112</t>
  </si>
  <si>
    <t>Enzimatic hydrolysis LHW Ethanol (olive)</t>
  </si>
  <si>
    <t>J113</t>
  </si>
  <si>
    <t>Fermentation for LHW ethanol (olive)</t>
  </si>
  <si>
    <t>J114</t>
  </si>
  <si>
    <t>Purification LHW ethanol (olive)</t>
  </si>
  <si>
    <t>J115</t>
  </si>
  <si>
    <t>AFEX olive for ethanol</t>
  </si>
  <si>
    <t>J116</t>
  </si>
  <si>
    <t>Enzimatic hydrolysis AFEx Ethanol (olive)</t>
  </si>
  <si>
    <t>J117</t>
  </si>
  <si>
    <t>Fermentation for AFEX ethanol (olive)</t>
  </si>
  <si>
    <t>J118</t>
  </si>
  <si>
    <t>Purification AFEX ethanol (olive)</t>
  </si>
  <si>
    <t>J119</t>
  </si>
  <si>
    <t>DA pinus for ethanol with feed handling (NREL)</t>
  </si>
  <si>
    <t>J120</t>
  </si>
  <si>
    <t>Enzimatic hydrolysis DA Ethanol (pinus) (NREL)</t>
  </si>
  <si>
    <t>J121</t>
  </si>
  <si>
    <t>Fermentation for DA ethanol (pinus) (NREL)</t>
  </si>
  <si>
    <t>J122</t>
  </si>
  <si>
    <t>Purification DA DISTILLATION ethanol (pinus) (NREL)</t>
  </si>
  <si>
    <t>J123</t>
  </si>
  <si>
    <t>LHW pinus for ethanol</t>
  </si>
  <si>
    <t>J124</t>
  </si>
  <si>
    <t>Enzimatic hydrolysis LHW Ethanol (pinus)</t>
  </si>
  <si>
    <t>J125</t>
  </si>
  <si>
    <t>Fermentation for LHW ethanol (pinus)</t>
  </si>
  <si>
    <t>J126</t>
  </si>
  <si>
    <t>Purification LHW ethanol (pinus)</t>
  </si>
  <si>
    <t>J127</t>
  </si>
  <si>
    <t>SE pinus  ethanol</t>
  </si>
  <si>
    <t>J128</t>
  </si>
  <si>
    <t>SSF SE Ethanol (pinus)</t>
  </si>
  <si>
    <t>J129</t>
  </si>
  <si>
    <t>Purification SE ethanol (pinus)</t>
  </si>
  <si>
    <t>J130</t>
  </si>
  <si>
    <t>AFEX pinus for ethanol</t>
  </si>
  <si>
    <t>J131</t>
  </si>
  <si>
    <t>Enzimatic hydrolysis AFEx Ethanol (pinus)</t>
  </si>
  <si>
    <t>J132</t>
  </si>
  <si>
    <t>Fermentation for AFEX ethanol (pinus)</t>
  </si>
  <si>
    <t>J133</t>
  </si>
  <si>
    <t>Purification AFEX ethanol (pinus)</t>
  </si>
  <si>
    <t>J134</t>
  </si>
  <si>
    <t>DA  (Lactic) with feed handling Pinus</t>
  </si>
  <si>
    <t>J135</t>
  </si>
  <si>
    <t>SSF Lactic Pinus</t>
  </si>
  <si>
    <t>J136</t>
  </si>
  <si>
    <t>Purification Lactic Pinus</t>
  </si>
  <si>
    <t>J137</t>
  </si>
  <si>
    <t>SE (acid) Pinus (Glucaric)</t>
  </si>
  <si>
    <t>J138</t>
  </si>
  <si>
    <t>Enzymatic Hydrolysis Pinus (Glucaric)</t>
  </si>
  <si>
    <t>J139</t>
  </si>
  <si>
    <t>Cat Oxig pinus (Glucaric)</t>
  </si>
  <si>
    <t>J140</t>
  </si>
  <si>
    <t>Purification Pinus (Glucaric)</t>
  </si>
  <si>
    <t>J141</t>
  </si>
  <si>
    <t>DA Pinus &amp; Enzymatic Hydrolysis (Itaconic)</t>
  </si>
  <si>
    <t>J142</t>
  </si>
  <si>
    <t>Fermentation Itaconic DA Pinus</t>
  </si>
  <si>
    <t>J143</t>
  </si>
  <si>
    <t>Purification Itaconic DA pinus</t>
  </si>
  <si>
    <t>J144</t>
  </si>
  <si>
    <t>J145</t>
  </si>
  <si>
    <t>J146</t>
  </si>
  <si>
    <t>J147</t>
  </si>
  <si>
    <t>DA Pinus (Glutamic)</t>
  </si>
  <si>
    <t>J148</t>
  </si>
  <si>
    <t>Enzimatic Hydrolysis DA Pinus (Glutamic)</t>
  </si>
  <si>
    <t>J149</t>
  </si>
  <si>
    <t>Fermentation Glutamic Pinus</t>
  </si>
  <si>
    <t>J150</t>
  </si>
  <si>
    <t>Purification Glutamic Pinus</t>
  </si>
  <si>
    <t>J151</t>
  </si>
  <si>
    <t>DA Pinus (Xylitol)</t>
  </si>
  <si>
    <t>J152</t>
  </si>
  <si>
    <t>Detoxification DA Pinus (Xylitol)</t>
  </si>
  <si>
    <t>J153</t>
  </si>
  <si>
    <t>Catalytic Reaction Xylitol DA Pinus</t>
  </si>
  <si>
    <t>J154</t>
  </si>
  <si>
    <t>Purification Xylitol DA Pinus</t>
  </si>
  <si>
    <t>J155</t>
  </si>
  <si>
    <t xml:space="preserve">DA Pinus +enzimatic (Sorbitol) </t>
  </si>
  <si>
    <t>J156</t>
  </si>
  <si>
    <t>Cat hidrog Pinus (Sorbitol)</t>
  </si>
  <si>
    <t>J157</t>
  </si>
  <si>
    <t>Purification Pinus (Sorbitol)</t>
  </si>
  <si>
    <t>J158</t>
  </si>
  <si>
    <t>Feed Handling Drying Hydrogen Pinus</t>
  </si>
  <si>
    <t>J159</t>
  </si>
  <si>
    <t>Gasification Tar Reforming Hygrogen Pinus</t>
  </si>
  <si>
    <t>J160</t>
  </si>
  <si>
    <t>Gas Clean Up Hydrogen Pinus</t>
  </si>
  <si>
    <t>J161</t>
  </si>
  <si>
    <t>Reforming Shift PSA Hydrogen Pinus</t>
  </si>
  <si>
    <t>J162</t>
  </si>
  <si>
    <t>Hydrogen Compresion Utilities Pinus</t>
  </si>
  <si>
    <t>J163</t>
  </si>
  <si>
    <t>J164</t>
  </si>
  <si>
    <t>J165</t>
  </si>
  <si>
    <t>J166</t>
  </si>
  <si>
    <t>J167</t>
  </si>
  <si>
    <t>J168</t>
  </si>
  <si>
    <t>Handling &amp; chopping MTG Pinus</t>
  </si>
  <si>
    <t>J169</t>
  </si>
  <si>
    <t>Gasification MTG Pinus</t>
  </si>
  <si>
    <t>J170</t>
  </si>
  <si>
    <t>Tar reforming Quech &amp; Cleanup MTG Pinus</t>
  </si>
  <si>
    <t>J171</t>
  </si>
  <si>
    <t>Methanol Intermediate Synthesis MTG Pinus</t>
  </si>
  <si>
    <t>J172</t>
  </si>
  <si>
    <t>MTG Pinus</t>
  </si>
  <si>
    <t>J173</t>
  </si>
  <si>
    <t>Feed Handling Drying Pyrolisis Pinus</t>
  </si>
  <si>
    <t>J174</t>
  </si>
  <si>
    <t>Fast Pyrolisis &amp; Vapor Upgrading Pinus</t>
  </si>
  <si>
    <t>J175</t>
  </si>
  <si>
    <t>Pyrolisis Vapor Quench  Pinus</t>
  </si>
  <si>
    <t>J176</t>
  </si>
  <si>
    <t>Hydroprocessing &amp; Product Separation &amp; Hydrogen &amp; Utilities Pinus</t>
  </si>
  <si>
    <t>J177</t>
  </si>
  <si>
    <t>Fischer Tropsch from Syngas Pinus</t>
  </si>
  <si>
    <t>J178</t>
  </si>
  <si>
    <t>Biofine Pinus</t>
  </si>
  <si>
    <t>J179</t>
  </si>
  <si>
    <t>Fischer Tropsch from Syngas Olive</t>
  </si>
  <si>
    <t>J180</t>
  </si>
  <si>
    <t>J181</t>
  </si>
  <si>
    <t>J182</t>
  </si>
  <si>
    <t>J183</t>
  </si>
  <si>
    <t>J184</t>
  </si>
  <si>
    <t>J185</t>
  </si>
  <si>
    <t>J186</t>
  </si>
  <si>
    <t>J187</t>
  </si>
  <si>
    <t>J188</t>
  </si>
  <si>
    <t>J189</t>
  </si>
  <si>
    <t>J190</t>
  </si>
  <si>
    <t>J191</t>
  </si>
  <si>
    <t>J192</t>
  </si>
  <si>
    <t>J193</t>
  </si>
  <si>
    <t>J194</t>
  </si>
  <si>
    <t>J195</t>
  </si>
  <si>
    <t>J196</t>
  </si>
  <si>
    <t>J197</t>
  </si>
  <si>
    <t>J198</t>
  </si>
  <si>
    <t>J199</t>
  </si>
  <si>
    <t>J200</t>
  </si>
  <si>
    <t>J201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</si>
</sst>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00"/>
    <numFmt numFmtId="165" formatCode="0.0000"/>
    <numFmt numFmtId="166" formatCode="0.000"/>
    <numFmt numFmtId="167" formatCode="_-* #,##0.0000_-;\-* #,##0.0000_-;_-* &quot;-&quot;??_-;_-@_-"/>
    <numFmt numFmtId="168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11" fontId="0" fillId="0" borderId="4" xfId="0" applyNumberFormat="1" applyBorder="1"/>
    <xf numFmtId="0" fontId="0" fillId="0" borderId="5" xfId="0" applyBorder="1"/>
    <xf numFmtId="0" fontId="4" fillId="5" borderId="6" xfId="0" applyFont="1" applyFill="1" applyBorder="1"/>
    <xf numFmtId="0" fontId="4" fillId="0" borderId="6" xfId="0" applyFont="1" applyBorder="1"/>
    <xf numFmtId="0" fontId="0" fillId="0" borderId="6" xfId="0" applyBorder="1"/>
    <xf numFmtId="11" fontId="0" fillId="6" borderId="6" xfId="0" applyNumberFormat="1" applyFill="1" applyBorder="1"/>
    <xf numFmtId="0" fontId="0" fillId="0" borderId="7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0" fillId="6" borderId="8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0" borderId="9" xfId="0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0" xfId="0" applyFill="1" applyAlignment="1">
      <alignment wrapText="1"/>
    </xf>
    <xf numFmtId="1" fontId="0" fillId="0" borderId="2" xfId="0" applyNumberFormat="1" applyBorder="1"/>
    <xf numFmtId="0" fontId="0" fillId="8" borderId="0" xfId="0" applyFill="1"/>
    <xf numFmtId="164" fontId="0" fillId="8" borderId="0" xfId="0" applyNumberFormat="1" applyFill="1"/>
    <xf numFmtId="165" fontId="0" fillId="8" borderId="0" xfId="0" applyNumberFormat="1" applyFill="1"/>
    <xf numFmtId="11" fontId="0" fillId="9" borderId="0" xfId="0" applyNumberFormat="1" applyFill="1"/>
    <xf numFmtId="0" fontId="0" fillId="10" borderId="0" xfId="0" applyFill="1"/>
    <xf numFmtId="165" fontId="0" fillId="11" borderId="0" xfId="0" applyNumberFormat="1" applyFill="1"/>
    <xf numFmtId="165" fontId="0" fillId="0" borderId="0" xfId="0" applyNumberFormat="1"/>
    <xf numFmtId="0" fontId="0" fillId="11" borderId="0" xfId="0" applyFill="1"/>
    <xf numFmtId="0" fontId="5" fillId="8" borderId="0" xfId="0" applyFont="1" applyFill="1"/>
    <xf numFmtId="166" fontId="0" fillId="0" borderId="0" xfId="0" applyNumberFormat="1"/>
    <xf numFmtId="165" fontId="5" fillId="8" borderId="0" xfId="0" applyNumberFormat="1" applyFont="1" applyFill="1"/>
    <xf numFmtId="164" fontId="5" fillId="8" borderId="0" xfId="0" applyNumberFormat="1" applyFont="1" applyFill="1"/>
    <xf numFmtId="164" fontId="0" fillId="0" borderId="0" xfId="0" applyNumberFormat="1"/>
    <xf numFmtId="1" fontId="5" fillId="11" borderId="0" xfId="0" applyNumberFormat="1" applyFont="1" applyFill="1"/>
    <xf numFmtId="1" fontId="5" fillId="0" borderId="0" xfId="0" applyNumberFormat="1" applyFont="1"/>
    <xf numFmtId="166" fontId="5" fillId="0" borderId="0" xfId="0" applyNumberFormat="1" applyFont="1"/>
    <xf numFmtId="0" fontId="0" fillId="12" borderId="0" xfId="0" applyFill="1"/>
    <xf numFmtId="167" fontId="0" fillId="11" borderId="0" xfId="1" applyNumberFormat="1" applyFont="1" applyFill="1" applyBorder="1"/>
    <xf numFmtId="165" fontId="5" fillId="0" borderId="0" xfId="0" applyNumberFormat="1" applyFont="1"/>
    <xf numFmtId="166" fontId="0" fillId="11" borderId="0" xfId="0" applyNumberFormat="1" applyFill="1"/>
    <xf numFmtId="0" fontId="2" fillId="0" borderId="0" xfId="0" applyFont="1"/>
    <xf numFmtId="166" fontId="5" fillId="8" borderId="0" xfId="0" applyNumberFormat="1" applyFont="1" applyFill="1"/>
    <xf numFmtId="0" fontId="0" fillId="2" borderId="0" xfId="0" applyFill="1"/>
    <xf numFmtId="0" fontId="5" fillId="0" borderId="3" xfId="0" applyFont="1" applyBorder="1"/>
    <xf numFmtId="0" fontId="0" fillId="13" borderId="0" xfId="0" applyFill="1"/>
    <xf numFmtId="164" fontId="0" fillId="13" borderId="0" xfId="0" applyNumberFormat="1" applyFill="1"/>
    <xf numFmtId="165" fontId="6" fillId="13" borderId="0" xfId="0" applyNumberFormat="1" applyFont="1" applyFill="1"/>
    <xf numFmtId="0" fontId="5" fillId="13" borderId="0" xfId="0" applyFont="1" applyFill="1"/>
    <xf numFmtId="165" fontId="0" fillId="2" borderId="0" xfId="0" applyNumberFormat="1" applyFill="1"/>
    <xf numFmtId="0" fontId="0" fillId="14" borderId="0" xfId="0" applyFill="1"/>
    <xf numFmtId="168" fontId="0" fillId="14" borderId="0" xfId="0" applyNumberFormat="1" applyFill="1"/>
    <xf numFmtId="0" fontId="0" fillId="15" borderId="0" xfId="0" applyFill="1"/>
    <xf numFmtId="164" fontId="0" fillId="15" borderId="0" xfId="0" applyNumberFormat="1" applyFill="1"/>
    <xf numFmtId="165" fontId="0" fillId="15" borderId="0" xfId="0" applyNumberFormat="1" applyFill="1"/>
    <xf numFmtId="166" fontId="0" fillId="15" borderId="0" xfId="0" applyNumberFormat="1" applyFill="1"/>
    <xf numFmtId="0" fontId="2" fillId="15" borderId="0" xfId="0" applyFont="1" applyFill="1"/>
    <xf numFmtId="164" fontId="2" fillId="15" borderId="0" xfId="0" applyNumberFormat="1" applyFont="1" applyFill="1"/>
    <xf numFmtId="165" fontId="2" fillId="15" borderId="0" xfId="0" applyNumberFormat="1" applyFont="1" applyFill="1"/>
    <xf numFmtId="166" fontId="2" fillId="0" borderId="0" xfId="0" applyNumberFormat="1" applyFont="1"/>
    <xf numFmtId="165" fontId="2" fillId="0" borderId="0" xfId="0" applyNumberFormat="1" applyFont="1"/>
    <xf numFmtId="11" fontId="0" fillId="15" borderId="0" xfId="0" applyNumberFormat="1" applyFill="1"/>
    <xf numFmtId="164" fontId="0" fillId="14" borderId="0" xfId="0" applyNumberFormat="1" applyFill="1"/>
    <xf numFmtId="165" fontId="0" fillId="14" borderId="0" xfId="0" applyNumberFormat="1" applyFill="1"/>
    <xf numFmtId="166" fontId="0" fillId="14" borderId="0" xfId="0" applyNumberFormat="1" applyFill="1"/>
    <xf numFmtId="164" fontId="5" fillId="15" borderId="0" xfId="0" applyNumberFormat="1" applyFont="1" applyFill="1"/>
    <xf numFmtId="165" fontId="5" fillId="15" borderId="0" xfId="0" applyNumberFormat="1" applyFont="1" applyFill="1"/>
    <xf numFmtId="0" fontId="2" fillId="13" borderId="0" xfId="0" applyFont="1" applyFill="1"/>
    <xf numFmtId="11" fontId="0" fillId="2" borderId="0" xfId="0" applyNumberFormat="1" applyFill="1"/>
    <xf numFmtId="165" fontId="0" fillId="13" borderId="0" xfId="0" applyNumberFormat="1" applyFill="1"/>
    <xf numFmtId="0" fontId="5" fillId="0" borderId="0" xfId="0" applyFont="1"/>
    <xf numFmtId="11" fontId="5" fillId="9" borderId="0" xfId="0" applyNumberFormat="1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PruebaTFM2_MR.xlsx" TargetMode="External"/><Relationship Id="rId1" Type="http://schemas.openxmlformats.org/officeDocument/2006/relationships/externalLinkPath" Target="PruebaTFM2_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FM"/>
      <sheetName val="Normalizado final sin corn"/>
      <sheetName val="Supplementary"/>
      <sheetName val="Supplementary 2"/>
      <sheetName val="Hoja7"/>
      <sheetName val="BB PRICE"/>
      <sheetName val="Pareto"/>
      <sheetName val="Datos Fig ERQ"/>
      <sheetName val="FIG ERQ"/>
      <sheetName val="Pareto BB "/>
      <sheetName val="Fig ERQ BB"/>
      <sheetName val="EtOH PRICE"/>
      <sheetName val="Data Solutions"/>
      <sheetName val="Normalizado final solo BB"/>
      <sheetName val="Normalizado final"/>
      <sheetName val="Normalizado final BECCS"/>
      <sheetName val="NREL PRICE"/>
      <sheetName val="BB"/>
      <sheetName val="$BB normal"/>
      <sheetName val="BB PRICE sin corn"/>
      <sheetName val="EtOH PRICE sin corn"/>
      <sheetName val="$ETOH normal"/>
      <sheetName val="$NREL normal"/>
      <sheetName val="$Fischer normal EU"/>
      <sheetName val="$Fischer normal PIN"/>
      <sheetName val="$Biofine normal"/>
      <sheetName val="NREL"/>
      <sheetName val="Hoja1"/>
      <sheetName val="NREL ETOH PINUS"/>
      <sheetName val="NREL ETOH"/>
      <sheetName val="LHW PINUS"/>
      <sheetName val="LHW EU"/>
      <sheetName val="Afex EU"/>
      <sheetName val="Afex PINUS"/>
      <sheetName val="LHW OLIVE"/>
      <sheetName val="Afex OLIVE"/>
      <sheetName val="DA Corn"/>
      <sheetName val="LHW Corn"/>
      <sheetName val="AFEX Corn"/>
      <sheetName val="IA sugar"/>
      <sheetName val="IA Eucaliptus"/>
      <sheetName val="IA Pinus"/>
      <sheetName val="IA Corn"/>
      <sheetName val="IA olive"/>
      <sheetName val="SU sugar"/>
      <sheetName val="SU Corn"/>
      <sheetName val="SU eucalyp "/>
      <sheetName val="SU olive "/>
      <sheetName val="SU pinus"/>
      <sheetName val="Glutamic sugar"/>
      <sheetName val="Glutamic Eucalyptus"/>
      <sheetName val="Glutamic Pinus"/>
      <sheetName val="Glutamic Olive"/>
      <sheetName val="Glutamic Corn"/>
      <sheetName val="Xylitol sugar"/>
      <sheetName val="Xylitol Pinus)"/>
      <sheetName val="Xylitol Eucalyptus"/>
      <sheetName val="Xylitol Olive)"/>
      <sheetName val="Xylitol Corn"/>
      <sheetName val="Glucaric corn"/>
      <sheetName val="Glucaric Eucalyptus"/>
      <sheetName val="Glucaric Pinus"/>
      <sheetName val="Glucaric Olive"/>
      <sheetName val="Sorbitol Olive"/>
      <sheetName val="Sorbitol EUCAL"/>
      <sheetName val="Sorbitol Sugar"/>
      <sheetName val="Sorbitol Corn"/>
      <sheetName val="Sorbitol pinus"/>
      <sheetName val="Lactic Work"/>
      <sheetName val="Lactic Heat"/>
      <sheetName val="Lactic  Material Pinus"/>
      <sheetName val=" Lactic Material Olive"/>
      <sheetName val="Lactic Total Balance"/>
      <sheetName val="Lactic  Material Eucalyptus"/>
      <sheetName val="Hoja2"/>
      <sheetName val="Por seguridad 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3">
          <cell r="D13">
            <v>0.54900487644734908</v>
          </cell>
          <cell r="L13">
            <v>70.705777278929517</v>
          </cell>
        </row>
        <row r="14">
          <cell r="L14">
            <v>4.4732210004764124</v>
          </cell>
        </row>
        <row r="15">
          <cell r="L15">
            <v>1.2160413008509499</v>
          </cell>
        </row>
        <row r="16">
          <cell r="L16">
            <v>120.31997125148658</v>
          </cell>
        </row>
        <row r="20">
          <cell r="L20">
            <v>69.300409841892701</v>
          </cell>
        </row>
        <row r="21">
          <cell r="L21">
            <v>4.4072146578993419</v>
          </cell>
        </row>
        <row r="22">
          <cell r="L22">
            <v>1.2037304081963585</v>
          </cell>
        </row>
        <row r="23">
          <cell r="L23">
            <v>121.81268986016543</v>
          </cell>
        </row>
        <row r="27">
          <cell r="L27">
            <v>68.960701950510881</v>
          </cell>
        </row>
        <row r="28">
          <cell r="L28">
            <v>4.0305349776033967</v>
          </cell>
        </row>
        <row r="29">
          <cell r="L29">
            <v>1.0943650241723895</v>
          </cell>
        </row>
        <row r="30">
          <cell r="L30">
            <v>119.92695755860504</v>
          </cell>
        </row>
        <row r="50">
          <cell r="L50">
            <v>316.01999642446361</v>
          </cell>
        </row>
        <row r="51">
          <cell r="L51">
            <v>0.19925700284021697</v>
          </cell>
        </row>
        <row r="52">
          <cell r="L52">
            <v>9.9048224222908736</v>
          </cell>
        </row>
        <row r="53">
          <cell r="L53">
            <v>678.13364539427721</v>
          </cell>
        </row>
        <row r="57">
          <cell r="L57">
            <v>316.01999642446361</v>
          </cell>
        </row>
        <row r="58">
          <cell r="L58">
            <v>0.19885912259458871</v>
          </cell>
        </row>
        <row r="59">
          <cell r="L59">
            <v>9.8272964113820436</v>
          </cell>
        </row>
        <row r="60">
          <cell r="L60">
            <v>673.53297120471598</v>
          </cell>
        </row>
        <row r="64">
          <cell r="L64">
            <v>316.01999642446361</v>
          </cell>
        </row>
        <row r="65">
          <cell r="L65">
            <v>0.20157968822921965</v>
          </cell>
        </row>
        <row r="66">
          <cell r="L66">
            <v>10.264328842989682</v>
          </cell>
        </row>
        <row r="67">
          <cell r="L67">
            <v>703.17309749897106</v>
          </cell>
        </row>
        <row r="105">
          <cell r="L105">
            <v>624.12485544406729</v>
          </cell>
        </row>
        <row r="106">
          <cell r="L106">
            <v>6.3476609995423487</v>
          </cell>
        </row>
        <row r="107">
          <cell r="L107">
            <v>31.376484765490872</v>
          </cell>
        </row>
        <row r="129">
          <cell r="L129">
            <v>624.12485544406729</v>
          </cell>
        </row>
        <row r="130">
          <cell r="L130">
            <v>6.4346155332862294</v>
          </cell>
        </row>
        <row r="131">
          <cell r="L131">
            <v>31.806268587883544</v>
          </cell>
        </row>
        <row r="151">
          <cell r="L151">
            <v>624.12485544406729</v>
          </cell>
        </row>
        <row r="152">
          <cell r="L152">
            <v>6.6722299830709595</v>
          </cell>
        </row>
        <row r="153">
          <cell r="L153">
            <v>32.980795484031376</v>
          </cell>
        </row>
        <row r="241">
          <cell r="L241">
            <v>624.12485544406729</v>
          </cell>
        </row>
        <row r="242">
          <cell r="L242">
            <v>14.246389884315365</v>
          </cell>
        </row>
        <row r="243">
          <cell r="L243">
            <v>33.658545025587479</v>
          </cell>
        </row>
        <row r="265">
          <cell r="L265">
            <v>624.12485544406729</v>
          </cell>
        </row>
        <row r="266">
          <cell r="L266">
            <v>14.246389884315365</v>
          </cell>
        </row>
        <row r="267">
          <cell r="L267">
            <v>34.380097323351954</v>
          </cell>
        </row>
        <row r="289">
          <cell r="L289">
            <v>624.12485544406729</v>
          </cell>
        </row>
        <row r="290">
          <cell r="L290">
            <v>14.246389884315365</v>
          </cell>
        </row>
        <row r="291">
          <cell r="L291">
            <v>36.264107998679052</v>
          </cell>
        </row>
        <row r="342">
          <cell r="L342">
            <v>72.108587048732204</v>
          </cell>
        </row>
        <row r="343">
          <cell r="L343">
            <v>29.977357688716335</v>
          </cell>
        </row>
        <row r="344">
          <cell r="L344">
            <v>0</v>
          </cell>
        </row>
        <row r="345">
          <cell r="L345">
            <v>1682.317715800715</v>
          </cell>
        </row>
        <row r="349">
          <cell r="L349">
            <v>174.26431803185974</v>
          </cell>
        </row>
        <row r="350">
          <cell r="L350">
            <v>29.806588359975272</v>
          </cell>
        </row>
        <row r="351">
          <cell r="L351">
            <v>0</v>
          </cell>
        </row>
        <row r="352">
          <cell r="L352">
            <v>2097.5966916737134</v>
          </cell>
        </row>
        <row r="356">
          <cell r="L356">
            <v>174.26431803185974</v>
          </cell>
        </row>
        <row r="357">
          <cell r="L357">
            <v>29.758631102546044</v>
          </cell>
        </row>
        <row r="358">
          <cell r="L358">
            <v>0</v>
          </cell>
        </row>
        <row r="359">
          <cell r="L359">
            <v>1646.5006289481837</v>
          </cell>
        </row>
        <row r="378">
          <cell r="L378">
            <v>900.40415059931274</v>
          </cell>
        </row>
        <row r="379">
          <cell r="L379">
            <v>46.694380528534715</v>
          </cell>
        </row>
        <row r="380">
          <cell r="L380">
            <v>805.69122499731668</v>
          </cell>
        </row>
        <row r="389">
          <cell r="L389">
            <v>900.40415059931274</v>
          </cell>
        </row>
        <row r="390">
          <cell r="L390">
            <v>57.75983583339022</v>
          </cell>
        </row>
        <row r="391">
          <cell r="L391">
            <v>990.07235238867656</v>
          </cell>
        </row>
        <row r="400">
          <cell r="L400">
            <v>900.40415059931274</v>
          </cell>
        </row>
        <row r="401">
          <cell r="L401">
            <v>46.526717526753814</v>
          </cell>
        </row>
        <row r="402">
          <cell r="L402">
            <v>802.80670057470604</v>
          </cell>
        </row>
        <row r="414">
          <cell r="L414">
            <v>1308.3725663716814</v>
          </cell>
        </row>
      </sheetData>
      <sheetData sheetId="18">
        <row r="29">
          <cell r="R29">
            <v>7.3063423019211954E-2</v>
          </cell>
        </row>
        <row r="30">
          <cell r="R30">
            <v>6.077969371862104E-2</v>
          </cell>
        </row>
        <row r="31">
          <cell r="R31">
            <v>0.13481516595971038</v>
          </cell>
        </row>
        <row r="52">
          <cell r="R52">
            <v>7.3063423019211954E-2</v>
          </cell>
        </row>
        <row r="53">
          <cell r="R53">
            <v>6.1053202987441248E-2</v>
          </cell>
        </row>
        <row r="54">
          <cell r="R54">
            <v>0.13542183564182853</v>
          </cell>
        </row>
        <row r="74">
          <cell r="R74">
            <v>7.3063423019211954E-2</v>
          </cell>
        </row>
        <row r="75">
          <cell r="R75">
            <v>6.1788183321229428E-2</v>
          </cell>
        </row>
        <row r="76">
          <cell r="R76">
            <v>0.1370520922228422</v>
          </cell>
        </row>
        <row r="175">
          <cell r="R175">
            <v>0.11921569985261699</v>
          </cell>
        </row>
        <row r="176">
          <cell r="R176">
            <v>5.5570822124431478E-2</v>
          </cell>
        </row>
        <row r="177">
          <cell r="R177">
            <v>3.6075598594084726E-2</v>
          </cell>
        </row>
        <row r="199">
          <cell r="R199">
            <v>0.11921569985261699</v>
          </cell>
        </row>
        <row r="200">
          <cell r="R200">
            <v>5.5961159413787508E-2</v>
          </cell>
        </row>
        <row r="201">
          <cell r="R201">
            <v>3.6328998684793841E-2</v>
          </cell>
        </row>
        <row r="223">
          <cell r="R223">
            <v>0.11921569985261699</v>
          </cell>
        </row>
        <row r="224">
          <cell r="R224">
            <v>5.6955119832049698E-2</v>
          </cell>
        </row>
        <row r="225">
          <cell r="R225">
            <v>3.6974260275262037E-2</v>
          </cell>
        </row>
        <row r="295">
          <cell r="R295">
            <v>2.2463754294631058E-2</v>
          </cell>
        </row>
        <row r="296">
          <cell r="R296">
            <v>1.7480979056042647E-2</v>
          </cell>
        </row>
        <row r="297">
          <cell r="R297">
            <v>5.9694781858768878E-2</v>
          </cell>
        </row>
        <row r="298">
          <cell r="R298">
            <v>4.9653618559449796E-2</v>
          </cell>
        </row>
        <row r="320">
          <cell r="R320">
            <v>2.2463754294631058E-2</v>
          </cell>
        </row>
        <row r="321">
          <cell r="R321">
            <v>1.7469452243861146E-2</v>
          </cell>
        </row>
        <row r="322">
          <cell r="R322">
            <v>5.9540187624747429E-2</v>
          </cell>
        </row>
        <row r="323">
          <cell r="R323">
            <v>4.9542199192360095E-2</v>
          </cell>
        </row>
        <row r="343">
          <cell r="R343">
            <v>2.2463754294631058E-2</v>
          </cell>
        </row>
        <row r="344">
          <cell r="R344">
            <v>1.754796261323258E-2</v>
          </cell>
        </row>
        <row r="345">
          <cell r="R345">
            <v>6.0401266420235744E-2</v>
          </cell>
        </row>
        <row r="346">
          <cell r="R346">
            <v>5.0251311249078445E-2</v>
          </cell>
        </row>
        <row r="413">
          <cell r="R413">
            <v>2.942164208794578E-2</v>
          </cell>
        </row>
        <row r="414">
          <cell r="R414">
            <v>0.14504404157713907</v>
          </cell>
        </row>
        <row r="415">
          <cell r="R415">
            <v>9.096799965932599E-2</v>
          </cell>
        </row>
        <row r="416">
          <cell r="R416">
            <v>2.6410772823273424E-2</v>
          </cell>
        </row>
        <row r="437">
          <cell r="R437">
            <v>2.92273611319077E-2</v>
          </cell>
        </row>
        <row r="438">
          <cell r="R438">
            <v>0.14433423765679737</v>
          </cell>
        </row>
        <row r="439">
          <cell r="R439">
            <v>9.0663053947400291E-2</v>
          </cell>
        </row>
        <row r="440">
          <cell r="R440">
            <v>2.6518453794197937E-2</v>
          </cell>
        </row>
        <row r="460">
          <cell r="R460">
            <v>2.9180003724132438E-2</v>
          </cell>
        </row>
        <row r="461">
          <cell r="R461">
            <v>0.14014088785109632</v>
          </cell>
        </row>
        <row r="462">
          <cell r="R462">
            <v>8.7857577658963459E-2</v>
          </cell>
        </row>
        <row r="463">
          <cell r="R463">
            <v>2.6382273086964936E-2</v>
          </cell>
        </row>
        <row r="531">
          <cell r="R531">
            <v>2.1895374093618591E-2</v>
          </cell>
        </row>
        <row r="532">
          <cell r="R532">
            <v>3.648801683130367E-2</v>
          </cell>
        </row>
        <row r="533">
          <cell r="R533">
            <v>3.051395726192227E-2</v>
          </cell>
        </row>
        <row r="551">
          <cell r="R551">
            <v>2.2355675112996538E-2</v>
          </cell>
        </row>
        <row r="552">
          <cell r="R552">
            <v>3.7063840238694426E-2</v>
          </cell>
        </row>
        <row r="553">
          <cell r="R553">
            <v>3.0677155949958256E-2</v>
          </cell>
        </row>
        <row r="571">
          <cell r="R571">
            <v>2.2355675112996538E-2</v>
          </cell>
        </row>
        <row r="572">
          <cell r="R572">
            <v>3.7063840238694426E-2</v>
          </cell>
        </row>
        <row r="573">
          <cell r="R573">
            <v>3.0677155949958256E-2</v>
          </cell>
        </row>
        <row r="616">
          <cell r="R616">
            <v>5.990357749698285E-2</v>
          </cell>
        </row>
        <row r="617">
          <cell r="R617">
            <v>1.1866420896412192E-2</v>
          </cell>
        </row>
        <row r="618">
          <cell r="R618">
            <v>0.1249268859024686</v>
          </cell>
        </row>
        <row r="619">
          <cell r="R619">
            <v>0.44021770837687318</v>
          </cell>
        </row>
        <row r="640">
          <cell r="R640">
            <v>5.990357749698285E-2</v>
          </cell>
        </row>
        <row r="641">
          <cell r="R641">
            <v>1.1844070725666872E-2</v>
          </cell>
        </row>
        <row r="642">
          <cell r="R642">
            <v>0.13436140134515601</v>
          </cell>
        </row>
        <row r="643">
          <cell r="R643">
            <v>0.47346308016232319</v>
          </cell>
        </row>
        <row r="664">
          <cell r="R664">
            <v>5.990357749698285E-2</v>
          </cell>
        </row>
        <row r="665">
          <cell r="R665">
            <v>1.1837778689195845E-2</v>
          </cell>
        </row>
        <row r="666">
          <cell r="R666">
            <v>0.12404283844912606</v>
          </cell>
        </row>
        <row r="667">
          <cell r="R667">
            <v>0.43710249949933272</v>
          </cell>
        </row>
        <row r="715">
          <cell r="R715">
            <v>3.400055529459365E-2</v>
          </cell>
        </row>
        <row r="716">
          <cell r="R716">
            <v>1.9249382403141689E-2</v>
          </cell>
        </row>
        <row r="717">
          <cell r="R717">
            <v>0.25959158655685505</v>
          </cell>
        </row>
        <row r="737">
          <cell r="R737">
            <v>3.400055529459365E-2</v>
          </cell>
        </row>
        <row r="738">
          <cell r="R738">
            <v>2.0648858097133568E-2</v>
          </cell>
        </row>
        <row r="739">
          <cell r="R739">
            <v>0.27785937311046055</v>
          </cell>
        </row>
        <row r="759">
          <cell r="R759">
            <v>3.400055529459365E-2</v>
          </cell>
        </row>
        <row r="760">
          <cell r="R760">
            <v>1.9226546063743341E-2</v>
          </cell>
        </row>
        <row r="761">
          <cell r="R761">
            <v>0.25928452054885465</v>
          </cell>
        </row>
      </sheetData>
      <sheetData sheetId="19"/>
      <sheetData sheetId="20"/>
      <sheetData sheetId="21">
        <row r="37">
          <cell r="I37">
            <v>1.5197869265488415E-2</v>
          </cell>
        </row>
        <row r="38">
          <cell r="I38">
            <v>2.9217013225462736E-3</v>
          </cell>
        </row>
        <row r="39">
          <cell r="I39">
            <v>4.3561090701976562E-3</v>
          </cell>
        </row>
        <row r="40">
          <cell r="I40">
            <v>1.1817736715341367E-2</v>
          </cell>
        </row>
        <row r="45">
          <cell r="I45">
            <v>1.5052272373606325E-2</v>
          </cell>
        </row>
        <row r="46">
          <cell r="I46">
            <v>2.9454805396217855E-3</v>
          </cell>
        </row>
        <row r="47">
          <cell r="I47">
            <v>4.4251932749112943E-3</v>
          </cell>
        </row>
        <row r="48">
          <cell r="I48">
            <v>1.1922548272929299E-2</v>
          </cell>
        </row>
        <row r="53">
          <cell r="I53">
            <v>1.5044561191058656E-2</v>
          </cell>
        </row>
        <row r="54">
          <cell r="I54">
            <v>2.95093297370916E-3</v>
          </cell>
        </row>
        <row r="55">
          <cell r="I55">
            <v>4.3583884142133099E-3</v>
          </cell>
        </row>
        <row r="56">
          <cell r="I56">
            <v>1.1823756717243806E-2</v>
          </cell>
        </row>
        <row r="85">
          <cell r="U85">
            <v>4.2211455187323478E-3</v>
          </cell>
        </row>
        <row r="86">
          <cell r="U86">
            <v>1.5668803153646951E-2</v>
          </cell>
        </row>
        <row r="87">
          <cell r="U87">
            <v>6.1903352411721698E-3</v>
          </cell>
        </row>
        <row r="88">
          <cell r="U88">
            <v>1.4181363504035765E-2</v>
          </cell>
        </row>
        <row r="96">
          <cell r="U96">
            <v>4.1870230703667192E-3</v>
          </cell>
        </row>
        <row r="97">
          <cell r="U97">
            <v>1.5774380255431254E-2</v>
          </cell>
        </row>
        <row r="98">
          <cell r="U98">
            <v>6.2357716795267328E-3</v>
          </cell>
        </row>
        <row r="99">
          <cell r="U99">
            <v>1.4285433184796643E-2</v>
          </cell>
        </row>
        <row r="108">
          <cell r="U108">
            <v>4.3436363897600746E-3</v>
          </cell>
        </row>
        <row r="109">
          <cell r="U109">
            <v>1.5801986869086831E-2</v>
          </cell>
        </row>
        <row r="110">
          <cell r="U110">
            <v>6.2423678140971096E-3</v>
          </cell>
        </row>
        <row r="111">
          <cell r="U111">
            <v>1.4300494500539641E-2</v>
          </cell>
        </row>
        <row r="139">
          <cell r="U139">
            <v>1.1972351003193195E-2</v>
          </cell>
        </row>
        <row r="140">
          <cell r="U140">
            <v>1.5715719799459286E-2</v>
          </cell>
        </row>
        <row r="141">
          <cell r="U141">
            <v>5.9435053522051834E-3</v>
          </cell>
        </row>
        <row r="142">
          <cell r="U142">
            <v>1.3898604617346882E-2</v>
          </cell>
        </row>
        <row r="150">
          <cell r="U150">
            <v>1.1875570182179397E-2</v>
          </cell>
        </row>
        <row r="151">
          <cell r="U151">
            <v>1.5673721882298267E-2</v>
          </cell>
        </row>
        <row r="152">
          <cell r="U152">
            <v>5.9846163935650815E-3</v>
          </cell>
        </row>
        <row r="153">
          <cell r="U153">
            <v>1.3994738240259806E-2</v>
          </cell>
        </row>
        <row r="160">
          <cell r="U160">
            <v>1.1848757416070568E-2</v>
          </cell>
        </row>
        <row r="161">
          <cell r="U161">
            <v>1.5658182079350911E-2</v>
          </cell>
        </row>
        <row r="162">
          <cell r="U162">
            <v>5.9214248646422161E-3</v>
          </cell>
        </row>
        <row r="163">
          <cell r="U163">
            <v>1.3846995154252178E-2</v>
          </cell>
        </row>
        <row r="172">
          <cell r="U172">
            <v>1.5534403524921591E-2</v>
          </cell>
        </row>
        <row r="173">
          <cell r="U173">
            <v>4.3280009715265478E-3</v>
          </cell>
        </row>
        <row r="174">
          <cell r="U174">
            <v>3.8554967301177895E-3</v>
          </cell>
        </row>
        <row r="189">
          <cell r="I189">
            <v>304.4122258621955</v>
          </cell>
        </row>
        <row r="190">
          <cell r="I190">
            <v>0</v>
          </cell>
        </row>
        <row r="191">
          <cell r="I191">
            <v>133.1352215924758</v>
          </cell>
        </row>
        <row r="228">
          <cell r="U228">
            <v>1.529876544336245E-2</v>
          </cell>
        </row>
        <row r="229">
          <cell r="U229">
            <v>4.1807152663577924E-3</v>
          </cell>
        </row>
        <row r="230">
          <cell r="U230">
            <v>3.6610664926092092E-3</v>
          </cell>
        </row>
        <row r="245">
          <cell r="I245">
            <v>299.79466119096503</v>
          </cell>
        </row>
        <row r="246">
          <cell r="I246">
            <v>0</v>
          </cell>
        </row>
        <row r="247">
          <cell r="I247">
            <v>126.42129740398566</v>
          </cell>
        </row>
        <row r="309">
          <cell r="U309">
            <v>1.5233396343406699E-2</v>
          </cell>
        </row>
        <row r="310">
          <cell r="U310">
            <v>4.3450494568140104E-3</v>
          </cell>
        </row>
        <row r="311">
          <cell r="U311">
            <v>3.8721277075344823E-3</v>
          </cell>
        </row>
        <row r="326">
          <cell r="I326">
            <v>298.513688079367</v>
          </cell>
        </row>
        <row r="327">
          <cell r="I327">
            <v>0</v>
          </cell>
        </row>
        <row r="328">
          <cell r="I328">
            <v>133.70951046331689</v>
          </cell>
        </row>
      </sheetData>
      <sheetData sheetId="22">
        <row r="7">
          <cell r="R7">
            <v>1.9466087543070366E-2</v>
          </cell>
        </row>
        <row r="8">
          <cell r="R8">
            <v>1.1639329559147506E-2</v>
          </cell>
        </row>
        <row r="9">
          <cell r="R9">
            <v>6.6267365981304621E-3</v>
          </cell>
        </row>
        <row r="10">
          <cell r="R10">
            <v>1.2067205618626516E-2</v>
          </cell>
        </row>
        <row r="11">
          <cell r="R11">
            <v>0.25543880393908375</v>
          </cell>
        </row>
        <row r="29">
          <cell r="R29">
            <v>0</v>
          </cell>
        </row>
        <row r="30">
          <cell r="R30">
            <v>1.6884018112603656E-2</v>
          </cell>
        </row>
        <row r="31">
          <cell r="R31">
            <v>5.076760007753827E-2</v>
          </cell>
        </row>
        <row r="32">
          <cell r="R32">
            <v>1.0776437932501295E-2</v>
          </cell>
        </row>
        <row r="33">
          <cell r="R33">
            <v>8.5259570575979285E-2</v>
          </cell>
        </row>
        <row r="50">
          <cell r="R50">
            <v>4.6484902446168701E-3</v>
          </cell>
        </row>
        <row r="51">
          <cell r="R51">
            <v>4.8869078709048519E-3</v>
          </cell>
        </row>
        <row r="52">
          <cell r="R52">
            <v>1.5619605498167551E-2</v>
          </cell>
        </row>
        <row r="53">
          <cell r="R53">
            <v>7.1296468531126074E-3</v>
          </cell>
        </row>
        <row r="54">
          <cell r="R54">
            <v>3.8451864873163356E-2</v>
          </cell>
        </row>
        <row r="75">
          <cell r="R75">
            <v>2.1863404883775759E-4</v>
          </cell>
        </row>
        <row r="76">
          <cell r="R76">
            <v>4.0564135616374668E-2</v>
          </cell>
        </row>
        <row r="77">
          <cell r="R77">
            <v>2.8885372181187762E-2</v>
          </cell>
        </row>
        <row r="78">
          <cell r="R78">
            <v>0.31550750567843311</v>
          </cell>
        </row>
      </sheetData>
      <sheetData sheetId="23">
        <row r="40">
          <cell r="O40">
            <v>181.29805813816202</v>
          </cell>
        </row>
        <row r="66">
          <cell r="R66">
            <v>0.15421628379844005</v>
          </cell>
        </row>
      </sheetData>
      <sheetData sheetId="24">
        <row r="40">
          <cell r="O40">
            <v>183.54639933266006</v>
          </cell>
        </row>
        <row r="66">
          <cell r="R66">
            <v>0.15396742304396679</v>
          </cell>
        </row>
      </sheetData>
      <sheetData sheetId="25">
        <row r="7">
          <cell r="R7">
            <v>4.8850163332234561E-2</v>
          </cell>
        </row>
      </sheetData>
      <sheetData sheetId="26"/>
      <sheetData sheetId="27"/>
      <sheetData sheetId="28">
        <row r="51">
          <cell r="F51">
            <v>4.0243236132662776</v>
          </cell>
          <cell r="M51">
            <v>45.653786765610128</v>
          </cell>
        </row>
        <row r="52">
          <cell r="M52">
            <v>30.251583589587387</v>
          </cell>
        </row>
        <row r="53">
          <cell r="M53">
            <v>61.508870412901139</v>
          </cell>
        </row>
        <row r="54">
          <cell r="M54">
            <v>902.19866561353763</v>
          </cell>
        </row>
      </sheetData>
      <sheetData sheetId="29">
        <row r="51">
          <cell r="F51">
            <v>4.2769824147418625</v>
          </cell>
          <cell r="M51">
            <v>47.078191749786392</v>
          </cell>
          <cell r="N51">
            <v>45.724733151939688</v>
          </cell>
        </row>
        <row r="52">
          <cell r="M52">
            <v>29.352595754795079</v>
          </cell>
          <cell r="N52">
            <v>30.082519876750393</v>
          </cell>
        </row>
        <row r="53">
          <cell r="M53">
            <v>61.411443897559167</v>
          </cell>
          <cell r="N53">
            <v>64.410531013382126</v>
          </cell>
        </row>
        <row r="54">
          <cell r="M54">
            <v>900.80741651445283</v>
          </cell>
          <cell r="N54">
            <v>925.23594487798118</v>
          </cell>
        </row>
      </sheetData>
      <sheetData sheetId="30">
        <row r="46">
          <cell r="D46">
            <v>3.2071538078656547</v>
          </cell>
          <cell r="N46">
            <v>2354.3467065722975</v>
          </cell>
        </row>
        <row r="47">
          <cell r="N47">
            <v>41.343053517834903</v>
          </cell>
        </row>
        <row r="48">
          <cell r="N48">
            <v>88.885773196480514</v>
          </cell>
        </row>
        <row r="49">
          <cell r="N49">
            <v>1338.5823851692417</v>
          </cell>
        </row>
      </sheetData>
      <sheetData sheetId="31">
        <row r="46">
          <cell r="D46">
            <v>3.0172612791992566</v>
          </cell>
          <cell r="N46">
            <v>2158.8603178208887</v>
          </cell>
        </row>
        <row r="47">
          <cell r="N47">
            <v>40.296148985189163</v>
          </cell>
        </row>
        <row r="48">
          <cell r="N48">
            <v>86.659572205821291</v>
          </cell>
        </row>
        <row r="49">
          <cell r="N49">
            <v>1305.0760340974007</v>
          </cell>
        </row>
      </sheetData>
      <sheetData sheetId="32">
        <row r="49">
          <cell r="D49">
            <v>2.8581407533510652</v>
          </cell>
        </row>
        <row r="61">
          <cell r="H61">
            <v>3211.3279663020458</v>
          </cell>
        </row>
        <row r="62">
          <cell r="H62">
            <v>42.539545993773359</v>
          </cell>
        </row>
        <row r="63">
          <cell r="H63">
            <v>91.578047829212991</v>
          </cell>
        </row>
        <row r="64">
          <cell r="H64">
            <v>1378.9872414354879</v>
          </cell>
        </row>
      </sheetData>
      <sheetData sheetId="33">
        <row r="49">
          <cell r="D49">
            <v>2.8006203140814292</v>
          </cell>
          <cell r="P49">
            <v>3111.9183844781523</v>
          </cell>
        </row>
        <row r="50">
          <cell r="P50">
            <v>42.069346452151656</v>
          </cell>
        </row>
        <row r="51">
          <cell r="P51">
            <v>90.550967132562945</v>
          </cell>
        </row>
        <row r="52">
          <cell r="P52">
            <v>1363.528776751461</v>
          </cell>
        </row>
      </sheetData>
      <sheetData sheetId="34">
        <row r="46">
          <cell r="D46">
            <v>2.884651612457235</v>
          </cell>
        </row>
        <row r="58">
          <cell r="H58">
            <v>2106.4095511684841</v>
          </cell>
        </row>
        <row r="59">
          <cell r="H59">
            <v>41.124569533777986</v>
          </cell>
        </row>
        <row r="60">
          <cell r="H60">
            <v>88.601462940331686</v>
          </cell>
        </row>
        <row r="61">
          <cell r="H61">
            <v>1334.3148352197022</v>
          </cell>
        </row>
      </sheetData>
      <sheetData sheetId="35">
        <row r="49">
          <cell r="D49">
            <v>2.8114057116428919</v>
          </cell>
        </row>
        <row r="61">
          <cell r="H61">
            <v>3133.3068861911906</v>
          </cell>
        </row>
        <row r="62">
          <cell r="H62">
            <v>42.195993031506966</v>
          </cell>
        </row>
        <row r="63">
          <cell r="H63">
            <v>93.511081038106525</v>
          </cell>
        </row>
        <row r="64">
          <cell r="H64">
            <v>1408.0941706122831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2">
          <cell r="P2">
            <v>1.7276924743900182</v>
          </cell>
        </row>
        <row r="22">
          <cell r="M22">
            <v>615.6975753996802</v>
          </cell>
          <cell r="P22">
            <v>655.76389763775205</v>
          </cell>
          <cell r="S22">
            <v>655.76389763775205</v>
          </cell>
        </row>
        <row r="23">
          <cell r="M23">
            <v>50.292554726684102</v>
          </cell>
          <cell r="P23">
            <v>52.736369597640632</v>
          </cell>
          <cell r="S23">
            <v>52.736369597640632</v>
          </cell>
        </row>
        <row r="24">
          <cell r="M24">
            <v>2375.7312571350867</v>
          </cell>
          <cell r="P24">
            <v>2414.4443058591401</v>
          </cell>
          <cell r="S24">
            <v>2414.4443058591401</v>
          </cell>
        </row>
      </sheetData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E0E3-9725-4353-95F8-DDDC3639DA03}">
  <dimension ref="A1:AAT208"/>
  <sheetViews>
    <sheetView tabSelected="1" topLeftCell="A177" zoomScaleNormal="100" workbookViewId="0">
      <pane xSplit="1" topLeftCell="GD1" activePane="topRight" state="frozen"/>
      <selection pane="topRight" activeCell="GN187" sqref="GN187"/>
    </sheetView>
  </sheetViews>
  <sheetFormatPr baseColWidth="10" defaultColWidth="9.109375" defaultRowHeight="14.4" x14ac:dyDescent="0.3"/>
  <cols>
    <col min="1" max="1" width="59.33203125" customWidth="1"/>
    <col min="2" max="2" width="14.6640625" customWidth="1"/>
    <col min="3" max="3" width="11" bestFit="1" customWidth="1"/>
    <col min="4" max="4" width="13.6640625" bestFit="1" customWidth="1"/>
    <col min="5" max="5" width="12.88671875" customWidth="1"/>
    <col min="6" max="6" width="11" style="1" customWidth="1"/>
    <col min="7" max="7" width="13.33203125" customWidth="1"/>
    <col min="8" max="8" width="4.6640625" bestFit="1" customWidth="1"/>
    <col min="9" max="9" width="9.109375" customWidth="1"/>
    <col min="10" max="10" width="7" customWidth="1"/>
    <col min="11" max="11" width="9.5546875" customWidth="1"/>
    <col min="12" max="19" width="12.33203125" customWidth="1"/>
    <col min="20" max="21" width="9.88671875" customWidth="1"/>
    <col min="22" max="27" width="9.33203125" customWidth="1"/>
    <col min="28" max="29" width="10.88671875" customWidth="1"/>
    <col min="30" max="41" width="9.6640625" customWidth="1"/>
    <col min="42" max="43" width="10.33203125" customWidth="1"/>
    <col min="44" max="45" width="9.6640625" customWidth="1"/>
    <col min="46" max="47" width="8.33203125" customWidth="1"/>
    <col min="48" max="49" width="10.6640625" customWidth="1"/>
    <col min="50" max="50" width="9" bestFit="1" customWidth="1"/>
    <col min="51" max="51" width="11" bestFit="1" customWidth="1"/>
    <col min="52" max="55" width="9" customWidth="1"/>
    <col min="56" max="68" width="10.5546875" customWidth="1"/>
    <col min="69" max="76" width="9" customWidth="1"/>
    <col min="83" max="83" width="10.6640625" customWidth="1"/>
    <col min="89" max="89" width="13.109375" bestFit="1" customWidth="1"/>
    <col min="173" max="173" width="12.33203125" customWidth="1"/>
    <col min="174" max="174" width="9.33203125" customWidth="1"/>
    <col min="175" max="177" width="9.6640625" customWidth="1"/>
    <col min="178" max="178" width="12.33203125" customWidth="1"/>
    <col min="179" max="179" width="9.33203125" customWidth="1"/>
    <col min="180" max="180" width="9.6640625" customWidth="1"/>
    <col min="181" max="181" width="10.33203125" customWidth="1"/>
    <col min="182" max="182" width="9.6640625" customWidth="1"/>
    <col min="183" max="183" width="12.33203125" customWidth="1"/>
    <col min="184" max="184" width="9.88671875" customWidth="1"/>
    <col min="185" max="185" width="10.88671875" customWidth="1"/>
    <col min="186" max="186" width="8.33203125" customWidth="1"/>
    <col min="187" max="187" width="10.6640625" customWidth="1"/>
    <col min="188" max="188" width="12.33203125" customWidth="1"/>
    <col min="189" max="189" width="9.33203125" customWidth="1"/>
    <col min="190" max="191" width="9.6640625" customWidth="1"/>
  </cols>
  <sheetData>
    <row r="1" spans="1:232" ht="15" thickBot="1" x14ac:dyDescent="0.35"/>
    <row r="2" spans="1:232" x14ac:dyDescent="0.3">
      <c r="A2" s="75" t="s">
        <v>0</v>
      </c>
      <c r="H2" s="2"/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22</v>
      </c>
      <c r="AE2" s="3" t="s">
        <v>23</v>
      </c>
      <c r="AF2" s="3" t="s">
        <v>24</v>
      </c>
      <c r="AG2" s="3" t="s">
        <v>25</v>
      </c>
      <c r="AH2" s="3" t="s">
        <v>26</v>
      </c>
      <c r="AI2" s="3" t="s">
        <v>27</v>
      </c>
      <c r="AJ2" s="3" t="s">
        <v>28</v>
      </c>
      <c r="AK2" s="3" t="s">
        <v>29</v>
      </c>
      <c r="AL2" s="3" t="s">
        <v>30</v>
      </c>
      <c r="AM2" s="3" t="s">
        <v>31</v>
      </c>
      <c r="AN2" s="3" t="s">
        <v>32</v>
      </c>
      <c r="AO2" s="3" t="s">
        <v>33</v>
      </c>
      <c r="AP2" s="3" t="s">
        <v>34</v>
      </c>
      <c r="AQ2" s="3" t="s">
        <v>35</v>
      </c>
      <c r="AR2" s="3" t="s">
        <v>36</v>
      </c>
      <c r="AS2" s="3" t="s">
        <v>37</v>
      </c>
      <c r="AT2" s="3" t="s">
        <v>38</v>
      </c>
      <c r="AU2" s="3" t="s">
        <v>39</v>
      </c>
      <c r="AV2" s="3" t="s">
        <v>40</v>
      </c>
      <c r="AW2" s="3" t="s">
        <v>41</v>
      </c>
      <c r="AX2" s="3" t="s">
        <v>42</v>
      </c>
      <c r="AY2" s="3" t="s">
        <v>43</v>
      </c>
      <c r="AZ2" s="3" t="s">
        <v>44</v>
      </c>
      <c r="BA2" s="3" t="s">
        <v>45</v>
      </c>
      <c r="BB2" s="3" t="s">
        <v>46</v>
      </c>
      <c r="BC2" s="3" t="s">
        <v>47</v>
      </c>
      <c r="BD2" s="3" t="s">
        <v>48</v>
      </c>
      <c r="BE2" s="3" t="s">
        <v>49</v>
      </c>
      <c r="BF2" s="3" t="s">
        <v>50</v>
      </c>
      <c r="BG2" s="3" t="s">
        <v>51</v>
      </c>
      <c r="BH2" s="3" t="s">
        <v>52</v>
      </c>
      <c r="BI2" s="3" t="s">
        <v>53</v>
      </c>
      <c r="BJ2" s="3" t="s">
        <v>54</v>
      </c>
      <c r="BK2" s="3" t="s">
        <v>55</v>
      </c>
      <c r="BL2" s="3" t="s">
        <v>56</v>
      </c>
      <c r="BM2" s="3" t="s">
        <v>57</v>
      </c>
      <c r="BN2" s="3" t="s">
        <v>58</v>
      </c>
      <c r="BO2" s="3" t="s">
        <v>59</v>
      </c>
      <c r="BP2" s="3" t="s">
        <v>60</v>
      </c>
      <c r="BQ2" s="3" t="s">
        <v>61</v>
      </c>
      <c r="BR2" s="3" t="s">
        <v>62</v>
      </c>
      <c r="BS2" s="3" t="s">
        <v>63</v>
      </c>
      <c r="BT2" s="3" t="s">
        <v>64</v>
      </c>
      <c r="BU2" s="3" t="s">
        <v>65</v>
      </c>
      <c r="BV2" s="3" t="s">
        <v>66</v>
      </c>
      <c r="BW2" s="3" t="s">
        <v>67</v>
      </c>
      <c r="BX2" s="3" t="s">
        <v>68</v>
      </c>
      <c r="BY2" s="3" t="s">
        <v>69</v>
      </c>
      <c r="BZ2" s="3" t="s">
        <v>70</v>
      </c>
      <c r="CA2" s="3" t="s">
        <v>71</v>
      </c>
      <c r="CB2" s="3" t="s">
        <v>72</v>
      </c>
      <c r="CC2" s="3" t="s">
        <v>73</v>
      </c>
      <c r="CD2" s="3" t="s">
        <v>74</v>
      </c>
      <c r="CE2" s="3" t="s">
        <v>75</v>
      </c>
      <c r="CF2" s="3" t="s">
        <v>76</v>
      </c>
      <c r="CG2" s="3" t="s">
        <v>77</v>
      </c>
      <c r="CH2" s="3" t="s">
        <v>78</v>
      </c>
      <c r="CI2" s="3" t="s">
        <v>79</v>
      </c>
      <c r="CJ2" s="3" t="s">
        <v>80</v>
      </c>
      <c r="CK2" s="3" t="s">
        <v>81</v>
      </c>
      <c r="CL2" s="3" t="s">
        <v>82</v>
      </c>
      <c r="CM2" s="3" t="s">
        <v>83</v>
      </c>
      <c r="CN2" s="3" t="s">
        <v>84</v>
      </c>
      <c r="CO2" s="3" t="s">
        <v>85</v>
      </c>
      <c r="CP2" s="3" t="s">
        <v>86</v>
      </c>
      <c r="CQ2" s="3" t="s">
        <v>87</v>
      </c>
      <c r="CR2" s="3" t="s">
        <v>88</v>
      </c>
      <c r="CS2" s="3" t="s">
        <v>89</v>
      </c>
      <c r="CT2" s="3" t="s">
        <v>90</v>
      </c>
      <c r="CU2" s="3" t="s">
        <v>91</v>
      </c>
      <c r="CV2" s="3" t="s">
        <v>92</v>
      </c>
      <c r="CW2" s="3" t="s">
        <v>93</v>
      </c>
      <c r="CX2" s="3" t="s">
        <v>94</v>
      </c>
      <c r="CY2" s="3" t="s">
        <v>95</v>
      </c>
      <c r="CZ2" s="3" t="s">
        <v>96</v>
      </c>
      <c r="DA2" s="3" t="s">
        <v>97</v>
      </c>
      <c r="DB2" s="3" t="s">
        <v>98</v>
      </c>
      <c r="DC2" s="3" t="s">
        <v>99</v>
      </c>
      <c r="DD2" s="3" t="s">
        <v>100</v>
      </c>
      <c r="DE2" s="3" t="s">
        <v>101</v>
      </c>
      <c r="DF2" s="3" t="s">
        <v>102</v>
      </c>
      <c r="DG2" s="3" t="s">
        <v>103</v>
      </c>
      <c r="DH2" s="3" t="s">
        <v>104</v>
      </c>
      <c r="DI2" s="3" t="s">
        <v>105</v>
      </c>
      <c r="DJ2" s="3" t="s">
        <v>106</v>
      </c>
      <c r="DK2" s="3" t="s">
        <v>107</v>
      </c>
      <c r="DL2" s="3" t="s">
        <v>108</v>
      </c>
      <c r="DM2" s="3" t="s">
        <v>109</v>
      </c>
      <c r="DN2" s="3" t="s">
        <v>110</v>
      </c>
      <c r="DO2" s="3" t="s">
        <v>111</v>
      </c>
      <c r="DP2" s="3" t="s">
        <v>112</v>
      </c>
      <c r="DQ2" s="3" t="s">
        <v>113</v>
      </c>
      <c r="DR2" s="3" t="s">
        <v>114</v>
      </c>
      <c r="DS2" s="3" t="s">
        <v>115</v>
      </c>
      <c r="DT2" s="3" t="s">
        <v>116</v>
      </c>
      <c r="DU2" s="3" t="s">
        <v>117</v>
      </c>
      <c r="DV2" s="3" t="s">
        <v>118</v>
      </c>
      <c r="DW2" s="3" t="s">
        <v>119</v>
      </c>
      <c r="DX2" s="3" t="s">
        <v>120</v>
      </c>
      <c r="DY2" s="3" t="s">
        <v>121</v>
      </c>
      <c r="DZ2" s="3" t="s">
        <v>122</v>
      </c>
      <c r="EA2" t="s">
        <v>123</v>
      </c>
      <c r="EB2" t="s">
        <v>124</v>
      </c>
      <c r="EC2" t="s">
        <v>125</v>
      </c>
      <c r="ED2" t="s">
        <v>126</v>
      </c>
      <c r="EE2" t="s">
        <v>127</v>
      </c>
      <c r="EF2" t="s">
        <v>128</v>
      </c>
      <c r="EG2" t="s">
        <v>129</v>
      </c>
      <c r="EH2" t="s">
        <v>130</v>
      </c>
      <c r="EI2" t="s">
        <v>131</v>
      </c>
      <c r="EJ2" t="s">
        <v>132</v>
      </c>
      <c r="EK2" t="s">
        <v>133</v>
      </c>
      <c r="EL2" t="s">
        <v>134</v>
      </c>
      <c r="EM2" t="s">
        <v>135</v>
      </c>
      <c r="EN2" t="s">
        <v>136</v>
      </c>
      <c r="EO2" t="s">
        <v>137</v>
      </c>
      <c r="EP2" t="s">
        <v>138</v>
      </c>
      <c r="EQ2" t="s">
        <v>139</v>
      </c>
      <c r="ER2" t="s">
        <v>140</v>
      </c>
      <c r="ES2" t="s">
        <v>141</v>
      </c>
      <c r="ET2" t="s">
        <v>142</v>
      </c>
      <c r="EU2" t="s">
        <v>143</v>
      </c>
      <c r="EV2" t="s">
        <v>144</v>
      </c>
      <c r="EW2" t="s">
        <v>145</v>
      </c>
      <c r="EX2" t="s">
        <v>146</v>
      </c>
      <c r="EY2" t="s">
        <v>147</v>
      </c>
      <c r="EZ2" t="s">
        <v>148</v>
      </c>
      <c r="FA2" t="s">
        <v>149</v>
      </c>
      <c r="FB2" t="s">
        <v>150</v>
      </c>
      <c r="FC2" t="s">
        <v>151</v>
      </c>
      <c r="FD2" t="s">
        <v>152</v>
      </c>
      <c r="FE2" t="s">
        <v>153</v>
      </c>
      <c r="FF2" t="s">
        <v>154</v>
      </c>
      <c r="FG2" t="s">
        <v>155</v>
      </c>
      <c r="FH2" t="s">
        <v>156</v>
      </c>
      <c r="FI2" t="s">
        <v>157</v>
      </c>
      <c r="FJ2" t="s">
        <v>158</v>
      </c>
      <c r="FK2" t="s">
        <v>159</v>
      </c>
      <c r="FL2" t="s">
        <v>160</v>
      </c>
      <c r="FM2" t="s">
        <v>161</v>
      </c>
      <c r="FN2" t="s">
        <v>162</v>
      </c>
      <c r="FO2" t="s">
        <v>163</v>
      </c>
      <c r="FP2" t="s">
        <v>164</v>
      </c>
      <c r="FQ2" s="3" t="s">
        <v>165</v>
      </c>
      <c r="FR2" s="3" t="s">
        <v>166</v>
      </c>
      <c r="FS2" s="3" t="s">
        <v>167</v>
      </c>
      <c r="FT2" s="3" t="s">
        <v>168</v>
      </c>
      <c r="FU2" s="3" t="s">
        <v>169</v>
      </c>
      <c r="FV2" s="3" t="s">
        <v>170</v>
      </c>
      <c r="FW2" s="3" t="s">
        <v>171</v>
      </c>
      <c r="FX2" s="3" t="s">
        <v>172</v>
      </c>
      <c r="FY2" s="3" t="s">
        <v>173</v>
      </c>
      <c r="FZ2" s="3" t="s">
        <v>174</v>
      </c>
      <c r="GA2" s="3" t="s">
        <v>175</v>
      </c>
      <c r="GB2" s="3" t="s">
        <v>176</v>
      </c>
      <c r="GC2" s="3" t="s">
        <v>177</v>
      </c>
      <c r="GD2" s="3" t="s">
        <v>178</v>
      </c>
      <c r="GE2" s="3" t="s">
        <v>179</v>
      </c>
      <c r="GF2" s="3" t="s">
        <v>180</v>
      </c>
      <c r="GG2" s="3" t="s">
        <v>181</v>
      </c>
      <c r="GH2" s="3" t="s">
        <v>182</v>
      </c>
      <c r="GI2" s="3" t="s">
        <v>183</v>
      </c>
      <c r="GJ2" s="3" t="s">
        <v>184</v>
      </c>
      <c r="GK2" s="3" t="s">
        <v>185</v>
      </c>
      <c r="GL2" t="s">
        <v>186</v>
      </c>
      <c r="GM2" t="s">
        <v>187</v>
      </c>
      <c r="GN2" t="s">
        <v>188</v>
      </c>
      <c r="GO2" t="s">
        <v>189</v>
      </c>
      <c r="GP2" t="s">
        <v>187</v>
      </c>
      <c r="GQ2" t="s">
        <v>188</v>
      </c>
      <c r="GR2" t="s">
        <v>189</v>
      </c>
      <c r="GS2" t="s">
        <v>190</v>
      </c>
      <c r="GT2" t="s">
        <v>191</v>
      </c>
      <c r="GU2" t="s">
        <v>192</v>
      </c>
      <c r="GV2" t="s">
        <v>193</v>
      </c>
      <c r="GW2" t="s">
        <v>194</v>
      </c>
      <c r="GX2" t="s">
        <v>195</v>
      </c>
      <c r="GY2" t="s">
        <v>196</v>
      </c>
      <c r="GZ2" t="s">
        <v>197</v>
      </c>
      <c r="HA2" t="s">
        <v>198</v>
      </c>
      <c r="HB2" t="s">
        <v>199</v>
      </c>
      <c r="HC2" t="s">
        <v>200</v>
      </c>
      <c r="HD2" t="s">
        <v>201</v>
      </c>
      <c r="HE2" t="s">
        <v>202</v>
      </c>
      <c r="HF2" t="s">
        <v>203</v>
      </c>
      <c r="HG2" t="s">
        <v>204</v>
      </c>
      <c r="HH2" t="s">
        <v>205</v>
      </c>
      <c r="HI2" t="s">
        <v>206</v>
      </c>
      <c r="HJ2" t="s">
        <v>207</v>
      </c>
      <c r="HK2" t="s">
        <v>208</v>
      </c>
      <c r="HL2" t="s">
        <v>209</v>
      </c>
      <c r="HM2" t="s">
        <v>210</v>
      </c>
      <c r="HN2" t="s">
        <v>211</v>
      </c>
      <c r="HO2" t="s">
        <v>212</v>
      </c>
      <c r="HP2" t="s">
        <v>213</v>
      </c>
      <c r="HQ2" t="s">
        <v>214</v>
      </c>
      <c r="HR2" t="s">
        <v>215</v>
      </c>
      <c r="HS2" t="s">
        <v>216</v>
      </c>
      <c r="HT2" t="s">
        <v>217</v>
      </c>
    </row>
    <row r="3" spans="1:232" x14ac:dyDescent="0.3">
      <c r="A3" s="76"/>
      <c r="C3" s="1"/>
      <c r="D3" s="1"/>
      <c r="G3" t="s">
        <v>218</v>
      </c>
      <c r="H3" s="4">
        <v>1</v>
      </c>
      <c r="I3" s="5">
        <v>7.9439999999999997E-2</v>
      </c>
      <c r="J3" s="6">
        <v>6.8504999999999996E-2</v>
      </c>
      <c r="K3" s="6">
        <v>7.6204400000000005E-2</v>
      </c>
      <c r="L3" s="1">
        <v>1000000000</v>
      </c>
      <c r="M3" s="1">
        <v>1000000000</v>
      </c>
      <c r="N3" s="1">
        <v>1000000000</v>
      </c>
      <c r="O3" s="1">
        <v>1000000000</v>
      </c>
      <c r="P3" s="1">
        <v>1000000000</v>
      </c>
      <c r="Q3" s="1">
        <v>1000000000</v>
      </c>
      <c r="R3" s="1">
        <v>1000000000</v>
      </c>
      <c r="S3" s="1">
        <v>1000000000</v>
      </c>
      <c r="T3" s="1">
        <v>1000000000</v>
      </c>
      <c r="U3" s="1">
        <v>1000000000</v>
      </c>
      <c r="V3" s="1">
        <v>1000000000</v>
      </c>
      <c r="W3" s="1">
        <v>1000000000</v>
      </c>
      <c r="X3" s="1">
        <v>1000000000</v>
      </c>
      <c r="Y3" s="1">
        <v>1000000000</v>
      </c>
      <c r="Z3" s="1">
        <v>1000000000</v>
      </c>
      <c r="AA3" s="1">
        <v>1000000000</v>
      </c>
      <c r="AB3" s="1">
        <v>1000000000</v>
      </c>
      <c r="AC3" s="1">
        <v>1000000000</v>
      </c>
      <c r="AD3" s="1">
        <v>1000000000</v>
      </c>
      <c r="AE3" s="1">
        <v>1000000000</v>
      </c>
      <c r="AF3" s="1">
        <v>1000000000</v>
      </c>
      <c r="AG3" s="1">
        <v>1000000000</v>
      </c>
      <c r="AH3" s="1">
        <v>1000000000</v>
      </c>
      <c r="AI3" s="1">
        <v>1000000000</v>
      </c>
      <c r="AJ3" s="1">
        <v>1.3380000000000001</v>
      </c>
      <c r="AK3" s="1">
        <v>1.2</v>
      </c>
      <c r="AL3" s="1">
        <v>1000000000</v>
      </c>
      <c r="AM3" s="1">
        <v>1000000000</v>
      </c>
      <c r="AN3" s="1">
        <v>2.57</v>
      </c>
      <c r="AO3" s="1">
        <v>2.57</v>
      </c>
      <c r="AP3" s="1">
        <v>1000000000</v>
      </c>
      <c r="AQ3" s="1">
        <v>1000000000</v>
      </c>
      <c r="AR3" s="1">
        <v>0.82299999999999995</v>
      </c>
      <c r="AS3" s="1">
        <v>0.82299999999999995</v>
      </c>
      <c r="AT3" s="1">
        <v>1000000000</v>
      </c>
      <c r="AU3" s="1">
        <v>1000000000</v>
      </c>
      <c r="AV3" s="1">
        <v>1.3380000000000001</v>
      </c>
      <c r="AW3" s="1">
        <v>1.3380000000000001</v>
      </c>
      <c r="AX3" s="1">
        <v>1.3380000000000001</v>
      </c>
      <c r="AY3" s="1">
        <v>1.2</v>
      </c>
      <c r="AZ3" s="1">
        <f>6.5</f>
        <v>6.5</v>
      </c>
      <c r="BA3" s="1">
        <v>1.45</v>
      </c>
      <c r="BB3" s="1">
        <f>6.5</f>
        <v>6.5</v>
      </c>
      <c r="BC3" s="1">
        <v>1.45</v>
      </c>
      <c r="BD3" s="1">
        <v>1000000000</v>
      </c>
      <c r="BE3" s="1">
        <v>1000000000</v>
      </c>
      <c r="BF3" s="1">
        <v>1000000000</v>
      </c>
      <c r="BG3" s="1">
        <v>1000000000</v>
      </c>
      <c r="BH3" s="1">
        <v>1000000000</v>
      </c>
      <c r="BI3" s="1">
        <v>1000000000</v>
      </c>
      <c r="BJ3" s="1">
        <v>1000000000</v>
      </c>
      <c r="BK3" s="1">
        <v>1000000000</v>
      </c>
      <c r="BL3" s="1">
        <v>1000000000</v>
      </c>
      <c r="BM3" s="1">
        <v>1000000000</v>
      </c>
      <c r="BN3" s="1">
        <v>1000000000</v>
      </c>
      <c r="BO3" s="1">
        <v>1000000000</v>
      </c>
      <c r="BP3" s="1">
        <v>1000000000</v>
      </c>
      <c r="BQ3" s="1">
        <v>1000000000</v>
      </c>
      <c r="BR3" s="1">
        <v>1000000000</v>
      </c>
      <c r="BS3" s="1">
        <v>1000000000</v>
      </c>
      <c r="BT3" s="1">
        <v>1000000000</v>
      </c>
      <c r="BU3" s="1">
        <v>1000000000</v>
      </c>
      <c r="BV3" s="1">
        <v>1000000000</v>
      </c>
      <c r="BW3" s="1">
        <v>1000000000</v>
      </c>
      <c r="BX3" s="1">
        <v>0.82299999999999995</v>
      </c>
      <c r="BY3" s="1">
        <v>0.82299999999999995</v>
      </c>
      <c r="BZ3" s="1">
        <v>0.82299999999999995</v>
      </c>
      <c r="CA3" s="1">
        <v>0.82299999999999995</v>
      </c>
      <c r="CB3" s="1">
        <v>0.82299999999999995</v>
      </c>
      <c r="CC3" s="1">
        <v>0.82299999999999995</v>
      </c>
      <c r="CD3" s="1">
        <v>0.82299999999999995</v>
      </c>
      <c r="CE3" s="1">
        <v>1000000000</v>
      </c>
      <c r="CF3" s="1">
        <v>1000000000</v>
      </c>
      <c r="CG3" s="1">
        <v>1.9</v>
      </c>
      <c r="CH3" s="1">
        <v>1000000000</v>
      </c>
      <c r="CI3" s="1">
        <v>1000000000</v>
      </c>
      <c r="CJ3" s="1">
        <v>1.9</v>
      </c>
      <c r="CK3" s="1">
        <v>1000000000</v>
      </c>
      <c r="CL3" s="1">
        <v>1000000000</v>
      </c>
      <c r="CM3" s="1">
        <v>1.5</v>
      </c>
      <c r="CN3" s="1">
        <v>1000000000</v>
      </c>
      <c r="CO3" s="1">
        <v>1000000000</v>
      </c>
      <c r="CP3" s="1">
        <v>1.5</v>
      </c>
      <c r="CQ3" s="1">
        <v>1000000000</v>
      </c>
      <c r="CR3" s="1">
        <v>1000000000</v>
      </c>
      <c r="CS3" s="1">
        <v>1000000000</v>
      </c>
      <c r="CT3" s="1">
        <v>2</v>
      </c>
      <c r="CU3" s="1">
        <v>1000000000</v>
      </c>
      <c r="CV3" s="1">
        <v>1000000000</v>
      </c>
      <c r="CW3" s="1">
        <v>1000000000</v>
      </c>
      <c r="CX3" s="1">
        <v>2</v>
      </c>
      <c r="CY3" s="1">
        <v>1000000000</v>
      </c>
      <c r="CZ3" s="1">
        <v>1000000000</v>
      </c>
      <c r="DA3" s="1">
        <v>1000000000</v>
      </c>
      <c r="DB3" s="1">
        <v>3.9</v>
      </c>
      <c r="DC3" s="1">
        <v>1000000000</v>
      </c>
      <c r="DD3" s="1">
        <v>1000000000</v>
      </c>
      <c r="DE3" s="1">
        <v>1000000000</v>
      </c>
      <c r="DF3" s="1">
        <v>3.9</v>
      </c>
      <c r="DG3" s="1">
        <v>1000000000</v>
      </c>
      <c r="DH3" s="1">
        <v>1000000000</v>
      </c>
      <c r="DI3" s="1">
        <v>1000000000</v>
      </c>
      <c r="DJ3" s="1">
        <v>1.1480999999999999</v>
      </c>
      <c r="DK3" s="1">
        <v>1000000000</v>
      </c>
      <c r="DL3" s="1">
        <v>1000000000</v>
      </c>
      <c r="DM3" s="1">
        <v>1000000000</v>
      </c>
      <c r="DN3" s="1">
        <v>1.1480999999999999</v>
      </c>
      <c r="DO3" s="1">
        <v>1000000000</v>
      </c>
      <c r="DP3" s="1">
        <v>1000000000</v>
      </c>
      <c r="DQ3" s="1">
        <v>1.45</v>
      </c>
      <c r="DR3" s="1">
        <v>1000000000</v>
      </c>
      <c r="DS3" s="1">
        <v>1000000000</v>
      </c>
      <c r="DT3" s="1">
        <v>1.45</v>
      </c>
      <c r="DU3" s="1">
        <v>1000000000</v>
      </c>
      <c r="DV3" s="1">
        <v>1000000000</v>
      </c>
      <c r="DW3" s="1">
        <v>0.65</v>
      </c>
      <c r="DX3" s="1">
        <v>1000000000</v>
      </c>
      <c r="DY3" s="1">
        <v>1000000000</v>
      </c>
      <c r="DZ3" s="7">
        <v>0.65</v>
      </c>
      <c r="EA3" s="1">
        <v>1000000000</v>
      </c>
      <c r="EB3" s="1">
        <v>1000000000</v>
      </c>
      <c r="EC3" s="1">
        <v>0.82299999999999995</v>
      </c>
      <c r="ED3" s="1">
        <v>1000000000</v>
      </c>
      <c r="EE3" s="1">
        <v>1000000000</v>
      </c>
      <c r="EF3" s="1">
        <v>1000000000</v>
      </c>
      <c r="EG3" s="1">
        <v>0.82299999999999995</v>
      </c>
      <c r="EH3" s="1">
        <v>1000000000</v>
      </c>
      <c r="EI3" s="1">
        <v>1000000000</v>
      </c>
      <c r="EJ3" s="1">
        <v>1000000000</v>
      </c>
      <c r="EK3" s="1">
        <v>0.82299999999999995</v>
      </c>
      <c r="EL3" s="1">
        <v>1000000000</v>
      </c>
      <c r="EM3" s="1">
        <v>1000000000</v>
      </c>
      <c r="EN3" s="1">
        <v>0.82299999999999995</v>
      </c>
      <c r="EO3" s="1">
        <v>1000000000</v>
      </c>
      <c r="EP3" s="1">
        <v>1000000000</v>
      </c>
      <c r="EQ3" s="1">
        <v>1000000000</v>
      </c>
      <c r="ER3" s="1">
        <v>0.82299999999999995</v>
      </c>
      <c r="ES3" s="1">
        <v>1000000000</v>
      </c>
      <c r="ET3" s="1">
        <v>1000000000</v>
      </c>
      <c r="EU3" s="1">
        <v>1.45</v>
      </c>
      <c r="EV3" s="1">
        <v>1000000000</v>
      </c>
      <c r="EW3" s="1">
        <v>1000000000</v>
      </c>
      <c r="EX3" s="1">
        <v>1000000000</v>
      </c>
      <c r="EY3" s="1">
        <v>1.1480999999999999</v>
      </c>
      <c r="EZ3" s="1">
        <v>1000000000</v>
      </c>
      <c r="FA3" s="1">
        <v>1000000000</v>
      </c>
      <c r="FB3" s="1">
        <v>1.9</v>
      </c>
      <c r="FC3" s="1">
        <v>1000000000</v>
      </c>
      <c r="FD3" s="1">
        <v>1000000000</v>
      </c>
      <c r="FE3" s="1">
        <v>1.5</v>
      </c>
      <c r="FF3" s="1">
        <v>1000000000</v>
      </c>
      <c r="FG3" s="1">
        <v>1000000000</v>
      </c>
      <c r="FH3" s="1">
        <v>1000000000</v>
      </c>
      <c r="FI3" s="1">
        <v>2</v>
      </c>
      <c r="FJ3" s="1">
        <v>1000000000</v>
      </c>
      <c r="FK3" s="1">
        <v>1000000000</v>
      </c>
      <c r="FL3" s="1">
        <v>1000000000</v>
      </c>
      <c r="FM3" s="1">
        <v>3.9</v>
      </c>
      <c r="FN3" s="1">
        <v>1000000000</v>
      </c>
      <c r="FO3" s="1">
        <v>1000000000</v>
      </c>
      <c r="FP3" s="1">
        <v>0.65</v>
      </c>
      <c r="FQ3" s="1">
        <v>1000000000</v>
      </c>
      <c r="FR3" s="1">
        <v>1000000000</v>
      </c>
      <c r="FS3" s="1">
        <v>1000000000</v>
      </c>
      <c r="FT3" s="1">
        <v>1000000000</v>
      </c>
      <c r="FU3" s="1">
        <v>2.57</v>
      </c>
      <c r="FV3" s="1">
        <v>1000000000</v>
      </c>
      <c r="FW3" s="1">
        <v>1000000000</v>
      </c>
      <c r="FX3" s="1">
        <v>1000000000</v>
      </c>
      <c r="FY3" s="1">
        <v>1000000000</v>
      </c>
      <c r="FZ3" s="1">
        <v>0.82299999999999995</v>
      </c>
      <c r="GA3" s="1">
        <v>1000000000</v>
      </c>
      <c r="GB3" s="1">
        <v>1000000000</v>
      </c>
      <c r="GC3" s="1">
        <v>1000000000</v>
      </c>
      <c r="GD3" s="1">
        <v>1000000000</v>
      </c>
      <c r="GE3" s="1">
        <v>1.3380000000000001</v>
      </c>
      <c r="GF3" s="1">
        <v>1000000000</v>
      </c>
      <c r="GG3" s="1">
        <v>1000000000</v>
      </c>
      <c r="GH3" s="1">
        <v>1000000000</v>
      </c>
      <c r="GI3" s="1">
        <v>1.2</v>
      </c>
      <c r="GJ3" s="1">
        <v>1.3380000000000001</v>
      </c>
      <c r="GK3" s="1">
        <v>1.2</v>
      </c>
      <c r="GL3" s="1">
        <v>6.5</v>
      </c>
      <c r="GM3" s="1">
        <v>1.45</v>
      </c>
      <c r="GN3" s="1">
        <v>1.3380000000000001</v>
      </c>
      <c r="GO3" s="1">
        <v>1.2</v>
      </c>
    </row>
    <row r="4" spans="1:232" ht="15" thickBot="1" x14ac:dyDescent="0.35">
      <c r="D4" s="1">
        <f>I4*0.08</f>
        <v>4168000000</v>
      </c>
      <c r="G4" t="s">
        <v>219</v>
      </c>
      <c r="H4" s="8">
        <v>2</v>
      </c>
      <c r="I4" s="9">
        <v>52100000000</v>
      </c>
      <c r="J4" s="10">
        <v>3770000000</v>
      </c>
      <c r="K4" s="10">
        <v>695000000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1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12">
        <v>0</v>
      </c>
      <c r="DR4" s="12">
        <v>0</v>
      </c>
      <c r="DS4" s="12">
        <v>0</v>
      </c>
      <c r="DT4" s="12">
        <v>0</v>
      </c>
      <c r="DU4" s="12">
        <v>0</v>
      </c>
      <c r="DV4" s="12">
        <v>0</v>
      </c>
      <c r="DW4" s="12">
        <v>0</v>
      </c>
      <c r="DX4" s="12">
        <v>0</v>
      </c>
      <c r="DY4" s="12">
        <v>0</v>
      </c>
      <c r="DZ4" s="12">
        <v>0</v>
      </c>
      <c r="EA4" s="12">
        <v>0</v>
      </c>
      <c r="EB4" s="12">
        <v>0</v>
      </c>
      <c r="EC4" s="12">
        <v>0</v>
      </c>
      <c r="ED4" s="12">
        <v>0</v>
      </c>
      <c r="EE4" s="12">
        <v>0</v>
      </c>
      <c r="EF4" s="12">
        <v>0</v>
      </c>
      <c r="EG4" s="12">
        <v>0</v>
      </c>
      <c r="EH4" s="12">
        <v>0</v>
      </c>
      <c r="EI4" s="12">
        <v>0</v>
      </c>
      <c r="EJ4" s="12">
        <v>0</v>
      </c>
      <c r="EK4" s="12">
        <v>0</v>
      </c>
      <c r="EL4" s="12">
        <v>0</v>
      </c>
      <c r="EM4" s="12">
        <v>0</v>
      </c>
      <c r="EN4" s="12">
        <v>0</v>
      </c>
      <c r="EO4" s="12">
        <v>0</v>
      </c>
      <c r="EP4" s="12">
        <v>0</v>
      </c>
      <c r="EQ4" s="12">
        <v>0</v>
      </c>
      <c r="ER4" s="12">
        <v>0</v>
      </c>
      <c r="ES4" s="12">
        <v>0</v>
      </c>
      <c r="ET4" s="12">
        <v>0</v>
      </c>
      <c r="EU4" s="12">
        <v>0</v>
      </c>
      <c r="EV4" s="12">
        <v>0</v>
      </c>
      <c r="EW4" s="12">
        <v>0</v>
      </c>
      <c r="EX4" s="12">
        <v>0</v>
      </c>
      <c r="EY4" s="12">
        <v>0</v>
      </c>
      <c r="EZ4" s="12">
        <v>0</v>
      </c>
      <c r="FA4" s="12">
        <v>0</v>
      </c>
      <c r="FB4" s="12">
        <v>0</v>
      </c>
      <c r="FC4" s="12">
        <v>0</v>
      </c>
      <c r="FD4" s="12">
        <v>0</v>
      </c>
      <c r="FE4" s="12">
        <v>1</v>
      </c>
      <c r="FF4" s="12">
        <v>0</v>
      </c>
      <c r="FG4" s="12">
        <v>0</v>
      </c>
      <c r="FH4" s="12">
        <v>0</v>
      </c>
      <c r="FI4" s="12">
        <v>0</v>
      </c>
      <c r="FJ4" s="12">
        <v>0</v>
      </c>
      <c r="FK4" s="12">
        <v>0</v>
      </c>
      <c r="FL4" s="12">
        <v>0</v>
      </c>
      <c r="FM4" s="12">
        <v>0</v>
      </c>
      <c r="FN4" s="12">
        <v>0</v>
      </c>
      <c r="FO4" s="12">
        <v>0</v>
      </c>
      <c r="FP4" s="12">
        <v>0</v>
      </c>
      <c r="FQ4" s="12">
        <v>0</v>
      </c>
      <c r="FR4" s="12">
        <v>0</v>
      </c>
      <c r="FS4" s="12">
        <v>0</v>
      </c>
      <c r="FT4" s="12">
        <v>0</v>
      </c>
      <c r="FU4" s="12">
        <v>0</v>
      </c>
      <c r="FV4" s="12">
        <v>0</v>
      </c>
      <c r="FW4" s="12">
        <v>0</v>
      </c>
      <c r="FX4" s="12">
        <v>0</v>
      </c>
      <c r="FY4" s="12">
        <v>0</v>
      </c>
      <c r="FZ4" s="12">
        <v>0</v>
      </c>
      <c r="GA4" s="12">
        <v>0</v>
      </c>
      <c r="GB4" s="12">
        <v>0</v>
      </c>
      <c r="GC4" s="12">
        <v>0</v>
      </c>
      <c r="GD4" s="12">
        <v>0</v>
      </c>
      <c r="GE4" s="12">
        <v>0</v>
      </c>
      <c r="GF4" s="12">
        <v>0</v>
      </c>
      <c r="GG4" s="12">
        <v>0</v>
      </c>
      <c r="GH4" s="12">
        <v>0</v>
      </c>
      <c r="GI4" s="12">
        <v>0</v>
      </c>
      <c r="GJ4" s="12">
        <v>0</v>
      </c>
      <c r="GK4" s="12">
        <v>0</v>
      </c>
      <c r="GL4" s="12">
        <v>0</v>
      </c>
      <c r="GM4" s="12">
        <v>0</v>
      </c>
      <c r="GN4" s="12">
        <v>0</v>
      </c>
      <c r="GO4" s="12">
        <v>0</v>
      </c>
    </row>
    <row r="5" spans="1:232" ht="18" customHeight="1" x14ac:dyDescent="0.3"/>
    <row r="6" spans="1:232" ht="115.8" thickBot="1" x14ac:dyDescent="0.35">
      <c r="D6" t="s">
        <v>220</v>
      </c>
      <c r="E6" t="s">
        <v>221</v>
      </c>
      <c r="F6" s="1" t="s">
        <v>222</v>
      </c>
      <c r="I6" s="13" t="s">
        <v>223</v>
      </c>
      <c r="J6" s="10" t="s">
        <v>224</v>
      </c>
      <c r="K6" s="14" t="s">
        <v>225</v>
      </c>
      <c r="L6" s="15" t="s">
        <v>226</v>
      </c>
      <c r="M6" s="15" t="s">
        <v>227</v>
      </c>
      <c r="N6" s="15" t="s">
        <v>228</v>
      </c>
      <c r="O6" s="15" t="s">
        <v>229</v>
      </c>
      <c r="P6" s="15" t="s">
        <v>230</v>
      </c>
      <c r="Q6" s="15" t="s">
        <v>231</v>
      </c>
      <c r="R6" s="15" t="s">
        <v>232</v>
      </c>
      <c r="S6" s="15" t="s">
        <v>233</v>
      </c>
      <c r="T6" s="15" t="s">
        <v>234</v>
      </c>
      <c r="U6" s="15" t="s">
        <v>235</v>
      </c>
      <c r="V6" s="15" t="s">
        <v>236</v>
      </c>
      <c r="W6" s="15" t="s">
        <v>237</v>
      </c>
      <c r="X6" s="15" t="s">
        <v>238</v>
      </c>
      <c r="Y6" s="15" t="s">
        <v>239</v>
      </c>
      <c r="Z6" s="15" t="s">
        <v>240</v>
      </c>
      <c r="AA6" s="15" t="s">
        <v>241</v>
      </c>
      <c r="AB6" s="15" t="s">
        <v>242</v>
      </c>
      <c r="AC6" s="15" t="s">
        <v>243</v>
      </c>
      <c r="AD6" s="15" t="s">
        <v>244</v>
      </c>
      <c r="AE6" s="15" t="s">
        <v>245</v>
      </c>
      <c r="AF6" s="15" t="s">
        <v>246</v>
      </c>
      <c r="AG6" s="15" t="s">
        <v>247</v>
      </c>
      <c r="AH6" s="16" t="s">
        <v>248</v>
      </c>
      <c r="AI6" s="16" t="s">
        <v>249</v>
      </c>
      <c r="AJ6" s="17" t="s">
        <v>250</v>
      </c>
      <c r="AK6" s="17" t="s">
        <v>251</v>
      </c>
      <c r="AL6" s="15" t="s">
        <v>252</v>
      </c>
      <c r="AM6" s="15" t="s">
        <v>253</v>
      </c>
      <c r="AN6" s="18" t="s">
        <v>254</v>
      </c>
      <c r="AO6" s="18" t="s">
        <v>255</v>
      </c>
      <c r="AP6" s="15" t="s">
        <v>256</v>
      </c>
      <c r="AQ6" s="15" t="s">
        <v>257</v>
      </c>
      <c r="AR6" s="17" t="s">
        <v>258</v>
      </c>
      <c r="AS6" s="17" t="s">
        <v>259</v>
      </c>
      <c r="AT6" s="16" t="s">
        <v>260</v>
      </c>
      <c r="AU6" s="16" t="s">
        <v>261</v>
      </c>
      <c r="AV6" s="18" t="s">
        <v>262</v>
      </c>
      <c r="AW6" s="18" t="s">
        <v>263</v>
      </c>
      <c r="AX6" s="19" t="s">
        <v>264</v>
      </c>
      <c r="AY6" s="17" t="s">
        <v>265</v>
      </c>
      <c r="AZ6" s="17" t="s">
        <v>266</v>
      </c>
      <c r="BA6" s="19" t="s">
        <v>267</v>
      </c>
      <c r="BB6" s="19" t="s">
        <v>268</v>
      </c>
      <c r="BC6" s="19" t="s">
        <v>269</v>
      </c>
      <c r="BD6" s="13" t="s">
        <v>270</v>
      </c>
      <c r="BE6" s="16" t="s">
        <v>271</v>
      </c>
      <c r="BF6" s="13" t="s">
        <v>272</v>
      </c>
      <c r="BG6" s="16" t="s">
        <v>273</v>
      </c>
      <c r="BH6" s="13" t="s">
        <v>274</v>
      </c>
      <c r="BI6" s="16" t="s">
        <v>275</v>
      </c>
      <c r="BJ6" s="13" t="s">
        <v>276</v>
      </c>
      <c r="BK6" s="16" t="s">
        <v>277</v>
      </c>
      <c r="BL6" s="13" t="s">
        <v>278</v>
      </c>
      <c r="BM6" s="16" t="s">
        <v>279</v>
      </c>
      <c r="BN6" s="13" t="s">
        <v>280</v>
      </c>
      <c r="BO6" s="16" t="s">
        <v>281</v>
      </c>
      <c r="BP6" s="13" t="s">
        <v>282</v>
      </c>
      <c r="BQ6" s="20" t="s">
        <v>283</v>
      </c>
      <c r="BR6" s="20" t="s">
        <v>284</v>
      </c>
      <c r="BS6" s="20" t="s">
        <v>285</v>
      </c>
      <c r="BT6" s="20" t="s">
        <v>286</v>
      </c>
      <c r="BU6" s="20" t="s">
        <v>287</v>
      </c>
      <c r="BV6" s="20" t="s">
        <v>288</v>
      </c>
      <c r="BW6" s="20" t="s">
        <v>289</v>
      </c>
      <c r="BX6" s="19" t="s">
        <v>290</v>
      </c>
      <c r="BY6" s="18" t="s">
        <v>291</v>
      </c>
      <c r="BZ6" s="17" t="s">
        <v>292</v>
      </c>
      <c r="CA6" s="18" t="s">
        <v>293</v>
      </c>
      <c r="CB6" s="18" t="s">
        <v>294</v>
      </c>
      <c r="CC6" s="17" t="s">
        <v>295</v>
      </c>
      <c r="CD6" s="18" t="s">
        <v>296</v>
      </c>
      <c r="CE6" s="13" t="s">
        <v>297</v>
      </c>
      <c r="CF6" s="13" t="s">
        <v>298</v>
      </c>
      <c r="CG6" s="18" t="s">
        <v>299</v>
      </c>
      <c r="CH6" s="13" t="s">
        <v>300</v>
      </c>
      <c r="CI6" s="13" t="s">
        <v>301</v>
      </c>
      <c r="CJ6" s="18" t="s">
        <v>302</v>
      </c>
      <c r="CK6" s="13" t="s">
        <v>303</v>
      </c>
      <c r="CL6" s="13" t="s">
        <v>304</v>
      </c>
      <c r="CM6" s="18" t="s">
        <v>305</v>
      </c>
      <c r="CN6" s="13" t="s">
        <v>306</v>
      </c>
      <c r="CO6" s="13" t="s">
        <v>307</v>
      </c>
      <c r="CP6" s="18" t="s">
        <v>308</v>
      </c>
      <c r="CQ6" s="13" t="s">
        <v>309</v>
      </c>
      <c r="CR6" s="15" t="s">
        <v>310</v>
      </c>
      <c r="CS6" s="16" t="s">
        <v>311</v>
      </c>
      <c r="CT6" s="19" t="s">
        <v>312</v>
      </c>
      <c r="CU6" s="13" t="s">
        <v>313</v>
      </c>
      <c r="CV6" s="15" t="s">
        <v>314</v>
      </c>
      <c r="CW6" s="16" t="s">
        <v>315</v>
      </c>
      <c r="CX6" s="19" t="s">
        <v>316</v>
      </c>
      <c r="CY6" s="15" t="s">
        <v>317</v>
      </c>
      <c r="CZ6" s="13" t="s">
        <v>318</v>
      </c>
      <c r="DA6" s="13" t="s">
        <v>319</v>
      </c>
      <c r="DB6" s="17" t="s">
        <v>320</v>
      </c>
      <c r="DC6" s="15" t="s">
        <v>321</v>
      </c>
      <c r="DD6" s="13" t="s">
        <v>322</v>
      </c>
      <c r="DE6" s="13" t="s">
        <v>323</v>
      </c>
      <c r="DF6" s="17" t="s">
        <v>324</v>
      </c>
      <c r="DG6" s="13" t="s">
        <v>325</v>
      </c>
      <c r="DH6" s="13" t="s">
        <v>326</v>
      </c>
      <c r="DI6" s="13" t="s">
        <v>327</v>
      </c>
      <c r="DJ6" s="21" t="s">
        <v>328</v>
      </c>
      <c r="DK6" s="13" t="s">
        <v>329</v>
      </c>
      <c r="DL6" s="13" t="s">
        <v>330</v>
      </c>
      <c r="DM6" s="13" t="s">
        <v>331</v>
      </c>
      <c r="DN6" s="21" t="s">
        <v>332</v>
      </c>
      <c r="DO6" s="13" t="s">
        <v>333</v>
      </c>
      <c r="DP6" s="20" t="s">
        <v>334</v>
      </c>
      <c r="DQ6" s="22" t="s">
        <v>335</v>
      </c>
      <c r="DR6" s="13" t="s">
        <v>336</v>
      </c>
      <c r="DS6" s="20" t="s">
        <v>337</v>
      </c>
      <c r="DT6" s="22" t="s">
        <v>338</v>
      </c>
      <c r="DU6" s="15" t="s">
        <v>339</v>
      </c>
      <c r="DV6" s="13" t="s">
        <v>340</v>
      </c>
      <c r="DW6" s="17" t="s">
        <v>341</v>
      </c>
      <c r="DX6" s="15" t="s">
        <v>342</v>
      </c>
      <c r="DY6" s="13" t="s">
        <v>343</v>
      </c>
      <c r="DZ6" s="17" t="s">
        <v>344</v>
      </c>
      <c r="EA6" s="13" t="s">
        <v>345</v>
      </c>
      <c r="EB6" s="20" t="s">
        <v>346</v>
      </c>
      <c r="EC6" s="17" t="s">
        <v>347</v>
      </c>
      <c r="ED6" s="13" t="s">
        <v>348</v>
      </c>
      <c r="EE6" s="16" t="s">
        <v>349</v>
      </c>
      <c r="EF6" s="20" t="s">
        <v>350</v>
      </c>
      <c r="EG6" s="19" t="s">
        <v>351</v>
      </c>
      <c r="EH6" s="16" t="s">
        <v>352</v>
      </c>
      <c r="EI6" s="16" t="s">
        <v>353</v>
      </c>
      <c r="EJ6" s="20" t="s">
        <v>354</v>
      </c>
      <c r="EK6" s="17" t="s">
        <v>355</v>
      </c>
      <c r="EL6" s="13" t="s">
        <v>356</v>
      </c>
      <c r="EM6" s="20" t="s">
        <v>357</v>
      </c>
      <c r="EN6" s="17" t="s">
        <v>358</v>
      </c>
      <c r="EO6" s="16" t="s">
        <v>359</v>
      </c>
      <c r="EP6" s="16" t="s">
        <v>360</v>
      </c>
      <c r="EQ6" s="20" t="s">
        <v>361</v>
      </c>
      <c r="ER6" s="18" t="s">
        <v>362</v>
      </c>
      <c r="ES6" s="13" t="s">
        <v>363</v>
      </c>
      <c r="ET6" s="20" t="s">
        <v>364</v>
      </c>
      <c r="EU6" s="19" t="s">
        <v>365</v>
      </c>
      <c r="EV6" s="13" t="s">
        <v>366</v>
      </c>
      <c r="EW6" s="13" t="s">
        <v>367</v>
      </c>
      <c r="EX6" s="13" t="s">
        <v>368</v>
      </c>
      <c r="EY6" s="18" t="s">
        <v>369</v>
      </c>
      <c r="EZ6" s="13" t="s">
        <v>370</v>
      </c>
      <c r="FA6" s="13" t="s">
        <v>371</v>
      </c>
      <c r="FB6" s="18" t="s">
        <v>372</v>
      </c>
      <c r="FC6" s="13" t="s">
        <v>373</v>
      </c>
      <c r="FD6" s="13" t="s">
        <v>374</v>
      </c>
      <c r="FE6" s="18" t="s">
        <v>375</v>
      </c>
      <c r="FF6" s="13" t="s">
        <v>376</v>
      </c>
      <c r="FG6" s="15" t="s">
        <v>377</v>
      </c>
      <c r="FH6" s="16" t="s">
        <v>378</v>
      </c>
      <c r="FI6" s="19" t="s">
        <v>379</v>
      </c>
      <c r="FJ6" s="15" t="s">
        <v>380</v>
      </c>
      <c r="FK6" s="13" t="s">
        <v>381</v>
      </c>
      <c r="FL6" s="13" t="s">
        <v>382</v>
      </c>
      <c r="FM6" s="17" t="s">
        <v>383</v>
      </c>
      <c r="FN6" s="15" t="s">
        <v>384</v>
      </c>
      <c r="FO6" s="13" t="s">
        <v>385</v>
      </c>
      <c r="FP6" s="17" t="s">
        <v>386</v>
      </c>
      <c r="FQ6" s="15" t="s">
        <v>387</v>
      </c>
      <c r="FR6" s="15" t="s">
        <v>388</v>
      </c>
      <c r="FS6" s="15" t="s">
        <v>389</v>
      </c>
      <c r="FT6" s="15" t="s">
        <v>390</v>
      </c>
      <c r="FU6" s="18" t="s">
        <v>391</v>
      </c>
      <c r="FV6" s="15" t="s">
        <v>392</v>
      </c>
      <c r="FW6" s="15" t="s">
        <v>393</v>
      </c>
      <c r="FX6" s="15" t="s">
        <v>394</v>
      </c>
      <c r="FY6" s="15" t="s">
        <v>395</v>
      </c>
      <c r="FZ6" s="17" t="s">
        <v>396</v>
      </c>
      <c r="GA6" s="15" t="s">
        <v>397</v>
      </c>
      <c r="GB6" s="15" t="s">
        <v>398</v>
      </c>
      <c r="GC6" s="15" t="s">
        <v>399</v>
      </c>
      <c r="GD6" s="16" t="s">
        <v>400</v>
      </c>
      <c r="GE6" s="18" t="s">
        <v>401</v>
      </c>
      <c r="GF6" s="15" t="s">
        <v>402</v>
      </c>
      <c r="GG6" s="15" t="s">
        <v>403</v>
      </c>
      <c r="GH6" s="16" t="s">
        <v>404</v>
      </c>
      <c r="GI6" s="17" t="s">
        <v>405</v>
      </c>
      <c r="GJ6" s="19" t="s">
        <v>406</v>
      </c>
      <c r="GK6" s="19" t="s">
        <v>407</v>
      </c>
      <c r="GL6" s="17" t="s">
        <v>408</v>
      </c>
      <c r="GM6" s="19" t="s">
        <v>409</v>
      </c>
      <c r="GN6" s="19" t="s">
        <v>410</v>
      </c>
      <c r="GO6" s="17" t="s">
        <v>411</v>
      </c>
    </row>
    <row r="7" spans="1:232" x14ac:dyDescent="0.3">
      <c r="C7" s="2"/>
      <c r="D7" s="3">
        <v>1</v>
      </c>
      <c r="E7" s="3">
        <v>2</v>
      </c>
      <c r="F7" s="23">
        <v>3</v>
      </c>
      <c r="G7" s="3"/>
      <c r="H7" s="2"/>
      <c r="I7" s="3" t="s">
        <v>1</v>
      </c>
      <c r="J7" s="3" t="s">
        <v>2</v>
      </c>
      <c r="K7" s="3" t="s">
        <v>3</v>
      </c>
      <c r="L7" s="3" t="s">
        <v>4</v>
      </c>
      <c r="M7" s="3" t="s">
        <v>5</v>
      </c>
      <c r="N7" s="3" t="s">
        <v>6</v>
      </c>
      <c r="O7" s="3" t="s">
        <v>7</v>
      </c>
      <c r="P7" s="3" t="s">
        <v>8</v>
      </c>
      <c r="Q7" s="3" t="s">
        <v>9</v>
      </c>
      <c r="R7" s="3" t="s">
        <v>10</v>
      </c>
      <c r="S7" s="3" t="s">
        <v>11</v>
      </c>
      <c r="T7" s="3" t="s">
        <v>12</v>
      </c>
      <c r="U7" s="3" t="s">
        <v>13</v>
      </c>
      <c r="V7" s="3" t="s">
        <v>14</v>
      </c>
      <c r="W7" s="3" t="s">
        <v>15</v>
      </c>
      <c r="X7" s="3" t="s">
        <v>16</v>
      </c>
      <c r="Y7" s="3" t="s">
        <v>17</v>
      </c>
      <c r="Z7" s="3" t="s">
        <v>18</v>
      </c>
      <c r="AA7" s="3" t="s">
        <v>19</v>
      </c>
      <c r="AB7" s="3" t="s">
        <v>20</v>
      </c>
      <c r="AC7" s="3" t="s">
        <v>21</v>
      </c>
      <c r="AD7" s="3" t="s">
        <v>22</v>
      </c>
      <c r="AE7" s="3" t="s">
        <v>23</v>
      </c>
      <c r="AF7" s="3" t="s">
        <v>24</v>
      </c>
      <c r="AG7" s="3" t="s">
        <v>25</v>
      </c>
      <c r="AH7" s="3" t="s">
        <v>26</v>
      </c>
      <c r="AI7" s="3" t="s">
        <v>27</v>
      </c>
      <c r="AJ7" s="3" t="s">
        <v>28</v>
      </c>
      <c r="AK7" s="3" t="s">
        <v>29</v>
      </c>
      <c r="AL7" s="3" t="s">
        <v>30</v>
      </c>
      <c r="AM7" s="3" t="s">
        <v>31</v>
      </c>
      <c r="AN7" s="3" t="s">
        <v>32</v>
      </c>
      <c r="AO7" s="3" t="s">
        <v>33</v>
      </c>
      <c r="AP7" s="3" t="s">
        <v>34</v>
      </c>
      <c r="AQ7" s="3" t="s">
        <v>35</v>
      </c>
      <c r="AR7" s="3" t="s">
        <v>36</v>
      </c>
      <c r="AS7" s="3" t="s">
        <v>37</v>
      </c>
      <c r="AT7" s="3" t="s">
        <v>38</v>
      </c>
      <c r="AU7" s="3" t="s">
        <v>39</v>
      </c>
      <c r="AV7" s="3" t="s">
        <v>40</v>
      </c>
      <c r="AW7" s="3" t="s">
        <v>41</v>
      </c>
      <c r="AX7" s="3" t="s">
        <v>42</v>
      </c>
      <c r="AY7" s="3" t="s">
        <v>43</v>
      </c>
      <c r="AZ7" s="3" t="s">
        <v>44</v>
      </c>
      <c r="BA7" s="3" t="s">
        <v>45</v>
      </c>
      <c r="BB7" s="3" t="s">
        <v>46</v>
      </c>
      <c r="BC7" s="3" t="s">
        <v>47</v>
      </c>
      <c r="BD7" s="3" t="s">
        <v>48</v>
      </c>
      <c r="BE7" s="3" t="s">
        <v>49</v>
      </c>
      <c r="BF7" s="3" t="s">
        <v>50</v>
      </c>
      <c r="BG7" s="3" t="s">
        <v>51</v>
      </c>
      <c r="BH7" s="3" t="s">
        <v>52</v>
      </c>
      <c r="BI7" s="3" t="s">
        <v>53</v>
      </c>
      <c r="BJ7" s="3" t="s">
        <v>54</v>
      </c>
      <c r="BK7" s="3" t="s">
        <v>55</v>
      </c>
      <c r="BL7" s="3" t="s">
        <v>56</v>
      </c>
      <c r="BM7" s="3" t="s">
        <v>57</v>
      </c>
      <c r="BN7" s="3" t="s">
        <v>58</v>
      </c>
      <c r="BO7" s="3" t="s">
        <v>59</v>
      </c>
      <c r="BP7" s="3" t="s">
        <v>60</v>
      </c>
      <c r="BQ7" s="3" t="s">
        <v>61</v>
      </c>
      <c r="BR7" s="3" t="s">
        <v>62</v>
      </c>
      <c r="BS7" s="3" t="s">
        <v>63</v>
      </c>
      <c r="BT7" s="3" t="s">
        <v>64</v>
      </c>
      <c r="BU7" s="3" t="s">
        <v>65</v>
      </c>
      <c r="BV7" s="3" t="s">
        <v>66</v>
      </c>
      <c r="BW7" s="3" t="s">
        <v>67</v>
      </c>
      <c r="BX7" s="3" t="s">
        <v>68</v>
      </c>
      <c r="BY7" s="3" t="s">
        <v>69</v>
      </c>
      <c r="BZ7" s="3" t="s">
        <v>70</v>
      </c>
      <c r="CA7" s="3" t="s">
        <v>71</v>
      </c>
      <c r="CB7" s="3" t="s">
        <v>72</v>
      </c>
      <c r="CC7" s="3" t="s">
        <v>73</v>
      </c>
      <c r="CD7" s="3" t="s">
        <v>74</v>
      </c>
      <c r="CE7" s="3" t="s">
        <v>75</v>
      </c>
      <c r="CF7" s="3" t="s">
        <v>76</v>
      </c>
      <c r="CG7" s="3" t="s">
        <v>77</v>
      </c>
      <c r="CH7" s="3" t="s">
        <v>78</v>
      </c>
      <c r="CI7" s="3" t="s">
        <v>79</v>
      </c>
      <c r="CJ7" s="3" t="s">
        <v>80</v>
      </c>
      <c r="CK7" s="3" t="s">
        <v>81</v>
      </c>
      <c r="CL7" s="3" t="s">
        <v>82</v>
      </c>
      <c r="CM7" s="3" t="s">
        <v>83</v>
      </c>
      <c r="CN7" s="3" t="s">
        <v>84</v>
      </c>
      <c r="CO7" s="3" t="s">
        <v>85</v>
      </c>
      <c r="CP7" s="3" t="s">
        <v>86</v>
      </c>
      <c r="CQ7" s="3" t="s">
        <v>87</v>
      </c>
      <c r="CR7" s="3" t="s">
        <v>88</v>
      </c>
      <c r="CS7" s="3" t="s">
        <v>89</v>
      </c>
      <c r="CT7" s="3" t="s">
        <v>90</v>
      </c>
      <c r="CU7" s="3" t="s">
        <v>91</v>
      </c>
      <c r="CV7" s="3" t="s">
        <v>92</v>
      </c>
      <c r="CW7" s="3" t="s">
        <v>93</v>
      </c>
      <c r="CX7" s="3" t="s">
        <v>94</v>
      </c>
      <c r="CY7" s="3" t="s">
        <v>95</v>
      </c>
      <c r="CZ7" s="3" t="s">
        <v>96</v>
      </c>
      <c r="DA7" s="3" t="s">
        <v>97</v>
      </c>
      <c r="DB7" s="3" t="s">
        <v>98</v>
      </c>
      <c r="DC7" s="3" t="s">
        <v>99</v>
      </c>
      <c r="DD7" s="3" t="s">
        <v>100</v>
      </c>
      <c r="DE7" s="3" t="s">
        <v>101</v>
      </c>
      <c r="DF7" s="3" t="s">
        <v>102</v>
      </c>
      <c r="DG7" s="3" t="s">
        <v>103</v>
      </c>
      <c r="DH7" s="3" t="s">
        <v>104</v>
      </c>
      <c r="DI7" s="3" t="s">
        <v>105</v>
      </c>
      <c r="DJ7" s="3" t="s">
        <v>106</v>
      </c>
      <c r="DK7" s="3" t="s">
        <v>107</v>
      </c>
      <c r="DL7" s="3" t="s">
        <v>108</v>
      </c>
      <c r="DM7" s="3" t="s">
        <v>109</v>
      </c>
      <c r="DN7" s="3" t="s">
        <v>110</v>
      </c>
      <c r="DO7" s="3" t="s">
        <v>111</v>
      </c>
      <c r="DP7" s="3" t="s">
        <v>112</v>
      </c>
      <c r="DQ7" s="3" t="s">
        <v>113</v>
      </c>
      <c r="DR7" s="3" t="s">
        <v>114</v>
      </c>
      <c r="DS7" s="3" t="s">
        <v>115</v>
      </c>
      <c r="DT7" s="3" t="s">
        <v>116</v>
      </c>
      <c r="DU7" s="3" t="s">
        <v>117</v>
      </c>
      <c r="DV7" s="3" t="s">
        <v>118</v>
      </c>
      <c r="DW7" s="3" t="s">
        <v>119</v>
      </c>
      <c r="DX7" s="3" t="s">
        <v>120</v>
      </c>
      <c r="DY7" s="3" t="s">
        <v>121</v>
      </c>
      <c r="DZ7" s="3" t="s">
        <v>122</v>
      </c>
      <c r="EA7" t="s">
        <v>123</v>
      </c>
      <c r="EB7" t="s">
        <v>124</v>
      </c>
      <c r="EC7" t="s">
        <v>125</v>
      </c>
      <c r="ED7" t="s">
        <v>126</v>
      </c>
      <c r="EE7" t="s">
        <v>127</v>
      </c>
      <c r="EF7" t="s">
        <v>128</v>
      </c>
      <c r="EG7" t="s">
        <v>129</v>
      </c>
      <c r="EH7" t="s">
        <v>130</v>
      </c>
      <c r="EI7" t="s">
        <v>131</v>
      </c>
      <c r="EJ7" t="s">
        <v>132</v>
      </c>
      <c r="EK7" t="s">
        <v>133</v>
      </c>
      <c r="EL7" t="s">
        <v>134</v>
      </c>
      <c r="EM7" t="s">
        <v>135</v>
      </c>
      <c r="EN7" t="s">
        <v>136</v>
      </c>
      <c r="EO7" t="s">
        <v>137</v>
      </c>
      <c r="EP7" t="s">
        <v>138</v>
      </c>
      <c r="EQ7" t="s">
        <v>139</v>
      </c>
      <c r="ER7" t="s">
        <v>140</v>
      </c>
      <c r="ES7" t="s">
        <v>141</v>
      </c>
      <c r="ET7" t="s">
        <v>142</v>
      </c>
      <c r="EU7" t="s">
        <v>143</v>
      </c>
      <c r="EV7" t="s">
        <v>144</v>
      </c>
      <c r="EW7" t="s">
        <v>145</v>
      </c>
      <c r="EX7" t="s">
        <v>146</v>
      </c>
      <c r="EY7" t="s">
        <v>147</v>
      </c>
      <c r="EZ7" t="s">
        <v>148</v>
      </c>
      <c r="FA7" t="s">
        <v>149</v>
      </c>
      <c r="FB7" t="s">
        <v>150</v>
      </c>
      <c r="FC7" t="s">
        <v>151</v>
      </c>
      <c r="FD7" t="s">
        <v>152</v>
      </c>
      <c r="FE7" t="s">
        <v>153</v>
      </c>
      <c r="FF7" t="s">
        <v>154</v>
      </c>
      <c r="FG7" t="s">
        <v>155</v>
      </c>
      <c r="FH7" t="s">
        <v>156</v>
      </c>
      <c r="FI7" t="s">
        <v>157</v>
      </c>
      <c r="FJ7" t="s">
        <v>158</v>
      </c>
      <c r="FK7" t="s">
        <v>159</v>
      </c>
      <c r="FL7" t="s">
        <v>160</v>
      </c>
      <c r="FM7" t="s">
        <v>161</v>
      </c>
      <c r="FN7" t="s">
        <v>162</v>
      </c>
      <c r="FO7" t="s">
        <v>163</v>
      </c>
      <c r="FP7" t="s">
        <v>164</v>
      </c>
      <c r="FQ7" s="3" t="s">
        <v>165</v>
      </c>
      <c r="FR7" s="3" t="s">
        <v>166</v>
      </c>
      <c r="FS7" s="3" t="s">
        <v>167</v>
      </c>
      <c r="FT7" s="3" t="s">
        <v>168</v>
      </c>
      <c r="FU7" s="3" t="s">
        <v>169</v>
      </c>
      <c r="FV7" s="3" t="s">
        <v>170</v>
      </c>
      <c r="FW7" s="3" t="s">
        <v>171</v>
      </c>
      <c r="FX7" s="3" t="s">
        <v>172</v>
      </c>
      <c r="FY7" s="3" t="s">
        <v>173</v>
      </c>
      <c r="FZ7" s="3" t="s">
        <v>174</v>
      </c>
      <c r="GA7" s="3" t="s">
        <v>175</v>
      </c>
      <c r="GB7" s="3" t="s">
        <v>176</v>
      </c>
      <c r="GC7" s="3" t="s">
        <v>177</v>
      </c>
      <c r="GD7" s="3" t="s">
        <v>178</v>
      </c>
      <c r="GE7" s="3" t="s">
        <v>179</v>
      </c>
      <c r="GF7" s="3" t="s">
        <v>180</v>
      </c>
      <c r="GG7" s="3" t="s">
        <v>181</v>
      </c>
      <c r="GH7" s="3" t="s">
        <v>182</v>
      </c>
      <c r="GI7" s="3" t="s">
        <v>183</v>
      </c>
      <c r="GJ7" s="3" t="s">
        <v>184</v>
      </c>
      <c r="GK7" s="3" t="s">
        <v>185</v>
      </c>
      <c r="GL7" t="s">
        <v>186</v>
      </c>
      <c r="GM7" t="s">
        <v>187</v>
      </c>
      <c r="GN7" t="s">
        <v>188</v>
      </c>
      <c r="GO7" t="s">
        <v>189</v>
      </c>
      <c r="GP7" t="s">
        <v>190</v>
      </c>
      <c r="GQ7" t="s">
        <v>191</v>
      </c>
      <c r="GR7" t="s">
        <v>192</v>
      </c>
      <c r="GS7" t="s">
        <v>193</v>
      </c>
      <c r="GT7" t="s">
        <v>194</v>
      </c>
      <c r="GU7" t="s">
        <v>195</v>
      </c>
      <c r="GV7" t="s">
        <v>196</v>
      </c>
      <c r="GW7" t="s">
        <v>197</v>
      </c>
      <c r="GX7" t="s">
        <v>198</v>
      </c>
      <c r="GY7" t="s">
        <v>199</v>
      </c>
      <c r="GZ7" t="s">
        <v>200</v>
      </c>
      <c r="HA7" t="s">
        <v>201</v>
      </c>
      <c r="HB7" t="s">
        <v>202</v>
      </c>
      <c r="HC7" t="s">
        <v>203</v>
      </c>
      <c r="HD7" t="s">
        <v>204</v>
      </c>
      <c r="HE7" t="s">
        <v>205</v>
      </c>
      <c r="HF7" t="s">
        <v>206</v>
      </c>
      <c r="HG7" t="s">
        <v>207</v>
      </c>
      <c r="HH7" t="s">
        <v>208</v>
      </c>
      <c r="HI7" t="s">
        <v>209</v>
      </c>
      <c r="HJ7" t="s">
        <v>210</v>
      </c>
      <c r="HK7" t="s">
        <v>211</v>
      </c>
      <c r="HL7" t="s">
        <v>212</v>
      </c>
      <c r="HM7" t="s">
        <v>213</v>
      </c>
      <c r="HN7" t="s">
        <v>214</v>
      </c>
      <c r="HO7" t="s">
        <v>215</v>
      </c>
      <c r="HP7" t="s">
        <v>216</v>
      </c>
      <c r="HQ7" t="s">
        <v>217</v>
      </c>
      <c r="HR7" t="s">
        <v>412</v>
      </c>
      <c r="HS7" t="s">
        <v>413</v>
      </c>
      <c r="HT7" t="s">
        <v>414</v>
      </c>
      <c r="HU7" t="s">
        <v>415</v>
      </c>
      <c r="HV7" t="s">
        <v>416</v>
      </c>
      <c r="HW7" t="s">
        <v>417</v>
      </c>
      <c r="HX7" t="s">
        <v>418</v>
      </c>
    </row>
    <row r="8" spans="1:232" x14ac:dyDescent="0.3">
      <c r="A8" s="24" t="s">
        <v>419</v>
      </c>
      <c r="C8" s="4" t="s">
        <v>420</v>
      </c>
      <c r="D8" s="25">
        <f>'[1]$NREL normal'!R7</f>
        <v>1.9466087543070366E-2</v>
      </c>
      <c r="E8" s="26">
        <v>2.4109039866325346</v>
      </c>
      <c r="F8" s="27">
        <f>0.0000952</f>
        <v>9.5199999999999997E-5</v>
      </c>
      <c r="H8" s="4" t="s">
        <v>420</v>
      </c>
      <c r="J8" s="28">
        <v>-1</v>
      </c>
      <c r="P8" s="29">
        <v>0.56818175632829571</v>
      </c>
      <c r="Q8" s="30"/>
      <c r="R8" s="30"/>
      <c r="S8" s="30"/>
      <c r="GF8" s="30"/>
    </row>
    <row r="9" spans="1:232" x14ac:dyDescent="0.3">
      <c r="A9" s="24" t="s">
        <v>421</v>
      </c>
      <c r="C9" s="4" t="s">
        <v>422</v>
      </c>
      <c r="D9" s="25">
        <f>'[1]$NREL normal'!R8</f>
        <v>1.1639329559147506E-2</v>
      </c>
      <c r="E9" s="26">
        <v>434.19975269955586</v>
      </c>
      <c r="F9" s="27">
        <v>9.5799999999999998E-6</v>
      </c>
      <c r="H9" s="4" t="s">
        <v>422</v>
      </c>
      <c r="P9" s="31">
        <v>-1</v>
      </c>
      <c r="X9" s="29">
        <v>1.1591408768459222</v>
      </c>
      <c r="Y9" s="30"/>
      <c r="Z9" s="30"/>
      <c r="AA9" s="30"/>
      <c r="BY9" s="1"/>
      <c r="GG9" s="30"/>
    </row>
    <row r="10" spans="1:232" x14ac:dyDescent="0.3">
      <c r="A10" s="24" t="s">
        <v>423</v>
      </c>
      <c r="C10" s="4" t="s">
        <v>424</v>
      </c>
      <c r="D10" s="25">
        <f>'[1]$NREL normal'!R9</f>
        <v>6.6267365981304621E-3</v>
      </c>
      <c r="E10" s="26">
        <v>918.29334924377679</v>
      </c>
      <c r="F10" s="27">
        <v>9.5799999999999998E-6</v>
      </c>
      <c r="H10" s="4" t="s">
        <v>424</v>
      </c>
      <c r="X10" s="31">
        <v>-1</v>
      </c>
      <c r="AF10" s="29">
        <v>0.74065579867352627</v>
      </c>
      <c r="AG10" s="30"/>
      <c r="AH10" s="30"/>
      <c r="AI10" s="30"/>
      <c r="AJ10" s="30"/>
      <c r="AK10" s="30"/>
      <c r="BY10" s="1"/>
      <c r="GH10" s="30"/>
      <c r="GI10" s="30"/>
    </row>
    <row r="11" spans="1:232" x14ac:dyDescent="0.3">
      <c r="A11" s="24" t="s">
        <v>425</v>
      </c>
      <c r="C11" s="4" t="s">
        <v>426</v>
      </c>
      <c r="D11" s="25">
        <f>'[1]$NREL normal'!R10</f>
        <v>1.2067205618626516E-2</v>
      </c>
      <c r="E11" s="26">
        <v>740.97687710891694</v>
      </c>
      <c r="F11" s="27">
        <v>9.5799999999999998E-6</v>
      </c>
      <c r="H11" s="4" t="s">
        <v>426</v>
      </c>
      <c r="AF11" s="31">
        <v>-1</v>
      </c>
      <c r="AL11" s="29">
        <v>7.9560353725555838E-2</v>
      </c>
      <c r="AM11" s="30"/>
      <c r="BY11" s="1"/>
    </row>
    <row r="12" spans="1:232" x14ac:dyDescent="0.3">
      <c r="A12" s="24" t="s">
        <v>427</v>
      </c>
      <c r="C12" s="4" t="s">
        <v>428</v>
      </c>
      <c r="D12" s="25">
        <f>'[1]$NREL normal'!R11</f>
        <v>0.25543880393908375</v>
      </c>
      <c r="E12" s="26">
        <v>8503.2899134048257</v>
      </c>
      <c r="F12" s="27">
        <f>0.0000952</f>
        <v>9.5199999999999997E-5</v>
      </c>
      <c r="H12" s="4" t="s">
        <v>428</v>
      </c>
      <c r="AL12" s="31">
        <v>-1</v>
      </c>
      <c r="AN12" s="29">
        <v>1</v>
      </c>
      <c r="AO12" s="30"/>
      <c r="BY12" s="1"/>
    </row>
    <row r="13" spans="1:232" x14ac:dyDescent="0.3">
      <c r="A13" s="32" t="s">
        <v>429</v>
      </c>
      <c r="C13" s="4" t="s">
        <v>430</v>
      </c>
      <c r="D13" s="25">
        <f>'[1]$NREL normal'!R29</f>
        <v>0</v>
      </c>
      <c r="E13" s="26">
        <v>0</v>
      </c>
      <c r="F13" s="27">
        <f>0.0000952</f>
        <v>9.5199999999999997E-5</v>
      </c>
      <c r="H13" s="4" t="s">
        <v>430</v>
      </c>
      <c r="J13" s="28">
        <v>-1</v>
      </c>
      <c r="L13" s="30">
        <v>0.77777523765978929</v>
      </c>
      <c r="M13" s="30"/>
    </row>
    <row r="14" spans="1:232" x14ac:dyDescent="0.3">
      <c r="A14" s="32" t="s">
        <v>431</v>
      </c>
      <c r="C14" s="4" t="s">
        <v>432</v>
      </c>
      <c r="D14" s="25">
        <f>'[1]$NREL normal'!R50</f>
        <v>4.6484902446168701E-3</v>
      </c>
      <c r="E14" s="26">
        <v>0</v>
      </c>
      <c r="F14" s="27">
        <f>0.0000952</f>
        <v>9.5199999999999997E-5</v>
      </c>
      <c r="H14" s="4" t="s">
        <v>432</v>
      </c>
      <c r="J14" s="28">
        <v>-1</v>
      </c>
      <c r="L14" s="33"/>
      <c r="M14" s="33"/>
      <c r="N14" s="29">
        <v>0.55550838578702311</v>
      </c>
      <c r="O14" s="30"/>
      <c r="P14" s="30"/>
      <c r="Q14" s="30"/>
      <c r="R14" s="30"/>
      <c r="S14" s="30"/>
      <c r="FQ14" s="30"/>
      <c r="GF14" s="30"/>
    </row>
    <row r="15" spans="1:232" x14ac:dyDescent="0.3">
      <c r="A15" s="32" t="s">
        <v>433</v>
      </c>
      <c r="C15" s="4" t="s">
        <v>434</v>
      </c>
      <c r="D15" s="25">
        <f>'[1]$NREL normal'!R30</f>
        <v>1.6884018112603656E-2</v>
      </c>
      <c r="E15" s="26">
        <v>118.3947608479248</v>
      </c>
      <c r="F15" s="27">
        <v>9.5799999999999998E-6</v>
      </c>
      <c r="H15" s="4" t="s">
        <v>434</v>
      </c>
      <c r="L15">
        <v>-1</v>
      </c>
      <c r="V15" s="30">
        <v>1.2040650366676302</v>
      </c>
      <c r="W15" s="30"/>
      <c r="X15" s="30"/>
      <c r="Y15" s="30"/>
      <c r="Z15" s="30"/>
      <c r="AA15" s="30"/>
      <c r="FR15" s="30"/>
      <c r="GG15" s="30"/>
    </row>
    <row r="16" spans="1:232" x14ac:dyDescent="0.3">
      <c r="A16" s="32" t="s">
        <v>435</v>
      </c>
      <c r="C16" s="4" t="s">
        <v>436</v>
      </c>
      <c r="D16" s="25">
        <f>'[1]$NREL normal'!R51</f>
        <v>4.8869078709048519E-3</v>
      </c>
      <c r="E16" s="34">
        <v>110.4626984192726</v>
      </c>
      <c r="F16" s="27">
        <v>9.5799999999999998E-6</v>
      </c>
      <c r="H16" s="4" t="s">
        <v>436</v>
      </c>
      <c r="N16" s="31">
        <v>-1</v>
      </c>
      <c r="T16" s="29">
        <v>0.90274382626842564</v>
      </c>
      <c r="U16" s="30"/>
    </row>
    <row r="17" spans="1:722" x14ac:dyDescent="0.3">
      <c r="A17" s="32" t="s">
        <v>437</v>
      </c>
      <c r="C17" s="4" t="s">
        <v>438</v>
      </c>
      <c r="D17" s="25">
        <f>'[1]$NREL normal'!R31</f>
        <v>5.076760007753827E-2</v>
      </c>
      <c r="E17" s="34">
        <v>365.03399732224665</v>
      </c>
      <c r="F17" s="27">
        <v>9.5799999999999998E-6</v>
      </c>
      <c r="H17" s="4" t="s">
        <v>438</v>
      </c>
      <c r="V17">
        <v>-1</v>
      </c>
      <c r="AD17" s="30">
        <v>1.2829401066777331</v>
      </c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FS17" s="30"/>
      <c r="FT17" s="30"/>
      <c r="FU17" s="30"/>
      <c r="GH17" s="30"/>
      <c r="GI17" s="30"/>
    </row>
    <row r="18" spans="1:722" x14ac:dyDescent="0.3">
      <c r="A18" s="32" t="s">
        <v>439</v>
      </c>
      <c r="C18" s="4" t="s">
        <v>440</v>
      </c>
      <c r="D18" s="35">
        <f>'[1]$NREL normal'!R52</f>
        <v>1.5619605498167551E-2</v>
      </c>
      <c r="E18" s="34">
        <v>2480.2702431519019</v>
      </c>
      <c r="F18" s="27">
        <v>9.5799999999999998E-6</v>
      </c>
      <c r="H18" s="4" t="s">
        <v>440</v>
      </c>
      <c r="T18" s="31">
        <v>-1</v>
      </c>
      <c r="AB18" s="29">
        <v>0.90755271926111636</v>
      </c>
      <c r="AC18" s="30"/>
    </row>
    <row r="19" spans="1:722" x14ac:dyDescent="0.3">
      <c r="A19" s="32" t="s">
        <v>441</v>
      </c>
      <c r="C19" s="4" t="s">
        <v>442</v>
      </c>
      <c r="D19" s="35">
        <f>'[1]$NREL normal'!R32</f>
        <v>1.0776437932501295E-2</v>
      </c>
      <c r="E19" s="34">
        <v>2087.7835089184787</v>
      </c>
      <c r="F19" s="27">
        <v>9.5799999999999998E-6</v>
      </c>
      <c r="H19" s="4" t="s">
        <v>442</v>
      </c>
      <c r="K19" s="36"/>
      <c r="AD19">
        <v>-1</v>
      </c>
      <c r="AP19" s="30">
        <v>0.51528557384327534</v>
      </c>
      <c r="AQ19" s="30"/>
      <c r="AR19" s="33"/>
      <c r="AS19" s="33"/>
      <c r="FY19" s="30">
        <v>0.51528557384327534</v>
      </c>
      <c r="FZ19" s="33"/>
    </row>
    <row r="20" spans="1:722" x14ac:dyDescent="0.3">
      <c r="A20" s="32" t="s">
        <v>443</v>
      </c>
      <c r="C20" s="4" t="s">
        <v>444</v>
      </c>
      <c r="D20" s="35">
        <f>'[1]$NREL normal'!R53</f>
        <v>7.1296468531126074E-3</v>
      </c>
      <c r="E20" s="34">
        <v>2273.5450256209929</v>
      </c>
      <c r="F20" s="27">
        <v>9.5799999999999998E-6</v>
      </c>
      <c r="H20" s="4" t="s">
        <v>444</v>
      </c>
      <c r="AB20" s="37">
        <v>-1</v>
      </c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T20" s="29">
        <v>0.50437689097236338</v>
      </c>
      <c r="AU20" s="30"/>
      <c r="FS20" s="38"/>
      <c r="FT20" s="38"/>
      <c r="FU20" s="38"/>
      <c r="FX20" s="38"/>
      <c r="GH20" s="38"/>
      <c r="GI20" s="38"/>
    </row>
    <row r="21" spans="1:722" x14ac:dyDescent="0.3">
      <c r="A21" s="32" t="s">
        <v>445</v>
      </c>
      <c r="C21" s="4" t="s">
        <v>446</v>
      </c>
      <c r="D21" s="35">
        <f>'[1]$NREL normal'!R54</f>
        <v>3.8451864873163356E-2</v>
      </c>
      <c r="E21" s="34">
        <v>577.4859679760267</v>
      </c>
      <c r="F21" s="27">
        <v>9.5799999999999998E-6</v>
      </c>
      <c r="H21" s="4" t="s">
        <v>446</v>
      </c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T21" s="31">
        <v>-1</v>
      </c>
      <c r="AV21" s="29">
        <v>0.35887283202731379</v>
      </c>
      <c r="AW21" s="30"/>
      <c r="FS21" s="39"/>
      <c r="FT21" s="39"/>
      <c r="FU21" s="39"/>
      <c r="FX21" s="39"/>
      <c r="GC21" s="39"/>
      <c r="GH21" s="39"/>
      <c r="GI21" s="39"/>
    </row>
    <row r="22" spans="1:722" s="5" customFormat="1" x14ac:dyDescent="0.3">
      <c r="A22" s="32" t="s">
        <v>447</v>
      </c>
      <c r="B22"/>
      <c r="C22" s="4" t="s">
        <v>448</v>
      </c>
      <c r="D22" s="35">
        <f>'[1]$Fischer normal EU'!R66</f>
        <v>0.15421628379844005</v>
      </c>
      <c r="E22" s="34">
        <f>'[1]$Fischer normal EU'!O40</f>
        <v>181.29805813816202</v>
      </c>
      <c r="F22" s="27">
        <v>9.5799999999999998E-6</v>
      </c>
      <c r="G22"/>
      <c r="H22" s="4" t="s">
        <v>448</v>
      </c>
      <c r="I22"/>
      <c r="J22"/>
      <c r="K22" s="40">
        <v>-1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 s="29">
        <v>3.1699999999999999E-2</v>
      </c>
      <c r="AY22" s="41">
        <v>0</v>
      </c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</row>
    <row r="23" spans="1:722" x14ac:dyDescent="0.3">
      <c r="A23" s="32" t="s">
        <v>449</v>
      </c>
      <c r="C23" s="4" t="s">
        <v>450</v>
      </c>
      <c r="D23" s="35">
        <f>'[1]$NREL normal'!R33</f>
        <v>8.5259570575979285E-2</v>
      </c>
      <c r="E23" s="34">
        <v>3933.1553504135272</v>
      </c>
      <c r="F23" s="27">
        <f>0.0000952</f>
        <v>9.5199999999999997E-5</v>
      </c>
      <c r="H23" s="4" t="s">
        <v>450</v>
      </c>
      <c r="AP23" s="38">
        <v>-1</v>
      </c>
      <c r="AQ23" s="38"/>
      <c r="AR23" s="42">
        <v>0.314</v>
      </c>
      <c r="AS23" s="42"/>
      <c r="FY23" s="38">
        <v>-1</v>
      </c>
    </row>
    <row r="24" spans="1:722" x14ac:dyDescent="0.3">
      <c r="A24" s="32" t="s">
        <v>451</v>
      </c>
      <c r="C24" s="4" t="s">
        <v>452</v>
      </c>
      <c r="D24" s="35">
        <f>'[1]$NREL normal'!R75</f>
        <v>2.1863404883775759E-4</v>
      </c>
      <c r="E24" s="34">
        <v>7.2105261841289421</v>
      </c>
      <c r="F24" s="27">
        <f>0.0000952</f>
        <v>9.5199999999999997E-5</v>
      </c>
      <c r="H24" s="4" t="s">
        <v>452</v>
      </c>
      <c r="J24" s="28">
        <v>-1</v>
      </c>
      <c r="R24" s="43">
        <v>1</v>
      </c>
      <c r="S24" s="33"/>
      <c r="GF24" s="33"/>
    </row>
    <row r="25" spans="1:722" x14ac:dyDescent="0.3">
      <c r="A25" s="32" t="s">
        <v>453</v>
      </c>
      <c r="C25" s="4" t="s">
        <v>454</v>
      </c>
      <c r="D25" s="35">
        <f>'[1]$NREL normal'!R76</f>
        <v>4.0564135616374668E-2</v>
      </c>
      <c r="E25" s="34">
        <v>843.89262120224748</v>
      </c>
      <c r="F25" s="27">
        <v>9.5799999999999998E-6</v>
      </c>
      <c r="H25" s="4" t="s">
        <v>454</v>
      </c>
      <c r="M25">
        <v>8.6849073256840246</v>
      </c>
      <c r="R25" s="31">
        <v>-1</v>
      </c>
      <c r="Z25" s="29">
        <v>1.6123518720821433</v>
      </c>
      <c r="AA25" s="30"/>
      <c r="GG25" s="30"/>
    </row>
    <row r="26" spans="1:722" x14ac:dyDescent="0.3">
      <c r="A26" s="32" t="s">
        <v>455</v>
      </c>
      <c r="C26" s="4" t="s">
        <v>456</v>
      </c>
      <c r="D26" s="35">
        <f>'[1]$NREL normal'!R77</f>
        <v>2.8885372181187762E-2</v>
      </c>
      <c r="E26" s="34">
        <v>578.56595782888121</v>
      </c>
      <c r="F26" s="27">
        <v>9.5799999999999998E-6</v>
      </c>
      <c r="G26" s="44"/>
      <c r="H26" s="4" t="s">
        <v>456</v>
      </c>
      <c r="M26">
        <v>2.9779077978412185</v>
      </c>
      <c r="Z26" s="31">
        <v>-1</v>
      </c>
      <c r="AH26" s="29">
        <v>0.15815283276263858</v>
      </c>
      <c r="AI26" s="30"/>
      <c r="AJ26" s="30"/>
      <c r="AK26" s="30"/>
      <c r="GH26" s="30"/>
      <c r="GI26" s="30"/>
    </row>
    <row r="27" spans="1:722" x14ac:dyDescent="0.3">
      <c r="A27" s="32" t="s">
        <v>457</v>
      </c>
      <c r="C27" s="4" t="s">
        <v>458</v>
      </c>
      <c r="D27" s="35">
        <f>'[1]$NREL normal'!R78</f>
        <v>0.31550750567843311</v>
      </c>
      <c r="E27" s="34">
        <v>1994.3034453241405</v>
      </c>
      <c r="F27" s="27">
        <v>9.5799999999999998E-6</v>
      </c>
      <c r="H27" s="4" t="s">
        <v>458</v>
      </c>
      <c r="AH27" s="31">
        <v>-1</v>
      </c>
      <c r="AJ27" s="29">
        <v>0.61218373580773444</v>
      </c>
      <c r="AK27" s="30"/>
      <c r="GI27" s="30"/>
    </row>
    <row r="28" spans="1:722" x14ac:dyDescent="0.3">
      <c r="A28" s="24" t="s">
        <v>459</v>
      </c>
      <c r="C28" s="4" t="s">
        <v>460</v>
      </c>
      <c r="D28" s="35">
        <f>'[1]$Biofine normal'!R7</f>
        <v>4.8850163332234561E-2</v>
      </c>
      <c r="E28" s="45">
        <f>[1]BB!L414</f>
        <v>1308.3725663716814</v>
      </c>
      <c r="F28" s="27">
        <v>9.5799999999999998E-6</v>
      </c>
      <c r="H28" s="4" t="s">
        <v>460</v>
      </c>
      <c r="J28" s="28">
        <v>-1</v>
      </c>
      <c r="AZ28" s="29">
        <v>0.10585</v>
      </c>
      <c r="BA28" s="29">
        <v>0</v>
      </c>
      <c r="BB28" s="30"/>
      <c r="BC28" s="30"/>
    </row>
    <row r="29" spans="1:722" x14ac:dyDescent="0.3">
      <c r="A29" s="24" t="s">
        <v>461</v>
      </c>
      <c r="C29" s="4" t="s">
        <v>462</v>
      </c>
      <c r="D29" s="35">
        <f>D28</f>
        <v>4.8850163332234561E-2</v>
      </c>
      <c r="E29" s="45">
        <f>E28</f>
        <v>1308.3725663716814</v>
      </c>
      <c r="F29" s="27">
        <v>9.5799999999999998E-6</v>
      </c>
      <c r="H29" s="4" t="s">
        <v>462</v>
      </c>
      <c r="K29" s="28">
        <v>-1</v>
      </c>
      <c r="BB29" s="29">
        <v>0.13197900000000001</v>
      </c>
      <c r="BC29" s="29">
        <v>0</v>
      </c>
    </row>
    <row r="30" spans="1:722" x14ac:dyDescent="0.3">
      <c r="A30" s="46" t="s">
        <v>463</v>
      </c>
      <c r="C30" s="4" t="s">
        <v>464</v>
      </c>
      <c r="D30" s="25">
        <f>'[1]$NREL normal'!R7</f>
        <v>1.9466087543070366E-2</v>
      </c>
      <c r="E30" s="26">
        <v>2.4109039866325346</v>
      </c>
      <c r="F30" s="27">
        <f>0.0000952</f>
        <v>9.5199999999999997E-5</v>
      </c>
      <c r="H30" s="4" t="s">
        <v>464</v>
      </c>
      <c r="K30" s="28">
        <v>-1</v>
      </c>
      <c r="Q30" s="29">
        <v>0.56818175632829571</v>
      </c>
      <c r="R30" s="30"/>
      <c r="S30" s="30"/>
      <c r="BY30" s="1"/>
      <c r="GF30" s="30"/>
    </row>
    <row r="31" spans="1:722" x14ac:dyDescent="0.3">
      <c r="A31" s="24" t="s">
        <v>465</v>
      </c>
      <c r="C31" s="4" t="s">
        <v>466</v>
      </c>
      <c r="D31" s="25">
        <f>'[1]$NREL normal'!R8</f>
        <v>1.1639329559147506E-2</v>
      </c>
      <c r="E31" s="26">
        <v>434.19975269955586</v>
      </c>
      <c r="F31" s="27">
        <v>9.5799999999999998E-6</v>
      </c>
      <c r="H31" s="4" t="s">
        <v>466</v>
      </c>
      <c r="Q31" s="31">
        <v>-1</v>
      </c>
      <c r="Y31" s="29">
        <v>1.1591408768459222</v>
      </c>
      <c r="Z31" s="30"/>
      <c r="AA31" s="30"/>
      <c r="BY31" s="1"/>
      <c r="GG31" s="30"/>
    </row>
    <row r="32" spans="1:722" x14ac:dyDescent="0.3">
      <c r="A32" s="24" t="s">
        <v>467</v>
      </c>
      <c r="C32" s="4" t="s">
        <v>468</v>
      </c>
      <c r="D32" s="25">
        <f>'[1]$NREL normal'!R9</f>
        <v>6.6267365981304621E-3</v>
      </c>
      <c r="E32" s="26">
        <v>918.29334924377679</v>
      </c>
      <c r="F32" s="27">
        <v>9.5799999999999998E-6</v>
      </c>
      <c r="H32" s="4" t="s">
        <v>468</v>
      </c>
      <c r="Y32" s="31">
        <v>-1</v>
      </c>
      <c r="AG32" s="29">
        <v>0.74065579867352627</v>
      </c>
      <c r="AH32" s="30"/>
      <c r="AI32" s="30"/>
      <c r="AJ32" s="30"/>
      <c r="AK32" s="30"/>
      <c r="BY32" s="1"/>
      <c r="GH32" s="30"/>
      <c r="GI32" s="30"/>
    </row>
    <row r="33" spans="1:191" x14ac:dyDescent="0.3">
      <c r="A33" s="24" t="s">
        <v>469</v>
      </c>
      <c r="C33" s="4" t="s">
        <v>470</v>
      </c>
      <c r="D33" s="25">
        <f>'[1]$NREL normal'!R10</f>
        <v>1.2067205618626516E-2</v>
      </c>
      <c r="E33" s="26">
        <v>740.97687710891694</v>
      </c>
      <c r="F33" s="27">
        <v>9.5799999999999998E-6</v>
      </c>
      <c r="H33" s="4" t="s">
        <v>470</v>
      </c>
      <c r="AG33" s="31">
        <v>-1</v>
      </c>
      <c r="AM33" s="29">
        <v>7.9560353725555838E-2</v>
      </c>
      <c r="BY33" s="1"/>
    </row>
    <row r="34" spans="1:191" x14ac:dyDescent="0.3">
      <c r="A34" s="24" t="s">
        <v>471</v>
      </c>
      <c r="C34" s="4" t="s">
        <v>472</v>
      </c>
      <c r="D34" s="25">
        <f>'[1]$NREL normal'!R11</f>
        <v>0.25543880393908375</v>
      </c>
      <c r="E34" s="26">
        <v>8503.2899134048257</v>
      </c>
      <c r="F34" s="27">
        <f>0.0000952</f>
        <v>9.5199999999999997E-5</v>
      </c>
      <c r="H34" s="4" t="s">
        <v>472</v>
      </c>
      <c r="AM34" s="31">
        <v>-1</v>
      </c>
      <c r="AO34" s="29">
        <v>1</v>
      </c>
      <c r="BY34" s="1"/>
    </row>
    <row r="35" spans="1:191" x14ac:dyDescent="0.3">
      <c r="A35" s="32" t="s">
        <v>473</v>
      </c>
      <c r="C35" s="4" t="s">
        <v>474</v>
      </c>
      <c r="D35" s="25">
        <f>'[1]$NREL normal'!R29</f>
        <v>0</v>
      </c>
      <c r="E35" s="26">
        <v>0</v>
      </c>
      <c r="F35" s="27">
        <f>0.0000952</f>
        <v>9.5199999999999997E-5</v>
      </c>
      <c r="H35" s="4" t="s">
        <v>474</v>
      </c>
      <c r="K35" s="28">
        <v>-1</v>
      </c>
      <c r="M35" s="30">
        <v>0.77777523765978929</v>
      </c>
    </row>
    <row r="36" spans="1:191" x14ac:dyDescent="0.3">
      <c r="A36" s="32" t="s">
        <v>475</v>
      </c>
      <c r="C36" s="4" t="s">
        <v>476</v>
      </c>
      <c r="D36" s="25">
        <f>'[1]$NREL normal'!R50</f>
        <v>4.6484902446168701E-3</v>
      </c>
      <c r="E36" s="26">
        <v>0</v>
      </c>
      <c r="F36" s="27">
        <f>0.0000952</f>
        <v>9.5199999999999997E-5</v>
      </c>
      <c r="H36" s="4" t="s">
        <v>476</v>
      </c>
      <c r="K36" s="28">
        <v>-1</v>
      </c>
      <c r="M36" s="33"/>
      <c r="O36" s="29">
        <v>0.55550838578702311</v>
      </c>
      <c r="P36" s="30"/>
      <c r="Q36" s="30"/>
      <c r="R36" s="30"/>
      <c r="S36" s="30"/>
      <c r="FQ36" s="30"/>
      <c r="GF36" s="30"/>
    </row>
    <row r="37" spans="1:191" x14ac:dyDescent="0.3">
      <c r="A37" s="32" t="s">
        <v>477</v>
      </c>
      <c r="C37" s="4" t="s">
        <v>478</v>
      </c>
      <c r="D37" s="25">
        <f>'[1]$NREL normal'!R30</f>
        <v>1.6884018112603656E-2</v>
      </c>
      <c r="E37" s="26">
        <v>118.3947608479248</v>
      </c>
      <c r="F37" s="27">
        <v>9.5799999999999998E-6</v>
      </c>
      <c r="H37" s="4" t="s">
        <v>478</v>
      </c>
      <c r="M37">
        <v>-1</v>
      </c>
      <c r="W37" s="30">
        <v>1.2040650366676302</v>
      </c>
      <c r="X37" s="30"/>
      <c r="Y37" s="30"/>
      <c r="Z37" s="30"/>
      <c r="AA37" s="30"/>
      <c r="FR37" s="30"/>
      <c r="GG37" s="30"/>
    </row>
    <row r="38" spans="1:191" x14ac:dyDescent="0.3">
      <c r="A38" s="32" t="s">
        <v>479</v>
      </c>
      <c r="C38" s="4" t="s">
        <v>480</v>
      </c>
      <c r="D38" s="25">
        <f>'[1]$NREL normal'!R51</f>
        <v>4.8869078709048519E-3</v>
      </c>
      <c r="E38" s="34">
        <v>110.4626984192726</v>
      </c>
      <c r="F38" s="27">
        <v>9.5799999999999998E-6</v>
      </c>
      <c r="H38" s="4" t="s">
        <v>480</v>
      </c>
      <c r="O38" s="31">
        <v>-1</v>
      </c>
      <c r="U38" s="29">
        <v>0.90274382626842564</v>
      </c>
    </row>
    <row r="39" spans="1:191" x14ac:dyDescent="0.3">
      <c r="A39" s="32" t="s">
        <v>481</v>
      </c>
      <c r="C39" s="4" t="s">
        <v>482</v>
      </c>
      <c r="D39" s="25">
        <f>'[1]$NREL normal'!R31</f>
        <v>5.076760007753827E-2</v>
      </c>
      <c r="E39" s="34">
        <v>365.03399732224665</v>
      </c>
      <c r="F39" s="27">
        <v>9.5799999999999998E-6</v>
      </c>
      <c r="H39" s="4" t="s">
        <v>482</v>
      </c>
      <c r="W39">
        <v>-1</v>
      </c>
      <c r="AE39" s="30">
        <v>1.2829401066777331</v>
      </c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FS39" s="30"/>
      <c r="FT39" s="30"/>
      <c r="FU39" s="30"/>
      <c r="GH39" s="30"/>
      <c r="GI39" s="30"/>
    </row>
    <row r="40" spans="1:191" x14ac:dyDescent="0.3">
      <c r="A40" s="32" t="s">
        <v>483</v>
      </c>
      <c r="C40" s="4" t="s">
        <v>484</v>
      </c>
      <c r="D40" s="35">
        <f>'[1]$NREL normal'!R52</f>
        <v>1.5619605498167551E-2</v>
      </c>
      <c r="E40" s="34">
        <v>2480.2702431519019</v>
      </c>
      <c r="F40" s="27">
        <v>9.5799999999999998E-6</v>
      </c>
      <c r="H40" s="4" t="s">
        <v>484</v>
      </c>
      <c r="U40" s="31">
        <v>-1</v>
      </c>
      <c r="AC40" s="29">
        <v>0.90755271926111636</v>
      </c>
    </row>
    <row r="41" spans="1:191" x14ac:dyDescent="0.3">
      <c r="A41" s="32" t="s">
        <v>485</v>
      </c>
      <c r="C41" s="47" t="s">
        <v>486</v>
      </c>
      <c r="D41" s="35">
        <f>'[1]$NREL normal'!R32</f>
        <v>1.0776437932501295E-2</v>
      </c>
      <c r="E41" s="34">
        <v>2087.7835089184787</v>
      </c>
      <c r="F41" s="27">
        <v>9.5799999999999998E-6</v>
      </c>
      <c r="H41" s="47" t="s">
        <v>486</v>
      </c>
      <c r="AE41">
        <v>-1</v>
      </c>
      <c r="AQ41" s="30">
        <v>0.51528557384327534</v>
      </c>
      <c r="AR41" s="33"/>
      <c r="AS41" s="33"/>
      <c r="FZ41" s="33"/>
    </row>
    <row r="42" spans="1:191" x14ac:dyDescent="0.3">
      <c r="A42" s="32" t="s">
        <v>487</v>
      </c>
      <c r="C42" s="4" t="s">
        <v>488</v>
      </c>
      <c r="D42" s="35">
        <f>'[1]$NREL normal'!R53</f>
        <v>7.1296468531126074E-3</v>
      </c>
      <c r="E42" s="34">
        <v>2273.5450256209929</v>
      </c>
      <c r="F42" s="27">
        <v>9.5799999999999998E-6</v>
      </c>
      <c r="H42" s="4" t="s">
        <v>488</v>
      </c>
      <c r="AC42" s="37">
        <v>-1</v>
      </c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U42" s="29">
        <v>0.50437689097236338</v>
      </c>
      <c r="FS42" s="38"/>
      <c r="FT42" s="38"/>
      <c r="FU42" s="38"/>
      <c r="FX42" s="38"/>
      <c r="GH42" s="38"/>
      <c r="GI42" s="38"/>
    </row>
    <row r="43" spans="1:191" x14ac:dyDescent="0.3">
      <c r="A43" s="32" t="s">
        <v>489</v>
      </c>
      <c r="C43" s="4" t="s">
        <v>490</v>
      </c>
      <c r="D43" s="35">
        <f>'[1]$NREL normal'!R54</f>
        <v>3.8451864873163356E-2</v>
      </c>
      <c r="E43" s="34">
        <v>577.4859679760267</v>
      </c>
      <c r="F43" s="27">
        <v>9.5799999999999998E-6</v>
      </c>
      <c r="H43" s="4" t="s">
        <v>490</v>
      </c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U43" s="31">
        <v>-1</v>
      </c>
      <c r="AW43" s="29">
        <v>0.35887283202731379</v>
      </c>
      <c r="FS43" s="39"/>
      <c r="FT43" s="39"/>
      <c r="FU43" s="39"/>
      <c r="FX43" s="39"/>
      <c r="GC43" s="39"/>
      <c r="GH43" s="39"/>
      <c r="GI43" s="39"/>
    </row>
    <row r="44" spans="1:191" x14ac:dyDescent="0.3">
      <c r="A44" s="32" t="s">
        <v>491</v>
      </c>
      <c r="C44" s="4" t="s">
        <v>492</v>
      </c>
      <c r="D44" s="35">
        <f>'[1]$NREL normal'!R33</f>
        <v>8.5259570575979285E-2</v>
      </c>
      <c r="E44" s="34">
        <v>3933.1553504135272</v>
      </c>
      <c r="F44" s="27">
        <f>0.0000952</f>
        <v>9.5199999999999997E-5</v>
      </c>
      <c r="H44" s="4" t="s">
        <v>492</v>
      </c>
      <c r="AQ44" s="38">
        <v>-1</v>
      </c>
      <c r="AS44" s="42">
        <v>0.314</v>
      </c>
    </row>
    <row r="45" spans="1:191" x14ac:dyDescent="0.3">
      <c r="A45" s="32" t="s">
        <v>493</v>
      </c>
      <c r="C45" s="4" t="s">
        <v>494</v>
      </c>
      <c r="D45" s="35">
        <f>'[1]$NREL normal'!R75</f>
        <v>2.1863404883775759E-4</v>
      </c>
      <c r="E45" s="34">
        <v>7.2105261841289421</v>
      </c>
      <c r="F45" s="27">
        <f>0.0000952</f>
        <v>9.5199999999999997E-5</v>
      </c>
      <c r="H45" s="4" t="s">
        <v>494</v>
      </c>
      <c r="K45" s="28">
        <v>-1</v>
      </c>
      <c r="S45" s="43">
        <v>1</v>
      </c>
    </row>
    <row r="46" spans="1:191" x14ac:dyDescent="0.3">
      <c r="A46" s="32" t="s">
        <v>495</v>
      </c>
      <c r="C46" s="4" t="s">
        <v>496</v>
      </c>
      <c r="D46" s="35">
        <f>'[1]$NREL normal'!R76</f>
        <v>4.0564135616374668E-2</v>
      </c>
      <c r="E46" s="34">
        <v>843.89262120224748</v>
      </c>
      <c r="F46" s="27">
        <v>9.5799999999999998E-6</v>
      </c>
      <c r="H46" s="4" t="s">
        <v>496</v>
      </c>
      <c r="S46" s="31">
        <v>-1</v>
      </c>
      <c r="AA46" s="29">
        <v>1.6123518720821433</v>
      </c>
    </row>
    <row r="47" spans="1:191" x14ac:dyDescent="0.3">
      <c r="A47" s="32" t="s">
        <v>497</v>
      </c>
      <c r="C47" s="4" t="s">
        <v>498</v>
      </c>
      <c r="D47" s="35">
        <f>'[1]$NREL normal'!R77</f>
        <v>2.8885372181187762E-2</v>
      </c>
      <c r="E47" s="34">
        <v>578.56595782888121</v>
      </c>
      <c r="F47" s="27">
        <v>9.5799999999999998E-6</v>
      </c>
      <c r="G47" s="44"/>
      <c r="H47" s="4" t="s">
        <v>498</v>
      </c>
      <c r="AA47" s="31">
        <v>-1</v>
      </c>
      <c r="AI47" s="29">
        <v>0.15815283276263858</v>
      </c>
      <c r="AJ47" s="30"/>
      <c r="AK47" s="30"/>
      <c r="GI47" s="30"/>
    </row>
    <row r="48" spans="1:191" x14ac:dyDescent="0.3">
      <c r="A48" s="32" t="s">
        <v>499</v>
      </c>
      <c r="C48" s="4" t="s">
        <v>500</v>
      </c>
      <c r="D48" s="35">
        <f>'[1]$NREL normal'!R78</f>
        <v>0.31550750567843311</v>
      </c>
      <c r="E48" s="34">
        <v>1994.3034453241405</v>
      </c>
      <c r="F48" s="27">
        <v>9.5799999999999998E-6</v>
      </c>
      <c r="H48" s="4" t="s">
        <v>500</v>
      </c>
      <c r="AI48" s="31">
        <v>-1</v>
      </c>
      <c r="AK48" s="29">
        <v>0.61218373580773444</v>
      </c>
    </row>
    <row r="49" spans="1:98" x14ac:dyDescent="0.3">
      <c r="A49" s="48" t="s">
        <v>501</v>
      </c>
      <c r="C49" s="4" t="s">
        <v>502</v>
      </c>
      <c r="D49" s="49">
        <f>'[1]$BB normal'!R29</f>
        <v>7.3063423019211954E-2</v>
      </c>
      <c r="E49" s="50">
        <f>[1]BB!L105</f>
        <v>624.12485544406729</v>
      </c>
      <c r="F49" s="27">
        <v>9.5799999999999998E-6</v>
      </c>
      <c r="H49" s="4" t="s">
        <v>502</v>
      </c>
      <c r="K49" s="46">
        <v>-1</v>
      </c>
      <c r="CE49" s="46">
        <v>0.6201225106586431</v>
      </c>
    </row>
    <row r="50" spans="1:98" x14ac:dyDescent="0.3">
      <c r="A50" s="51" t="s">
        <v>503</v>
      </c>
      <c r="C50" s="4" t="s">
        <v>504</v>
      </c>
      <c r="D50" s="49">
        <f>'[1]$BB normal'!R30</f>
        <v>6.077969371862104E-2</v>
      </c>
      <c r="E50" s="50">
        <f>[1]BB!L106</f>
        <v>6.3476609995423487</v>
      </c>
      <c r="F50" s="27">
        <f>0.0000952</f>
        <v>9.5199999999999997E-5</v>
      </c>
      <c r="H50" s="4" t="s">
        <v>504</v>
      </c>
      <c r="CE50" s="46">
        <v>-1</v>
      </c>
      <c r="CF50" s="52">
        <v>1.0671999999999999</v>
      </c>
    </row>
    <row r="51" spans="1:98" x14ac:dyDescent="0.3">
      <c r="A51" s="48" t="s">
        <v>505</v>
      </c>
      <c r="C51" s="4" t="s">
        <v>506</v>
      </c>
      <c r="D51" s="49">
        <f>'[1]$BB normal'!R31</f>
        <v>0.13481516595971038</v>
      </c>
      <c r="E51" s="50">
        <f>[1]BB!L107</f>
        <v>31.376484765490872</v>
      </c>
      <c r="F51" s="27">
        <v>9.5799999999999998E-6</v>
      </c>
      <c r="H51" s="4" t="s">
        <v>506</v>
      </c>
      <c r="CF51" s="46">
        <v>-1</v>
      </c>
      <c r="CG51" s="46">
        <v>0.1225399157134562</v>
      </c>
    </row>
    <row r="52" spans="1:98" x14ac:dyDescent="0.3">
      <c r="A52" s="48" t="s">
        <v>507</v>
      </c>
      <c r="C52" s="4" t="s">
        <v>508</v>
      </c>
      <c r="D52" s="49">
        <f>'[1]$BB normal'!R52</f>
        <v>7.3063423019211954E-2</v>
      </c>
      <c r="E52" s="50">
        <f>[1]BB!L129</f>
        <v>624.12485544406729</v>
      </c>
      <c r="F52" s="27">
        <v>9.5799999999999998E-6</v>
      </c>
      <c r="H52" s="4" t="s">
        <v>508</v>
      </c>
      <c r="J52" s="46">
        <v>-1</v>
      </c>
      <c r="CH52" s="46">
        <v>0.61174238275759307</v>
      </c>
    </row>
    <row r="53" spans="1:98" x14ac:dyDescent="0.3">
      <c r="A53" s="51" t="s">
        <v>509</v>
      </c>
      <c r="C53" s="47" t="s">
        <v>510</v>
      </c>
      <c r="D53" s="49">
        <f>'[1]$BB normal'!R53</f>
        <v>6.1053202987441248E-2</v>
      </c>
      <c r="E53" s="50">
        <f>[1]BB!L130</f>
        <v>6.4346155332862294</v>
      </c>
      <c r="F53" s="27">
        <f>0.0000952</f>
        <v>9.5199999999999997E-5</v>
      </c>
      <c r="H53" s="47" t="s">
        <v>510</v>
      </c>
      <c r="CH53" s="46">
        <v>-1</v>
      </c>
      <c r="CI53" s="46">
        <v>1.0671999999999999</v>
      </c>
    </row>
    <row r="54" spans="1:98" x14ac:dyDescent="0.3">
      <c r="A54" s="48" t="s">
        <v>511</v>
      </c>
      <c r="C54" s="47" t="s">
        <v>512</v>
      </c>
      <c r="D54" s="49">
        <f>'[1]$BB normal'!R54</f>
        <v>0.13542183564182853</v>
      </c>
      <c r="E54" s="50">
        <f>[1]BB!L131</f>
        <v>31.806268587883544</v>
      </c>
      <c r="F54" s="27">
        <v>9.5799999999999998E-6</v>
      </c>
      <c r="H54" s="47" t="s">
        <v>512</v>
      </c>
      <c r="CI54" s="46">
        <v>-1</v>
      </c>
      <c r="CJ54" s="46">
        <v>0.12289023433579614</v>
      </c>
    </row>
    <row r="55" spans="1:98" x14ac:dyDescent="0.3">
      <c r="A55" s="48" t="s">
        <v>513</v>
      </c>
      <c r="C55" s="47" t="s">
        <v>514</v>
      </c>
      <c r="D55" s="49">
        <f>'[1]$BB normal'!R175</f>
        <v>0.11921569985261699</v>
      </c>
      <c r="E55" s="50">
        <f>[1]BB!L241</f>
        <v>624.12485544406729</v>
      </c>
      <c r="F55" s="27">
        <v>9.5799999999999998E-6</v>
      </c>
      <c r="H55" s="47" t="s">
        <v>514</v>
      </c>
      <c r="K55" s="46">
        <v>-1</v>
      </c>
      <c r="CK55" s="46">
        <v>0.6704254286286051</v>
      </c>
    </row>
    <row r="56" spans="1:98" x14ac:dyDescent="0.3">
      <c r="A56" s="48" t="s">
        <v>515</v>
      </c>
      <c r="C56" s="47" t="s">
        <v>516</v>
      </c>
      <c r="D56" s="49">
        <f>'[1]$BB normal'!R176</f>
        <v>5.5570822124431478E-2</v>
      </c>
      <c r="E56" s="50">
        <f>[1]BB!L242</f>
        <v>14.246389884315365</v>
      </c>
      <c r="F56" s="27">
        <f>0.0000952</f>
        <v>9.5199999999999997E-5</v>
      </c>
      <c r="H56" s="47" t="s">
        <v>516</v>
      </c>
      <c r="CK56" s="46">
        <v>-1</v>
      </c>
      <c r="CL56" s="46">
        <v>5.3464219360639484</v>
      </c>
    </row>
    <row r="57" spans="1:98" x14ac:dyDescent="0.3">
      <c r="A57" s="48" t="s">
        <v>517</v>
      </c>
      <c r="C57" s="4" t="s">
        <v>518</v>
      </c>
      <c r="D57" s="49">
        <f>'[1]$BB normal'!R177</f>
        <v>3.6075598594084726E-2</v>
      </c>
      <c r="E57" s="50">
        <f>[1]BB!L243</f>
        <v>33.658545025587479</v>
      </c>
      <c r="F57" s="27">
        <v>9.5799999999999998E-6</v>
      </c>
      <c r="H57" s="4" t="s">
        <v>518</v>
      </c>
      <c r="CL57" s="46">
        <v>-1</v>
      </c>
      <c r="CM57" s="46">
        <v>6.1903337084361541E-2</v>
      </c>
    </row>
    <row r="58" spans="1:98" x14ac:dyDescent="0.3">
      <c r="A58" s="48" t="s">
        <v>519</v>
      </c>
      <c r="C58" s="4" t="s">
        <v>520</v>
      </c>
      <c r="D58" s="49">
        <f>'[1]$BB normal'!R199</f>
        <v>0.11921569985261699</v>
      </c>
      <c r="E58" s="50">
        <f>[1]BB!L265</f>
        <v>624.12485544406729</v>
      </c>
      <c r="F58" s="27">
        <v>9.5799999999999998E-6</v>
      </c>
      <c r="H58" s="4" t="s">
        <v>520</v>
      </c>
      <c r="J58" s="46">
        <v>-1</v>
      </c>
      <c r="CN58" s="46">
        <v>0.65635487484404309</v>
      </c>
    </row>
    <row r="59" spans="1:98" x14ac:dyDescent="0.3">
      <c r="A59" s="48" t="s">
        <v>521</v>
      </c>
      <c r="C59" s="4" t="s">
        <v>522</v>
      </c>
      <c r="D59" s="49">
        <f>'[1]$BB normal'!R200</f>
        <v>5.5961159413787508E-2</v>
      </c>
      <c r="E59" s="50">
        <f>[1]BB!L266</f>
        <v>14.246389884315365</v>
      </c>
      <c r="F59" s="27">
        <f>0.0000952</f>
        <v>9.5199999999999997E-5</v>
      </c>
      <c r="H59" s="4" t="s">
        <v>522</v>
      </c>
      <c r="CN59" s="46">
        <v>-1</v>
      </c>
      <c r="CO59" s="46">
        <v>5.3464219360639484</v>
      </c>
    </row>
    <row r="60" spans="1:98" x14ac:dyDescent="0.3">
      <c r="A60" s="48" t="s">
        <v>523</v>
      </c>
      <c r="C60" s="4" t="s">
        <v>524</v>
      </c>
      <c r="D60" s="49">
        <f>'[1]$BB normal'!R201</f>
        <v>3.6328998684793841E-2</v>
      </c>
      <c r="E60" s="50">
        <f>[1]BB!L267</f>
        <v>34.380097323351954</v>
      </c>
      <c r="F60" s="27">
        <v>9.5799999999999998E-6</v>
      </c>
      <c r="H60" s="4" t="s">
        <v>524</v>
      </c>
      <c r="CO60" s="46">
        <v>-1</v>
      </c>
      <c r="CP60" s="46">
        <v>6.3379063810835301E-2</v>
      </c>
    </row>
    <row r="61" spans="1:98" x14ac:dyDescent="0.3">
      <c r="A61" s="48" t="s">
        <v>525</v>
      </c>
      <c r="C61" s="4" t="s">
        <v>526</v>
      </c>
      <c r="D61" s="49">
        <f>'[1]$BB normal'!R413</f>
        <v>2.942164208794578E-2</v>
      </c>
      <c r="E61" s="50">
        <f>[1]BB!L13</f>
        <v>70.705777278929517</v>
      </c>
      <c r="F61" s="27">
        <v>9.5799999999999998E-6</v>
      </c>
      <c r="H61" s="4" t="s">
        <v>526</v>
      </c>
      <c r="K61" s="53">
        <v>-1</v>
      </c>
      <c r="CQ61" s="53">
        <v>0.54900487644734908</v>
      </c>
    </row>
    <row r="62" spans="1:98" x14ac:dyDescent="0.3">
      <c r="A62" s="48" t="s">
        <v>527</v>
      </c>
      <c r="C62" s="4" t="s">
        <v>528</v>
      </c>
      <c r="D62" s="49">
        <f>'[1]$BB normal'!R414</f>
        <v>0.14504404157713907</v>
      </c>
      <c r="E62" s="50">
        <f>[1]BB!L14</f>
        <v>4.4732210004764124</v>
      </c>
      <c r="F62" s="27">
        <f>0.0000952</f>
        <v>9.5199999999999997E-5</v>
      </c>
      <c r="H62" s="4" t="s">
        <v>528</v>
      </c>
      <c r="CQ62" s="53">
        <v>-1</v>
      </c>
      <c r="CR62" s="54">
        <v>0.99928790299492976</v>
      </c>
    </row>
    <row r="63" spans="1:98" x14ac:dyDescent="0.3">
      <c r="A63" s="48" t="s">
        <v>529</v>
      </c>
      <c r="C63" s="4" t="s">
        <v>530</v>
      </c>
      <c r="D63" s="49">
        <f>'[1]$BB normal'!R415</f>
        <v>9.096799965932599E-2</v>
      </c>
      <c r="E63" s="50">
        <f>[1]BB!L15</f>
        <v>1.2160413008509499</v>
      </c>
      <c r="F63" s="27">
        <f>0.0000952</f>
        <v>9.5199999999999997E-5</v>
      </c>
      <c r="H63" s="4" t="s">
        <v>530</v>
      </c>
      <c r="CR63" s="53">
        <v>-1</v>
      </c>
      <c r="CS63" s="53">
        <v>5.5993142799033615</v>
      </c>
    </row>
    <row r="64" spans="1:98" x14ac:dyDescent="0.3">
      <c r="A64" s="48" t="s">
        <v>531</v>
      </c>
      <c r="C64" s="4" t="s">
        <v>532</v>
      </c>
      <c r="D64" s="49">
        <f>'[1]$BB normal'!R416</f>
        <v>2.6410772823273424E-2</v>
      </c>
      <c r="E64" s="50">
        <f>[1]BB!L16</f>
        <v>120.31997125148658</v>
      </c>
      <c r="F64" s="27">
        <v>9.5799999999999998E-6</v>
      </c>
      <c r="H64" s="4" t="s">
        <v>532</v>
      </c>
      <c r="CS64" s="53">
        <v>-1</v>
      </c>
      <c r="CT64" s="53">
        <v>3.6726280253926415E-2</v>
      </c>
    </row>
    <row r="65" spans="1:122" x14ac:dyDescent="0.3">
      <c r="A65" s="48" t="s">
        <v>533</v>
      </c>
      <c r="C65" s="4" t="s">
        <v>534</v>
      </c>
      <c r="D65" s="49">
        <f>'[1]$BB normal'!R437</f>
        <v>2.92273611319077E-2</v>
      </c>
      <c r="E65" s="50">
        <f>[1]BB!L20</f>
        <v>69.300409841892701</v>
      </c>
      <c r="F65" s="27">
        <v>9.5799999999999998E-6</v>
      </c>
      <c r="H65" s="4" t="s">
        <v>534</v>
      </c>
      <c r="J65" s="53">
        <v>-1</v>
      </c>
      <c r="CU65" s="53">
        <v>0.54615165683531841</v>
      </c>
    </row>
    <row r="66" spans="1:122" x14ac:dyDescent="0.3">
      <c r="A66" s="48" t="s">
        <v>535</v>
      </c>
      <c r="C66" s="4" t="s">
        <v>536</v>
      </c>
      <c r="D66" s="49">
        <f>'[1]$BB normal'!R438</f>
        <v>0.14433423765679737</v>
      </c>
      <c r="E66" s="50">
        <f>[1]BB!L21</f>
        <v>4.4072146578993419</v>
      </c>
      <c r="F66" s="27">
        <f>0.0000952</f>
        <v>9.5199999999999997E-5</v>
      </c>
      <c r="H66" s="4" t="s">
        <v>536</v>
      </c>
      <c r="CU66" s="53">
        <v>-1</v>
      </c>
      <c r="CV66" s="53">
        <v>0.99461171977670582</v>
      </c>
    </row>
    <row r="67" spans="1:122" x14ac:dyDescent="0.3">
      <c r="A67" s="48" t="s">
        <v>537</v>
      </c>
      <c r="C67" s="4" t="s">
        <v>538</v>
      </c>
      <c r="D67" s="49">
        <f>'[1]$BB normal'!R439</f>
        <v>9.0663053947400291E-2</v>
      </c>
      <c r="E67" s="50">
        <f>[1]BB!L22</f>
        <v>1.2037304081963585</v>
      </c>
      <c r="F67" s="27">
        <f>0.0000952</f>
        <v>9.5199999999999997E-5</v>
      </c>
      <c r="H67" s="4" t="s">
        <v>538</v>
      </c>
      <c r="CV67" s="53">
        <v>-1</v>
      </c>
      <c r="CW67" s="53">
        <v>5.4747077017786632</v>
      </c>
    </row>
    <row r="68" spans="1:122" x14ac:dyDescent="0.3">
      <c r="A68" s="48" t="s">
        <v>539</v>
      </c>
      <c r="C68" s="4" t="s">
        <v>540</v>
      </c>
      <c r="D68" s="49">
        <f>'[1]$BB normal'!R440</f>
        <v>2.6518453794197937E-2</v>
      </c>
      <c r="E68" s="50">
        <f>[1]BB!L23</f>
        <v>121.81268986016543</v>
      </c>
      <c r="F68" s="27">
        <v>9.5799999999999998E-6</v>
      </c>
      <c r="H68" s="4" t="s">
        <v>540</v>
      </c>
      <c r="CW68" s="53">
        <v>-1</v>
      </c>
      <c r="CX68" s="53">
        <v>3.0736071776825191E-2</v>
      </c>
    </row>
    <row r="69" spans="1:122" x14ac:dyDescent="0.3">
      <c r="A69" s="48" t="s">
        <v>541</v>
      </c>
      <c r="C69" s="4" t="s">
        <v>542</v>
      </c>
      <c r="D69" s="49">
        <f>'[1]$BB normal'!R295</f>
        <v>2.2463754294631058E-2</v>
      </c>
      <c r="E69" s="50">
        <f>[1]BB!L50</f>
        <v>316.01999642446361</v>
      </c>
      <c r="F69" s="27">
        <v>9.5799999999999998E-6</v>
      </c>
      <c r="H69" s="4" t="s">
        <v>542</v>
      </c>
      <c r="K69" s="53">
        <v>-1</v>
      </c>
      <c r="CY69" s="53">
        <v>2.5288479153749033</v>
      </c>
    </row>
    <row r="70" spans="1:122" x14ac:dyDescent="0.3">
      <c r="A70" s="48" t="s">
        <v>543</v>
      </c>
      <c r="C70" s="4" t="s">
        <v>544</v>
      </c>
      <c r="D70" s="49">
        <f>'[1]$BB normal'!R296</f>
        <v>1.7480979056042647E-2</v>
      </c>
      <c r="E70" s="50">
        <f>[1]BB!L51</f>
        <v>0.19925700284021697</v>
      </c>
      <c r="F70" s="27">
        <v>9.5799999999999998E-6</v>
      </c>
      <c r="H70" s="4" t="s">
        <v>544</v>
      </c>
      <c r="CY70" s="53">
        <v>-1</v>
      </c>
      <c r="CZ70" s="53">
        <v>0.32107961298690213</v>
      </c>
    </row>
    <row r="71" spans="1:122" x14ac:dyDescent="0.3">
      <c r="A71" s="48" t="s">
        <v>545</v>
      </c>
      <c r="C71" s="4" t="s">
        <v>546</v>
      </c>
      <c r="D71" s="49">
        <f>'[1]$BB normal'!R297</f>
        <v>5.9694781858768878E-2</v>
      </c>
      <c r="E71" s="50">
        <f>[1]BB!L52</f>
        <v>9.9048224222908736</v>
      </c>
      <c r="F71" s="27">
        <f>0.0000952</f>
        <v>9.5199999999999997E-5</v>
      </c>
      <c r="H71" s="4" t="s">
        <v>546</v>
      </c>
      <c r="CZ71" s="53">
        <v>-1</v>
      </c>
      <c r="DA71" s="53">
        <v>1.0020369794049733</v>
      </c>
    </row>
    <row r="72" spans="1:122" x14ac:dyDescent="0.3">
      <c r="A72" s="48" t="s">
        <v>547</v>
      </c>
      <c r="C72" s="4" t="s">
        <v>548</v>
      </c>
      <c r="D72" s="49">
        <f>'[1]$BB normal'!R298</f>
        <v>4.9653618559449796E-2</v>
      </c>
      <c r="E72" s="50">
        <f>[1]BB!L53</f>
        <v>678.13364539427721</v>
      </c>
      <c r="F72" s="27">
        <v>9.5799999999999998E-6</v>
      </c>
      <c r="H72" s="4" t="s">
        <v>548</v>
      </c>
      <c r="DA72" s="53">
        <v>-1</v>
      </c>
      <c r="DB72" s="53">
        <v>6.195095528280653E-2</v>
      </c>
    </row>
    <row r="73" spans="1:122" x14ac:dyDescent="0.3">
      <c r="A73" s="48" t="s">
        <v>549</v>
      </c>
      <c r="C73" s="4" t="s">
        <v>550</v>
      </c>
      <c r="D73" s="49">
        <f>'[1]$BB normal'!R320</f>
        <v>2.2463754294631058E-2</v>
      </c>
      <c r="E73" s="50">
        <f>[1]BB!L57</f>
        <v>316.01999642446361</v>
      </c>
      <c r="F73" s="27">
        <v>9.5799999999999998E-6</v>
      </c>
      <c r="H73" s="4" t="s">
        <v>550</v>
      </c>
      <c r="J73" s="53">
        <v>-1</v>
      </c>
      <c r="DC73" s="53">
        <v>2.5339076713297617</v>
      </c>
    </row>
    <row r="74" spans="1:122" x14ac:dyDescent="0.3">
      <c r="A74" s="48" t="s">
        <v>551</v>
      </c>
      <c r="C74" s="4" t="s">
        <v>552</v>
      </c>
      <c r="D74" s="49">
        <f>'[1]$BB normal'!R321</f>
        <v>1.7469452243861146E-2</v>
      </c>
      <c r="E74" s="50">
        <f>[1]BB!L58</f>
        <v>0.19885912259458871</v>
      </c>
      <c r="F74" s="27">
        <v>9.5799999999999998E-6</v>
      </c>
      <c r="H74" s="4" t="s">
        <v>552</v>
      </c>
      <c r="DC74" s="53">
        <v>-1</v>
      </c>
      <c r="DD74" s="53">
        <v>0.32296636421680813</v>
      </c>
    </row>
    <row r="75" spans="1:122" x14ac:dyDescent="0.3">
      <c r="A75" s="48" t="s">
        <v>553</v>
      </c>
      <c r="C75" s="4" t="s">
        <v>554</v>
      </c>
      <c r="D75" s="49">
        <f>'[1]$BB normal'!R322</f>
        <v>5.9540187624747429E-2</v>
      </c>
      <c r="E75" s="50">
        <f>[1]BB!L59</f>
        <v>9.8272964113820436</v>
      </c>
      <c r="F75" s="27">
        <f>0.0000952</f>
        <v>9.5199999999999997E-5</v>
      </c>
      <c r="H75" s="4" t="s">
        <v>554</v>
      </c>
      <c r="DD75" s="53">
        <v>-1</v>
      </c>
      <c r="DE75" s="53">
        <v>1.0009849382353488</v>
      </c>
    </row>
    <row r="76" spans="1:122" x14ac:dyDescent="0.3">
      <c r="A76" s="48" t="s">
        <v>555</v>
      </c>
      <c r="C76" s="4" t="s">
        <v>556</v>
      </c>
      <c r="D76" s="49">
        <f>'[1]$BB normal'!R323</f>
        <v>4.9542199192360095E-2</v>
      </c>
      <c r="E76" s="50">
        <f>[1]BB!L60</f>
        <v>673.53297120471598</v>
      </c>
      <c r="F76" s="27">
        <v>9.5799999999999998E-6</v>
      </c>
      <c r="H76" s="4" t="s">
        <v>556</v>
      </c>
      <c r="DE76" s="53">
        <v>-1</v>
      </c>
      <c r="DF76" s="53">
        <v>5.7907931699756693E-2</v>
      </c>
    </row>
    <row r="77" spans="1:122" ht="13.95" customHeight="1" x14ac:dyDescent="0.3">
      <c r="A77" s="48" t="s">
        <v>557</v>
      </c>
      <c r="C77" s="4" t="s">
        <v>558</v>
      </c>
      <c r="D77" s="49">
        <f>'[1]$BB normal'!R531</f>
        <v>2.1895374093618591E-2</v>
      </c>
      <c r="E77" s="50">
        <f>'[1]Lactic Total Balance'!M22</f>
        <v>615.6975753996802</v>
      </c>
      <c r="F77" s="27">
        <v>9.5799999999999998E-6</v>
      </c>
      <c r="H77" s="4" t="s">
        <v>558</v>
      </c>
      <c r="K77" s="48">
        <v>-1</v>
      </c>
      <c r="DO77" s="48">
        <v>1.7276924743900182</v>
      </c>
    </row>
    <row r="78" spans="1:122" x14ac:dyDescent="0.3">
      <c r="A78" s="48" t="s">
        <v>559</v>
      </c>
      <c r="C78" s="4" t="s">
        <v>560</v>
      </c>
      <c r="D78" s="49">
        <f>'[1]$BB normal'!R532</f>
        <v>3.648801683130367E-2</v>
      </c>
      <c r="E78" s="50">
        <f>'[1]Lactic Total Balance'!M23</f>
        <v>50.292554726684102</v>
      </c>
      <c r="F78" s="27">
        <v>9.5199999999999997E-5</v>
      </c>
      <c r="H78" s="4" t="s">
        <v>560</v>
      </c>
      <c r="DO78" s="48">
        <v>-1</v>
      </c>
      <c r="DP78" s="48">
        <v>1.7417605201492063</v>
      </c>
    </row>
    <row r="79" spans="1:122" x14ac:dyDescent="0.3">
      <c r="A79" s="48" t="s">
        <v>561</v>
      </c>
      <c r="C79" s="4" t="s">
        <v>562</v>
      </c>
      <c r="D79" s="49">
        <f>'[1]$BB normal'!R533</f>
        <v>3.051395726192227E-2</v>
      </c>
      <c r="E79" s="50">
        <f>'[1]Lactic Total Balance'!M24</f>
        <v>2375.7312571350867</v>
      </c>
      <c r="F79" s="27">
        <v>9.5799999999999998E-6</v>
      </c>
      <c r="H79" s="4" t="s">
        <v>562</v>
      </c>
      <c r="DP79" s="48">
        <v>-1</v>
      </c>
      <c r="DQ79" s="48">
        <v>9.5314163157135312E-2</v>
      </c>
    </row>
    <row r="80" spans="1:122" x14ac:dyDescent="0.3">
      <c r="A80" s="48" t="s">
        <v>563</v>
      </c>
      <c r="C80" s="4" t="s">
        <v>564</v>
      </c>
      <c r="D80" s="49">
        <f>'[1]$BB normal'!R551</f>
        <v>2.2355675112996538E-2</v>
      </c>
      <c r="E80" s="50">
        <f>'[1]Lactic Total Balance'!P22</f>
        <v>655.76389763775205</v>
      </c>
      <c r="F80" s="27">
        <v>9.5799999999999998E-6</v>
      </c>
      <c r="H80" s="4" t="s">
        <v>564</v>
      </c>
      <c r="J80" s="48">
        <v>-1</v>
      </c>
      <c r="DR80" s="48">
        <v>1.7548498759329569</v>
      </c>
    </row>
    <row r="81" spans="1:130" x14ac:dyDescent="0.3">
      <c r="A81" s="48" t="s">
        <v>565</v>
      </c>
      <c r="C81" s="4" t="s">
        <v>566</v>
      </c>
      <c r="D81" s="49">
        <f>'[1]$BB normal'!R552</f>
        <v>3.7063840238694426E-2</v>
      </c>
      <c r="E81" s="50">
        <f>'[1]Lactic Total Balance'!P23</f>
        <v>52.736369597640632</v>
      </c>
      <c r="F81" s="27">
        <v>9.5199999999999997E-5</v>
      </c>
      <c r="H81" s="4" t="s">
        <v>566</v>
      </c>
      <c r="DR81" s="48">
        <v>-1</v>
      </c>
      <c r="DS81" s="48">
        <v>1.7971117936336887</v>
      </c>
    </row>
    <row r="82" spans="1:130" x14ac:dyDescent="0.3">
      <c r="A82" s="48" t="s">
        <v>567</v>
      </c>
      <c r="C82" s="4" t="s">
        <v>568</v>
      </c>
      <c r="D82" s="49">
        <f>'[1]$BB normal'!R553</f>
        <v>3.0677155949958256E-2</v>
      </c>
      <c r="E82" s="50">
        <f>'[1]Lactic Total Balance'!P24</f>
        <v>2414.4443058591401</v>
      </c>
      <c r="F82" s="27">
        <v>9.5799999999999998E-6</v>
      </c>
      <c r="H82" s="4" t="s">
        <v>568</v>
      </c>
      <c r="DS82" s="48">
        <v>-1</v>
      </c>
      <c r="DT82" s="48">
        <v>7.9578155874787698E-2</v>
      </c>
    </row>
    <row r="83" spans="1:130" x14ac:dyDescent="0.3">
      <c r="A83" s="48" t="s">
        <v>569</v>
      </c>
      <c r="C83" s="4" t="s">
        <v>570</v>
      </c>
      <c r="D83" s="49">
        <f>'[1]$BB normal'!R616</f>
        <v>5.990357749698285E-2</v>
      </c>
      <c r="E83" s="50">
        <f>[1]BB!L342</f>
        <v>72.108587048732204</v>
      </c>
      <c r="F83" s="27">
        <v>9.5799999999999998E-6</v>
      </c>
      <c r="H83" s="4" t="s">
        <v>570</v>
      </c>
      <c r="K83" s="53">
        <v>-1</v>
      </c>
      <c r="DG83" s="46">
        <v>4.2448853916486007</v>
      </c>
    </row>
    <row r="84" spans="1:130" x14ac:dyDescent="0.3">
      <c r="A84" s="48" t="s">
        <v>571</v>
      </c>
      <c r="C84" s="4" t="s">
        <v>572</v>
      </c>
      <c r="D84" s="49">
        <f>'[1]$BB normal'!R617</f>
        <v>1.1866420896412192E-2</v>
      </c>
      <c r="E84" s="50">
        <f>[1]BB!L343</f>
        <v>29.977357688716335</v>
      </c>
      <c r="F84" s="27">
        <f>0.0000952</f>
        <v>9.5199999999999997E-5</v>
      </c>
      <c r="H84" s="4" t="s">
        <v>572</v>
      </c>
      <c r="DG84">
        <v>-1</v>
      </c>
      <c r="DH84" s="46">
        <v>0.11407585178249861</v>
      </c>
    </row>
    <row r="85" spans="1:130" x14ac:dyDescent="0.3">
      <c r="A85" s="48" t="s">
        <v>573</v>
      </c>
      <c r="C85" s="4" t="s">
        <v>574</v>
      </c>
      <c r="D85" s="49">
        <f>'[1]$BB normal'!R618</f>
        <v>0.1249268859024686</v>
      </c>
      <c r="E85" s="50">
        <f>[1]BB!L344</f>
        <v>0</v>
      </c>
      <c r="F85" s="27">
        <f>0.0000952</f>
        <v>9.5199999999999997E-5</v>
      </c>
      <c r="H85" s="4" t="s">
        <v>574</v>
      </c>
      <c r="DH85">
        <v>-1</v>
      </c>
      <c r="DI85" s="46">
        <v>0.54376280446164349</v>
      </c>
    </row>
    <row r="86" spans="1:130" x14ac:dyDescent="0.3">
      <c r="A86" s="48" t="s">
        <v>575</v>
      </c>
      <c r="C86" s="4" t="s">
        <v>576</v>
      </c>
      <c r="D86" s="49">
        <f>'[1]$BB normal'!R619</f>
        <v>0.44021770837687318</v>
      </c>
      <c r="E86" s="50">
        <f>[1]BB!L345</f>
        <v>1682.317715800715</v>
      </c>
      <c r="F86" s="27">
        <v>9.5799999999999998E-6</v>
      </c>
      <c r="H86" s="4" t="s">
        <v>576</v>
      </c>
      <c r="DI86">
        <v>-1</v>
      </c>
      <c r="DJ86" s="46">
        <v>0.83725798011512298</v>
      </c>
    </row>
    <row r="87" spans="1:130" x14ac:dyDescent="0.3">
      <c r="A87" s="48" t="s">
        <v>577</v>
      </c>
      <c r="C87" s="4" t="s">
        <v>578</v>
      </c>
      <c r="D87" s="49">
        <f>'[1]$BB normal'!R640</f>
        <v>5.990357749698285E-2</v>
      </c>
      <c r="E87" s="50">
        <f>[1]BB!L349</f>
        <v>174.26431803185974</v>
      </c>
      <c r="F87" s="27">
        <v>9.5799999999999998E-6</v>
      </c>
      <c r="H87" s="4" t="s">
        <v>578</v>
      </c>
      <c r="J87" s="53">
        <v>-1</v>
      </c>
      <c r="DK87" s="46">
        <v>4.2692053916486001</v>
      </c>
    </row>
    <row r="88" spans="1:130" x14ac:dyDescent="0.3">
      <c r="A88" s="48" t="s">
        <v>579</v>
      </c>
      <c r="C88" s="4" t="s">
        <v>580</v>
      </c>
      <c r="D88" s="49">
        <f>'[1]$BB normal'!R641</f>
        <v>1.1844070725666872E-2</v>
      </c>
      <c r="E88" s="50">
        <f>[1]BB!L350</f>
        <v>29.806588359975272</v>
      </c>
      <c r="F88" s="27">
        <f>0.0000952</f>
        <v>9.5199999999999997E-5</v>
      </c>
      <c r="H88" s="4" t="s">
        <v>580</v>
      </c>
      <c r="DK88">
        <v>-1</v>
      </c>
      <c r="DL88" s="46">
        <v>9.0970099372572402E-2</v>
      </c>
    </row>
    <row r="89" spans="1:130" x14ac:dyDescent="0.3">
      <c r="A89" s="48" t="s">
        <v>581</v>
      </c>
      <c r="C89" s="4" t="s">
        <v>582</v>
      </c>
      <c r="D89" s="49">
        <f>'[1]$BB normal'!R642</f>
        <v>0.13436140134515601</v>
      </c>
      <c r="E89" s="50">
        <f>[1]BB!L351</f>
        <v>0</v>
      </c>
      <c r="F89" s="27">
        <f>0.0000952</f>
        <v>9.5199999999999997E-5</v>
      </c>
      <c r="H89" s="4" t="s">
        <v>582</v>
      </c>
      <c r="DL89">
        <v>-1</v>
      </c>
      <c r="DM89" s="46">
        <v>0.54376280446164338</v>
      </c>
    </row>
    <row r="90" spans="1:130" x14ac:dyDescent="0.3">
      <c r="A90" s="48" t="s">
        <v>583</v>
      </c>
      <c r="C90" s="4" t="s">
        <v>584</v>
      </c>
      <c r="D90" s="49">
        <f>'[1]$BB normal'!R643</f>
        <v>0.47346308016232319</v>
      </c>
      <c r="E90" s="50">
        <f>[1]BB!L352</f>
        <v>2097.5966916737134</v>
      </c>
      <c r="F90" s="27">
        <v>9.5799999999999998E-6</v>
      </c>
      <c r="H90" s="4" t="s">
        <v>584</v>
      </c>
      <c r="DM90">
        <v>-1</v>
      </c>
      <c r="DN90" s="46">
        <v>0.83725798011512298</v>
      </c>
    </row>
    <row r="91" spans="1:130" x14ac:dyDescent="0.3">
      <c r="A91" s="48" t="s">
        <v>585</v>
      </c>
      <c r="C91" s="4" t="s">
        <v>586</v>
      </c>
      <c r="D91" s="49">
        <f>'[1]$BB normal'!R715</f>
        <v>3.400055529459365E-2</v>
      </c>
      <c r="E91" s="50">
        <f>[1]BB!L378</f>
        <v>900.40415059931274</v>
      </c>
      <c r="F91" s="27">
        <v>9.5799999999999998E-6</v>
      </c>
      <c r="H91" s="4" t="s">
        <v>586</v>
      </c>
      <c r="K91" s="48">
        <v>-1</v>
      </c>
      <c r="DU91" s="48">
        <v>0.33680193244334322</v>
      </c>
    </row>
    <row r="92" spans="1:130" x14ac:dyDescent="0.3">
      <c r="A92" s="51" t="s">
        <v>587</v>
      </c>
      <c r="C92" s="4" t="s">
        <v>588</v>
      </c>
      <c r="D92" s="49">
        <f>'[1]$BB normal'!R716</f>
        <v>1.9249382403141689E-2</v>
      </c>
      <c r="E92" s="50">
        <f>[1]BB!L379</f>
        <v>46.694380528534715</v>
      </c>
      <c r="F92" s="27">
        <f>0.0000952</f>
        <v>9.5199999999999997E-5</v>
      </c>
      <c r="H92" s="4" t="s">
        <v>588</v>
      </c>
      <c r="DU92">
        <v>-1</v>
      </c>
      <c r="DV92" s="48">
        <v>1.0671999999999999</v>
      </c>
    </row>
    <row r="93" spans="1:130" x14ac:dyDescent="0.3">
      <c r="A93" s="48" t="s">
        <v>589</v>
      </c>
      <c r="C93" s="4" t="s">
        <v>590</v>
      </c>
      <c r="D93" s="49">
        <f>'[1]$BB normal'!R717</f>
        <v>0.25959158655685505</v>
      </c>
      <c r="E93" s="50">
        <f>[1]BB!L380</f>
        <v>805.69122499731668</v>
      </c>
      <c r="F93" s="27">
        <v>9.5799999999999998E-6</v>
      </c>
      <c r="H93" s="4" t="s">
        <v>590</v>
      </c>
      <c r="DV93">
        <v>-1</v>
      </c>
      <c r="DW93" s="48">
        <v>0.54924054498232011</v>
      </c>
    </row>
    <row r="94" spans="1:130" x14ac:dyDescent="0.3">
      <c r="A94" s="48" t="s">
        <v>591</v>
      </c>
      <c r="C94" s="4" t="s">
        <v>592</v>
      </c>
      <c r="D94" s="49">
        <f>'[1]$BB normal'!R737</f>
        <v>3.400055529459365E-2</v>
      </c>
      <c r="E94" s="50">
        <f>[1]BB!L389</f>
        <v>900.40415059931274</v>
      </c>
      <c r="F94" s="27">
        <v>9.5799999999999998E-6</v>
      </c>
      <c r="H94" s="4" t="s">
        <v>592</v>
      </c>
      <c r="J94" s="48">
        <v>-1</v>
      </c>
      <c r="DX94" s="48">
        <v>0.27227843309007249</v>
      </c>
    </row>
    <row r="95" spans="1:130" x14ac:dyDescent="0.3">
      <c r="A95" s="51" t="s">
        <v>593</v>
      </c>
      <c r="C95" s="4" t="s">
        <v>594</v>
      </c>
      <c r="D95" s="49">
        <f>'[1]$BB normal'!R738</f>
        <v>2.0648858097133568E-2</v>
      </c>
      <c r="E95" s="50">
        <f>[1]BB!L390</f>
        <v>57.75983583339022</v>
      </c>
      <c r="F95" s="27">
        <f>0.0000952</f>
        <v>9.5199999999999997E-5</v>
      </c>
      <c r="H95" s="4" t="s">
        <v>594</v>
      </c>
      <c r="DX95">
        <v>-1</v>
      </c>
      <c r="DY95" s="48">
        <v>1.0671999999999999</v>
      </c>
    </row>
    <row r="96" spans="1:130" x14ac:dyDescent="0.3">
      <c r="A96" s="48" t="s">
        <v>595</v>
      </c>
      <c r="C96" s="4" t="s">
        <v>596</v>
      </c>
      <c r="D96" s="49">
        <f>'[1]$BB normal'!R739</f>
        <v>0.27785937311046055</v>
      </c>
      <c r="E96" s="50">
        <f>[1]BB!L391</f>
        <v>990.07235238867656</v>
      </c>
      <c r="F96" s="27">
        <v>9.5799999999999998E-6</v>
      </c>
      <c r="H96" s="4" t="s">
        <v>596</v>
      </c>
      <c r="DY96">
        <v>-1</v>
      </c>
      <c r="DZ96" s="48">
        <v>0.55140010249750759</v>
      </c>
    </row>
    <row r="97" spans="1:722" s="53" customFormat="1" x14ac:dyDescent="0.3">
      <c r="A97" s="55" t="s">
        <v>597</v>
      </c>
      <c r="B97"/>
      <c r="C97" s="4" t="s">
        <v>598</v>
      </c>
      <c r="D97" s="56">
        <f>'[1]$ETOH normal'!I37</f>
        <v>1.5197869265488415E-2</v>
      </c>
      <c r="E97" s="57">
        <f>'[1]NREL ETOH'!M51</f>
        <v>47.078191749786392</v>
      </c>
      <c r="F97" s="27">
        <v>9.5799999999999998E-6</v>
      </c>
      <c r="G97"/>
      <c r="H97" s="4" t="s">
        <v>598</v>
      </c>
      <c r="I97"/>
      <c r="J97"/>
      <c r="K97" s="55">
        <v>-1</v>
      </c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 s="57">
        <v>4.2769824147418625</v>
      </c>
      <c r="BE97" s="33"/>
      <c r="BF97" s="33"/>
      <c r="BG97" s="33"/>
      <c r="BH97" s="33"/>
      <c r="BI97" s="33"/>
      <c r="BJ97" s="33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</row>
    <row r="98" spans="1:722" s="53" customFormat="1" x14ac:dyDescent="0.3">
      <c r="A98" s="55" t="s">
        <v>599</v>
      </c>
      <c r="B98"/>
      <c r="C98" s="4" t="s">
        <v>600</v>
      </c>
      <c r="D98" s="56">
        <f>'[1]$ETOH normal'!I38</f>
        <v>2.9217013225462736E-3</v>
      </c>
      <c r="E98" s="57">
        <f>'[1]NREL ETOH'!M52</f>
        <v>29.352595754795079</v>
      </c>
      <c r="F98" s="27">
        <f>0.0000952</f>
        <v>9.5199999999999997E-5</v>
      </c>
      <c r="G98"/>
      <c r="H98" s="4" t="s">
        <v>600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 s="55">
        <v>-1</v>
      </c>
      <c r="BE98"/>
      <c r="BF98"/>
      <c r="BG98"/>
      <c r="BH98"/>
      <c r="BI98"/>
      <c r="BJ98"/>
      <c r="BK98" s="57">
        <v>1.0309660324372014</v>
      </c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</row>
    <row r="99" spans="1:722" s="53" customFormat="1" x14ac:dyDescent="0.3">
      <c r="A99" s="55" t="s">
        <v>601</v>
      </c>
      <c r="B99"/>
      <c r="C99" s="4" t="s">
        <v>602</v>
      </c>
      <c r="D99" s="56">
        <f>'[1]$ETOH normal'!I39</f>
        <v>4.3561090701976562E-3</v>
      </c>
      <c r="E99" s="57">
        <f>'[1]NREL ETOH'!M53</f>
        <v>61.411443897559167</v>
      </c>
      <c r="F99" s="27">
        <f>0.0000952</f>
        <v>9.5199999999999997E-5</v>
      </c>
      <c r="G99"/>
      <c r="H99" s="4" t="s">
        <v>602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 s="55">
        <v>-1</v>
      </c>
      <c r="BL99" s="33"/>
      <c r="BM99" s="33"/>
      <c r="BN99" s="33"/>
      <c r="BO99" s="33"/>
      <c r="BP99" s="33"/>
      <c r="BQ99" s="58">
        <v>1.0271566974699637</v>
      </c>
      <c r="BR99" s="33"/>
      <c r="BS99" s="33"/>
      <c r="BT99" s="33"/>
      <c r="BU99" s="33"/>
      <c r="BV99" s="33"/>
      <c r="BW99" s="33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</row>
    <row r="100" spans="1:722" s="53" customFormat="1" x14ac:dyDescent="0.3">
      <c r="A100" s="55" t="s">
        <v>603</v>
      </c>
      <c r="B100"/>
      <c r="C100" s="4" t="s">
        <v>604</v>
      </c>
      <c r="D100" s="56">
        <f>'[1]$ETOH normal'!I40</f>
        <v>1.1817736715341367E-2</v>
      </c>
      <c r="E100" s="57">
        <f>'[1]NREL ETOH'!M54</f>
        <v>900.80741651445283</v>
      </c>
      <c r="F100" s="27">
        <v>9.5799999999999998E-6</v>
      </c>
      <c r="G100"/>
      <c r="H100" s="4" t="s">
        <v>604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 s="55">
        <v>-1</v>
      </c>
      <c r="BR100"/>
      <c r="BS100"/>
      <c r="BT100"/>
      <c r="BU100"/>
      <c r="BV100"/>
      <c r="BW100"/>
      <c r="BX100" s="57">
        <v>5.603115030671596E-2</v>
      </c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</row>
    <row r="101" spans="1:722" s="53" customFormat="1" x14ac:dyDescent="0.3">
      <c r="A101" s="55" t="s">
        <v>605</v>
      </c>
      <c r="B101"/>
      <c r="C101" s="4" t="s">
        <v>606</v>
      </c>
      <c r="D101" s="56">
        <f>'[1]$ETOH normal'!U85</f>
        <v>4.2211455187323478E-3</v>
      </c>
      <c r="E101" s="57">
        <f>'[1]LHW EU'!N46</f>
        <v>2158.8603178208887</v>
      </c>
      <c r="F101" s="27">
        <v>9.5799999999999998E-6</v>
      </c>
      <c r="G101"/>
      <c r="H101" s="4" t="s">
        <v>606</v>
      </c>
      <c r="I101"/>
      <c r="J101"/>
      <c r="K101" s="55">
        <v>-1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 s="57">
        <v>3.0172612791992566</v>
      </c>
      <c r="BJ101" s="30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</row>
    <row r="102" spans="1:722" s="53" customFormat="1" x14ac:dyDescent="0.3">
      <c r="A102" s="55" t="s">
        <v>607</v>
      </c>
      <c r="B102"/>
      <c r="C102" s="4" t="s">
        <v>608</v>
      </c>
      <c r="D102" s="56">
        <f>'[1]$ETOH normal'!U86</f>
        <v>1.5668803153646951E-2</v>
      </c>
      <c r="E102" s="57">
        <f>'[1]LHW EU'!N47</f>
        <v>40.296148985189163</v>
      </c>
      <c r="F102" s="27">
        <f>0.0000952</f>
        <v>9.5199999999999997E-5</v>
      </c>
      <c r="G102"/>
      <c r="H102" s="4" t="s">
        <v>608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 s="55">
        <v>-1</v>
      </c>
      <c r="BJ102"/>
      <c r="BK102"/>
      <c r="BL102"/>
      <c r="BM102"/>
      <c r="BN102"/>
      <c r="BO102" s="57">
        <v>1.0029843451827611</v>
      </c>
      <c r="BP102" s="30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</row>
    <row r="103" spans="1:722" s="53" customFormat="1" x14ac:dyDescent="0.3">
      <c r="A103" s="55" t="s">
        <v>609</v>
      </c>
      <c r="B103"/>
      <c r="C103" s="4" t="s">
        <v>610</v>
      </c>
      <c r="D103" s="56">
        <f>'[1]$ETOH normal'!U87</f>
        <v>6.1903352411721698E-3</v>
      </c>
      <c r="E103" s="57">
        <f>'[1]LHW EU'!N48</f>
        <v>86.659572205821291</v>
      </c>
      <c r="F103" s="27">
        <f>0.0000952</f>
        <v>9.5199999999999997E-5</v>
      </c>
      <c r="G103"/>
      <c r="H103" s="4" t="s">
        <v>610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 s="55">
        <v>-1</v>
      </c>
      <c r="BP103"/>
      <c r="BQ103"/>
      <c r="BR103"/>
      <c r="BS103"/>
      <c r="BT103"/>
      <c r="BU103"/>
      <c r="BV103" s="57">
        <v>1.0004607915267252</v>
      </c>
      <c r="BW103" s="30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</row>
    <row r="104" spans="1:722" s="53" customFormat="1" x14ac:dyDescent="0.3">
      <c r="A104" s="55" t="s">
        <v>611</v>
      </c>
      <c r="B104"/>
      <c r="C104" s="4" t="s">
        <v>612</v>
      </c>
      <c r="D104" s="56">
        <f>'[1]$ETOH normal'!U88</f>
        <v>1.4181363504035765E-2</v>
      </c>
      <c r="E104" s="57">
        <f>'[1]LHW EU'!N49</f>
        <v>1305.0760340974007</v>
      </c>
      <c r="F104" s="27">
        <v>9.5799999999999998E-6</v>
      </c>
      <c r="G104"/>
      <c r="H104" s="4" t="s">
        <v>612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 s="55">
        <v>-1</v>
      </c>
      <c r="BW104"/>
      <c r="BX104"/>
      <c r="BY104"/>
      <c r="BZ104"/>
      <c r="CA104"/>
      <c r="CB104"/>
      <c r="CC104" s="57">
        <v>6.2097832073355952E-2</v>
      </c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</row>
    <row r="105" spans="1:722" s="53" customFormat="1" x14ac:dyDescent="0.3">
      <c r="A105" s="59" t="s">
        <v>613</v>
      </c>
      <c r="B105"/>
      <c r="C105" s="4" t="s">
        <v>614</v>
      </c>
      <c r="D105" s="60">
        <f>'[1]$ETOH normal'!U172</f>
        <v>1.5534403524921591E-2</v>
      </c>
      <c r="E105" s="61">
        <f>'[1]$ETOH normal'!I189</f>
        <v>304.4122258621955</v>
      </c>
      <c r="F105" s="27">
        <v>9.5799999999999998E-6</v>
      </c>
      <c r="G105" s="44"/>
      <c r="H105" s="4" t="s">
        <v>614</v>
      </c>
      <c r="I105" s="44"/>
      <c r="J105" s="44"/>
      <c r="K105" s="59">
        <v>-1</v>
      </c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61">
        <v>6.7000821064558087</v>
      </c>
      <c r="BG105" s="62"/>
      <c r="BH105" s="62"/>
      <c r="BI105" s="62"/>
      <c r="BJ105" s="62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</row>
    <row r="106" spans="1:722" s="53" customFormat="1" x14ac:dyDescent="0.3">
      <c r="A106" s="59" t="s">
        <v>615</v>
      </c>
      <c r="B106"/>
      <c r="C106" s="4" t="s">
        <v>616</v>
      </c>
      <c r="D106" s="60">
        <f>'[1]$ETOH normal'!U173</f>
        <v>4.3280009715265478E-3</v>
      </c>
      <c r="E106" s="61">
        <f>'[1]$ETOH normal'!I190</f>
        <v>0</v>
      </c>
      <c r="F106" s="27">
        <f>0.0000952</f>
        <v>9.5199999999999997E-5</v>
      </c>
      <c r="G106" s="44"/>
      <c r="H106" s="4" t="s">
        <v>616</v>
      </c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59">
        <v>-1</v>
      </c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61">
        <v>0.94665376788244537</v>
      </c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</row>
    <row r="107" spans="1:722" s="53" customFormat="1" x14ac:dyDescent="0.3">
      <c r="A107" s="59" t="s">
        <v>617</v>
      </c>
      <c r="B107"/>
      <c r="C107" s="4" t="s">
        <v>618</v>
      </c>
      <c r="D107" s="60">
        <f>'[1]$ETOH normal'!U174</f>
        <v>3.8554967301177895E-3</v>
      </c>
      <c r="E107" s="61">
        <f>'[1]$ETOH normal'!I191</f>
        <v>133.1352215924758</v>
      </c>
      <c r="F107" s="27">
        <v>9.5799999999999998E-6</v>
      </c>
      <c r="G107" s="44"/>
      <c r="H107" s="4" t="s">
        <v>618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59">
        <v>-1</v>
      </c>
      <c r="BT107" s="44"/>
      <c r="BU107" s="44"/>
      <c r="BV107" s="44"/>
      <c r="BW107" s="44"/>
      <c r="BX107" s="44"/>
      <c r="BY107" s="44"/>
      <c r="BZ107" s="61">
        <v>1.5186800040304078E-2</v>
      </c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</row>
    <row r="108" spans="1:722" s="53" customFormat="1" x14ac:dyDescent="0.3">
      <c r="A108" s="59" t="s">
        <v>619</v>
      </c>
      <c r="B108"/>
      <c r="C108" s="4" t="s">
        <v>620</v>
      </c>
      <c r="D108" s="60">
        <f>'[1]$ETOH normal'!U228</f>
        <v>1.529876544336245E-2</v>
      </c>
      <c r="E108" s="61">
        <f>'[1]$ETOH normal'!I245</f>
        <v>299.79466119096503</v>
      </c>
      <c r="F108" s="27">
        <v>9.5799999999999998E-6</v>
      </c>
      <c r="G108"/>
      <c r="H108" s="4" t="s">
        <v>620</v>
      </c>
      <c r="I108" s="44"/>
      <c r="J108" s="59">
        <v>-1</v>
      </c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63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/>
      <c r="DR108"/>
      <c r="DS108"/>
      <c r="DT108"/>
      <c r="DU108"/>
      <c r="DV108"/>
      <c r="DW108"/>
      <c r="DX108"/>
      <c r="DY108"/>
      <c r="DZ108"/>
      <c r="EA108" s="55">
        <v>6.8309119602926334</v>
      </c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</row>
    <row r="109" spans="1:722" s="53" customFormat="1" x14ac:dyDescent="0.3">
      <c r="A109" s="59" t="s">
        <v>621</v>
      </c>
      <c r="B109"/>
      <c r="C109" s="4" t="s">
        <v>622</v>
      </c>
      <c r="D109" s="60">
        <f>'[1]$ETOH normal'!U229</f>
        <v>4.1807152663577924E-3</v>
      </c>
      <c r="E109" s="61">
        <f>'[1]$ETOH normal'!I246</f>
        <v>0</v>
      </c>
      <c r="F109" s="27">
        <f>0.0000952</f>
        <v>9.5199999999999997E-5</v>
      </c>
      <c r="G109"/>
      <c r="H109" s="4" t="s">
        <v>622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63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/>
      <c r="DR109"/>
      <c r="DS109"/>
      <c r="DT109"/>
      <c r="DU109"/>
      <c r="DV109"/>
      <c r="DW109"/>
      <c r="DX109"/>
      <c r="DY109"/>
      <c r="DZ109"/>
      <c r="EA109" s="55">
        <v>-1</v>
      </c>
      <c r="EB109" s="55">
        <v>0.96300187124971171</v>
      </c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</row>
    <row r="110" spans="1:722" s="53" customFormat="1" x14ac:dyDescent="0.3">
      <c r="A110" s="59" t="s">
        <v>623</v>
      </c>
      <c r="B110"/>
      <c r="C110" s="4" t="s">
        <v>624</v>
      </c>
      <c r="D110" s="60">
        <f>'[1]$ETOH normal'!U230</f>
        <v>3.6610664926092092E-3</v>
      </c>
      <c r="E110" s="61">
        <f>'[1]$ETOH normal'!I247</f>
        <v>126.42129740398566</v>
      </c>
      <c r="F110" s="27">
        <v>9.5799999999999998E-6</v>
      </c>
      <c r="G110"/>
      <c r="H110" s="4" t="s">
        <v>624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63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/>
      <c r="DR110"/>
      <c r="DS110"/>
      <c r="DT110"/>
      <c r="DU110"/>
      <c r="DV110"/>
      <c r="DW110"/>
      <c r="DX110"/>
      <c r="DY110"/>
      <c r="DZ110"/>
      <c r="EA110"/>
      <c r="EB110" s="55">
        <v>-1</v>
      </c>
      <c r="EC110" s="64">
        <v>1.1813100930310605E-2</v>
      </c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</row>
    <row r="111" spans="1:722" s="53" customFormat="1" x14ac:dyDescent="0.3">
      <c r="A111" s="55" t="s">
        <v>625</v>
      </c>
      <c r="B111"/>
      <c r="C111" s="4" t="s">
        <v>626</v>
      </c>
      <c r="D111" s="56">
        <f>'[1]$ETOH normal'!U139</f>
        <v>1.1972351003193195E-2</v>
      </c>
      <c r="E111" s="57">
        <f>'[1]Afex EU'!H61</f>
        <v>3211.3279663020458</v>
      </c>
      <c r="F111" s="27">
        <v>9.5799999999999998E-6</v>
      </c>
      <c r="G111"/>
      <c r="H111" s="4" t="s">
        <v>626</v>
      </c>
      <c r="I111"/>
      <c r="J111"/>
      <c r="K111" s="55">
        <v>-1</v>
      </c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 s="57">
        <v>2.8581407533510652</v>
      </c>
      <c r="BH111" s="33"/>
      <c r="BI111" s="33"/>
      <c r="BJ111" s="33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</row>
    <row r="112" spans="1:722" s="53" customFormat="1" x14ac:dyDescent="0.3">
      <c r="A112" s="55" t="s">
        <v>627</v>
      </c>
      <c r="B112"/>
      <c r="C112" s="4" t="s">
        <v>628</v>
      </c>
      <c r="D112" s="56">
        <f>'[1]$ETOH normal'!U140</f>
        <v>1.5715719799459286E-2</v>
      </c>
      <c r="E112" s="57">
        <f>'[1]Afex EU'!H62</f>
        <v>42.539545993773359</v>
      </c>
      <c r="F112" s="27">
        <f>0.0000952</f>
        <v>9.5199999999999997E-5</v>
      </c>
      <c r="G112"/>
      <c r="H112" s="4" t="s">
        <v>628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 s="55">
        <v>-1</v>
      </c>
      <c r="BH112"/>
      <c r="BI112"/>
      <c r="BJ112"/>
      <c r="BK112"/>
      <c r="BL112"/>
      <c r="BM112" s="57">
        <v>1.0019559321571962</v>
      </c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</row>
    <row r="113" spans="1:722" s="53" customFormat="1" x14ac:dyDescent="0.3">
      <c r="A113" s="55" t="s">
        <v>629</v>
      </c>
      <c r="B113"/>
      <c r="C113" s="4" t="s">
        <v>630</v>
      </c>
      <c r="D113" s="56">
        <f>'[1]$ETOH normal'!U141</f>
        <v>5.9435053522051834E-3</v>
      </c>
      <c r="E113" s="57">
        <f>'[1]Afex EU'!H63</f>
        <v>91.578047829212991</v>
      </c>
      <c r="F113" s="27">
        <f>0.0000952</f>
        <v>9.5199999999999997E-5</v>
      </c>
      <c r="G113"/>
      <c r="H113" s="4" t="s">
        <v>630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 s="55">
        <v>-1</v>
      </c>
      <c r="BN113"/>
      <c r="BO113"/>
      <c r="BP113"/>
      <c r="BQ113"/>
      <c r="BR113"/>
      <c r="BS113"/>
      <c r="BT113" s="57">
        <v>1.0005769183806703</v>
      </c>
      <c r="BU113" s="33"/>
      <c r="BV113" s="33"/>
      <c r="BW113" s="3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</row>
    <row r="114" spans="1:722" s="53" customFormat="1" x14ac:dyDescent="0.3">
      <c r="A114" s="55" t="s">
        <v>631</v>
      </c>
      <c r="B114"/>
      <c r="C114" s="4" t="s">
        <v>632</v>
      </c>
      <c r="D114" s="56">
        <f>'[1]$ETOH normal'!U142</f>
        <v>1.3898604617346882E-2</v>
      </c>
      <c r="E114" s="57">
        <f>'[1]Afex EU'!H64</f>
        <v>1378.9872414354879</v>
      </c>
      <c r="F114" s="27">
        <v>9.5799999999999998E-6</v>
      </c>
      <c r="G114"/>
      <c r="H114" s="4" t="s">
        <v>632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 s="55">
        <v>-1</v>
      </c>
      <c r="BU114"/>
      <c r="BV114"/>
      <c r="BW114"/>
      <c r="BX114"/>
      <c r="BY114"/>
      <c r="BZ114"/>
      <c r="CA114" s="57">
        <v>6.8139362421974575E-2</v>
      </c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</row>
    <row r="115" spans="1:722" x14ac:dyDescent="0.3">
      <c r="A115" s="53" t="s">
        <v>633</v>
      </c>
      <c r="C115" s="4" t="s">
        <v>634</v>
      </c>
      <c r="D115" s="65">
        <f>'[1]$ETOH normal'!I45</f>
        <v>1.5052272373606325E-2</v>
      </c>
      <c r="E115" s="66">
        <f>'[1]NREL ETOH'!N51</f>
        <v>45.724733151939688</v>
      </c>
      <c r="F115" s="27">
        <v>9.5799999999999998E-6</v>
      </c>
      <c r="H115" s="4" t="s">
        <v>634</v>
      </c>
      <c r="J115" s="53">
        <v>-1</v>
      </c>
      <c r="BE115" s="66">
        <v>4.0532292862777695</v>
      </c>
      <c r="BF115" s="33"/>
      <c r="BG115" s="33"/>
      <c r="BH115" s="33"/>
      <c r="BI115" s="33"/>
      <c r="BJ115" s="33"/>
    </row>
    <row r="116" spans="1:722" x14ac:dyDescent="0.3">
      <c r="A116" s="53" t="s">
        <v>635</v>
      </c>
      <c r="C116" s="4" t="s">
        <v>636</v>
      </c>
      <c r="D116" s="65">
        <f>'[1]$ETOH normal'!I46</f>
        <v>2.9454805396217855E-3</v>
      </c>
      <c r="E116" s="66">
        <f>'[1]NREL ETOH'!N52</f>
        <v>30.082519876750393</v>
      </c>
      <c r="F116" s="27">
        <f>0.0000952</f>
        <v>9.5199999999999997E-5</v>
      </c>
      <c r="H116" s="4" t="s">
        <v>636</v>
      </c>
      <c r="BE116" s="53">
        <v>-1</v>
      </c>
      <c r="BL116" s="66">
        <v>1.0074058872016092</v>
      </c>
      <c r="BM116" s="30"/>
      <c r="BN116" s="30"/>
      <c r="BO116" s="30"/>
      <c r="BP116" s="30"/>
    </row>
    <row r="117" spans="1:722" x14ac:dyDescent="0.3">
      <c r="A117" s="53" t="s">
        <v>637</v>
      </c>
      <c r="C117" s="4" t="s">
        <v>638</v>
      </c>
      <c r="D117" s="65">
        <f>'[1]$ETOH normal'!I47</f>
        <v>4.4251932749112943E-3</v>
      </c>
      <c r="E117" s="66">
        <f>'[1]NREL ETOH'!N53</f>
        <v>64.410531013382126</v>
      </c>
      <c r="F117" s="27">
        <f>0.0000952</f>
        <v>9.5199999999999997E-5</v>
      </c>
      <c r="H117" s="4" t="s">
        <v>638</v>
      </c>
      <c r="BL117" s="53">
        <v>-1</v>
      </c>
      <c r="BR117" s="66">
        <v>1.0488749898819758</v>
      </c>
    </row>
    <row r="118" spans="1:722" x14ac:dyDescent="0.3">
      <c r="A118" s="53" t="s">
        <v>639</v>
      </c>
      <c r="C118" s="4" t="s">
        <v>640</v>
      </c>
      <c r="D118" s="65">
        <f>'[1]$ETOH normal'!I48</f>
        <v>1.1922548272929299E-2</v>
      </c>
      <c r="E118" s="66">
        <f>'[1]NREL ETOH'!N54</f>
        <v>925.23594487798118</v>
      </c>
      <c r="F118" s="27">
        <v>9.5799999999999998E-6</v>
      </c>
      <c r="H118" s="4" t="s">
        <v>640</v>
      </c>
      <c r="BR118" s="53">
        <v>-1</v>
      </c>
      <c r="BY118" s="66">
        <v>4.5978166629850249E-2</v>
      </c>
    </row>
    <row r="119" spans="1:722" x14ac:dyDescent="0.3">
      <c r="A119" s="53" t="s">
        <v>641</v>
      </c>
      <c r="C119" s="4" t="s">
        <v>642</v>
      </c>
      <c r="D119" s="65">
        <f>'[1]$ETOH normal'!U96</f>
        <v>4.1870230703667192E-3</v>
      </c>
      <c r="E119" s="66">
        <f>'[1]LHW OLIVE'!H58</f>
        <v>2106.4095511684841</v>
      </c>
      <c r="F119" s="27">
        <v>9.5799999999999998E-6</v>
      </c>
      <c r="H119" s="4" t="s">
        <v>642</v>
      </c>
      <c r="J119" s="53">
        <v>-1</v>
      </c>
      <c r="BJ119" s="66">
        <v>2.884651612457235</v>
      </c>
    </row>
    <row r="120" spans="1:722" ht="13.95" customHeight="1" x14ac:dyDescent="0.3">
      <c r="A120" s="53" t="s">
        <v>643</v>
      </c>
      <c r="C120" s="4" t="s">
        <v>644</v>
      </c>
      <c r="D120" s="65">
        <f>'[1]$ETOH normal'!U97</f>
        <v>1.5774380255431254E-2</v>
      </c>
      <c r="E120" s="66">
        <f>'[1]LHW OLIVE'!H59</f>
        <v>41.124569533777986</v>
      </c>
      <c r="F120" s="27">
        <f>0.0000952</f>
        <v>9.5199999999999997E-5</v>
      </c>
      <c r="H120" s="4" t="s">
        <v>644</v>
      </c>
      <c r="BJ120" s="53">
        <v>-1</v>
      </c>
      <c r="BP120" s="66">
        <v>1.0011695309103601</v>
      </c>
    </row>
    <row r="121" spans="1:722" x14ac:dyDescent="0.3">
      <c r="A121" s="53" t="s">
        <v>645</v>
      </c>
      <c r="C121" s="4" t="s">
        <v>646</v>
      </c>
      <c r="D121" s="65">
        <f>'[1]$ETOH normal'!U98</f>
        <v>6.2357716795267328E-3</v>
      </c>
      <c r="E121" s="66">
        <f>'[1]LHW OLIVE'!H60</f>
        <v>88.601462940331686</v>
      </c>
      <c r="F121" s="27">
        <f>0.0000952</f>
        <v>9.5199999999999997E-5</v>
      </c>
      <c r="H121" s="4" t="s">
        <v>646</v>
      </c>
      <c r="BP121" s="53">
        <v>-1</v>
      </c>
      <c r="BW121" s="66">
        <v>1.0004650575792735</v>
      </c>
    </row>
    <row r="122" spans="1:722" x14ac:dyDescent="0.3">
      <c r="A122" s="53" t="s">
        <v>647</v>
      </c>
      <c r="C122" s="4" t="s">
        <v>648</v>
      </c>
      <c r="D122" s="65">
        <f>'[1]$ETOH normal'!U99</f>
        <v>1.4285433184796643E-2</v>
      </c>
      <c r="E122" s="66">
        <f>'[1]LHW OLIVE'!H61</f>
        <v>1334.3148352197022</v>
      </c>
      <c r="F122" s="27">
        <v>9.5799999999999998E-6</v>
      </c>
      <c r="H122" s="4" t="s">
        <v>648</v>
      </c>
      <c r="BW122" s="53">
        <v>-1</v>
      </c>
      <c r="CD122" s="66">
        <v>5.7488015244816351E-2</v>
      </c>
    </row>
    <row r="123" spans="1:722" x14ac:dyDescent="0.3">
      <c r="A123" s="53" t="s">
        <v>649</v>
      </c>
      <c r="C123" s="4" t="s">
        <v>650</v>
      </c>
      <c r="D123" s="65">
        <f>'[1]$ETOH normal'!U150</f>
        <v>1.1875570182179397E-2</v>
      </c>
      <c r="E123" s="67">
        <f>'[1]Afex OLIVE'!H61</f>
        <v>3133.3068861911906</v>
      </c>
      <c r="F123" s="27">
        <v>9.5799999999999998E-6</v>
      </c>
      <c r="H123" s="4" t="s">
        <v>650</v>
      </c>
      <c r="J123" s="53">
        <v>-1</v>
      </c>
      <c r="BH123" s="66">
        <v>2.8114057116428919</v>
      </c>
      <c r="BI123" s="30"/>
      <c r="BJ123" s="30"/>
    </row>
    <row r="124" spans="1:722" x14ac:dyDescent="0.3">
      <c r="A124" s="53" t="s">
        <v>651</v>
      </c>
      <c r="C124" s="4" t="s">
        <v>652</v>
      </c>
      <c r="D124" s="65">
        <f>'[1]$ETOH normal'!U151</f>
        <v>1.5673721882298267E-2</v>
      </c>
      <c r="E124" s="67">
        <f>'[1]Afex OLIVE'!H62</f>
        <v>42.195993031506966</v>
      </c>
      <c r="F124" s="27">
        <f>0.0000952</f>
        <v>9.5199999999999997E-5</v>
      </c>
      <c r="H124" s="4" t="s">
        <v>652</v>
      </c>
      <c r="BH124" s="53">
        <v>-1</v>
      </c>
      <c r="BN124" s="66">
        <v>0.97388126230435523</v>
      </c>
      <c r="BO124" s="30"/>
      <c r="BP124" s="30"/>
    </row>
    <row r="125" spans="1:722" x14ac:dyDescent="0.3">
      <c r="A125" s="53" t="s">
        <v>653</v>
      </c>
      <c r="C125" s="4" t="s">
        <v>654</v>
      </c>
      <c r="D125" s="65">
        <f>'[1]$ETOH normal'!U152</f>
        <v>5.9846163935650815E-3</v>
      </c>
      <c r="E125" s="67">
        <f>'[1]Afex OLIVE'!H63</f>
        <v>93.511081038106525</v>
      </c>
      <c r="F125" s="27">
        <f>0.0000952</f>
        <v>9.5199999999999997E-5</v>
      </c>
      <c r="H125" s="4" t="s">
        <v>654</v>
      </c>
      <c r="BN125" s="53">
        <v>-1</v>
      </c>
      <c r="BU125" s="66">
        <v>1.0005774800052474</v>
      </c>
      <c r="BV125" s="30"/>
      <c r="BW125" s="30"/>
    </row>
    <row r="126" spans="1:722" x14ac:dyDescent="0.3">
      <c r="A126" s="53" t="s">
        <v>655</v>
      </c>
      <c r="C126" s="4" t="s">
        <v>656</v>
      </c>
      <c r="D126" s="65">
        <f>'[1]$ETOH normal'!U153</f>
        <v>1.3994738240259806E-2</v>
      </c>
      <c r="E126" s="67">
        <f>'[1]Afex OLIVE'!H64</f>
        <v>1408.0941706122831</v>
      </c>
      <c r="F126" s="27">
        <v>9.5799999999999998E-6</v>
      </c>
      <c r="H126" s="4" t="s">
        <v>656</v>
      </c>
      <c r="BU126" s="53">
        <v>-1</v>
      </c>
      <c r="CB126" s="66">
        <v>5.8090034794525014E-2</v>
      </c>
    </row>
    <row r="127" spans="1:722" s="53" customFormat="1" x14ac:dyDescent="0.3">
      <c r="A127" s="55" t="s">
        <v>657</v>
      </c>
      <c r="B127"/>
      <c r="C127" s="4" t="s">
        <v>658</v>
      </c>
      <c r="D127" s="56">
        <f>'[1]$ETOH normal'!I53</f>
        <v>1.5044561191058656E-2</v>
      </c>
      <c r="E127" s="57">
        <f>'[1]NREL ETOH PINUS'!M51</f>
        <v>45.653786765610128</v>
      </c>
      <c r="F127" s="27">
        <v>9.5799999999999998E-6</v>
      </c>
      <c r="G127"/>
      <c r="H127" s="4" t="s">
        <v>658</v>
      </c>
      <c r="I127" s="48">
        <v>-1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 s="30"/>
      <c r="BE127" s="33"/>
      <c r="BF127" s="33"/>
      <c r="BG127" s="33"/>
      <c r="BH127" s="33"/>
      <c r="BI127" s="33"/>
      <c r="BJ127" s="33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 s="46">
        <v>4.0243236132662776</v>
      </c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</row>
    <row r="128" spans="1:722" s="53" customFormat="1" x14ac:dyDescent="0.3">
      <c r="A128" s="55" t="s">
        <v>659</v>
      </c>
      <c r="B128"/>
      <c r="C128" s="4" t="s">
        <v>660</v>
      </c>
      <c r="D128" s="56">
        <f>'[1]$ETOH normal'!I54</f>
        <v>2.95093297370916E-3</v>
      </c>
      <c r="E128" s="57">
        <f>'[1]NREL ETOH PINUS'!M52</f>
        <v>30.251583589587387</v>
      </c>
      <c r="F128" s="27">
        <f>0.0000952</f>
        <v>9.5199999999999997E-5</v>
      </c>
      <c r="G128"/>
      <c r="H128" s="4" t="s">
        <v>660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 s="30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>
        <v>-1</v>
      </c>
      <c r="EE128" s="46">
        <v>1.060858630922193</v>
      </c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</row>
    <row r="129" spans="1:510" s="53" customFormat="1" x14ac:dyDescent="0.3">
      <c r="A129" s="55" t="s">
        <v>661</v>
      </c>
      <c r="B129"/>
      <c r="C129" s="4" t="s">
        <v>662</v>
      </c>
      <c r="D129" s="56">
        <f>'[1]$ETOH normal'!I55</f>
        <v>4.3583884142133099E-3</v>
      </c>
      <c r="E129" s="57">
        <f>'[1]NREL ETOH PINUS'!M53</f>
        <v>61.508870412901139</v>
      </c>
      <c r="F129" s="27">
        <f>0.0000952</f>
        <v>9.5199999999999997E-5</v>
      </c>
      <c r="G129"/>
      <c r="H129" s="4" t="s">
        <v>662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>
        <v>-1</v>
      </c>
      <c r="EF129" s="46">
        <v>1.0271997803586694</v>
      </c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</row>
    <row r="130" spans="1:510" s="53" customFormat="1" x14ac:dyDescent="0.3">
      <c r="A130" s="55" t="s">
        <v>663</v>
      </c>
      <c r="B130"/>
      <c r="C130" s="4" t="s">
        <v>664</v>
      </c>
      <c r="D130" s="56">
        <f>'[1]$ETOH normal'!I56</f>
        <v>1.1823756717243806E-2</v>
      </c>
      <c r="E130" s="57">
        <f>'[1]NREL ETOH PINUS'!M54</f>
        <v>902.19866561353763</v>
      </c>
      <c r="F130" s="27">
        <v>9.5799999999999998E-6</v>
      </c>
      <c r="G130"/>
      <c r="H130" s="4" t="s">
        <v>664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 s="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>
        <v>-1</v>
      </c>
      <c r="EG130" s="46">
        <v>5.6117687435469327E-2</v>
      </c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</row>
    <row r="131" spans="1:510" s="53" customFormat="1" x14ac:dyDescent="0.3">
      <c r="A131" s="55" t="s">
        <v>665</v>
      </c>
      <c r="B131"/>
      <c r="C131" s="4" t="s">
        <v>666</v>
      </c>
      <c r="D131" s="56">
        <f>'[1]$ETOH normal'!U108</f>
        <v>4.3436363897600746E-3</v>
      </c>
      <c r="E131" s="57">
        <f>'[1]LHW PINUS'!N46</f>
        <v>2354.3467065722975</v>
      </c>
      <c r="F131" s="27">
        <v>9.5799999999999998E-6</v>
      </c>
      <c r="G131"/>
      <c r="H131" s="4" t="s">
        <v>666</v>
      </c>
      <c r="I131" s="48">
        <v>-1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 s="30"/>
      <c r="BJ131" s="30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 s="46">
        <v>3.2071538078656547</v>
      </c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</row>
    <row r="132" spans="1:510" s="53" customFormat="1" x14ac:dyDescent="0.3">
      <c r="A132" s="55" t="s">
        <v>667</v>
      </c>
      <c r="B132"/>
      <c r="C132" s="4" t="s">
        <v>668</v>
      </c>
      <c r="D132" s="56">
        <f>'[1]$ETOH normal'!U109</f>
        <v>1.5801986869086831E-2</v>
      </c>
      <c r="E132" s="57">
        <f>'[1]LHW PINUS'!N47</f>
        <v>41.343053517834903</v>
      </c>
      <c r="F132" s="27">
        <f>0.0000952</f>
        <v>9.5199999999999997E-5</v>
      </c>
      <c r="G132"/>
      <c r="H132" s="4" t="s">
        <v>668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 s="30"/>
      <c r="BP132" s="30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>
        <v>-1</v>
      </c>
      <c r="EI132" s="46">
        <v>1.0032691238254101</v>
      </c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</row>
    <row r="133" spans="1:510" s="53" customFormat="1" x14ac:dyDescent="0.3">
      <c r="A133" s="55" t="s">
        <v>669</v>
      </c>
      <c r="B133"/>
      <c r="C133" s="4" t="s">
        <v>670</v>
      </c>
      <c r="D133" s="56">
        <f>'[1]$ETOH normal'!U110</f>
        <v>6.2423678140971096E-3</v>
      </c>
      <c r="E133" s="57">
        <f>'[1]LHW PINUS'!N48</f>
        <v>88.885773196480514</v>
      </c>
      <c r="F133" s="27">
        <f>0.0000952</f>
        <v>9.5199999999999997E-5</v>
      </c>
      <c r="G133"/>
      <c r="H133" s="4" t="s">
        <v>670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 s="30"/>
      <c r="BW133" s="30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>
        <v>-1</v>
      </c>
      <c r="EJ133" s="46">
        <v>1.0004755870954207</v>
      </c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</row>
    <row r="134" spans="1:510" s="53" customFormat="1" x14ac:dyDescent="0.3">
      <c r="A134" s="55" t="s">
        <v>671</v>
      </c>
      <c r="B134"/>
      <c r="C134" s="4" t="s">
        <v>672</v>
      </c>
      <c r="D134" s="56">
        <f>'[1]$ETOH normal'!U111</f>
        <v>1.4300494500539641E-2</v>
      </c>
      <c r="E134" s="57">
        <f>'[1]LHW PINUS'!N49</f>
        <v>1338.5823851692417</v>
      </c>
      <c r="F134" s="27">
        <v>9.5799999999999998E-6</v>
      </c>
      <c r="G134"/>
      <c r="H134" s="4" t="s">
        <v>672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 s="30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>
        <v>-1</v>
      </c>
      <c r="EK134" s="46">
        <v>6.329024216531777E-2</v>
      </c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</row>
    <row r="135" spans="1:510" s="53" customFormat="1" x14ac:dyDescent="0.3">
      <c r="A135" s="59" t="s">
        <v>673</v>
      </c>
      <c r="B135"/>
      <c r="C135" s="4" t="s">
        <v>674</v>
      </c>
      <c r="D135" s="68">
        <f>'[1]$ETOH normal'!U309</f>
        <v>1.5233396343406699E-2</v>
      </c>
      <c r="E135" s="69">
        <f>'[1]$ETOH normal'!I326</f>
        <v>298.513688079367</v>
      </c>
      <c r="F135" s="27">
        <v>9.5799999999999998E-6</v>
      </c>
      <c r="G135" s="44"/>
      <c r="H135" s="4" t="s">
        <v>674</v>
      </c>
      <c r="I135" s="70">
        <v>-1</v>
      </c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63"/>
      <c r="BG135" s="62"/>
      <c r="BH135" s="62"/>
      <c r="BI135" s="62"/>
      <c r="BJ135" s="62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 s="71">
        <v>6.5444764573508518</v>
      </c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 s="44"/>
      <c r="FR135" s="44"/>
      <c r="FS135" s="44"/>
      <c r="FT135" s="44"/>
      <c r="FU135" s="44"/>
      <c r="FV135" s="44"/>
      <c r="FW135" s="44"/>
      <c r="FX135" s="44"/>
      <c r="FY135" s="44"/>
      <c r="FZ135" s="44"/>
      <c r="GA135" s="44"/>
      <c r="GB135" s="44"/>
      <c r="GC135" s="44"/>
      <c r="GD135" s="44"/>
      <c r="GE135" s="44"/>
      <c r="GF135" s="44"/>
      <c r="GG135" s="44"/>
      <c r="GH135" s="44"/>
      <c r="GI135" s="44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</row>
    <row r="136" spans="1:510" s="53" customFormat="1" x14ac:dyDescent="0.3">
      <c r="A136" s="59" t="s">
        <v>675</v>
      </c>
      <c r="B136"/>
      <c r="C136" s="4" t="s">
        <v>676</v>
      </c>
      <c r="D136" s="68">
        <f>'[1]$ETOH normal'!U310</f>
        <v>4.3450494568140104E-3</v>
      </c>
      <c r="E136" s="69">
        <f>'[1]$ETOH normal'!I327</f>
        <v>0</v>
      </c>
      <c r="F136" s="27">
        <f>0.0000952</f>
        <v>9.5199999999999997E-5</v>
      </c>
      <c r="G136" s="44"/>
      <c r="H136" s="4" t="s">
        <v>676</v>
      </c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63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>
        <v>-1</v>
      </c>
      <c r="EM136" s="71">
        <v>0.94630080387954552</v>
      </c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 s="44"/>
      <c r="FR136" s="44"/>
      <c r="FS136" s="44"/>
      <c r="FT136" s="44"/>
      <c r="FU136" s="44"/>
      <c r="FV136" s="44"/>
      <c r="FW136" s="44"/>
      <c r="FX136" s="44"/>
      <c r="FY136" s="44"/>
      <c r="FZ136" s="44"/>
      <c r="GA136" s="44"/>
      <c r="GB136" s="44"/>
      <c r="GC136" s="44"/>
      <c r="GD136" s="44"/>
      <c r="GE136" s="44"/>
      <c r="GF136" s="44"/>
      <c r="GG136" s="44"/>
      <c r="GH136" s="44"/>
      <c r="GI136" s="44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</row>
    <row r="137" spans="1:510" s="53" customFormat="1" x14ac:dyDescent="0.3">
      <c r="A137" s="59" t="s">
        <v>677</v>
      </c>
      <c r="B137"/>
      <c r="C137" s="4" t="s">
        <v>678</v>
      </c>
      <c r="D137" s="68">
        <f>'[1]$ETOH normal'!U311</f>
        <v>3.8721277075344823E-3</v>
      </c>
      <c r="E137" s="69">
        <f>'[1]$ETOH normal'!I328</f>
        <v>133.70951046331689</v>
      </c>
      <c r="F137" s="27">
        <v>9.5799999999999998E-6</v>
      </c>
      <c r="G137" s="44"/>
      <c r="H137" s="4" t="s">
        <v>678</v>
      </c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63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>
        <v>-1</v>
      </c>
      <c r="EN137" s="71">
        <v>1.5555372615013668E-2</v>
      </c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 s="44"/>
      <c r="FR137" s="44"/>
      <c r="FS137" s="44"/>
      <c r="FT137" s="44"/>
      <c r="FU137" s="44"/>
      <c r="FV137" s="44"/>
      <c r="FW137" s="44"/>
      <c r="FX137" s="44"/>
      <c r="FY137" s="44"/>
      <c r="FZ137" s="44"/>
      <c r="GA137" s="44"/>
      <c r="GB137" s="44"/>
      <c r="GC137" s="44"/>
      <c r="GD137" s="44"/>
      <c r="GE137" s="44"/>
      <c r="GF137" s="44"/>
      <c r="GG137" s="44"/>
      <c r="GH137" s="44"/>
      <c r="GI137" s="44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</row>
    <row r="138" spans="1:510" s="53" customFormat="1" x14ac:dyDescent="0.3">
      <c r="A138" s="55" t="s">
        <v>679</v>
      </c>
      <c r="B138"/>
      <c r="C138" s="4" t="s">
        <v>680</v>
      </c>
      <c r="D138" s="56">
        <f>'[1]$ETOH normal'!U160</f>
        <v>1.1848757416070568E-2</v>
      </c>
      <c r="E138" s="57">
        <f>'[1]Afex PINUS'!P49</f>
        <v>3111.9183844781523</v>
      </c>
      <c r="F138" s="27">
        <v>9.5799999999999998E-6</v>
      </c>
      <c r="G138"/>
      <c r="H138" s="4" t="s">
        <v>680</v>
      </c>
      <c r="I138" s="48">
        <v>-1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 s="30"/>
      <c r="BH138" s="33"/>
      <c r="BI138" s="33"/>
      <c r="BJ138" s="33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 s="46">
        <v>2.8006203140814292</v>
      </c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</row>
    <row r="139" spans="1:510" s="53" customFormat="1" x14ac:dyDescent="0.3">
      <c r="A139" s="55" t="s">
        <v>681</v>
      </c>
      <c r="B139"/>
      <c r="C139" s="4" t="s">
        <v>682</v>
      </c>
      <c r="D139" s="56">
        <f>'[1]$ETOH normal'!U161</f>
        <v>1.5658182079350911E-2</v>
      </c>
      <c r="E139" s="57">
        <f>'[1]Afex PINUS'!P50</f>
        <v>42.069346452151656</v>
      </c>
      <c r="F139" s="27">
        <f>0.0000952</f>
        <v>9.5199999999999997E-5</v>
      </c>
      <c r="G139"/>
      <c r="H139" s="4" t="s">
        <v>682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 s="30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>
        <v>-1</v>
      </c>
      <c r="EP139" s="46">
        <v>1.0021202172709855</v>
      </c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</row>
    <row r="140" spans="1:510" s="53" customFormat="1" x14ac:dyDescent="0.3">
      <c r="A140" s="55" t="s">
        <v>683</v>
      </c>
      <c r="B140"/>
      <c r="C140" s="4" t="s">
        <v>684</v>
      </c>
      <c r="D140" s="56">
        <f>'[1]$ETOH normal'!U162</f>
        <v>5.9214248646422161E-3</v>
      </c>
      <c r="E140" s="57">
        <f>'[1]Afex PINUS'!P51</f>
        <v>90.550967132562945</v>
      </c>
      <c r="F140" s="27">
        <f>0.0000952</f>
        <v>9.5199999999999997E-5</v>
      </c>
      <c r="G140"/>
      <c r="H140" s="4" t="s">
        <v>684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 s="30"/>
      <c r="BU140" s="33"/>
      <c r="BV140" s="33"/>
      <c r="BW140" s="33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>
        <v>-1</v>
      </c>
      <c r="EQ140" s="46">
        <v>1.0005715083407549</v>
      </c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</row>
    <row r="141" spans="1:510" s="53" customFormat="1" x14ac:dyDescent="0.3">
      <c r="A141" s="55" t="s">
        <v>685</v>
      </c>
      <c r="B141"/>
      <c r="C141" s="4" t="s">
        <v>686</v>
      </c>
      <c r="D141" s="56">
        <f>'[1]$ETOH normal'!U163</f>
        <v>1.3846995154252178E-2</v>
      </c>
      <c r="E141" s="57">
        <f>'[1]Afex PINUS'!P52</f>
        <v>1363.528776751461</v>
      </c>
      <c r="F141" s="27">
        <v>9.5799999999999998E-6</v>
      </c>
      <c r="G141"/>
      <c r="H141" s="4" t="s">
        <v>686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 s="30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>
        <v>-1</v>
      </c>
      <c r="ER141" s="46">
        <v>6.4413005310373542E-2</v>
      </c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</row>
    <row r="142" spans="1:510" x14ac:dyDescent="0.3">
      <c r="A142" s="48" t="s">
        <v>687</v>
      </c>
      <c r="C142" s="4" t="s">
        <v>688</v>
      </c>
      <c r="D142" s="49">
        <f>'[1]$BB normal'!R571</f>
        <v>2.2355675112996538E-2</v>
      </c>
      <c r="E142" s="72">
        <f>'[1]Lactic Total Balance'!S22</f>
        <v>655.76389763775205</v>
      </c>
      <c r="F142" s="27">
        <v>9.5799999999999998E-6</v>
      </c>
      <c r="H142" s="4" t="s">
        <v>688</v>
      </c>
      <c r="I142" s="48">
        <v>-1</v>
      </c>
      <c r="ES142" s="46">
        <v>1.7548498759329569</v>
      </c>
    </row>
    <row r="143" spans="1:510" x14ac:dyDescent="0.3">
      <c r="A143" s="48" t="s">
        <v>689</v>
      </c>
      <c r="C143" s="4" t="s">
        <v>690</v>
      </c>
      <c r="D143" s="49">
        <f>'[1]$BB normal'!R572</f>
        <v>3.7063840238694426E-2</v>
      </c>
      <c r="E143" s="72">
        <f>'[1]Lactic Total Balance'!S23</f>
        <v>52.736369597640632</v>
      </c>
      <c r="F143" s="27">
        <v>9.5199999999999997E-5</v>
      </c>
      <c r="H143" s="4" t="s">
        <v>690</v>
      </c>
      <c r="ES143">
        <v>-1</v>
      </c>
      <c r="ET143" s="46">
        <v>1.7971117936336887</v>
      </c>
    </row>
    <row r="144" spans="1:510" x14ac:dyDescent="0.3">
      <c r="A144" s="48" t="s">
        <v>691</v>
      </c>
      <c r="C144" s="4" t="s">
        <v>692</v>
      </c>
      <c r="D144" s="49">
        <f>'[1]$BB normal'!R573</f>
        <v>3.0677155949958256E-2</v>
      </c>
      <c r="E144" s="72">
        <f>'[1]Lactic Total Balance'!S24</f>
        <v>2414.4443058591401</v>
      </c>
      <c r="F144" s="27">
        <v>9.5799999999999998E-6</v>
      </c>
      <c r="H144" s="4" t="s">
        <v>692</v>
      </c>
      <c r="ET144">
        <v>-1</v>
      </c>
      <c r="EU144" s="46">
        <v>7.9578155874787698E-2</v>
      </c>
    </row>
    <row r="145" spans="1:167" x14ac:dyDescent="0.3">
      <c r="A145" s="48" t="s">
        <v>693</v>
      </c>
      <c r="C145" s="4" t="s">
        <v>694</v>
      </c>
      <c r="D145" s="49">
        <f>'[1]$BB normal'!R664</f>
        <v>5.990357749698285E-2</v>
      </c>
      <c r="E145" s="50">
        <f>[1]BB!L356</f>
        <v>174.26431803185974</v>
      </c>
      <c r="F145" s="27">
        <v>9.5799999999999998E-6</v>
      </c>
      <c r="H145" s="4" t="s">
        <v>694</v>
      </c>
      <c r="I145" s="48">
        <v>-1</v>
      </c>
      <c r="EV145" s="46">
        <v>4.2760853916486008</v>
      </c>
    </row>
    <row r="146" spans="1:167" x14ac:dyDescent="0.3">
      <c r="A146" s="48" t="s">
        <v>695</v>
      </c>
      <c r="C146" s="4" t="s">
        <v>696</v>
      </c>
      <c r="D146" s="49">
        <f>'[1]$BB normal'!R665</f>
        <v>1.1837778689195845E-2</v>
      </c>
      <c r="E146" s="50">
        <f>[1]BB!L357</f>
        <v>29.758631102546044</v>
      </c>
      <c r="F146" s="27">
        <f>0.0000952</f>
        <v>9.5199999999999997E-5</v>
      </c>
      <c r="H146" s="4" t="s">
        <v>696</v>
      </c>
      <c r="EV146">
        <v>-1</v>
      </c>
      <c r="EW146" s="46">
        <v>0.1157069477660128</v>
      </c>
    </row>
    <row r="147" spans="1:167" x14ac:dyDescent="0.3">
      <c r="A147" s="48" t="s">
        <v>697</v>
      </c>
      <c r="C147" s="4" t="s">
        <v>698</v>
      </c>
      <c r="D147" s="49">
        <f>'[1]$BB normal'!R666</f>
        <v>0.12404283844912606</v>
      </c>
      <c r="E147" s="50">
        <f>[1]BB!L358</f>
        <v>0</v>
      </c>
      <c r="F147" s="27">
        <f>0.0000952</f>
        <v>9.5199999999999997E-5</v>
      </c>
      <c r="H147" s="4" t="s">
        <v>698</v>
      </c>
      <c r="EW147">
        <v>-1</v>
      </c>
      <c r="EX147" s="46">
        <v>0.54376280446164349</v>
      </c>
    </row>
    <row r="148" spans="1:167" x14ac:dyDescent="0.3">
      <c r="A148" s="48" t="s">
        <v>699</v>
      </c>
      <c r="C148" s="4" t="s">
        <v>700</v>
      </c>
      <c r="D148" s="49">
        <f>'[1]$BB normal'!R667</f>
        <v>0.43710249949933272</v>
      </c>
      <c r="E148" s="50">
        <f>[1]BB!L359</f>
        <v>1646.5006289481837</v>
      </c>
      <c r="F148" s="27">
        <v>9.5799999999999998E-6</v>
      </c>
      <c r="H148" s="4" t="s">
        <v>700</v>
      </c>
      <c r="EX148">
        <v>-1</v>
      </c>
      <c r="EY148" s="46">
        <v>0.83725798011512309</v>
      </c>
    </row>
    <row r="149" spans="1:167" x14ac:dyDescent="0.3">
      <c r="A149" s="48" t="s">
        <v>701</v>
      </c>
      <c r="C149" s="4" t="s">
        <v>702</v>
      </c>
      <c r="D149" s="49">
        <f>'[1]$BB normal'!R74</f>
        <v>7.3063423019211954E-2</v>
      </c>
      <c r="E149" s="50">
        <f>[1]BB!L151</f>
        <v>624.12485544406729</v>
      </c>
      <c r="F149" s="27">
        <v>9.5799999999999998E-6</v>
      </c>
      <c r="H149" s="4" t="s">
        <v>702</v>
      </c>
      <c r="I149" s="48">
        <v>-1</v>
      </c>
      <c r="EZ149" s="46">
        <v>0.58995673836917184</v>
      </c>
    </row>
    <row r="150" spans="1:167" x14ac:dyDescent="0.3">
      <c r="A150" s="51" t="s">
        <v>703</v>
      </c>
      <c r="C150" s="4" t="s">
        <v>704</v>
      </c>
      <c r="D150" s="49">
        <f>'[1]$BB normal'!R75</f>
        <v>6.1788183321229428E-2</v>
      </c>
      <c r="E150" s="50">
        <f>[1]BB!L152</f>
        <v>6.6722299830709595</v>
      </c>
      <c r="F150" s="27">
        <f>0.0000952</f>
        <v>9.5199999999999997E-5</v>
      </c>
      <c r="H150" s="4" t="s">
        <v>704</v>
      </c>
      <c r="CF150" s="30"/>
      <c r="EZ150">
        <v>-1</v>
      </c>
      <c r="FA150" s="46">
        <v>1.0671999999999999</v>
      </c>
    </row>
    <row r="151" spans="1:167" x14ac:dyDescent="0.3">
      <c r="A151" s="48" t="s">
        <v>705</v>
      </c>
      <c r="C151" s="4" t="s">
        <v>706</v>
      </c>
      <c r="D151" s="49">
        <f>'[1]$BB normal'!R76</f>
        <v>0.1370520922228422</v>
      </c>
      <c r="E151" s="50">
        <f>[1]BB!L153</f>
        <v>32.980795484031376</v>
      </c>
      <c r="F151" s="27">
        <v>9.5799999999999998E-6</v>
      </c>
      <c r="H151" s="4" t="s">
        <v>706</v>
      </c>
      <c r="FA151">
        <v>-1</v>
      </c>
      <c r="FB151" s="46">
        <v>0.12670959130443424</v>
      </c>
    </row>
    <row r="152" spans="1:167" x14ac:dyDescent="0.3">
      <c r="A152" s="48" t="s">
        <v>513</v>
      </c>
      <c r="C152" s="4" t="s">
        <v>707</v>
      </c>
      <c r="D152" s="49">
        <f>'[1]$BB normal'!R223</f>
        <v>0.11921569985261699</v>
      </c>
      <c r="E152" s="50">
        <f>[1]BB!L289</f>
        <v>624.12485544406729</v>
      </c>
      <c r="F152" s="27">
        <v>9.5799999999999998E-6</v>
      </c>
      <c r="H152" s="4" t="s">
        <v>707</v>
      </c>
      <c r="I152" s="48">
        <v>-1</v>
      </c>
      <c r="FC152" s="46">
        <v>0.62225560536651436</v>
      </c>
    </row>
    <row r="153" spans="1:167" x14ac:dyDescent="0.3">
      <c r="A153" s="48" t="s">
        <v>515</v>
      </c>
      <c r="C153" s="4" t="s">
        <v>708</v>
      </c>
      <c r="D153" s="49">
        <f>'[1]$BB normal'!R224</f>
        <v>5.6955119832049698E-2</v>
      </c>
      <c r="E153" s="50">
        <f>[1]BB!L290</f>
        <v>14.246389884315365</v>
      </c>
      <c r="F153" s="27">
        <f>0.0000952</f>
        <v>9.5199999999999997E-5</v>
      </c>
      <c r="H153" s="4" t="s">
        <v>708</v>
      </c>
      <c r="FC153">
        <v>-1</v>
      </c>
      <c r="FD153" s="46">
        <v>5.3464219360639484</v>
      </c>
    </row>
    <row r="154" spans="1:167" x14ac:dyDescent="0.3">
      <c r="A154" s="48" t="s">
        <v>517</v>
      </c>
      <c r="C154" s="4" t="s">
        <v>709</v>
      </c>
      <c r="D154" s="49">
        <f>'[1]$BB normal'!R225</f>
        <v>3.6974260275262037E-2</v>
      </c>
      <c r="E154" s="50">
        <f>[1]BB!L291</f>
        <v>36.264107998679052</v>
      </c>
      <c r="F154" s="27">
        <v>9.5799999999999998E-6</v>
      </c>
      <c r="H154" s="4" t="s">
        <v>709</v>
      </c>
      <c r="FD154">
        <v>-1</v>
      </c>
      <c r="FE154" s="46">
        <v>5.8335063085882093E-2</v>
      </c>
    </row>
    <row r="155" spans="1:167" x14ac:dyDescent="0.3">
      <c r="A155" s="48" t="s">
        <v>710</v>
      </c>
      <c r="C155" s="4" t="s">
        <v>711</v>
      </c>
      <c r="D155" s="49">
        <f>'[1]$BB normal'!R460</f>
        <v>2.9180003724132438E-2</v>
      </c>
      <c r="E155" s="50">
        <f>[1]BB!L27</f>
        <v>68.960701950510881</v>
      </c>
      <c r="F155" s="27">
        <v>9.5799999999999998E-6</v>
      </c>
      <c r="H155" s="4" t="s">
        <v>711</v>
      </c>
      <c r="I155" s="48">
        <v>-1</v>
      </c>
      <c r="FF155" s="46">
        <v>0.5942656605013924</v>
      </c>
    </row>
    <row r="156" spans="1:167" x14ac:dyDescent="0.3">
      <c r="A156" s="48" t="s">
        <v>712</v>
      </c>
      <c r="C156" s="4" t="s">
        <v>713</v>
      </c>
      <c r="D156" s="49">
        <f>'[1]$BB normal'!R461</f>
        <v>0.14014088785109632</v>
      </c>
      <c r="E156" s="50">
        <f>[1]BB!L28</f>
        <v>4.0305349776033967</v>
      </c>
      <c r="F156" s="27">
        <f>0.0000952</f>
        <v>9.5199999999999997E-5</v>
      </c>
      <c r="H156" s="4" t="s">
        <v>713</v>
      </c>
      <c r="FF156">
        <v>-1</v>
      </c>
      <c r="FG156" s="46">
        <v>1.000504600655725</v>
      </c>
    </row>
    <row r="157" spans="1:167" x14ac:dyDescent="0.3">
      <c r="A157" s="48" t="s">
        <v>714</v>
      </c>
      <c r="C157" s="4" t="s">
        <v>715</v>
      </c>
      <c r="D157" s="49">
        <f>'[1]$BB normal'!R462</f>
        <v>8.7857577658963459E-2</v>
      </c>
      <c r="E157" s="50">
        <f>[1]BB!L29</f>
        <v>1.0943650241723895</v>
      </c>
      <c r="F157" s="27">
        <f>0.0000952</f>
        <v>9.5199999999999997E-5</v>
      </c>
      <c r="H157" s="4" t="s">
        <v>715</v>
      </c>
      <c r="FG157">
        <v>-1</v>
      </c>
      <c r="FH157" s="46">
        <v>5.0555641672662421</v>
      </c>
    </row>
    <row r="158" spans="1:167" x14ac:dyDescent="0.3">
      <c r="A158" s="48" t="s">
        <v>716</v>
      </c>
      <c r="C158" s="4" t="s">
        <v>717</v>
      </c>
      <c r="D158" s="49">
        <f>'[1]$BB normal'!R463</f>
        <v>2.6382273086964936E-2</v>
      </c>
      <c r="E158" s="50">
        <f>[1]BB!L30</f>
        <v>119.92695755860504</v>
      </c>
      <c r="F158" s="27">
        <v>9.5799999999999998E-6</v>
      </c>
      <c r="H158" s="4" t="s">
        <v>717</v>
      </c>
      <c r="FH158">
        <v>-1</v>
      </c>
      <c r="FI158" s="46">
        <v>3.830342543120771E-2</v>
      </c>
    </row>
    <row r="159" spans="1:167" x14ac:dyDescent="0.3">
      <c r="A159" s="48" t="s">
        <v>718</v>
      </c>
      <c r="C159" s="4" t="s">
        <v>719</v>
      </c>
      <c r="D159" s="49">
        <f>'[1]$BB normal'!R343</f>
        <v>2.2463754294631058E-2</v>
      </c>
      <c r="E159" s="50">
        <f>[1]BB!L64</f>
        <v>316.01999642446361</v>
      </c>
      <c r="F159" s="27">
        <v>9.5799999999999998E-6</v>
      </c>
      <c r="H159" s="4" t="s">
        <v>719</v>
      </c>
      <c r="I159" s="48">
        <v>-1</v>
      </c>
      <c r="FJ159" s="46">
        <v>2.4997094731258409</v>
      </c>
    </row>
    <row r="160" spans="1:167" x14ac:dyDescent="0.3">
      <c r="A160" s="48" t="s">
        <v>720</v>
      </c>
      <c r="C160" s="4" t="s">
        <v>721</v>
      </c>
      <c r="D160" s="49">
        <f>'[1]$BB normal'!R344</f>
        <v>1.754796261323258E-2</v>
      </c>
      <c r="E160" s="50">
        <f>[1]BB!L65</f>
        <v>0.20157968822921965</v>
      </c>
      <c r="F160" s="27">
        <v>9.5799999999999998E-6</v>
      </c>
      <c r="H160" s="4" t="s">
        <v>721</v>
      </c>
      <c r="FJ160">
        <v>-1</v>
      </c>
      <c r="FK160" s="46">
        <v>0.31344550266811189</v>
      </c>
    </row>
    <row r="161" spans="1:183" x14ac:dyDescent="0.3">
      <c r="A161" s="48" t="s">
        <v>722</v>
      </c>
      <c r="C161" s="4" t="s">
        <v>723</v>
      </c>
      <c r="D161" s="49">
        <f>'[1]$BB normal'!R345</f>
        <v>6.0401266420235744E-2</v>
      </c>
      <c r="E161" s="50">
        <f>[1]BB!L66</f>
        <v>10.264328842989682</v>
      </c>
      <c r="F161" s="27">
        <f>0.0000952</f>
        <v>9.5199999999999997E-5</v>
      </c>
      <c r="H161" s="4" t="s">
        <v>723</v>
      </c>
      <c r="FK161">
        <v>-1</v>
      </c>
      <c r="FL161" s="46">
        <v>1.0014301398635339</v>
      </c>
    </row>
    <row r="162" spans="1:183" x14ac:dyDescent="0.3">
      <c r="A162" s="48" t="s">
        <v>724</v>
      </c>
      <c r="C162" s="4" t="s">
        <v>725</v>
      </c>
      <c r="D162" s="49">
        <f>'[1]$BB normal'!R346</f>
        <v>5.0251311249078445E-2</v>
      </c>
      <c r="E162" s="50">
        <f>[1]BB!L67</f>
        <v>703.17309749897106</v>
      </c>
      <c r="F162" s="27">
        <v>9.5799999999999998E-6</v>
      </c>
      <c r="H162" s="4" t="s">
        <v>725</v>
      </c>
      <c r="FL162">
        <v>-1</v>
      </c>
      <c r="FM162" s="46">
        <v>2.8052337723024737E-2</v>
      </c>
    </row>
    <row r="163" spans="1:183" x14ac:dyDescent="0.3">
      <c r="A163" s="48" t="s">
        <v>726</v>
      </c>
      <c r="C163" s="4" t="s">
        <v>727</v>
      </c>
      <c r="D163" s="49">
        <f>'[1]$BB normal'!R759</f>
        <v>3.400055529459365E-2</v>
      </c>
      <c r="E163" s="50">
        <f>[1]BB!L400</f>
        <v>900.40415059931274</v>
      </c>
      <c r="F163" s="27">
        <v>9.5799999999999998E-6</v>
      </c>
      <c r="H163" s="4" t="s">
        <v>727</v>
      </c>
      <c r="I163" s="48">
        <v>-1</v>
      </c>
      <c r="FN163" s="46">
        <v>0.33801562698275683</v>
      </c>
    </row>
    <row r="164" spans="1:183" x14ac:dyDescent="0.3">
      <c r="A164" s="51" t="s">
        <v>728</v>
      </c>
      <c r="C164" s="4" t="s">
        <v>729</v>
      </c>
      <c r="D164" s="49">
        <f>'[1]$BB normal'!R760</f>
        <v>1.9226546063743341E-2</v>
      </c>
      <c r="E164" s="50">
        <f>[1]BB!L401</f>
        <v>46.526717526753814</v>
      </c>
      <c r="F164" s="27">
        <f>0.0000952</f>
        <v>9.5199999999999997E-5</v>
      </c>
      <c r="H164" s="4" t="s">
        <v>729</v>
      </c>
      <c r="FN164">
        <v>-1</v>
      </c>
      <c r="FO164" s="46">
        <v>1.0671999999999999</v>
      </c>
    </row>
    <row r="165" spans="1:183" x14ac:dyDescent="0.3">
      <c r="A165" s="48" t="s">
        <v>730</v>
      </c>
      <c r="C165" s="4" t="s">
        <v>731</v>
      </c>
      <c r="D165" s="49">
        <f>'[1]$BB normal'!R761</f>
        <v>0.25928452054885465</v>
      </c>
      <c r="E165" s="50">
        <f>[1]BB!L402</f>
        <v>802.80670057470604</v>
      </c>
      <c r="F165" s="27">
        <v>9.5799999999999998E-6</v>
      </c>
      <c r="H165" s="4" t="s">
        <v>731</v>
      </c>
      <c r="FO165">
        <v>-1</v>
      </c>
      <c r="FP165" s="46">
        <v>0.54659522134129535</v>
      </c>
    </row>
    <row r="166" spans="1:183" x14ac:dyDescent="0.3">
      <c r="A166" s="24" t="s">
        <v>732</v>
      </c>
      <c r="C166" s="4" t="s">
        <v>733</v>
      </c>
      <c r="D166" s="25">
        <v>1.9466087543070366E-2</v>
      </c>
      <c r="E166" s="26">
        <v>2.4109039866325346</v>
      </c>
      <c r="F166" s="27">
        <f>0.0000952</f>
        <v>9.5199999999999997E-5</v>
      </c>
      <c r="H166" s="4" t="s">
        <v>733</v>
      </c>
      <c r="I166" s="24">
        <v>-1</v>
      </c>
      <c r="FQ166" s="30">
        <v>0.56818175632829571</v>
      </c>
    </row>
    <row r="167" spans="1:183" x14ac:dyDescent="0.3">
      <c r="A167" s="24" t="s">
        <v>734</v>
      </c>
      <c r="C167" s="4" t="s">
        <v>735</v>
      </c>
      <c r="D167" s="25">
        <v>1.1639329559147506E-2</v>
      </c>
      <c r="E167" s="26">
        <v>434.19975269955586</v>
      </c>
      <c r="F167" s="27">
        <v>9.5799999999999998E-6</v>
      </c>
      <c r="H167" s="4" t="s">
        <v>735</v>
      </c>
      <c r="FQ167" s="31">
        <v>-1</v>
      </c>
      <c r="FR167" s="29">
        <v>1.1591408768459222</v>
      </c>
    </row>
    <row r="168" spans="1:183" x14ac:dyDescent="0.3">
      <c r="A168" s="24" t="s">
        <v>736</v>
      </c>
      <c r="C168" s="4" t="s">
        <v>737</v>
      </c>
      <c r="D168" s="25">
        <v>6.6267365981304621E-3</v>
      </c>
      <c r="E168" s="26">
        <v>918.29334924377679</v>
      </c>
      <c r="F168" s="27">
        <v>9.5799999999999998E-6</v>
      </c>
      <c r="H168" s="4" t="s">
        <v>737</v>
      </c>
      <c r="FR168" s="31">
        <v>-1</v>
      </c>
      <c r="FS168" s="29">
        <v>0.74065579867352627</v>
      </c>
    </row>
    <row r="169" spans="1:183" x14ac:dyDescent="0.3">
      <c r="A169" s="24" t="s">
        <v>738</v>
      </c>
      <c r="C169" s="4" t="s">
        <v>739</v>
      </c>
      <c r="D169" s="25">
        <v>1.2067205618626516E-2</v>
      </c>
      <c r="E169" s="26">
        <v>740.97687710891694</v>
      </c>
      <c r="F169" s="27">
        <v>9.5799999999999998E-6</v>
      </c>
      <c r="H169" s="4" t="s">
        <v>739</v>
      </c>
      <c r="FS169" s="31">
        <v>-1</v>
      </c>
      <c r="FT169" s="29">
        <v>7.9560353725555838E-2</v>
      </c>
    </row>
    <row r="170" spans="1:183" x14ac:dyDescent="0.3">
      <c r="A170" s="24" t="s">
        <v>740</v>
      </c>
      <c r="C170" s="4" t="s">
        <v>741</v>
      </c>
      <c r="D170" s="25">
        <v>0.25543880393908375</v>
      </c>
      <c r="E170" s="26">
        <v>8503.2899134048257</v>
      </c>
      <c r="F170" s="27">
        <f>0.0000952</f>
        <v>9.5199999999999997E-5</v>
      </c>
      <c r="H170" s="4" t="s">
        <v>741</v>
      </c>
      <c r="FT170" s="31">
        <v>-1</v>
      </c>
      <c r="FU170" s="29">
        <v>1</v>
      </c>
    </row>
    <row r="171" spans="1:183" x14ac:dyDescent="0.3">
      <c r="A171" s="32" t="s">
        <v>429</v>
      </c>
      <c r="C171" s="4" t="s">
        <v>742</v>
      </c>
      <c r="D171" s="25">
        <f>'[1]$NREL normal'!R209</f>
        <v>0</v>
      </c>
      <c r="E171" s="26">
        <v>0</v>
      </c>
      <c r="F171" s="27">
        <f>0.0000952</f>
        <v>9.5199999999999997E-5</v>
      </c>
      <c r="H171" s="4" t="s">
        <v>742</v>
      </c>
      <c r="I171" s="24">
        <v>-1</v>
      </c>
      <c r="FV171" s="30">
        <v>0.77777523765978929</v>
      </c>
    </row>
    <row r="172" spans="1:183" x14ac:dyDescent="0.3">
      <c r="A172" s="32" t="s">
        <v>433</v>
      </c>
      <c r="C172" s="4" t="s">
        <v>743</v>
      </c>
      <c r="D172" s="25">
        <v>1.6884018112603656E-2</v>
      </c>
      <c r="E172" s="26">
        <v>118.3947608479248</v>
      </c>
      <c r="F172" s="27">
        <v>9.5799999999999998E-6</v>
      </c>
      <c r="H172" s="4" t="s">
        <v>743</v>
      </c>
      <c r="FV172">
        <v>-1</v>
      </c>
      <c r="FW172" s="30">
        <v>1.2040650366676302</v>
      </c>
    </row>
    <row r="173" spans="1:183" x14ac:dyDescent="0.3">
      <c r="A173" s="32" t="s">
        <v>437</v>
      </c>
      <c r="C173" s="4" t="s">
        <v>744</v>
      </c>
      <c r="D173" s="25">
        <v>5.076760007753827E-2</v>
      </c>
      <c r="E173" s="34">
        <v>365.03399732224665</v>
      </c>
      <c r="F173" s="27">
        <v>9.5799999999999998E-6</v>
      </c>
      <c r="H173" s="4" t="s">
        <v>744</v>
      </c>
      <c r="FW173">
        <v>-1</v>
      </c>
      <c r="FX173" s="30">
        <v>1.2829401066777331</v>
      </c>
    </row>
    <row r="174" spans="1:183" x14ac:dyDescent="0.3">
      <c r="A174" s="32" t="s">
        <v>441</v>
      </c>
      <c r="C174" s="4" t="s">
        <v>745</v>
      </c>
      <c r="D174" s="35">
        <v>1.0776437932501295E-2</v>
      </c>
      <c r="E174" s="34">
        <v>2087.7835089184787</v>
      </c>
      <c r="F174" s="27">
        <v>9.5799999999999998E-6</v>
      </c>
      <c r="H174" s="4" t="s">
        <v>745</v>
      </c>
      <c r="FX174">
        <v>-1</v>
      </c>
      <c r="FY174" s="30">
        <v>0.51528557384327534</v>
      </c>
    </row>
    <row r="175" spans="1:183" x14ac:dyDescent="0.3">
      <c r="A175" s="32" t="s">
        <v>449</v>
      </c>
      <c r="C175" s="4" t="s">
        <v>746</v>
      </c>
      <c r="D175" s="35">
        <v>8.5259570575979285E-2</v>
      </c>
      <c r="E175" s="34">
        <v>3933.1553504135272</v>
      </c>
      <c r="F175" s="27">
        <f>0.0000952</f>
        <v>9.5199999999999997E-5</v>
      </c>
      <c r="H175" s="4" t="s">
        <v>746</v>
      </c>
      <c r="FY175" s="38">
        <v>-1</v>
      </c>
      <c r="FZ175" s="42">
        <v>0.314</v>
      </c>
    </row>
    <row r="176" spans="1:183" x14ac:dyDescent="0.3">
      <c r="A176" s="24" t="s">
        <v>747</v>
      </c>
      <c r="C176" s="4" t="s">
        <v>748</v>
      </c>
      <c r="D176" s="25">
        <v>4.6484902446168701E-3</v>
      </c>
      <c r="E176" s="26">
        <v>0</v>
      </c>
      <c r="F176" s="27">
        <v>9.5199999999999997E-5</v>
      </c>
      <c r="H176" s="4" t="s">
        <v>748</v>
      </c>
      <c r="I176" s="24">
        <v>-1</v>
      </c>
      <c r="GA176" s="30">
        <v>0.55550838578702311</v>
      </c>
    </row>
    <row r="177" spans="1:197" x14ac:dyDescent="0.3">
      <c r="A177" s="24" t="s">
        <v>749</v>
      </c>
      <c r="C177" s="4" t="s">
        <v>750</v>
      </c>
      <c r="D177" s="25">
        <v>4.8869078709048519E-3</v>
      </c>
      <c r="E177" s="26">
        <v>110.4626984192726</v>
      </c>
      <c r="F177" s="27">
        <v>9.5799999999999998E-6</v>
      </c>
      <c r="H177" s="4" t="s">
        <v>750</v>
      </c>
      <c r="GA177">
        <v>-1</v>
      </c>
      <c r="GB177" s="30">
        <v>0.90274382626842564</v>
      </c>
    </row>
    <row r="178" spans="1:197" x14ac:dyDescent="0.3">
      <c r="A178" s="24" t="s">
        <v>751</v>
      </c>
      <c r="C178" s="4" t="s">
        <v>752</v>
      </c>
      <c r="D178" s="25">
        <v>1.5619605498167551E-2</v>
      </c>
      <c r="E178" s="26">
        <v>2480.2702431519019</v>
      </c>
      <c r="F178" s="27">
        <v>9.5799999999999998E-6</v>
      </c>
      <c r="H178" s="4" t="s">
        <v>752</v>
      </c>
      <c r="GB178">
        <v>-1</v>
      </c>
      <c r="GC178" s="30">
        <v>0.90755271926111636</v>
      </c>
    </row>
    <row r="179" spans="1:197" x14ac:dyDescent="0.3">
      <c r="A179" s="24" t="s">
        <v>753</v>
      </c>
      <c r="C179" s="4" t="s">
        <v>754</v>
      </c>
      <c r="D179" s="25">
        <v>7.1296468531126074E-3</v>
      </c>
      <c r="E179" s="26">
        <v>2273.5450256209929</v>
      </c>
      <c r="F179" s="27">
        <v>9.5799999999999998E-6</v>
      </c>
      <c r="H179" s="4" t="s">
        <v>754</v>
      </c>
      <c r="GC179" s="38">
        <v>-1</v>
      </c>
      <c r="GD179" s="30">
        <v>0.50437689097236338</v>
      </c>
    </row>
    <row r="180" spans="1:197" x14ac:dyDescent="0.3">
      <c r="A180" s="24" t="s">
        <v>755</v>
      </c>
      <c r="C180" s="4" t="s">
        <v>756</v>
      </c>
      <c r="D180" s="25">
        <v>3.8451864873163356E-2</v>
      </c>
      <c r="E180" s="26">
        <v>577.4859679760267</v>
      </c>
      <c r="F180" s="27">
        <v>9.5799999999999998E-6</v>
      </c>
      <c r="H180" s="4" t="s">
        <v>756</v>
      </c>
      <c r="GD180">
        <v>-1</v>
      </c>
      <c r="GE180" s="30">
        <v>0.35887283202731379</v>
      </c>
    </row>
    <row r="181" spans="1:197" x14ac:dyDescent="0.3">
      <c r="A181" s="32" t="s">
        <v>757</v>
      </c>
      <c r="C181" s="4" t="s">
        <v>758</v>
      </c>
      <c r="D181" s="35">
        <v>2.1863404883775759E-4</v>
      </c>
      <c r="E181" s="34">
        <v>7.2105261841289421</v>
      </c>
      <c r="F181" s="27">
        <f>0.0000952</f>
        <v>9.5199999999999997E-5</v>
      </c>
      <c r="H181" s="4" t="s">
        <v>758</v>
      </c>
      <c r="I181" s="24">
        <v>-1</v>
      </c>
      <c r="GF181" s="43">
        <v>1</v>
      </c>
    </row>
    <row r="182" spans="1:197" x14ac:dyDescent="0.3">
      <c r="A182" s="32" t="s">
        <v>759</v>
      </c>
      <c r="C182" s="4" t="s">
        <v>760</v>
      </c>
      <c r="D182" s="35">
        <v>4.0564135616374668E-2</v>
      </c>
      <c r="E182" s="34">
        <v>843.89262120224748</v>
      </c>
      <c r="F182" s="27">
        <v>9.5799999999999998E-6</v>
      </c>
      <c r="H182" s="4" t="s">
        <v>760</v>
      </c>
      <c r="GF182" s="31">
        <v>-1</v>
      </c>
      <c r="GG182" s="29">
        <v>1.6123518720821433</v>
      </c>
    </row>
    <row r="183" spans="1:197" x14ac:dyDescent="0.3">
      <c r="A183" s="32" t="s">
        <v>761</v>
      </c>
      <c r="C183" s="4" t="s">
        <v>762</v>
      </c>
      <c r="D183" s="35">
        <v>2.8885372181187762E-2</v>
      </c>
      <c r="E183" s="34">
        <v>578.56595782888121</v>
      </c>
      <c r="F183" s="27">
        <v>9.5799999999999998E-6</v>
      </c>
      <c r="H183" s="4" t="s">
        <v>762</v>
      </c>
      <c r="GG183" s="31">
        <v>-1</v>
      </c>
      <c r="GH183" s="29">
        <v>0.15815283276263858</v>
      </c>
    </row>
    <row r="184" spans="1:197" x14ac:dyDescent="0.3">
      <c r="A184" s="32" t="s">
        <v>763</v>
      </c>
      <c r="C184" s="4" t="s">
        <v>764</v>
      </c>
      <c r="D184" s="35">
        <v>0.31550750567843311</v>
      </c>
      <c r="E184" s="34">
        <v>1994.3034453241405</v>
      </c>
      <c r="F184" s="27">
        <v>9.5799999999999998E-6</v>
      </c>
      <c r="H184" s="4" t="s">
        <v>764</v>
      </c>
      <c r="GH184" s="31">
        <v>-1</v>
      </c>
      <c r="GI184" s="29">
        <v>0.61218373580773444</v>
      </c>
    </row>
    <row r="185" spans="1:197" x14ac:dyDescent="0.3">
      <c r="A185" s="32" t="s">
        <v>765</v>
      </c>
      <c r="B185" s="73"/>
      <c r="C185" s="47" t="s">
        <v>766</v>
      </c>
      <c r="D185" s="35">
        <f>'[1]$Fischer normal PIN'!R66</f>
        <v>0.15396742304396679</v>
      </c>
      <c r="E185" s="34">
        <f>'[1]$Fischer normal PIN'!O40</f>
        <v>183.54639933266006</v>
      </c>
      <c r="F185" s="74">
        <v>9.5799999999999998E-6</v>
      </c>
      <c r="H185" s="47" t="s">
        <v>766</v>
      </c>
      <c r="I185" s="24">
        <v>-1</v>
      </c>
      <c r="GJ185" s="46">
        <v>3.3032694475760994E-2</v>
      </c>
      <c r="GK185" s="46">
        <v>0</v>
      </c>
    </row>
    <row r="186" spans="1:197" x14ac:dyDescent="0.3">
      <c r="A186" s="32" t="s">
        <v>767</v>
      </c>
      <c r="C186" s="4" t="s">
        <v>768</v>
      </c>
      <c r="D186" s="24">
        <f>'[1]$Biofine normal'!R7</f>
        <v>4.8850163332234561E-2</v>
      </c>
      <c r="E186" s="24">
        <f>[1]BB!L414</f>
        <v>1308.3725663716814</v>
      </c>
      <c r="F186" s="27">
        <v>9.5799999999999998E-6</v>
      </c>
      <c r="H186" s="4" t="s">
        <v>768</v>
      </c>
      <c r="I186" s="24">
        <v>-1</v>
      </c>
      <c r="GL186" s="46">
        <v>0.13485</v>
      </c>
      <c r="GM186" s="46">
        <v>0</v>
      </c>
    </row>
    <row r="187" spans="1:197" x14ac:dyDescent="0.3">
      <c r="A187" s="48" t="s">
        <v>769</v>
      </c>
      <c r="C187" s="4" t="s">
        <v>770</v>
      </c>
      <c r="D187" s="48">
        <v>0.15421628379844005</v>
      </c>
      <c r="E187" s="48">
        <v>181.29805813816202</v>
      </c>
      <c r="F187" s="27">
        <v>9.5799999999999998E-6</v>
      </c>
      <c r="H187" s="4" t="s">
        <v>770</v>
      </c>
      <c r="J187" s="48">
        <v>-1</v>
      </c>
      <c r="GN187" s="46">
        <v>3.1699999999999999E-2</v>
      </c>
      <c r="GO187" s="46">
        <v>0</v>
      </c>
    </row>
    <row r="188" spans="1:197" x14ac:dyDescent="0.3">
      <c r="A188" s="48"/>
      <c r="C188" s="4" t="s">
        <v>771</v>
      </c>
      <c r="D188" s="48"/>
      <c r="E188" s="48"/>
      <c r="F188" s="27"/>
      <c r="H188" s="4" t="s">
        <v>771</v>
      </c>
      <c r="K188" s="48"/>
    </row>
    <row r="189" spans="1:197" x14ac:dyDescent="0.3">
      <c r="A189" s="48"/>
      <c r="C189" s="4" t="s">
        <v>772</v>
      </c>
      <c r="D189" s="48"/>
      <c r="E189" s="48"/>
      <c r="F189" s="27"/>
      <c r="H189" s="4" t="s">
        <v>772</v>
      </c>
      <c r="I189" s="48"/>
    </row>
    <row r="190" spans="1:197" x14ac:dyDescent="0.3">
      <c r="A190" s="48"/>
      <c r="C190" s="4" t="s">
        <v>773</v>
      </c>
      <c r="D190" s="48"/>
      <c r="E190" s="48"/>
      <c r="F190" s="27"/>
      <c r="H190" s="4" t="s">
        <v>773</v>
      </c>
    </row>
    <row r="191" spans="1:197" x14ac:dyDescent="0.3">
      <c r="C191" t="s">
        <v>774</v>
      </c>
      <c r="H191" t="s">
        <v>774</v>
      </c>
    </row>
    <row r="192" spans="1:197" x14ac:dyDescent="0.3">
      <c r="C192" t="s">
        <v>775</v>
      </c>
      <c r="H192" t="s">
        <v>775</v>
      </c>
    </row>
    <row r="193" spans="3:8" x14ac:dyDescent="0.3">
      <c r="C193" t="s">
        <v>776</v>
      </c>
      <c r="H193" t="s">
        <v>776</v>
      </c>
    </row>
    <row r="194" spans="3:8" x14ac:dyDescent="0.3">
      <c r="C194" t="s">
        <v>777</v>
      </c>
      <c r="H194" t="s">
        <v>777</v>
      </c>
    </row>
    <row r="195" spans="3:8" x14ac:dyDescent="0.3">
      <c r="C195" t="s">
        <v>778</v>
      </c>
      <c r="H195" t="s">
        <v>778</v>
      </c>
    </row>
    <row r="196" spans="3:8" x14ac:dyDescent="0.3">
      <c r="C196" t="s">
        <v>779</v>
      </c>
      <c r="H196" t="s">
        <v>779</v>
      </c>
    </row>
    <row r="197" spans="3:8" x14ac:dyDescent="0.3">
      <c r="C197" t="s">
        <v>780</v>
      </c>
      <c r="H197" t="s">
        <v>780</v>
      </c>
    </row>
    <row r="198" spans="3:8" x14ac:dyDescent="0.3">
      <c r="C198" t="s">
        <v>781</v>
      </c>
      <c r="H198" t="s">
        <v>781</v>
      </c>
    </row>
    <row r="199" spans="3:8" x14ac:dyDescent="0.3">
      <c r="C199" t="s">
        <v>782</v>
      </c>
      <c r="H199" t="s">
        <v>782</v>
      </c>
    </row>
    <row r="200" spans="3:8" x14ac:dyDescent="0.3">
      <c r="C200" t="s">
        <v>783</v>
      </c>
      <c r="H200" t="s">
        <v>783</v>
      </c>
    </row>
    <row r="201" spans="3:8" x14ac:dyDescent="0.3">
      <c r="C201" t="s">
        <v>784</v>
      </c>
      <c r="H201" t="s">
        <v>784</v>
      </c>
    </row>
    <row r="202" spans="3:8" x14ac:dyDescent="0.3">
      <c r="C202" t="s">
        <v>785</v>
      </c>
      <c r="H202" t="s">
        <v>785</v>
      </c>
    </row>
    <row r="203" spans="3:8" x14ac:dyDescent="0.3">
      <c r="C203" t="s">
        <v>786</v>
      </c>
      <c r="H203" t="s">
        <v>786</v>
      </c>
    </row>
    <row r="204" spans="3:8" x14ac:dyDescent="0.3">
      <c r="C204" t="s">
        <v>787</v>
      </c>
      <c r="H204" t="s">
        <v>787</v>
      </c>
    </row>
    <row r="205" spans="3:8" x14ac:dyDescent="0.3">
      <c r="C205" t="s">
        <v>788</v>
      </c>
      <c r="H205" t="s">
        <v>788</v>
      </c>
    </row>
    <row r="206" spans="3:8" x14ac:dyDescent="0.3">
      <c r="C206" t="s">
        <v>789</v>
      </c>
      <c r="H206" t="s">
        <v>789</v>
      </c>
    </row>
    <row r="207" spans="3:8" x14ac:dyDescent="0.3">
      <c r="C207" t="s">
        <v>790</v>
      </c>
      <c r="H207" t="s">
        <v>790</v>
      </c>
    </row>
    <row r="208" spans="3:8" x14ac:dyDescent="0.3">
      <c r="C208" t="s">
        <v>791</v>
      </c>
      <c r="H208" t="s">
        <v>791</v>
      </c>
    </row>
  </sheetData>
  <mergeCells count="1">
    <mergeCell ref="A2:A3"/>
  </mergeCells>
  <phoneticPr fontId="7" type="noConversion"/>
  <conditionalFormatting sqref="FQ19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R19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S19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T19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U19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V1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W1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X19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Y19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A19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B1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C1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D1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E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F1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G1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H1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I1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7:BX19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3D034E8EB1B343AD02DC259E3C4165" ma:contentTypeVersion="2" ma:contentTypeDescription="Create a new document." ma:contentTypeScope="" ma:versionID="b1771a1618dd34a251578b82b5b87565">
  <xsd:schema xmlns:xsd="http://www.w3.org/2001/XMLSchema" xmlns:xs="http://www.w3.org/2001/XMLSchema" xmlns:p="http://schemas.microsoft.com/office/2006/metadata/properties" xmlns:ns2="15d7cb41-2fb9-4f40-9254-ebadda9a6226" targetNamespace="http://schemas.microsoft.com/office/2006/metadata/properties" ma:root="true" ma:fieldsID="af8aa1122fcb64506bccb912bdfbf58b" ns2:_="">
    <xsd:import namespace="15d7cb41-2fb9-4f40-9254-ebadda9a62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7cb41-2fb9-4f40-9254-ebadda9a6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CB2FE-AE4C-4BB2-8387-34F146DE6B6F}"/>
</file>

<file path=customXml/itemProps2.xml><?xml version="1.0" encoding="utf-8"?>
<ds:datastoreItem xmlns:ds="http://schemas.openxmlformats.org/officeDocument/2006/customXml" ds:itemID="{F2F0893D-6A43-40B0-9643-5672C4B9C6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2023-02-28T12:32:19Z</dcterms:created>
  <dcterms:modified xsi:type="dcterms:W3CDTF">2023-02-28T12:39:06Z</dcterms:modified>
</cp:coreProperties>
</file>