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 Files\"/>
    </mc:Choice>
  </mc:AlternateContent>
  <xr:revisionPtr revIDLastSave="0" documentId="13_ncr:1_{2252AEB8-A23E-4D95-BE89-315B3B3D6659}" xr6:coauthVersionLast="47" xr6:coauthVersionMax="47" xr10:uidLastSave="{00000000-0000-0000-0000-000000000000}"/>
  <bookViews>
    <workbookView xWindow="-108" yWindow="-108" windowWidth="23256" windowHeight="12456" xr2:uid="{46E3DCBC-55A9-184C-ABDE-2C521400326B}"/>
  </bookViews>
  <sheets>
    <sheet name="Sheet1" sheetId="1" r:id="rId1"/>
  </sheets>
  <definedNames>
    <definedName name="solver_adj" localSheetId="0" hidden="1">Sheet1!$I$5:$I$6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Sheet1!$I$6</definedName>
    <definedName name="solver_lhs2" localSheetId="0" hidden="1">Sheet1!$I$6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Sheet1!$I$14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hs1" localSheetId="0" hidden="1">2.5</definedName>
    <definedName name="solver_rhs2" localSheetId="0" hidden="1">2.5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10000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N6" i="1" s="1"/>
  <c r="M6" i="1" s="1"/>
  <c r="L10" i="1"/>
  <c r="L11" i="1" s="1"/>
  <c r="L8" i="1"/>
  <c r="L7" i="1" s="1"/>
  <c r="F30" i="1"/>
  <c r="F29" i="1"/>
  <c r="F28" i="1"/>
  <c r="F13" i="1"/>
  <c r="F12" i="1"/>
  <c r="C7" i="1"/>
  <c r="I13" i="1"/>
  <c r="P6" i="1" l="1"/>
  <c r="Q6" i="1" s="1"/>
  <c r="I11" i="1"/>
  <c r="I12" i="1"/>
  <c r="I14" i="1" s="1"/>
  <c r="L6" i="1" s="1"/>
  <c r="F31" i="1"/>
  <c r="F11" i="1"/>
</calcChain>
</file>

<file path=xl/sharedStrings.xml><?xml version="1.0" encoding="utf-8"?>
<sst xmlns="http://schemas.openxmlformats.org/spreadsheetml/2006/main" count="41" uniqueCount="19">
  <si>
    <t>Quantity Sold</t>
  </si>
  <si>
    <t>Price per Unit</t>
  </si>
  <si>
    <t>Variable Cost per Unit</t>
  </si>
  <si>
    <t>Fixed Cost</t>
  </si>
  <si>
    <t>Income Statement</t>
  </si>
  <si>
    <t>Total Revenue</t>
  </si>
  <si>
    <t>Variable Costs</t>
  </si>
  <si>
    <t>Fixed Costs</t>
  </si>
  <si>
    <t>Profit</t>
  </si>
  <si>
    <t xml:space="preserve"> </t>
  </si>
  <si>
    <t>Revenue</t>
  </si>
  <si>
    <t>Constraints</t>
  </si>
  <si>
    <t>Max Price per Unit</t>
  </si>
  <si>
    <t>What-if Analysis (Goal Seek, Solver, Data Table)</t>
  </si>
  <si>
    <t>Sensitivity Analysis</t>
  </si>
  <si>
    <t>Solver</t>
  </si>
  <si>
    <t>Goal Seek (Advanced)</t>
  </si>
  <si>
    <t>Goal Seek (Easy)</t>
  </si>
  <si>
    <t>Scenerio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</si>
</sst>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#,##0_);\(#,##0\);\-\-_)"/>
    <numFmt numFmtId="166" formatCode="#,##0.00_);\(#,##0.00\);\-\-_)"/>
    <numFmt numFmtId="167" formatCode="_(* #,##0_);_(* \(#,##0\);_(* &quot;-&quot;??_);_(@_)"/>
    <numFmt numFmtId="168" formatCode="0.0"/>
    <numFmt numFmtId="169" formatCode="_-* #,##0_-;\-* #,##0_-;_-* &quot;-&quot;??_-;_-@_-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2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A3C6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4" fillId="3" borderId="2" xfId="0" applyFont="1" applyFill="1" applyBorder="1" applyAlignment="1">
      <alignment horizontal="left"/>
    </xf>
    <xf numFmtId="165" fontId="4" fillId="3" borderId="2" xfId="0" applyNumberFormat="1" applyFont="1" applyFill="1" applyBorder="1"/>
    <xf numFmtId="0" fontId="0" fillId="0" borderId="0" xfId="0" applyAlignment="1">
      <alignment horizontal="left"/>
    </xf>
    <xf numFmtId="165" fontId="5" fillId="0" borderId="0" xfId="0" applyNumberFormat="1" applyFont="1"/>
    <xf numFmtId="166" fontId="5" fillId="0" borderId="0" xfId="0" applyNumberFormat="1" applyFont="1"/>
    <xf numFmtId="165" fontId="0" fillId="0" borderId="0" xfId="0" applyNumberFormat="1"/>
    <xf numFmtId="0" fontId="0" fillId="0" borderId="1" xfId="0" applyBorder="1"/>
    <xf numFmtId="168" fontId="0" fillId="0" borderId="6" xfId="0" applyNumberFormat="1" applyBorder="1" applyAlignment="1">
      <alignment horizontal="center"/>
    </xf>
    <xf numFmtId="167" fontId="0" fillId="0" borderId="0" xfId="1" applyNumberFormat="1" applyFont="1" applyFill="1"/>
    <xf numFmtId="169" fontId="0" fillId="0" borderId="4" xfId="1" applyNumberFormat="1" applyFont="1" applyBorder="1" applyAlignment="1">
      <alignment horizontal="center"/>
    </xf>
    <xf numFmtId="167" fontId="0" fillId="0" borderId="0" xfId="0" applyNumberFormat="1"/>
    <xf numFmtId="2" fontId="0" fillId="0" borderId="0" xfId="0" applyNumberFormat="1"/>
    <xf numFmtId="0" fontId="6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textRotation="90"/>
    </xf>
    <xf numFmtId="0" fontId="3" fillId="4" borderId="0" xfId="0" applyFont="1" applyFill="1" applyAlignment="1">
      <alignment horizontal="center"/>
    </xf>
    <xf numFmtId="168" fontId="0" fillId="0" borderId="8" xfId="0" applyNumberFormat="1" applyBorder="1" applyAlignment="1">
      <alignment horizontal="center" vertical="center"/>
    </xf>
  </cellXfs>
  <cellStyles count="4">
    <cellStyle name="Comma" xfId="1" builtinId="3"/>
    <cellStyle name="Hyperlink 2 2" xfId="3" xr:uid="{5BF4CD9F-C341-4A63-9A42-D511F773988A}"/>
    <cellStyle name="Normal" xfId="0" builtinId="0"/>
    <cellStyle name="Normal 2" xfId="2" xr:uid="{23E221D2-831A-4364-8820-7A3E8843FBF4}"/>
  </cellStyles>
  <dxfs count="0"/>
  <tableStyles count="0" defaultTableStyle="TableStyleMedium2" defaultPivotStyle="PivotStyleLight16"/>
  <colors>
    <mruColors>
      <color rgb="FF2A3C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94323</xdr:colOff>
      <xdr:row>1</xdr:row>
      <xdr:rowOff>59221</xdr:rowOff>
    </xdr:from>
    <xdr:to>
      <xdr:col>2</xdr:col>
      <xdr:colOff>110951</xdr:colOff>
      <xdr:row>1</xdr:row>
      <xdr:rowOff>434753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638437-E5D9-4662-97E0-31B2E5EE9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419" y="261450"/>
          <a:ext cx="1132934" cy="375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45A8-39BF-B24C-82DD-3802829934A8}">
  <dimension ref="A2:Q31"/>
  <sheetViews>
    <sheetView showGridLines="0" tabSelected="1" topLeftCell="D1" zoomScale="130" zoomScaleNormal="130" workbookViewId="0">
      <selection activeCell="L13" sqref="L13"/>
    </sheetView>
  </sheetViews>
  <sheetFormatPr defaultColWidth="10.69921875" defaultRowHeight="15.6" x14ac:dyDescent="0.3"/>
  <cols>
    <col min="1" max="1" width="3" customWidth="1"/>
    <col min="2" max="2" width="14.69921875" customWidth="1"/>
    <col min="3" max="3" width="8.296875" customWidth="1"/>
    <col min="4" max="4" width="5.69921875" customWidth="1"/>
    <col min="5" max="5" width="19.296875" customWidth="1"/>
    <col min="6" max="6" width="8.19921875" bestFit="1" customWidth="1"/>
    <col min="7" max="7" width="5.19921875" customWidth="1"/>
    <col min="8" max="8" width="18.69921875" customWidth="1"/>
    <col min="9" max="9" width="8.19921875" bestFit="1" customWidth="1"/>
    <col min="10" max="10" width="6.5" customWidth="1"/>
    <col min="11" max="11" width="3.69921875" customWidth="1"/>
    <col min="12" max="12" width="7.5" customWidth="1"/>
  </cols>
  <sheetData>
    <row r="2" spans="1:17" ht="39" customHeight="1" x14ac:dyDescent="0.3">
      <c r="A2" t="s">
        <v>9</v>
      </c>
      <c r="B2" s="7"/>
      <c r="C2" s="13" t="s">
        <v>13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3">
      <c r="B3" s="15"/>
      <c r="C3" s="15"/>
      <c r="E3" s="15"/>
      <c r="F3" s="15"/>
      <c r="H3" s="15"/>
      <c r="I3" s="15"/>
    </row>
    <row r="4" spans="1:17" x14ac:dyDescent="0.3">
      <c r="B4" s="16" t="s">
        <v>17</v>
      </c>
      <c r="C4" s="16"/>
      <c r="E4" s="16" t="s">
        <v>16</v>
      </c>
      <c r="F4" s="16"/>
      <c r="H4" s="16" t="s">
        <v>15</v>
      </c>
      <c r="I4" s="16"/>
      <c r="K4" s="19" t="s">
        <v>14</v>
      </c>
      <c r="L4" s="19"/>
      <c r="M4" s="19"/>
      <c r="N4" s="19"/>
      <c r="O4" s="19"/>
      <c r="P4" s="19"/>
      <c r="Q4" s="19"/>
    </row>
    <row r="5" spans="1:17" x14ac:dyDescent="0.3">
      <c r="B5" s="3" t="s">
        <v>0</v>
      </c>
      <c r="C5" s="4">
        <v>1000</v>
      </c>
      <c r="E5" s="3" t="s">
        <v>0</v>
      </c>
      <c r="F5" s="4">
        <v>1000</v>
      </c>
      <c r="H5" s="3" t="s">
        <v>0</v>
      </c>
      <c r="I5" s="4">
        <f>ROUNDUP(17391.3043478257,0)</f>
        <v>17392</v>
      </c>
      <c r="M5" s="17" t="s">
        <v>0</v>
      </c>
      <c r="N5" s="17"/>
      <c r="O5" s="17"/>
      <c r="P5" s="17"/>
      <c r="Q5" s="17"/>
    </row>
    <row r="6" spans="1:17" x14ac:dyDescent="0.3">
      <c r="B6" s="3" t="s">
        <v>1</v>
      </c>
      <c r="C6" s="5">
        <v>2.99</v>
      </c>
      <c r="E6" s="3" t="s">
        <v>1</v>
      </c>
      <c r="F6" s="5">
        <v>2.99</v>
      </c>
      <c r="H6" s="3" t="s">
        <v>1</v>
      </c>
      <c r="I6" s="5">
        <v>2.5</v>
      </c>
      <c r="L6" s="11">
        <f>I14</f>
        <v>10000.799999999999</v>
      </c>
      <c r="M6" s="10">
        <f>N6-500</f>
        <v>16392</v>
      </c>
      <c r="N6" s="10">
        <f>O6-500</f>
        <v>16892</v>
      </c>
      <c r="O6" s="10">
        <v>17392</v>
      </c>
      <c r="P6" s="10">
        <f>O6+500</f>
        <v>17892</v>
      </c>
      <c r="Q6" s="10">
        <f>P6+500</f>
        <v>18392</v>
      </c>
    </row>
    <row r="7" spans="1:17" x14ac:dyDescent="0.3">
      <c r="B7" s="1" t="s">
        <v>10</v>
      </c>
      <c r="C7" s="2">
        <f>C5*C6</f>
        <v>2990</v>
      </c>
      <c r="E7" s="3" t="s">
        <v>2</v>
      </c>
      <c r="F7" s="5">
        <v>1.35</v>
      </c>
      <c r="H7" s="3" t="s">
        <v>2</v>
      </c>
      <c r="I7" s="5">
        <v>1.35</v>
      </c>
      <c r="K7" s="18" t="s">
        <v>1</v>
      </c>
      <c r="L7" s="20">
        <f>L8-0.5</f>
        <v>1.5</v>
      </c>
      <c r="M7" s="9">
        <f t="dataTable" ref="M7:Q11" dt2D="1" dtr="1" r1="I5" r2="I6"/>
        <v>-7541.2000000000007</v>
      </c>
      <c r="N7" s="9">
        <v>-7466.2000000000007</v>
      </c>
      <c r="O7" s="9">
        <v>-7391.2000000000007</v>
      </c>
      <c r="P7" s="9">
        <v>-7316.2000000000007</v>
      </c>
      <c r="Q7" s="9">
        <v>-7241.2000000000007</v>
      </c>
    </row>
    <row r="8" spans="1:17" x14ac:dyDescent="0.3">
      <c r="B8" s="3"/>
      <c r="C8" s="6"/>
      <c r="E8" s="3" t="s">
        <v>3</v>
      </c>
      <c r="F8" s="4">
        <v>10000</v>
      </c>
      <c r="H8" s="3" t="s">
        <v>3</v>
      </c>
      <c r="I8" s="4">
        <v>10000</v>
      </c>
      <c r="K8" s="18"/>
      <c r="L8" s="20">
        <f>L9-0.5</f>
        <v>2</v>
      </c>
      <c r="M8" s="9">
        <v>654.79999999999927</v>
      </c>
      <c r="N8" s="9">
        <v>979.79999999999927</v>
      </c>
      <c r="O8" s="9">
        <v>1304.7999999999993</v>
      </c>
      <c r="P8" s="9">
        <v>1629.7999999999993</v>
      </c>
      <c r="Q8" s="9">
        <v>1954.7999999999993</v>
      </c>
    </row>
    <row r="9" spans="1:17" x14ac:dyDescent="0.3">
      <c r="E9" s="3"/>
      <c r="F9" s="6"/>
      <c r="H9" s="3"/>
      <c r="I9" s="6"/>
      <c r="K9" s="18"/>
      <c r="L9" s="8">
        <v>2.5</v>
      </c>
      <c r="M9" s="9">
        <v>8850.7999999999993</v>
      </c>
      <c r="N9" s="9">
        <v>9425.7999999999993</v>
      </c>
      <c r="O9" s="9">
        <v>10000.799999999999</v>
      </c>
      <c r="P9" s="9">
        <v>10575.8</v>
      </c>
      <c r="Q9" s="9">
        <v>11150.8</v>
      </c>
    </row>
    <row r="10" spans="1:17" x14ac:dyDescent="0.3">
      <c r="E10" s="14" t="s">
        <v>4</v>
      </c>
      <c r="F10" s="14"/>
      <c r="H10" s="14" t="s">
        <v>4</v>
      </c>
      <c r="I10" s="14"/>
      <c r="K10" s="18"/>
      <c r="L10" s="8">
        <f>L9+0.5</f>
        <v>3</v>
      </c>
      <c r="M10" s="9">
        <v>17046.8</v>
      </c>
      <c r="N10" s="9">
        <v>17871.8</v>
      </c>
      <c r="O10" s="9">
        <v>18696.8</v>
      </c>
      <c r="P10" s="9">
        <v>19521.8</v>
      </c>
      <c r="Q10" s="9">
        <v>20346.8</v>
      </c>
    </row>
    <row r="11" spans="1:17" x14ac:dyDescent="0.3">
      <c r="E11" s="3" t="s">
        <v>5</v>
      </c>
      <c r="F11" s="6">
        <f>F5*F6</f>
        <v>2990</v>
      </c>
      <c r="H11" s="3" t="s">
        <v>5</v>
      </c>
      <c r="I11" s="6">
        <f>I5*I6</f>
        <v>43480</v>
      </c>
      <c r="K11" s="18"/>
      <c r="L11" s="8">
        <f>L10+0.5</f>
        <v>3.5</v>
      </c>
      <c r="M11" s="9">
        <v>25242.800000000003</v>
      </c>
      <c r="N11" s="9">
        <v>26317.800000000003</v>
      </c>
      <c r="O11" s="9">
        <v>27392.800000000003</v>
      </c>
      <c r="P11" s="9">
        <v>28467.800000000003</v>
      </c>
      <c r="Q11" s="9">
        <v>29542.800000000003</v>
      </c>
    </row>
    <row r="12" spans="1:17" x14ac:dyDescent="0.3">
      <c r="E12" s="3" t="s">
        <v>6</v>
      </c>
      <c r="F12" s="6">
        <f>F7*F5</f>
        <v>1350</v>
      </c>
      <c r="H12" s="3" t="s">
        <v>6</v>
      </c>
      <c r="I12" s="6">
        <f>-I7*I5</f>
        <v>-23479.200000000001</v>
      </c>
    </row>
    <row r="13" spans="1:17" x14ac:dyDescent="0.3">
      <c r="E13" s="3" t="s">
        <v>7</v>
      </c>
      <c r="F13" s="6">
        <f>F8</f>
        <v>10000</v>
      </c>
      <c r="H13" s="3" t="s">
        <v>7</v>
      </c>
      <c r="I13" s="6">
        <f>-I8</f>
        <v>-10000</v>
      </c>
    </row>
    <row r="14" spans="1:17" x14ac:dyDescent="0.3">
      <c r="E14" s="1" t="s">
        <v>8</v>
      </c>
      <c r="F14" s="2"/>
      <c r="H14" s="1" t="s">
        <v>8</v>
      </c>
      <c r="I14" s="2">
        <f>SUM(I11:I13)</f>
        <v>10000.799999999999</v>
      </c>
    </row>
    <row r="16" spans="1:17" x14ac:dyDescent="0.3">
      <c r="H16" s="14" t="s">
        <v>11</v>
      </c>
      <c r="I16" s="14"/>
    </row>
    <row r="17" spans="5:9" x14ac:dyDescent="0.3">
      <c r="H17" s="3" t="s">
        <v>12</v>
      </c>
      <c r="I17" s="12">
        <v>2.5</v>
      </c>
    </row>
    <row r="21" spans="5:9" x14ac:dyDescent="0.3">
      <c r="E21" s="16" t="s">
        <v>18</v>
      </c>
      <c r="F21" s="16"/>
    </row>
    <row r="22" spans="5:9" x14ac:dyDescent="0.3">
      <c r="E22" s="3" t="s">
        <v>0</v>
      </c>
      <c r="F22" s="4">
        <v>1250</v>
      </c>
    </row>
    <row r="23" spans="5:9" x14ac:dyDescent="0.3">
      <c r="E23" s="3" t="s">
        <v>1</v>
      </c>
      <c r="F23" s="5">
        <v>6</v>
      </c>
    </row>
    <row r="24" spans="5:9" x14ac:dyDescent="0.3">
      <c r="E24" s="3" t="s">
        <v>2</v>
      </c>
      <c r="F24" s="5">
        <v>2.15</v>
      </c>
    </row>
    <row r="25" spans="5:9" x14ac:dyDescent="0.3">
      <c r="E25" s="3" t="s">
        <v>3</v>
      </c>
      <c r="F25" s="4">
        <v>8000</v>
      </c>
    </row>
    <row r="26" spans="5:9" x14ac:dyDescent="0.3">
      <c r="E26" s="3"/>
      <c r="F26" s="6"/>
    </row>
    <row r="27" spans="5:9" x14ac:dyDescent="0.3">
      <c r="E27" s="14" t="s">
        <v>4</v>
      </c>
      <c r="F27" s="14"/>
    </row>
    <row r="28" spans="5:9" x14ac:dyDescent="0.3">
      <c r="E28" s="3" t="s">
        <v>5</v>
      </c>
      <c r="F28" s="6">
        <f>F22*F23</f>
        <v>7500</v>
      </c>
    </row>
    <row r="29" spans="5:9" x14ac:dyDescent="0.3">
      <c r="E29" s="3" t="s">
        <v>6</v>
      </c>
      <c r="F29" s="6">
        <f>-F24*F22</f>
        <v>-2687.5</v>
      </c>
    </row>
    <row r="30" spans="5:9" x14ac:dyDescent="0.3">
      <c r="E30" s="3" t="s">
        <v>7</v>
      </c>
      <c r="F30" s="6">
        <f>-F25</f>
        <v>-8000</v>
      </c>
    </row>
    <row r="31" spans="5:9" x14ac:dyDescent="0.3">
      <c r="E31" s="1" t="s">
        <v>8</v>
      </c>
      <c r="F31" s="2">
        <f>SUM(F28:F30)</f>
        <v>-3187.5</v>
      </c>
    </row>
  </sheetData>
  <mergeCells count="14">
    <mergeCell ref="M5:Q5"/>
    <mergeCell ref="K7:K11"/>
    <mergeCell ref="K4:Q4"/>
    <mergeCell ref="H4:I4"/>
    <mergeCell ref="B4:C4"/>
    <mergeCell ref="E4:F4"/>
    <mergeCell ref="E10:F10"/>
    <mergeCell ref="H10:I10"/>
    <mergeCell ref="E27:F27"/>
    <mergeCell ref="H16:I16"/>
    <mergeCell ref="B3:C3"/>
    <mergeCell ref="E3:F3"/>
    <mergeCell ref="H3:I3"/>
    <mergeCell ref="E21:F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Muhammad Usman</cp:lastModifiedBy>
  <dcterms:created xsi:type="dcterms:W3CDTF">2023-01-02T13:41:33Z</dcterms:created>
  <dcterms:modified xsi:type="dcterms:W3CDTF">2024-01-14T20:35:28Z</dcterms:modified>
</cp:coreProperties>
</file>