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imelineCaches/timelineCache2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mu\Downloads\"/>
    </mc:Choice>
  </mc:AlternateContent>
  <xr:revisionPtr revIDLastSave="0" documentId="13_ncr:1_{D0B25ACC-5A9E-4163-A8D1-668D3596FE03}" xr6:coauthVersionLast="47" xr6:coauthVersionMax="47" xr10:uidLastSave="{00000000-0000-0000-0000-000000000000}"/>
  <bookViews>
    <workbookView xWindow="-108" yWindow="-108" windowWidth="23256" windowHeight="12456" xr2:uid="{F65E5041-B836-47B8-B503-D0597CAB547E}"/>
  </bookViews>
  <sheets>
    <sheet name="Importing Data" sheetId="9" r:id="rId1"/>
    <sheet name="Data For Power Query" sheetId="3" r:id="rId2"/>
    <sheet name="Cleaned Data" sheetId="10" r:id="rId3"/>
    <sheet name="Formatting + Pivot Tables Data" sheetId="6" r:id="rId4"/>
    <sheet name="Pivot Tables" sheetId="12" r:id="rId5"/>
    <sheet name="Skill 5 File" sheetId="4" r:id="rId6"/>
  </sheets>
  <definedNames>
    <definedName name="ExternalData_1" localSheetId="2" hidden="1">'Cleaned Data'!$A$1:$J$289</definedName>
    <definedName name="ExternalData_1" localSheetId="0" hidden="1">'Importing Data'!$A$1:$G$504</definedName>
    <definedName name="NativeTimeline_Order_Date">#N/A</definedName>
    <definedName name="NativeTimeline_Order_Date1">#N/A</definedName>
  </definedNames>
  <calcPr calcId="191029"/>
  <pivotCaches>
    <pivotCache cacheId="4" r:id="rId7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8"/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4" l="1"/>
  <c r="F4" i="4" s="1"/>
  <c r="F8" i="4"/>
  <c r="F7" i="4"/>
  <c r="G3" i="4"/>
  <c r="H3" i="4"/>
  <c r="J3" i="4"/>
  <c r="K3" i="4"/>
  <c r="I2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201" i="6"/>
  <c r="I202" i="6"/>
  <c r="I203" i="6"/>
  <c r="I204" i="6"/>
  <c r="I205" i="6"/>
  <c r="I206" i="6"/>
  <c r="I207" i="6"/>
  <c r="I208" i="6"/>
  <c r="I209" i="6"/>
  <c r="I210" i="6"/>
  <c r="I211" i="6"/>
  <c r="I212" i="6"/>
  <c r="I213" i="6"/>
  <c r="I214" i="6"/>
  <c r="I215" i="6"/>
  <c r="I216" i="6"/>
  <c r="I217" i="6"/>
  <c r="I218" i="6"/>
  <c r="I219" i="6"/>
  <c r="I220" i="6"/>
  <c r="I221" i="6"/>
  <c r="I222" i="6"/>
  <c r="I223" i="6"/>
  <c r="I224" i="6"/>
  <c r="I225" i="6"/>
  <c r="I226" i="6"/>
  <c r="I227" i="6"/>
  <c r="I228" i="6"/>
  <c r="I229" i="6"/>
  <c r="I230" i="6"/>
  <c r="I231" i="6"/>
  <c r="I232" i="6"/>
  <c r="I233" i="6"/>
  <c r="I234" i="6"/>
  <c r="I235" i="6"/>
  <c r="I236" i="6"/>
  <c r="I237" i="6"/>
  <c r="I238" i="6"/>
  <c r="I239" i="6"/>
  <c r="I240" i="6"/>
  <c r="I241" i="6"/>
  <c r="I242" i="6"/>
  <c r="I243" i="6"/>
  <c r="I244" i="6"/>
  <c r="I245" i="6"/>
  <c r="I246" i="6"/>
  <c r="I247" i="6"/>
  <c r="I248" i="6"/>
  <c r="I249" i="6"/>
  <c r="I250" i="6"/>
  <c r="I251" i="6"/>
  <c r="I252" i="6"/>
  <c r="I253" i="6"/>
  <c r="I254" i="6"/>
  <c r="I255" i="6"/>
  <c r="I256" i="6"/>
  <c r="I257" i="6"/>
  <c r="I258" i="6"/>
  <c r="I259" i="6"/>
  <c r="I260" i="6"/>
  <c r="I261" i="6"/>
  <c r="I262" i="6"/>
  <c r="I263" i="6"/>
  <c r="I264" i="6"/>
  <c r="I265" i="6"/>
  <c r="I266" i="6"/>
  <c r="I267" i="6"/>
  <c r="I268" i="6"/>
  <c r="I269" i="6"/>
  <c r="I270" i="6"/>
  <c r="I271" i="6"/>
  <c r="I272" i="6"/>
  <c r="I273" i="6"/>
  <c r="I274" i="6"/>
  <c r="I275" i="6"/>
  <c r="I276" i="6"/>
  <c r="I277" i="6"/>
  <c r="I278" i="6"/>
  <c r="I279" i="6"/>
  <c r="I280" i="6"/>
  <c r="I281" i="6"/>
  <c r="I282" i="6"/>
  <c r="I283" i="6"/>
  <c r="I284" i="6"/>
  <c r="I285" i="6"/>
  <c r="I286" i="6"/>
  <c r="I287" i="6"/>
  <c r="I288" i="6"/>
  <c r="I289" i="6"/>
  <c r="C11" i="4"/>
  <c r="C10" i="4"/>
  <c r="C9" i="4"/>
  <c r="C12" i="4" l="1"/>
  <c r="F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Usman</author>
  </authors>
  <commentList>
    <comment ref="K4" authorId="0" shapeId="0" xr:uid="{BF83DDC5-42F6-40B0-BEAA-D7DCBC835A76}">
      <text>
        <r>
          <rPr>
            <b/>
            <sz val="9"/>
            <color indexed="81"/>
            <rFont val="Tahoma"/>
            <family val="2"/>
          </rPr>
          <t>Muhammad Usman:</t>
        </r>
        <r>
          <rPr>
            <sz val="9"/>
            <color indexed="81"/>
            <rFont val="Tahoma"/>
            <family val="2"/>
          </rPr>
          <t xml:space="preserve">
1. Importing Data From Web (There is a live Connection as its dynamic)
2. Data Cleaning in Power Query 
 Extracting first name in Contact Column
 No of Days between the Order and Payment Date
 Adding the Revenue Column
3. Formatting using Alt Keys
 Alt P V G
 Alt H H
 Alt H FC
 Alt W FR
4. Data Analysis using Pivot Tables
 Rev by Beverage Brands &amp; Sorting
 Avg Price per Unit by  Beverage Brands &amp; Sorting (to find the most expensive)    
 Timeline – Order Date
5. What-if Analysis – Data Table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Muhammad Usman</author>
  </authors>
  <commentList>
    <comment ref="F3" authorId="0" shapeId="0" xr:uid="{0888D5CD-B6A3-4897-B9B1-CF3EB992559A}">
      <text>
        <r>
          <rPr>
            <b/>
            <sz val="9"/>
            <color indexed="81"/>
            <rFont val="Tahoma"/>
            <family val="2"/>
          </rPr>
          <t>Muhammad Usman:</t>
        </r>
        <r>
          <rPr>
            <sz val="9"/>
            <color indexed="81"/>
            <rFont val="Tahoma"/>
            <family val="2"/>
          </rPr>
          <t xml:space="preserve">
Hide or Not [Optional]
Alt H FC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E09491E-0F76-41BB-8878-2C80BF4C51E7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  <connection id="2" xr16:uid="{FCA0D416-F334-4370-90E4-5589CFA95301}" keepAlive="1" name="Query - Table13" description="Connection to the 'Table13' query in the workbook." type="5" refreshedVersion="0" background="1">
    <dbPr connection="Provider=Microsoft.Mashup.OleDb.1;Data Source=$Workbook$;Location=Table13;Extended Properties=&quot;&quot;" command="SELECT * FROM [Table13]"/>
  </connection>
  <connection id="3" xr16:uid="{FEA06B5D-5AAC-4806-BA2A-E1BE2CFAF63B}" keepAlive="1" name="Query - Table13 (2)" description="Connection to the 'Table13 (2)' query in the workbook." type="5" refreshedVersion="8" background="1" saveData="1">
    <dbPr connection="Provider=Microsoft.Mashup.OleDb.1;Data Source=$Workbook$;Location=&quot;Table13 (2)&quot;;Extended Properties=&quot;&quot;" command="SELECT * FROM [Table13 (2)]"/>
  </connection>
</connections>
</file>

<file path=xl/sharedStrings.xml><?xml version="1.0" encoding="utf-8"?>
<sst xmlns="http://schemas.openxmlformats.org/spreadsheetml/2006/main" count="4165" uniqueCount="1291">
  <si>
    <t>Retailer</t>
  </si>
  <si>
    <t>Retailer ID</t>
  </si>
  <si>
    <t>Beverage Brand</t>
  </si>
  <si>
    <t>Price per Unit</t>
  </si>
  <si>
    <t>Units Sold</t>
  </si>
  <si>
    <t>Coca-Cola</t>
  </si>
  <si>
    <t>Sprite</t>
  </si>
  <si>
    <t>Fanta</t>
  </si>
  <si>
    <t>Diet Coke</t>
  </si>
  <si>
    <t>Powerade</t>
  </si>
  <si>
    <t>Dasani Water</t>
  </si>
  <si>
    <t>Walmart</t>
  </si>
  <si>
    <t>Target</t>
  </si>
  <si>
    <t>Costco</t>
  </si>
  <si>
    <t>Walgreens</t>
  </si>
  <si>
    <t>Order Date</t>
  </si>
  <si>
    <t>Payment Date</t>
  </si>
  <si>
    <t>Contact</t>
  </si>
  <si>
    <t>Allen -Walmart</t>
  </si>
  <si>
    <t>Stuart -Target</t>
  </si>
  <si>
    <t>Ana -Costco</t>
  </si>
  <si>
    <t>Maria -Walgreens</t>
  </si>
  <si>
    <t>Quantity Sold</t>
  </si>
  <si>
    <t>Variable Cost per Unit</t>
  </si>
  <si>
    <t>Fixed Cost</t>
  </si>
  <si>
    <t>Income Statement</t>
  </si>
  <si>
    <t>Total Revenue</t>
  </si>
  <si>
    <t>Variable Costs</t>
  </si>
  <si>
    <t>Fixed Costs</t>
  </si>
  <si>
    <t>Profit</t>
  </si>
  <si>
    <t>Financials</t>
  </si>
  <si>
    <t>Revenue</t>
  </si>
  <si>
    <t>#</t>
  </si>
  <si>
    <t>Company</t>
  </si>
  <si>
    <t>Symbol</t>
  </si>
  <si>
    <t>Weight</t>
  </si>
  <si>
    <t>Price</t>
  </si>
  <si>
    <t>Chg</t>
  </si>
  <si>
    <t>% Chg</t>
  </si>
  <si>
    <t>Apple Inc.</t>
  </si>
  <si>
    <t>AAPL</t>
  </si>
  <si>
    <t>Nvidia Corp</t>
  </si>
  <si>
    <t>NVDA</t>
  </si>
  <si>
    <t>Microsoft Corp</t>
  </si>
  <si>
    <t>MSFT</t>
  </si>
  <si>
    <t>(0.07%)</t>
  </si>
  <si>
    <t>Amazon.com Inc</t>
  </si>
  <si>
    <t>AMZN</t>
  </si>
  <si>
    <t>(0.53%)</t>
  </si>
  <si>
    <t>Meta Platforms, Inc. Class A</t>
  </si>
  <si>
    <t>META</t>
  </si>
  <si>
    <t>(0.40%)</t>
  </si>
  <si>
    <t>Alphabet Inc. Class A</t>
  </si>
  <si>
    <t>GOOGL</t>
  </si>
  <si>
    <t>(0.54%)</t>
  </si>
  <si>
    <t>Berkshire Hathaway Class B</t>
  </si>
  <si>
    <t>BRK.B</t>
  </si>
  <si>
    <t>(-0.54%)</t>
  </si>
  <si>
    <t>Broadcom Inc.</t>
  </si>
  <si>
    <t>AVGO</t>
  </si>
  <si>
    <t>(0.21%)</t>
  </si>
  <si>
    <t>Alphabet Inc. Class C</t>
  </si>
  <si>
    <t>GOOG</t>
  </si>
  <si>
    <t>(0.57%)</t>
  </si>
  <si>
    <t>Eli Lilly &amp; Co.</t>
  </si>
  <si>
    <t>LLY</t>
  </si>
  <si>
    <t>(-0.36%)</t>
  </si>
  <si>
    <t>Jpmorgan Chase &amp; Co.</t>
  </si>
  <si>
    <t>JPM</t>
  </si>
  <si>
    <t>(0.16%)</t>
  </si>
  <si>
    <t>Tesla, Inc.</t>
  </si>
  <si>
    <t>TSLA</t>
  </si>
  <si>
    <t>(-0.04%)</t>
  </si>
  <si>
    <t>Exxon Mobil Corporation</t>
  </si>
  <si>
    <t>XOM</t>
  </si>
  <si>
    <t>(-0.76%)</t>
  </si>
  <si>
    <t>Unitedhealth Group Incorporated</t>
  </si>
  <si>
    <t>UNH</t>
  </si>
  <si>
    <t>(0.17%)</t>
  </si>
  <si>
    <t>Visa Inc.</t>
  </si>
  <si>
    <t>V</t>
  </si>
  <si>
    <t>(-0.34%)</t>
  </si>
  <si>
    <t>Mastercard Incorporated</t>
  </si>
  <si>
    <t>MA</t>
  </si>
  <si>
    <t>Home Depot, Inc.</t>
  </si>
  <si>
    <t>HD</t>
  </si>
  <si>
    <t>(-0.32%)</t>
  </si>
  <si>
    <t>Procter &amp; Gamble Company</t>
  </si>
  <si>
    <t>PG</t>
  </si>
  <si>
    <t>(-0.55%)</t>
  </si>
  <si>
    <t>Johnson &amp; Johnson</t>
  </si>
  <si>
    <t>JNJ</t>
  </si>
  <si>
    <t>(-0.13%)</t>
  </si>
  <si>
    <t>Costco Wholesale Corp</t>
  </si>
  <si>
    <t>COST</t>
  </si>
  <si>
    <t>Walmart Inc.</t>
  </si>
  <si>
    <t>WMT</t>
  </si>
  <si>
    <t>(-0.02%)</t>
  </si>
  <si>
    <t>Abbvie Inc.</t>
  </si>
  <si>
    <t>ABBV</t>
  </si>
  <si>
    <t>(-0.06%)</t>
  </si>
  <si>
    <t>Netflix Inc</t>
  </si>
  <si>
    <t>NFLX</t>
  </si>
  <si>
    <t>Bank of America Corporation</t>
  </si>
  <si>
    <t>BAC</t>
  </si>
  <si>
    <t>(-0.61%)</t>
  </si>
  <si>
    <t>Salesforce, Inc.</t>
  </si>
  <si>
    <t>CRM</t>
  </si>
  <si>
    <t>(0.38%)</t>
  </si>
  <si>
    <t>Oracle Corp</t>
  </si>
  <si>
    <t>ORCL</t>
  </si>
  <si>
    <t>(0.14%)</t>
  </si>
  <si>
    <t>Merck &amp; Co., Inc.</t>
  </si>
  <si>
    <t>MRK</t>
  </si>
  <si>
    <t>(-0.78%)</t>
  </si>
  <si>
    <t>Coca-Cola Company</t>
  </si>
  <si>
    <t>KO</t>
  </si>
  <si>
    <t>(0.30%)</t>
  </si>
  <si>
    <t>Chevron Corporation</t>
  </si>
  <si>
    <t>CVX</t>
  </si>
  <si>
    <t>(-0.80%)</t>
  </si>
  <si>
    <t>Advanced Micro Devices</t>
  </si>
  <si>
    <t>AMD</t>
  </si>
  <si>
    <t>Pepsico, Inc.</t>
  </si>
  <si>
    <t>PEP</t>
  </si>
  <si>
    <t>(0.06%)</t>
  </si>
  <si>
    <t>Accenture Plc</t>
  </si>
  <si>
    <t>ACN</t>
  </si>
  <si>
    <t>(0.26%)</t>
  </si>
  <si>
    <t>Linde Plc</t>
  </si>
  <si>
    <t>LIN</t>
  </si>
  <si>
    <t>(-0.27%)</t>
  </si>
  <si>
    <t>Thermo Fisher Scientific, Inc.</t>
  </si>
  <si>
    <t>TMO</t>
  </si>
  <si>
    <t>(-0.22%)</t>
  </si>
  <si>
    <t>Cisco Systems, Inc.</t>
  </si>
  <si>
    <t>CSCO</t>
  </si>
  <si>
    <t>Mcdonald's Corporation</t>
  </si>
  <si>
    <t>MCD</t>
  </si>
  <si>
    <t>(0.23%)</t>
  </si>
  <si>
    <t>Adobe Inc.</t>
  </si>
  <si>
    <t>ADBE</t>
  </si>
  <si>
    <t>Wells Fargo &amp; Co.</t>
  </si>
  <si>
    <t>WFC</t>
  </si>
  <si>
    <t>(-0.18%)</t>
  </si>
  <si>
    <t>International Business Machines Corporation</t>
  </si>
  <si>
    <t>IBM</t>
  </si>
  <si>
    <t>(-0.57%)</t>
  </si>
  <si>
    <t>Ge Aerospace</t>
  </si>
  <si>
    <t>GE</t>
  </si>
  <si>
    <t>(-0.37%)</t>
  </si>
  <si>
    <t>Abbott Laboratories</t>
  </si>
  <si>
    <t>ABT</t>
  </si>
  <si>
    <t>(0.20%)</t>
  </si>
  <si>
    <t>Caterpillar Inc.</t>
  </si>
  <si>
    <t>CAT</t>
  </si>
  <si>
    <t>(-0.82%)</t>
  </si>
  <si>
    <t>Qualcomm Inc</t>
  </si>
  <si>
    <t>QCOM</t>
  </si>
  <si>
    <t>(0.05%)</t>
  </si>
  <si>
    <t>Servicenow, Inc.</t>
  </si>
  <si>
    <t>NOW</t>
  </si>
  <si>
    <t>Philip Morris International Inc.</t>
  </si>
  <si>
    <t>PM</t>
  </si>
  <si>
    <t>(-0.08%)</t>
  </si>
  <si>
    <t>Verizon Communications</t>
  </si>
  <si>
    <t>VZ</t>
  </si>
  <si>
    <t>Texas Instruments Incorporated</t>
  </si>
  <si>
    <t>TXN</t>
  </si>
  <si>
    <t>(0.27%)</t>
  </si>
  <si>
    <t>The Walt Disney Company</t>
  </si>
  <si>
    <t>DIS</t>
  </si>
  <si>
    <t>Danaher Corporation</t>
  </si>
  <si>
    <t>DHR</t>
  </si>
  <si>
    <t>(0.12%)</t>
  </si>
  <si>
    <t>Amgen Inc</t>
  </si>
  <si>
    <t>AMGN</t>
  </si>
  <si>
    <t>(0.10%)</t>
  </si>
  <si>
    <t>Nextra Energy, Inc.</t>
  </si>
  <si>
    <t>NEE</t>
  </si>
  <si>
    <t>(-0.12%)</t>
  </si>
  <si>
    <t>Intuit Inc</t>
  </si>
  <si>
    <t>INTU</t>
  </si>
  <si>
    <t>(0.72%)</t>
  </si>
  <si>
    <t>Intuitive Surgical Inc.</t>
  </si>
  <si>
    <t>ISRG</t>
  </si>
  <si>
    <t>Uber Technologies, Inc.</t>
  </si>
  <si>
    <t>UBER</t>
  </si>
  <si>
    <t>(-0.58%)</t>
  </si>
  <si>
    <t>Rtx Corporation</t>
  </si>
  <si>
    <t>RTX</t>
  </si>
  <si>
    <t>(-0.50%)</t>
  </si>
  <si>
    <t>Goldman Sachs Group Inc.</t>
  </si>
  <si>
    <t>GS</t>
  </si>
  <si>
    <t>S&amp;p Global Inc.</t>
  </si>
  <si>
    <t>SPGI</t>
  </si>
  <si>
    <t>Pfizer Inc.</t>
  </si>
  <si>
    <t>PFE</t>
  </si>
  <si>
    <t>(-0.43%)</t>
  </si>
  <si>
    <t>Comcast Corp</t>
  </si>
  <si>
    <t>CMCSA</t>
  </si>
  <si>
    <t>American Express Company</t>
  </si>
  <si>
    <t>AXP</t>
  </si>
  <si>
    <t>Lowe's Companies Inc.</t>
  </si>
  <si>
    <t>LOW</t>
  </si>
  <si>
    <t>(-0.20%)</t>
  </si>
  <si>
    <t>At&amp;t Inc.</t>
  </si>
  <si>
    <t>T</t>
  </si>
  <si>
    <t>(0.35%)</t>
  </si>
  <si>
    <t>Applied Materials Inc</t>
  </si>
  <si>
    <t>AMAT</t>
  </si>
  <si>
    <t>Morgan Stanley</t>
  </si>
  <si>
    <t>MS</t>
  </si>
  <si>
    <t>(0.25%)</t>
  </si>
  <si>
    <t>Union Pacific Corp.</t>
  </si>
  <si>
    <t>UNP</t>
  </si>
  <si>
    <t>(0.55%)</t>
  </si>
  <si>
    <t>Progressive Corporation</t>
  </si>
  <si>
    <t>PGR</t>
  </si>
  <si>
    <t>(-0.44%)</t>
  </si>
  <si>
    <t>Booking Holdings Inc.</t>
  </si>
  <si>
    <t>BKNG</t>
  </si>
  <si>
    <t>(-0.05%)</t>
  </si>
  <si>
    <t>Honeywell International, Inc.</t>
  </si>
  <si>
    <t>HON</t>
  </si>
  <si>
    <t>Blackrock, Inc.</t>
  </si>
  <si>
    <t>BLK</t>
  </si>
  <si>
    <t>Eaton Corporation, Plcs</t>
  </si>
  <si>
    <t>ETN</t>
  </si>
  <si>
    <t>(-0.56%)</t>
  </si>
  <si>
    <t>Tjx Companies, Inc.</t>
  </si>
  <si>
    <t>TJX</t>
  </si>
  <si>
    <t>Lockheed Martin Corp.</t>
  </si>
  <si>
    <t>LMT</t>
  </si>
  <si>
    <t>(0.02%)</t>
  </si>
  <si>
    <t>Vertex Pharmaceuticals Inc</t>
  </si>
  <si>
    <t>VRTX</t>
  </si>
  <si>
    <t>Boston Scientific Corp.</t>
  </si>
  <si>
    <t>BSX</t>
  </si>
  <si>
    <t>Micron Technology, Inc.</t>
  </si>
  <si>
    <t>MU</t>
  </si>
  <si>
    <t>(-0.03%)</t>
  </si>
  <si>
    <t>Stryker Corporation</t>
  </si>
  <si>
    <t>SYK</t>
  </si>
  <si>
    <t>(2.04%)</t>
  </si>
  <si>
    <t>Conocophillips</t>
  </si>
  <si>
    <t>COP</t>
  </si>
  <si>
    <t>Blackstone Inc.</t>
  </si>
  <si>
    <t>BX</t>
  </si>
  <si>
    <t>(1.49%)</t>
  </si>
  <si>
    <t>Citigroup Inc.</t>
  </si>
  <si>
    <t>C</t>
  </si>
  <si>
    <t>Palo Alto Networks, Inc.</t>
  </si>
  <si>
    <t>PANW</t>
  </si>
  <si>
    <t>(-0.60%)</t>
  </si>
  <si>
    <t>Automatic Data Processing</t>
  </si>
  <si>
    <t>ADP</t>
  </si>
  <si>
    <t>Medtronic Plc</t>
  </si>
  <si>
    <t>MDT</t>
  </si>
  <si>
    <t>Prologis, Inc.</t>
  </si>
  <si>
    <t>PLD</t>
  </si>
  <si>
    <t>Chubb Limited</t>
  </si>
  <si>
    <t>CB</t>
  </si>
  <si>
    <t>Analog Devices, Inc.</t>
  </si>
  <si>
    <t>ADI</t>
  </si>
  <si>
    <t>Fiserv, Inc.</t>
  </si>
  <si>
    <t>FI</t>
  </si>
  <si>
    <t>Marsh &amp; Mclennan Companies, Inc.</t>
  </si>
  <si>
    <t>MMC</t>
  </si>
  <si>
    <t>(-0.47%)</t>
  </si>
  <si>
    <t>T-Mobile Us, Inc.</t>
  </si>
  <si>
    <t>TMUS</t>
  </si>
  <si>
    <t>Gilead Sciences Inc</t>
  </si>
  <si>
    <t>GILD</t>
  </si>
  <si>
    <t>(-0.49%)</t>
  </si>
  <si>
    <t>Starbucks Corp</t>
  </si>
  <si>
    <t>SBUX</t>
  </si>
  <si>
    <t>Bristol-Myers Squibb Co.</t>
  </si>
  <si>
    <t>BMY</t>
  </si>
  <si>
    <t>(-0.85%)</t>
  </si>
  <si>
    <t>The Charles Schwab Corporation</t>
  </si>
  <si>
    <t>SCHW</t>
  </si>
  <si>
    <t>(-0.10%)</t>
  </si>
  <si>
    <t>Regeneron Pharmaceuticals Inc</t>
  </si>
  <si>
    <t>REGN</t>
  </si>
  <si>
    <t>(0.18%)</t>
  </si>
  <si>
    <t>Arista Networks</t>
  </si>
  <si>
    <t>ANET</t>
  </si>
  <si>
    <t>(-1.21%)</t>
  </si>
  <si>
    <t>American Tower Corporation</t>
  </si>
  <si>
    <t>AMT</t>
  </si>
  <si>
    <t>(0.64%)</t>
  </si>
  <si>
    <t>Deere &amp; Company</t>
  </si>
  <si>
    <t>DE</t>
  </si>
  <si>
    <t>Elevance Health, Inc.</t>
  </si>
  <si>
    <t>ELV</t>
  </si>
  <si>
    <t>The Southern Company</t>
  </si>
  <si>
    <t>SO</t>
  </si>
  <si>
    <t>Nike, Inc.</t>
  </si>
  <si>
    <t>NKE</t>
  </si>
  <si>
    <t>United Parcel Service, Inc. Class B</t>
  </si>
  <si>
    <t>UPS</t>
  </si>
  <si>
    <t>The Cigna Group</t>
  </si>
  <si>
    <t>CI</t>
  </si>
  <si>
    <t>(-3.72%)</t>
  </si>
  <si>
    <t>Intel Corp</t>
  </si>
  <si>
    <t>INTC</t>
  </si>
  <si>
    <t>Lam Research Corp</t>
  </si>
  <si>
    <t>LRCX</t>
  </si>
  <si>
    <t>(0.41%)</t>
  </si>
  <si>
    <t>Mondelez International, Inc. Class A</t>
  </si>
  <si>
    <t>MDLZ</t>
  </si>
  <si>
    <t>(0.58%)</t>
  </si>
  <si>
    <t>Intercontinental Exchange  Inc.</t>
  </si>
  <si>
    <t>ICE</t>
  </si>
  <si>
    <t>(0.59%)</t>
  </si>
  <si>
    <t>Duke Energy Corporation</t>
  </si>
  <si>
    <t>DUK</t>
  </si>
  <si>
    <t>(-0.66%)</t>
  </si>
  <si>
    <t>Kkr &amp; Co. Inc.</t>
  </si>
  <si>
    <t>KKR</t>
  </si>
  <si>
    <t>Boeing Company</t>
  </si>
  <si>
    <t>BA</t>
  </si>
  <si>
    <t>The Sherwin-Williams Company</t>
  </si>
  <si>
    <t>SHW</t>
  </si>
  <si>
    <t>(-0.21%)</t>
  </si>
  <si>
    <t>Trane Technologies Plc</t>
  </si>
  <si>
    <t>TT</t>
  </si>
  <si>
    <t>Kla Corporation</t>
  </si>
  <si>
    <t>KLAC</t>
  </si>
  <si>
    <t>(0.61%)</t>
  </si>
  <si>
    <t>Zoetis Inc.</t>
  </si>
  <si>
    <t>ZTS</t>
  </si>
  <si>
    <t>Altria Group, Inc.</t>
  </si>
  <si>
    <t>MO</t>
  </si>
  <si>
    <t>(-0.79%)</t>
  </si>
  <si>
    <t>Constellation Energy Corporation</t>
  </si>
  <si>
    <t>CEG</t>
  </si>
  <si>
    <t>(-0.01%)</t>
  </si>
  <si>
    <t>Palantir Technologies Inc. Class A</t>
  </si>
  <si>
    <t>PLTR</t>
  </si>
  <si>
    <t>Equinix, Inc. Reit</t>
  </si>
  <si>
    <t>EQIX</t>
  </si>
  <si>
    <t>Parker-Hannifin Corporation</t>
  </si>
  <si>
    <t>PH</t>
  </si>
  <si>
    <t>(-0.63%)</t>
  </si>
  <si>
    <t>Cme Group Inc.</t>
  </si>
  <si>
    <t>CME</t>
  </si>
  <si>
    <t>Colgate-Palmolive Company</t>
  </si>
  <si>
    <t>CL</t>
  </si>
  <si>
    <t>Paypal Holdings, Inc.</t>
  </si>
  <si>
    <t>PYPL</t>
  </si>
  <si>
    <t>(0.48%)</t>
  </si>
  <si>
    <t>Amphenol Corporation</t>
  </si>
  <si>
    <t>APH</t>
  </si>
  <si>
    <t>(0.03%)</t>
  </si>
  <si>
    <t>Chipotle Mexican Grill, Inc.</t>
  </si>
  <si>
    <t>CMG</t>
  </si>
  <si>
    <t>(0.01%)</t>
  </si>
  <si>
    <t>Cvs Health Corporation</t>
  </si>
  <si>
    <t>CVS</t>
  </si>
  <si>
    <t>Motorola Solutions, Inc.</t>
  </si>
  <si>
    <t>MSI</t>
  </si>
  <si>
    <t>General Dynamics Corporation</t>
  </si>
  <si>
    <t>GD</t>
  </si>
  <si>
    <t>Transdigm Group Incorporated</t>
  </si>
  <si>
    <t>TDG</t>
  </si>
  <si>
    <t>U.S. Bancorp</t>
  </si>
  <si>
    <t>USB</t>
  </si>
  <si>
    <t>(-1.59%)</t>
  </si>
  <si>
    <t>Aon Plc Class A</t>
  </si>
  <si>
    <t>AON</t>
  </si>
  <si>
    <t>Waste Management, Inc.</t>
  </si>
  <si>
    <t>WM</t>
  </si>
  <si>
    <t>Synopsys Inc</t>
  </si>
  <si>
    <t>SNPS</t>
  </si>
  <si>
    <t>(0.94%)</t>
  </si>
  <si>
    <t>Moody's Corporation</t>
  </si>
  <si>
    <t>MCO</t>
  </si>
  <si>
    <t>Welltower Inc.</t>
  </si>
  <si>
    <t>WELL</t>
  </si>
  <si>
    <t>Hca Healthcare, Inc.</t>
  </si>
  <si>
    <t>HCA</t>
  </si>
  <si>
    <t>Pnc Financial Services Group</t>
  </si>
  <si>
    <t>PNC</t>
  </si>
  <si>
    <t>Ge Vernova Inc.</t>
  </si>
  <si>
    <t>GEV</t>
  </si>
  <si>
    <t>3m Company</t>
  </si>
  <si>
    <t>MMM</t>
  </si>
  <si>
    <t>(-0.70%)</t>
  </si>
  <si>
    <t>Cintas Corp</t>
  </si>
  <si>
    <t>CTAS</t>
  </si>
  <si>
    <t>(-0.19%)</t>
  </si>
  <si>
    <t>Air Products &amp; Chemicals, Inc.</t>
  </si>
  <si>
    <t>APD</t>
  </si>
  <si>
    <t>Northrop Grumman Corp.</t>
  </si>
  <si>
    <t>NOC</t>
  </si>
  <si>
    <t>Eog Resources, Inc.</t>
  </si>
  <si>
    <t>EOG</t>
  </si>
  <si>
    <t>(-0.95%)</t>
  </si>
  <si>
    <t>Target Corporation</t>
  </si>
  <si>
    <t>TGT</t>
  </si>
  <si>
    <t>(-0.23%)</t>
  </si>
  <si>
    <t>Cadence Design Systems</t>
  </si>
  <si>
    <t>CDNS</t>
  </si>
  <si>
    <t>(-0.35%)</t>
  </si>
  <si>
    <t>Crowdstrike Holdings, Inc. Class A</t>
  </si>
  <si>
    <t>CRWD</t>
  </si>
  <si>
    <t>Illinois Tool Works Inc.</t>
  </si>
  <si>
    <t>ITW</t>
  </si>
  <si>
    <t>(0.09%)</t>
  </si>
  <si>
    <t>O'reilly Automotive, Inc.</t>
  </si>
  <si>
    <t>ORLY</t>
  </si>
  <si>
    <t>(0.52%)</t>
  </si>
  <si>
    <t>Becton, Dickinson and Co.</t>
  </si>
  <si>
    <t>BDX</t>
  </si>
  <si>
    <t>(0.33%)</t>
  </si>
  <si>
    <t>Freeport-Mcmoran Inc.</t>
  </si>
  <si>
    <t>FCX</t>
  </si>
  <si>
    <t>Carrier Global Corporation</t>
  </si>
  <si>
    <t>CARR</t>
  </si>
  <si>
    <t>(-0.15%)</t>
  </si>
  <si>
    <t>Mckesson Corporation</t>
  </si>
  <si>
    <t>MCK</t>
  </si>
  <si>
    <t>(-0.26%)</t>
  </si>
  <si>
    <t>Ecolab, Inc.</t>
  </si>
  <si>
    <t>ECL</t>
  </si>
  <si>
    <t>Newmont Corporation</t>
  </si>
  <si>
    <t>NEM</t>
  </si>
  <si>
    <t>Csx Corporation</t>
  </si>
  <si>
    <t>CSX</t>
  </si>
  <si>
    <t>(2.49%)</t>
  </si>
  <si>
    <t>Arthur J. Gallagher &amp; Co.</t>
  </si>
  <si>
    <t>AJG</t>
  </si>
  <si>
    <t>(-0.65%)</t>
  </si>
  <si>
    <t>Emerson Electric Co.</t>
  </si>
  <si>
    <t>EMR</t>
  </si>
  <si>
    <t>Williams Companies Inc.</t>
  </si>
  <si>
    <t>WMB</t>
  </si>
  <si>
    <t>(0.36%)</t>
  </si>
  <si>
    <t>Autodesk Inc</t>
  </si>
  <si>
    <t>ADSK</t>
  </si>
  <si>
    <t>(0.62%)</t>
  </si>
  <si>
    <t>Schlumberger Limited</t>
  </si>
  <si>
    <t>SLB</t>
  </si>
  <si>
    <t>Marriot International Class A</t>
  </si>
  <si>
    <t>MAR</t>
  </si>
  <si>
    <t>Fedex Corporation</t>
  </si>
  <si>
    <t>FDX</t>
  </si>
  <si>
    <t>Capital One Financial</t>
  </si>
  <si>
    <t>COF</t>
  </si>
  <si>
    <t>Roper Technologies, Inc.</t>
  </si>
  <si>
    <t>ROP</t>
  </si>
  <si>
    <t>(-0.41%)</t>
  </si>
  <si>
    <t>The Travelers Companies, Inc.</t>
  </si>
  <si>
    <t>TRV</t>
  </si>
  <si>
    <t>(-0.73%)</t>
  </si>
  <si>
    <t>Airbnb, Inc. Class A</t>
  </si>
  <si>
    <t>ABNB</t>
  </si>
  <si>
    <t>Nxp Semiconductors N.v.</t>
  </si>
  <si>
    <t>NXPI</t>
  </si>
  <si>
    <t>Hilton Worldwide Holdings Inc.</t>
  </si>
  <si>
    <t>HLT</t>
  </si>
  <si>
    <t>Aflac Inc.</t>
  </si>
  <si>
    <t>AFL</t>
  </si>
  <si>
    <t>(-0.93%)</t>
  </si>
  <si>
    <t>Truist Financial Corporation</t>
  </si>
  <si>
    <t>TFC</t>
  </si>
  <si>
    <t>Bank of New York Mellon Corporation</t>
  </si>
  <si>
    <t>BK</t>
  </si>
  <si>
    <t>Paccar Inc</t>
  </si>
  <si>
    <t>PCAR</t>
  </si>
  <si>
    <t>Oneok, Inc.</t>
  </si>
  <si>
    <t>OKE</t>
  </si>
  <si>
    <t>Norfolk Southern Corp.</t>
  </si>
  <si>
    <t>NSC</t>
  </si>
  <si>
    <t>(0.49%)</t>
  </si>
  <si>
    <t>D.R. Horton Inc.</t>
  </si>
  <si>
    <t>DHI</t>
  </si>
  <si>
    <t>United Rentals, Inc.</t>
  </si>
  <si>
    <t>URI</t>
  </si>
  <si>
    <t>Phillips 66</t>
  </si>
  <si>
    <t>PSX</t>
  </si>
  <si>
    <t>Realty Income Corporation</t>
  </si>
  <si>
    <t>O</t>
  </si>
  <si>
    <t>General Motors Company</t>
  </si>
  <si>
    <t>GM</t>
  </si>
  <si>
    <t>(-0.25%)</t>
  </si>
  <si>
    <t>Public Storage</t>
  </si>
  <si>
    <t>PSA</t>
  </si>
  <si>
    <t>Sempra</t>
  </si>
  <si>
    <t>SRE</t>
  </si>
  <si>
    <t>(-0.96%)</t>
  </si>
  <si>
    <t>Autozone, Inc.</t>
  </si>
  <si>
    <t>AZO</t>
  </si>
  <si>
    <t>American Electric Power Company, Inc.</t>
  </si>
  <si>
    <t>AEP</t>
  </si>
  <si>
    <t>Simon Property Group, Inc.</t>
  </si>
  <si>
    <t>SPG</t>
  </si>
  <si>
    <t>(0.67%)</t>
  </si>
  <si>
    <t>Marathon Petroleum Corporation</t>
  </si>
  <si>
    <t>MPC</t>
  </si>
  <si>
    <t>(-0.53%)</t>
  </si>
  <si>
    <t>The Allstate Corporation</t>
  </si>
  <si>
    <t>ALL</t>
  </si>
  <si>
    <t>Johnson Controls International Plc</t>
  </si>
  <si>
    <t>JCI</t>
  </si>
  <si>
    <t>(0.08%)</t>
  </si>
  <si>
    <t>Fortinet, Inc.</t>
  </si>
  <si>
    <t>FTNT</t>
  </si>
  <si>
    <t>Ameriprise Financial, Inc.</t>
  </si>
  <si>
    <t>AMP</t>
  </si>
  <si>
    <t>American International Group, Inc.</t>
  </si>
  <si>
    <t>AIG</t>
  </si>
  <si>
    <t>(-1.09%)</t>
  </si>
  <si>
    <t>Metlife, Inc.</t>
  </si>
  <si>
    <t>MET</t>
  </si>
  <si>
    <t>Digital Realty Trust, Inc.</t>
  </si>
  <si>
    <t>DLR</t>
  </si>
  <si>
    <t>Dominion Energy, Inc.</t>
  </si>
  <si>
    <t>D</t>
  </si>
  <si>
    <t>Fair Isaac Corporation</t>
  </si>
  <si>
    <t>FICO</t>
  </si>
  <si>
    <t>Ross Stores Inc</t>
  </si>
  <si>
    <t>ROST</t>
  </si>
  <si>
    <t>W.W. Grainger, Inc.</t>
  </si>
  <si>
    <t>GWW</t>
  </si>
  <si>
    <t>(0.00%)</t>
  </si>
  <si>
    <t>Kimberly-Clark Corp.</t>
  </si>
  <si>
    <t>KMB</t>
  </si>
  <si>
    <t>Fidelity National Information Services, Inc.</t>
  </si>
  <si>
    <t>FIS</t>
  </si>
  <si>
    <t>(0.19%)</t>
  </si>
  <si>
    <t>Crown Castle Inc.</t>
  </si>
  <si>
    <t>CCI</t>
  </si>
  <si>
    <t>Kinder Morgan, Inc.</t>
  </si>
  <si>
    <t>KMI</t>
  </si>
  <si>
    <t>Royal Caribbean Group</t>
  </si>
  <si>
    <t>RCL</t>
  </si>
  <si>
    <t>(-0.45%)</t>
  </si>
  <si>
    <t>Msci, Inc.</t>
  </si>
  <si>
    <t>MSCI</t>
  </si>
  <si>
    <t>L3harris Technologies, Inc.</t>
  </si>
  <si>
    <t>LHX</t>
  </si>
  <si>
    <t>Copart Inc</t>
  </si>
  <si>
    <t>CPRT</t>
  </si>
  <si>
    <t>Quanta Services, Inc.</t>
  </si>
  <si>
    <t>PWR</t>
  </si>
  <si>
    <t>Cummins Inc.</t>
  </si>
  <si>
    <t>CMI</t>
  </si>
  <si>
    <t>Prudential Financial, Inc.</t>
  </si>
  <si>
    <t>PRU</t>
  </si>
  <si>
    <t>(-0.87%)</t>
  </si>
  <si>
    <t>Paychex Inc</t>
  </si>
  <si>
    <t>PAYX</t>
  </si>
  <si>
    <t>Te Connectivity Ltd</t>
  </si>
  <si>
    <t>TEL</t>
  </si>
  <si>
    <t>Lennar Corporation Class A</t>
  </si>
  <si>
    <t>LEN</t>
  </si>
  <si>
    <t>Monolithic Power Systems, Inc.</t>
  </si>
  <si>
    <t>MPWR</t>
  </si>
  <si>
    <t>(0.78%)</t>
  </si>
  <si>
    <t>Public Service Enterprise Group Incorporated</t>
  </si>
  <si>
    <t>PEG</t>
  </si>
  <si>
    <t>(-0.51%)</t>
  </si>
  <si>
    <t>Fastenal Co</t>
  </si>
  <si>
    <t>FAST</t>
  </si>
  <si>
    <t>Valero Energy Corporation</t>
  </si>
  <si>
    <t>VLO</t>
  </si>
  <si>
    <t>Vistra Corp.</t>
  </si>
  <si>
    <t>VST</t>
  </si>
  <si>
    <t>Howmet Aerospace Inc.</t>
  </si>
  <si>
    <t>HWM</t>
  </si>
  <si>
    <t>Pg&amp;e Corporation</t>
  </si>
  <si>
    <t>PCG</t>
  </si>
  <si>
    <t>(-0.39%)</t>
  </si>
  <si>
    <t>Ford Motor Company</t>
  </si>
  <si>
    <t>F</t>
  </si>
  <si>
    <t>Otis Worldwide Corporation</t>
  </si>
  <si>
    <t>OTIS</t>
  </si>
  <si>
    <t>Republic Services Inc.</t>
  </si>
  <si>
    <t>RSG</t>
  </si>
  <si>
    <t>Ge Healthcare Technologies Inc.</t>
  </si>
  <si>
    <t>GEHC</t>
  </si>
  <si>
    <t>Edwards Lifesciences Corp</t>
  </si>
  <si>
    <t>EW</t>
  </si>
  <si>
    <t>Cencora, Inc.</t>
  </si>
  <si>
    <t>COR</t>
  </si>
  <si>
    <t>Microchip Technology Inc</t>
  </si>
  <si>
    <t>MCHP</t>
  </si>
  <si>
    <t>Kenvue Inc.</t>
  </si>
  <si>
    <t>KVUE</t>
  </si>
  <si>
    <t>Gartner, Inc.</t>
  </si>
  <si>
    <t>IT</t>
  </si>
  <si>
    <t>Corteva, Inc.</t>
  </si>
  <si>
    <t>CTVA</t>
  </si>
  <si>
    <t>(0.15%)</t>
  </si>
  <si>
    <t>Exelon Corporation</t>
  </si>
  <si>
    <t>EXC</t>
  </si>
  <si>
    <t>Ingersoll Rand Inc.</t>
  </si>
  <si>
    <t>IR</t>
  </si>
  <si>
    <t>Arch Capital Group Ltd</t>
  </si>
  <si>
    <t>ACGL</t>
  </si>
  <si>
    <t>Iqvia Holdings Inc.</t>
  </si>
  <si>
    <t>IQV</t>
  </si>
  <si>
    <t>Agilent Technologies Inc.</t>
  </si>
  <si>
    <t>A</t>
  </si>
  <si>
    <t>General Mills, Inc.</t>
  </si>
  <si>
    <t>GIS</t>
  </si>
  <si>
    <t>Ametek, Inc.</t>
  </si>
  <si>
    <t>AME</t>
  </si>
  <si>
    <t>(-0.29%)</t>
  </si>
  <si>
    <t>Keurig Dr Pepper Inc.</t>
  </si>
  <si>
    <t>KDP</t>
  </si>
  <si>
    <t>(0.44%)</t>
  </si>
  <si>
    <t>Hess Corporation</t>
  </si>
  <si>
    <t>HES</t>
  </si>
  <si>
    <t>(-0.77%)</t>
  </si>
  <si>
    <t>Cognizant Technology Solutions</t>
  </si>
  <si>
    <t>CTSH</t>
  </si>
  <si>
    <t>(-0.24%)</t>
  </si>
  <si>
    <t>Verisk Analytics, Inc.</t>
  </si>
  <si>
    <t>VRSK</t>
  </si>
  <si>
    <t>(0.24%)</t>
  </si>
  <si>
    <t>Old Dominion Freight Line</t>
  </si>
  <si>
    <t>ODFL</t>
  </si>
  <si>
    <t>Idexx Laboratories Inc</t>
  </si>
  <si>
    <t>IDXX</t>
  </si>
  <si>
    <t>Discover Financial Services</t>
  </si>
  <si>
    <t>DFS</t>
  </si>
  <si>
    <t>(-1.68%)</t>
  </si>
  <si>
    <t>Monster Beverage Corporation</t>
  </si>
  <si>
    <t>MNST</t>
  </si>
  <si>
    <t>(0.85%)</t>
  </si>
  <si>
    <t>Cbre Group, Inc.</t>
  </si>
  <si>
    <t>CBRE</t>
  </si>
  <si>
    <t>(0.34%)</t>
  </si>
  <si>
    <t>Constellation Brands, Inc.</t>
  </si>
  <si>
    <t>STZ</t>
  </si>
  <si>
    <t>Yum! Brands, Inc.</t>
  </si>
  <si>
    <t>YUM</t>
  </si>
  <si>
    <t>The Kroger Co.</t>
  </si>
  <si>
    <t>KR</t>
  </si>
  <si>
    <t>Nucor Corporation</t>
  </si>
  <si>
    <t>NUE</t>
  </si>
  <si>
    <t>Dow Inc.</t>
  </si>
  <si>
    <t>DOW</t>
  </si>
  <si>
    <t>Dell Technologies Inc.</t>
  </si>
  <si>
    <t>DELL</t>
  </si>
  <si>
    <t>Sysco Corporation</t>
  </si>
  <si>
    <t>SYY</t>
  </si>
  <si>
    <t>(0.04%)</t>
  </si>
  <si>
    <t>Hp Inc.</t>
  </si>
  <si>
    <t>HPQ</t>
  </si>
  <si>
    <t>(-0.46%)</t>
  </si>
  <si>
    <t>Baker Hughes Company</t>
  </si>
  <si>
    <t>BKR</t>
  </si>
  <si>
    <t>(-1.64%)</t>
  </si>
  <si>
    <t>Consolidated Edison, Inc.</t>
  </si>
  <si>
    <t>ED</t>
  </si>
  <si>
    <t>(-0.17%)</t>
  </si>
  <si>
    <t>Iron Mountain Inc.</t>
  </si>
  <si>
    <t>IRM</t>
  </si>
  <si>
    <t>Extra Space Storage, Inc.</t>
  </si>
  <si>
    <t>EXR</t>
  </si>
  <si>
    <t>The Hartford Financial Services Group, Inc.</t>
  </si>
  <si>
    <t>HIG</t>
  </si>
  <si>
    <t>Corning Incorporated</t>
  </si>
  <si>
    <t>GLW</t>
  </si>
  <si>
    <t>Dupont De Nemours, Inc.</t>
  </si>
  <si>
    <t>DD</t>
  </si>
  <si>
    <t>Targa Resources Corp.</t>
  </si>
  <si>
    <t>TRGP</t>
  </si>
  <si>
    <t>Delta Air Lines, Inc.</t>
  </si>
  <si>
    <t>DAL</t>
  </si>
  <si>
    <t>(0.63%)</t>
  </si>
  <si>
    <t>Xcel Energy, Inc.</t>
  </si>
  <si>
    <t>XEL</t>
  </si>
  <si>
    <t>Resmed Inc.</t>
  </si>
  <si>
    <t>RMD</t>
  </si>
  <si>
    <t>(-0.52%)</t>
  </si>
  <si>
    <t>Martin Marietta Materials</t>
  </si>
  <si>
    <t>MLM</t>
  </si>
  <si>
    <t>Occidental Petroleum Corporation</t>
  </si>
  <si>
    <t>OXY</t>
  </si>
  <si>
    <t>Equifax, Incorporated</t>
  </si>
  <si>
    <t>EFX</t>
  </si>
  <si>
    <t>Electronic Arts Inc</t>
  </si>
  <si>
    <t>EA</t>
  </si>
  <si>
    <t>Vici Properties Inc.</t>
  </si>
  <si>
    <t>VICI</t>
  </si>
  <si>
    <t>Diamondback Energy, Inc.</t>
  </si>
  <si>
    <t>FANG</t>
  </si>
  <si>
    <t>Vulcan Materials Company</t>
  </si>
  <si>
    <t>VMC</t>
  </si>
  <si>
    <t>Wabtec Inc.</t>
  </si>
  <si>
    <t>WAB</t>
  </si>
  <si>
    <t>(0.37%)</t>
  </si>
  <si>
    <t>M&amp;t Bank Corp.</t>
  </si>
  <si>
    <t>MTB</t>
  </si>
  <si>
    <t>Centene Corporation</t>
  </si>
  <si>
    <t>CNC</t>
  </si>
  <si>
    <t>(-1.74%)</t>
  </si>
  <si>
    <t>Xylem Inc</t>
  </si>
  <si>
    <t>XYL</t>
  </si>
  <si>
    <t>Edison International</t>
  </si>
  <si>
    <t>EIX</t>
  </si>
  <si>
    <t>(-0.38%)</t>
  </si>
  <si>
    <t>Lululemon Athletica Inc.</t>
  </si>
  <si>
    <t>LULU</t>
  </si>
  <si>
    <t>Tractor Supply Co</t>
  </si>
  <si>
    <t>TSCO</t>
  </si>
  <si>
    <t>Costar Group Inc</t>
  </si>
  <si>
    <t>CSGP</t>
  </si>
  <si>
    <t>Humana Inc.</t>
  </si>
  <si>
    <t>HUM</t>
  </si>
  <si>
    <t>(-1.51%)</t>
  </si>
  <si>
    <t>Avalonbay Communities, Inc.</t>
  </si>
  <si>
    <t>AVB</t>
  </si>
  <si>
    <t>Ebay Inc</t>
  </si>
  <si>
    <t>EBAY</t>
  </si>
  <si>
    <t>Charter Comm Inc Del Cl a</t>
  </si>
  <si>
    <t>CHTR</t>
  </si>
  <si>
    <t>(-0.07%)</t>
  </si>
  <si>
    <t>The Kraft Heinz Company</t>
  </si>
  <si>
    <t>KHC</t>
  </si>
  <si>
    <t>Wec Energy Group, Inc.</t>
  </si>
  <si>
    <t>WEC</t>
  </si>
  <si>
    <t>Axon Enterprise, Inc.</t>
  </si>
  <si>
    <t>AXON</t>
  </si>
  <si>
    <t>Rockwell Automation, Inc.</t>
  </si>
  <si>
    <t>ROK</t>
  </si>
  <si>
    <t>Fifth Third Bancorp</t>
  </si>
  <si>
    <t>FITB</t>
  </si>
  <si>
    <t>Nasdaq, Inc.</t>
  </si>
  <si>
    <t>NDAQ</t>
  </si>
  <si>
    <t>Ppg Industries, Inc.</t>
  </si>
  <si>
    <t>PPG</t>
  </si>
  <si>
    <t>Pultegroup, Inc.</t>
  </si>
  <si>
    <t>PHM</t>
  </si>
  <si>
    <t>Nvr, Inc.</t>
  </si>
  <si>
    <t>NVR</t>
  </si>
  <si>
    <t>(0.11%)</t>
  </si>
  <si>
    <t>On Semiconductor Corp</t>
  </si>
  <si>
    <t>ON</t>
  </si>
  <si>
    <t>Willis Towers Watson Public Limited Companys</t>
  </si>
  <si>
    <t>WTW</t>
  </si>
  <si>
    <t>Cdw Corporation</t>
  </si>
  <si>
    <t>CDW</t>
  </si>
  <si>
    <t>Mettler-Toledo International</t>
  </si>
  <si>
    <t>MTD</t>
  </si>
  <si>
    <t>Entergy Corporation</t>
  </si>
  <si>
    <t>ETR</t>
  </si>
  <si>
    <t>Ansys Inc</t>
  </si>
  <si>
    <t>ANSS</t>
  </si>
  <si>
    <t>Archer Daniels Midland Company</t>
  </si>
  <si>
    <t>ADM</t>
  </si>
  <si>
    <t>Veralto Corporation</t>
  </si>
  <si>
    <t>VLTO</t>
  </si>
  <si>
    <t>Dexcom, Inc.</t>
  </si>
  <si>
    <t>DXCM</t>
  </si>
  <si>
    <t>State Street Corporation</t>
  </si>
  <si>
    <t>STT</t>
  </si>
  <si>
    <t>Biogen Inc.</t>
  </si>
  <si>
    <t>BIIB</t>
  </si>
  <si>
    <t>(0.29%)</t>
  </si>
  <si>
    <t>Keysight Technologies, Inc.</t>
  </si>
  <si>
    <t>KEYS</t>
  </si>
  <si>
    <t>American Water Works Company, Inc</t>
  </si>
  <si>
    <t>AWK</t>
  </si>
  <si>
    <t>Cardinal Health, Inc.</t>
  </si>
  <si>
    <t>CAH</t>
  </si>
  <si>
    <t>Hewlett Packard Enterprise Company</t>
  </si>
  <si>
    <t>HPE</t>
  </si>
  <si>
    <t>The Hershey Company</t>
  </si>
  <si>
    <t>HSY</t>
  </si>
  <si>
    <t>(0.51%)</t>
  </si>
  <si>
    <t>Fortive Corporation</t>
  </si>
  <si>
    <t>FTV</t>
  </si>
  <si>
    <t>Dover Corporation</t>
  </si>
  <si>
    <t>DOV</t>
  </si>
  <si>
    <t>International Flavors &amp; Fragrances Inc.</t>
  </si>
  <si>
    <t>IFF</t>
  </si>
  <si>
    <t>Dte Energy Company</t>
  </si>
  <si>
    <t>DTE</t>
  </si>
  <si>
    <t>(-0.30%)</t>
  </si>
  <si>
    <t>Ventas, Inc.</t>
  </si>
  <si>
    <t>VTR</t>
  </si>
  <si>
    <t>(0.86%)</t>
  </si>
  <si>
    <t>Sba Communications Corp</t>
  </si>
  <si>
    <t>SBAC</t>
  </si>
  <si>
    <t>Netapp, Inc</t>
  </si>
  <si>
    <t>NTAP</t>
  </si>
  <si>
    <t>Global Payments, Inc.</t>
  </si>
  <si>
    <t>GPN</t>
  </si>
  <si>
    <t>Church &amp; Dwight Co., Inc.</t>
  </si>
  <si>
    <t>CHD</t>
  </si>
  <si>
    <t>Garmin Ltd</t>
  </si>
  <si>
    <t>GRMN</t>
  </si>
  <si>
    <t>Raymond James Financial, Inc.</t>
  </si>
  <si>
    <t>RJF</t>
  </si>
  <si>
    <t>Halliburton Company</t>
  </si>
  <si>
    <t>HAL</t>
  </si>
  <si>
    <t>Equity Residential</t>
  </si>
  <si>
    <t>EQR</t>
  </si>
  <si>
    <t>Broadridge Financial Solutions Inc</t>
  </si>
  <si>
    <t>BR</t>
  </si>
  <si>
    <t>Devon Energy Corporation</t>
  </si>
  <si>
    <t>DVN</t>
  </si>
  <si>
    <t>(-0.94%)</t>
  </si>
  <si>
    <t>Brown &amp; Brown, Inc.</t>
  </si>
  <si>
    <t>BRO</t>
  </si>
  <si>
    <t>Take-Two Interactive Software Inc</t>
  </si>
  <si>
    <t>TTWO</t>
  </si>
  <si>
    <t>(0.43%)</t>
  </si>
  <si>
    <t>T Rowe Price Group Inc</t>
  </si>
  <si>
    <t>TROW</t>
  </si>
  <si>
    <t>(1.39%)</t>
  </si>
  <si>
    <t>Tyler Technologies, Inc.</t>
  </si>
  <si>
    <t>TYL</t>
  </si>
  <si>
    <t>Hubbell Incorporated</t>
  </si>
  <si>
    <t>HUBB</t>
  </si>
  <si>
    <t>(-0.42%)</t>
  </si>
  <si>
    <t>Deckers Outdoor Corp</t>
  </si>
  <si>
    <t>DECK</t>
  </si>
  <si>
    <t>Corpay, Inc.</t>
  </si>
  <si>
    <t>CPAY</t>
  </si>
  <si>
    <t>United Airlines Holdings, Inc.</t>
  </si>
  <si>
    <t>UAL</t>
  </si>
  <si>
    <t>Super Micro Computer, Inc.</t>
  </si>
  <si>
    <t>SMCI</t>
  </si>
  <si>
    <t>Ppl Corporation</t>
  </si>
  <si>
    <t>PPL</t>
  </si>
  <si>
    <t>(0.31%)</t>
  </si>
  <si>
    <t>Weyerhaeuser Company</t>
  </si>
  <si>
    <t>WY</t>
  </si>
  <si>
    <t>Lyondellbasell Industries N.v. Class A</t>
  </si>
  <si>
    <t>LYB</t>
  </si>
  <si>
    <t>Seagate Technology Holdings Plcs</t>
  </si>
  <si>
    <t>STX</t>
  </si>
  <si>
    <t>Ameren Corporation</t>
  </si>
  <si>
    <t>AEE</t>
  </si>
  <si>
    <t>Eversource Energy</t>
  </si>
  <si>
    <t>ES</t>
  </si>
  <si>
    <t>Godaddy Inc</t>
  </si>
  <si>
    <t>GDDY</t>
  </si>
  <si>
    <t>Builders Firstsource, Inc.</t>
  </si>
  <si>
    <t>BLDR</t>
  </si>
  <si>
    <t>Leidos Holdings, Inc.</t>
  </si>
  <si>
    <t>LDOS</t>
  </si>
  <si>
    <t>Huntington Bancshares Inc</t>
  </si>
  <si>
    <t>HBAN</t>
  </si>
  <si>
    <t>Synchrony Financial</t>
  </si>
  <si>
    <t>SYF</t>
  </si>
  <si>
    <t>(-1.61%)</t>
  </si>
  <si>
    <t>Atmos Energy Corporation</t>
  </si>
  <si>
    <t>ATO</t>
  </si>
  <si>
    <t>(-0.89%)</t>
  </si>
  <si>
    <t>Firstenergy Corp.</t>
  </si>
  <si>
    <t>FE</t>
  </si>
  <si>
    <t>Ptc, Inc</t>
  </si>
  <si>
    <t>PTC</t>
  </si>
  <si>
    <t>Steris Plc</t>
  </si>
  <si>
    <t>STE</t>
  </si>
  <si>
    <t>(0.47%)</t>
  </si>
  <si>
    <t>Cincinnati Financial Corp</t>
  </si>
  <si>
    <t>CINF</t>
  </si>
  <si>
    <t>Eqt Corp</t>
  </si>
  <si>
    <t>EQT</t>
  </si>
  <si>
    <t>Western Digital Corp.</t>
  </si>
  <si>
    <t>WDC</t>
  </si>
  <si>
    <t>Regions Financial Corp.</t>
  </si>
  <si>
    <t>RF</t>
  </si>
  <si>
    <t>Cboe Global Markets, Inc.</t>
  </si>
  <si>
    <t>CBOE</t>
  </si>
  <si>
    <t>First Solar, Inc.</t>
  </si>
  <si>
    <t>FSLR</t>
  </si>
  <si>
    <t>Kellanova</t>
  </si>
  <si>
    <t>K</t>
  </si>
  <si>
    <t>Carnival Corporation</t>
  </si>
  <si>
    <t>CCL</t>
  </si>
  <si>
    <t>(-0.59%)</t>
  </si>
  <si>
    <t>Smurfit Westrock Plc</t>
  </si>
  <si>
    <t>SW</t>
  </si>
  <si>
    <t>Zimmer Biomet Holdings, Inc.</t>
  </si>
  <si>
    <t>ZBH</t>
  </si>
  <si>
    <t>The Cooper Companies, Inc.</t>
  </si>
  <si>
    <t>COO</t>
  </si>
  <si>
    <t>(0.83%)</t>
  </si>
  <si>
    <t>Cms Energy Corporation</t>
  </si>
  <si>
    <t>CMS</t>
  </si>
  <si>
    <t>The Estee Lauder Companies Inc. Class A</t>
  </si>
  <si>
    <t>EL</t>
  </si>
  <si>
    <t>Teledyne Technologies Incorporated</t>
  </si>
  <si>
    <t>TDY</t>
  </si>
  <si>
    <t>West Pharmaceutical Services, Inc.</t>
  </si>
  <si>
    <t>WST</t>
  </si>
  <si>
    <t>Teradyne, Inc.</t>
  </si>
  <si>
    <t>TER</t>
  </si>
  <si>
    <t>Waters Corp</t>
  </si>
  <si>
    <t>WAT</t>
  </si>
  <si>
    <t>Omnicom Group Inc.</t>
  </si>
  <si>
    <t>OMC</t>
  </si>
  <si>
    <t>Ball Corporation</t>
  </si>
  <si>
    <t>BALL</t>
  </si>
  <si>
    <t>Mccormick &amp; Company, Incorporated Non-Vtg Cs</t>
  </si>
  <si>
    <t>MKC</t>
  </si>
  <si>
    <t>Clorox Company</t>
  </si>
  <si>
    <t>CLX</t>
  </si>
  <si>
    <t>Genuine Parts Company</t>
  </si>
  <si>
    <t>GPC</t>
  </si>
  <si>
    <t>Expedia Group, Inc.</t>
  </si>
  <si>
    <t>EXPE</t>
  </si>
  <si>
    <t>Centerpoint Energy, Inc.</t>
  </si>
  <si>
    <t>CNP</t>
  </si>
  <si>
    <t>(-0.48%)</t>
  </si>
  <si>
    <t>Packaging Corp of America</t>
  </si>
  <si>
    <t>PKG</t>
  </si>
  <si>
    <t>Invitation Homes Inc.</t>
  </si>
  <si>
    <t>INVH</t>
  </si>
  <si>
    <t>Darden Restaurants, Inc.</t>
  </si>
  <si>
    <t>DRI</t>
  </si>
  <si>
    <t>Principal Financial Group, Inc.</t>
  </si>
  <si>
    <t>PFG</t>
  </si>
  <si>
    <t>Northern Trust Corp</t>
  </si>
  <si>
    <t>NTRS</t>
  </si>
  <si>
    <t>Steel Dynamics Inc</t>
  </si>
  <si>
    <t>STLD</t>
  </si>
  <si>
    <t>Zebra Technologies Corporation</t>
  </si>
  <si>
    <t>ZBRA</t>
  </si>
  <si>
    <t>(0.80%)</t>
  </si>
  <si>
    <t>Best Buy Company, Inc.</t>
  </si>
  <si>
    <t>BBY</t>
  </si>
  <si>
    <t>Essex Property Trust, Inc</t>
  </si>
  <si>
    <t>ESS</t>
  </si>
  <si>
    <t>Citizens Financial Group, Inc.</t>
  </si>
  <si>
    <t>CFG</t>
  </si>
  <si>
    <t>Alexandria Real Estate Equities, Inc.</t>
  </si>
  <si>
    <t>ARE</t>
  </si>
  <si>
    <t>Baxter International Inc.</t>
  </si>
  <si>
    <t>BAX</t>
  </si>
  <si>
    <t>Hologic Inc</t>
  </si>
  <si>
    <t>HOLX</t>
  </si>
  <si>
    <t>Masco Corporation</t>
  </si>
  <si>
    <t>MAS</t>
  </si>
  <si>
    <t>Aptiv Plc</t>
  </si>
  <si>
    <t>APTV</t>
  </si>
  <si>
    <t>Moderna, Inc.</t>
  </si>
  <si>
    <t>MRNA</t>
  </si>
  <si>
    <t>W.R. Berkley Corporation</t>
  </si>
  <si>
    <t>WRB</t>
  </si>
  <si>
    <t>Labcorp Holdings Inc.</t>
  </si>
  <si>
    <t>LH</t>
  </si>
  <si>
    <t>Live Nation Entertainment Inc.</t>
  </si>
  <si>
    <t>LYV</t>
  </si>
  <si>
    <t>(0.45%)</t>
  </si>
  <si>
    <t>Southwest Airlines Co.</t>
  </si>
  <si>
    <t>LUV</t>
  </si>
  <si>
    <t>Dollar General Corp.</t>
  </si>
  <si>
    <t>DG</t>
  </si>
  <si>
    <t>(-1.22%)</t>
  </si>
  <si>
    <t>Factset Research Systems</t>
  </si>
  <si>
    <t>FDS</t>
  </si>
  <si>
    <t>(-0.09%)</t>
  </si>
  <si>
    <t>Las Vegas Sands Corp.</t>
  </si>
  <si>
    <t>LVS</t>
  </si>
  <si>
    <t>Jacobs Solutions Inc.</t>
  </si>
  <si>
    <t>J</t>
  </si>
  <si>
    <t>Mid-America Apartment Communities, Inc.</t>
  </si>
  <si>
    <t>MAA</t>
  </si>
  <si>
    <t>Coterra Energy Inc.</t>
  </si>
  <si>
    <t>CTRA</t>
  </si>
  <si>
    <t>(-2.14%)</t>
  </si>
  <si>
    <t>Nrg Energy, Inc.</t>
  </si>
  <si>
    <t>NRG</t>
  </si>
  <si>
    <t>Ulta Beauty, Inc.</t>
  </si>
  <si>
    <t>ULTA</t>
  </si>
  <si>
    <t>Avery Dennison Corp.</t>
  </si>
  <si>
    <t>AVY</t>
  </si>
  <si>
    <t>Warner Bros. Discovery, Inc. Series a</t>
  </si>
  <si>
    <t>WBD</t>
  </si>
  <si>
    <t>Snap-on Incorporated</t>
  </si>
  <si>
    <t>SNA</t>
  </si>
  <si>
    <t>Expeditors International of Washington, Inc.</t>
  </si>
  <si>
    <t>EXPD</t>
  </si>
  <si>
    <t>Tyson Foods, Inc.</t>
  </si>
  <si>
    <t>TSN</t>
  </si>
  <si>
    <t>Molina Healthcare, Inc.</t>
  </si>
  <si>
    <t>MOH</t>
  </si>
  <si>
    <t>Textron, Inc.</t>
  </si>
  <si>
    <t>TXT</t>
  </si>
  <si>
    <t>Everest Group, Ltd.</t>
  </si>
  <si>
    <t>EG</t>
  </si>
  <si>
    <t>Quest Diagnostics Inc.</t>
  </si>
  <si>
    <t>DGX</t>
  </si>
  <si>
    <t>Kimco Realty Corp.</t>
  </si>
  <si>
    <t>KIM</t>
  </si>
  <si>
    <t>Pentair Plc</t>
  </si>
  <si>
    <t>PNR</t>
  </si>
  <si>
    <t>Amcor Plcs</t>
  </si>
  <si>
    <t>AMCR</t>
  </si>
  <si>
    <t>International Paper Co.</t>
  </si>
  <si>
    <t>IP</t>
  </si>
  <si>
    <t>Stanley Black &amp; Decker, Inc.</t>
  </si>
  <si>
    <t>SWK</t>
  </si>
  <si>
    <t>Insulet Corporation</t>
  </si>
  <si>
    <t>PODD</t>
  </si>
  <si>
    <t>Keycorp</t>
  </si>
  <si>
    <t>KEY</t>
  </si>
  <si>
    <t>(0.13%)</t>
  </si>
  <si>
    <t>Alliant Energy Corporation</t>
  </si>
  <si>
    <t>LNT</t>
  </si>
  <si>
    <t>Idex Corporation</t>
  </si>
  <si>
    <t>IEX</t>
  </si>
  <si>
    <t>Akamai Technologies Inc</t>
  </si>
  <si>
    <t>AKAM</t>
  </si>
  <si>
    <t>Healthpeak Properties, Inc.</t>
  </si>
  <si>
    <t>DOC</t>
  </si>
  <si>
    <t>(-0.16%)</t>
  </si>
  <si>
    <t>Nisource Inc.</t>
  </si>
  <si>
    <t>NI</t>
  </si>
  <si>
    <t>Skyworks Solutions Inc</t>
  </si>
  <si>
    <t>SWKS</t>
  </si>
  <si>
    <t>Verisign Inc</t>
  </si>
  <si>
    <t>VRSN</t>
  </si>
  <si>
    <t>Cf Industries Holding, Inc.</t>
  </si>
  <si>
    <t>CF</t>
  </si>
  <si>
    <t>Gen Digital Inc.</t>
  </si>
  <si>
    <t>GEN</t>
  </si>
  <si>
    <t>Align Technology Inc</t>
  </si>
  <si>
    <t>ALGN</t>
  </si>
  <si>
    <t>Marathon Oil Corporation</t>
  </si>
  <si>
    <t>MRO</t>
  </si>
  <si>
    <t>(-1.28%)</t>
  </si>
  <si>
    <t>Domino's Pizza Inc.</t>
  </si>
  <si>
    <t>DPZ</t>
  </si>
  <si>
    <t>(-0.67%)</t>
  </si>
  <si>
    <t>Trimble Inc.</t>
  </si>
  <si>
    <t>TRMB</t>
  </si>
  <si>
    <t>Loews Corporation</t>
  </si>
  <si>
    <t>L</t>
  </si>
  <si>
    <t>Celanese Corporation</t>
  </si>
  <si>
    <t>CE</t>
  </si>
  <si>
    <t>(-0.33%)</t>
  </si>
  <si>
    <t>Revvity, Inc.</t>
  </si>
  <si>
    <t>RVTY</t>
  </si>
  <si>
    <t>Conagra Brands, Inc.</t>
  </si>
  <si>
    <t>CAG</t>
  </si>
  <si>
    <t>Jabil Inc.</t>
  </si>
  <si>
    <t>JBL</t>
  </si>
  <si>
    <t>Pool Corporation</t>
  </si>
  <si>
    <t>POOL</t>
  </si>
  <si>
    <t>Evergy, Inc.</t>
  </si>
  <si>
    <t>EVRG</t>
  </si>
  <si>
    <t>Viatris Inc.</t>
  </si>
  <si>
    <t>VTRS</t>
  </si>
  <si>
    <t>(-1.32%)</t>
  </si>
  <si>
    <t>Jb Hunt Transport Services Inc</t>
  </si>
  <si>
    <t>JBHT</t>
  </si>
  <si>
    <t>Nordson Corp</t>
  </si>
  <si>
    <t>NDSN</t>
  </si>
  <si>
    <t>Universal Health Services, Inc. Class B</t>
  </si>
  <si>
    <t>UHS</t>
  </si>
  <si>
    <t>Rollins, Inc.</t>
  </si>
  <si>
    <t>ROL</t>
  </si>
  <si>
    <t>Dollar Tree Inc.</t>
  </si>
  <si>
    <t>DLTR</t>
  </si>
  <si>
    <t>Henry (Jack) &amp; Associates</t>
  </si>
  <si>
    <t>JKHY</t>
  </si>
  <si>
    <t>Bunge Global Sa</t>
  </si>
  <si>
    <t>BG</t>
  </si>
  <si>
    <t>Udr, Inc.</t>
  </si>
  <si>
    <t>UDR</t>
  </si>
  <si>
    <t>Allegion Public Limited Company</t>
  </si>
  <si>
    <t>ALLE</t>
  </si>
  <si>
    <t>C.H. Robinson Worldwide, Inc.</t>
  </si>
  <si>
    <t>CHRW</t>
  </si>
  <si>
    <t>Bxp, Inc.</t>
  </si>
  <si>
    <t>BXP</t>
  </si>
  <si>
    <t>(0.32%)</t>
  </si>
  <si>
    <t>Juniper Networks Inc</t>
  </si>
  <si>
    <t>JNPR</t>
  </si>
  <si>
    <t>The J.M. Smucker Company</t>
  </si>
  <si>
    <t>SJM</t>
  </si>
  <si>
    <t>Eastman Chemical Company</t>
  </si>
  <si>
    <t>EMN</t>
  </si>
  <si>
    <t>Camden Property Trust</t>
  </si>
  <si>
    <t>CPT</t>
  </si>
  <si>
    <t>Host Hotels &amp; Resorts, Inc.</t>
  </si>
  <si>
    <t>HST</t>
  </si>
  <si>
    <t>F5, Inc.</t>
  </si>
  <si>
    <t>FFIV</t>
  </si>
  <si>
    <t>Enphase Energy, Inc.</t>
  </si>
  <si>
    <t>ENPH</t>
  </si>
  <si>
    <t>Aes Corporation</t>
  </si>
  <si>
    <t>AES</t>
  </si>
  <si>
    <t>Erie Indemnity Co</t>
  </si>
  <si>
    <t>ERIE</t>
  </si>
  <si>
    <t>The Interpublic Group of Companies, Inc.</t>
  </si>
  <si>
    <t>IPG</t>
  </si>
  <si>
    <t>Regency Centers Corporation</t>
  </si>
  <si>
    <t>REG</t>
  </si>
  <si>
    <t>Carmax Inc.</t>
  </si>
  <si>
    <t>KMX</t>
  </si>
  <si>
    <t>Epam Systems, Inc.</t>
  </si>
  <si>
    <t>EPAM</t>
  </si>
  <si>
    <t>Albemarle Corporation</t>
  </si>
  <si>
    <t>ALB</t>
  </si>
  <si>
    <t>Bio-Techne Corp.</t>
  </si>
  <si>
    <t>TECH</t>
  </si>
  <si>
    <t>Teleflex Incorporated</t>
  </si>
  <si>
    <t>TFX</t>
  </si>
  <si>
    <t>Marketaxess Holdings Inc.</t>
  </si>
  <si>
    <t>MKTX</t>
  </si>
  <si>
    <t>Catalent, Inc.</t>
  </si>
  <si>
    <t>CTLT</t>
  </si>
  <si>
    <t>Incyte Genomics Inc</t>
  </si>
  <si>
    <t>INCY</t>
  </si>
  <si>
    <t>Norwegian Cruise Line Holdings Ltd.s</t>
  </si>
  <si>
    <t>NCLH</t>
  </si>
  <si>
    <t>Tapestry, Inc.</t>
  </si>
  <si>
    <t>TPR</t>
  </si>
  <si>
    <t>Lkq Corporation</t>
  </si>
  <si>
    <t>LKQ</t>
  </si>
  <si>
    <t>Assurant, Inc.</t>
  </si>
  <si>
    <t>AIZ</t>
  </si>
  <si>
    <t>Huntington Ingalls Industries, Inc.</t>
  </si>
  <si>
    <t>HII</t>
  </si>
  <si>
    <t>Charles River Laboratories International, Inc.</t>
  </si>
  <si>
    <t>CRL</t>
  </si>
  <si>
    <t>Lamb Weston Holdings, Inc.</t>
  </si>
  <si>
    <t>LW</t>
  </si>
  <si>
    <t>Generac Holdings Inc</t>
  </si>
  <si>
    <t>GNRC</t>
  </si>
  <si>
    <t>Dayforce, Inc.</t>
  </si>
  <si>
    <t>DAY</t>
  </si>
  <si>
    <t>Solventum Corporation</t>
  </si>
  <si>
    <t>SOLV</t>
  </si>
  <si>
    <t>News Corporation Class A</t>
  </si>
  <si>
    <t>NWSA</t>
  </si>
  <si>
    <t>Qorvo, Inc.</t>
  </si>
  <si>
    <t>QRVO</t>
  </si>
  <si>
    <t>Pinnacle West Capital Corporation</t>
  </si>
  <si>
    <t>PNW</t>
  </si>
  <si>
    <t>Caesars Entertainment, Inc.</t>
  </si>
  <si>
    <t>CZR</t>
  </si>
  <si>
    <t>Molson Coors Beverage Company Class B</t>
  </si>
  <si>
    <t>TAP</t>
  </si>
  <si>
    <t>(-0.28%)</t>
  </si>
  <si>
    <t>Match Group, Inc</t>
  </si>
  <si>
    <t>MTCH</t>
  </si>
  <si>
    <t>Globe Life Inc.</t>
  </si>
  <si>
    <t>GL</t>
  </si>
  <si>
    <t>Campbell Soup Company</t>
  </si>
  <si>
    <t>CPB</t>
  </si>
  <si>
    <t>Fox Corporation Class A</t>
  </si>
  <si>
    <t>FOXA</t>
  </si>
  <si>
    <t>A.O. Smith Corporation</t>
  </si>
  <si>
    <t>AOS</t>
  </si>
  <si>
    <t>Hasbro, Inc.</t>
  </si>
  <si>
    <t>HAS</t>
  </si>
  <si>
    <t>Mgm Resorts International</t>
  </si>
  <si>
    <t>MGM</t>
  </si>
  <si>
    <t>Apa Corporation</t>
  </si>
  <si>
    <t>APA</t>
  </si>
  <si>
    <t>(-0.74%)</t>
  </si>
  <si>
    <t>Hormel Foods Corporation</t>
  </si>
  <si>
    <t>HRL</t>
  </si>
  <si>
    <t>Wynn Resorts Ltd</t>
  </si>
  <si>
    <t>WYNN</t>
  </si>
  <si>
    <t>Henry Schein Inc</t>
  </si>
  <si>
    <t>HSIC</t>
  </si>
  <si>
    <t>Brown-Forman Corporation Class B</t>
  </si>
  <si>
    <t>BF.B</t>
  </si>
  <si>
    <t>Federal Realty Investment Trust</t>
  </si>
  <si>
    <t>FRT</t>
  </si>
  <si>
    <t>Mohawk Industries, Inc.</t>
  </si>
  <si>
    <t>MHK</t>
  </si>
  <si>
    <t>The Mosaic Company</t>
  </si>
  <si>
    <t>MOS</t>
  </si>
  <si>
    <t>Invesco Ltd</t>
  </si>
  <si>
    <t>IVZ</t>
  </si>
  <si>
    <t>Ralph Lauren Corporation</t>
  </si>
  <si>
    <t>RL</t>
  </si>
  <si>
    <t>Paycom Software, Inc.</t>
  </si>
  <si>
    <t>PAYC</t>
  </si>
  <si>
    <t>Borgwarner Inc.</t>
  </si>
  <si>
    <t>BWA</t>
  </si>
  <si>
    <t>Fmc Corporation</t>
  </si>
  <si>
    <t>FMC</t>
  </si>
  <si>
    <t>(-0.40%)</t>
  </si>
  <si>
    <t>Walgreens Boots Alliance, Inc</t>
  </si>
  <si>
    <t>WBA</t>
  </si>
  <si>
    <t>Davita Inc.</t>
  </si>
  <si>
    <t>DVA</t>
  </si>
  <si>
    <t>Franklin Resources, Inc.</t>
  </si>
  <si>
    <t>BEN</t>
  </si>
  <si>
    <t>Paramount Global Class B</t>
  </si>
  <si>
    <t>PARA</t>
  </si>
  <si>
    <t>(0.95%)</t>
  </si>
  <si>
    <t>Fox Corporation Class B</t>
  </si>
  <si>
    <t>FOX</t>
  </si>
  <si>
    <t>(-0.31%)</t>
  </si>
  <si>
    <t>Amentum Holdings, Inc.</t>
  </si>
  <si>
    <t>AMTM</t>
  </si>
  <si>
    <t>News Corporation Class B</t>
  </si>
  <si>
    <t>NWS</t>
  </si>
  <si>
    <t>(1.12%)</t>
  </si>
  <si>
    <t>(-0.11%)</t>
  </si>
  <si>
    <t>(-0.14%)</t>
  </si>
  <si>
    <t>(8.53%)</t>
  </si>
  <si>
    <t>(0.71%)</t>
  </si>
  <si>
    <t>(-4.83%)</t>
  </si>
  <si>
    <t>(0.22%)</t>
  </si>
  <si>
    <t>(-0.97%)</t>
  </si>
  <si>
    <t>(0.39%)</t>
  </si>
  <si>
    <t>(-0.00%)</t>
  </si>
  <si>
    <t>(0.89%)</t>
  </si>
  <si>
    <t>(1.08%)</t>
  </si>
  <si>
    <t>(0.28%)</t>
  </si>
  <si>
    <t>(-1.23%)</t>
  </si>
  <si>
    <t>(0.46%)</t>
  </si>
  <si>
    <t>(-1.10%)</t>
  </si>
  <si>
    <t>(-0.86%)</t>
  </si>
  <si>
    <t>(0.81%)</t>
  </si>
  <si>
    <t>(-0.83%)</t>
  </si>
  <si>
    <t>(0.84%)</t>
  </si>
  <si>
    <t>(1.40%)</t>
  </si>
  <si>
    <t>(0.69%)</t>
  </si>
  <si>
    <t>(-1.58%)</t>
  </si>
  <si>
    <t>(1.25%)</t>
  </si>
  <si>
    <t>(0.97%)</t>
  </si>
  <si>
    <t>(1.56%)</t>
  </si>
  <si>
    <t>(1.43%)</t>
  </si>
  <si>
    <t>(10.46%)</t>
  </si>
  <si>
    <t>(-0.84%)</t>
  </si>
  <si>
    <t>(-3.33%)</t>
  </si>
  <si>
    <t>(1.59%)</t>
  </si>
  <si>
    <t>(2.03%)</t>
  </si>
  <si>
    <t>(1.68%)</t>
  </si>
  <si>
    <t>(-1.62%)</t>
  </si>
  <si>
    <t>(-0.64%)</t>
  </si>
  <si>
    <t>(-2.64%)</t>
  </si>
  <si>
    <t>(1.58%)</t>
  </si>
  <si>
    <t>(-0.69%)</t>
  </si>
  <si>
    <t>(0.42%)</t>
  </si>
  <si>
    <t>(-8.56%)</t>
  </si>
  <si>
    <t>(-1.56%)</t>
  </si>
  <si>
    <t>(1.04%)</t>
  </si>
  <si>
    <t>(1.28%)</t>
  </si>
  <si>
    <t>(1.15%)</t>
  </si>
  <si>
    <t>(-2.39%)</t>
  </si>
  <si>
    <t>(1.74%)</t>
  </si>
  <si>
    <t>(-1.25%)</t>
  </si>
  <si>
    <t>(-1.12%)</t>
  </si>
  <si>
    <t>(-1.08%)</t>
  </si>
  <si>
    <t>(0.73%)</t>
  </si>
  <si>
    <t>(2.78%)</t>
  </si>
  <si>
    <t>(1.13%)</t>
  </si>
  <si>
    <t>(-1.47%)</t>
  </si>
  <si>
    <t>(-0.99%)</t>
  </si>
  <si>
    <t>(1.27%)</t>
  </si>
  <si>
    <t>(-3.24%)</t>
  </si>
  <si>
    <t>(-3.81%)</t>
  </si>
  <si>
    <t>(3.19%)</t>
  </si>
  <si>
    <t>(-1.75%)</t>
  </si>
  <si>
    <t>(2.51%)</t>
  </si>
  <si>
    <t>(0.70%)</t>
  </si>
  <si>
    <t>(-2.21%)</t>
  </si>
  <si>
    <t>(2.26%)</t>
  </si>
  <si>
    <t>(-1.99%)</t>
  </si>
  <si>
    <t>(2.53%)</t>
  </si>
  <si>
    <t>(-1.52%)</t>
  </si>
  <si>
    <t>(-1.17%)</t>
  </si>
  <si>
    <t>(1.23%)</t>
  </si>
  <si>
    <t>(-6.73%)</t>
  </si>
  <si>
    <t>(7.96%)</t>
  </si>
  <si>
    <t>(3.07%)</t>
  </si>
  <si>
    <t>(1.44%)</t>
  </si>
  <si>
    <t>(0.66%)</t>
  </si>
  <si>
    <t>(1.02%)</t>
  </si>
  <si>
    <t>(-1.71%)</t>
  </si>
  <si>
    <t>Days to Deliver</t>
  </si>
  <si>
    <t>Allen</t>
  </si>
  <si>
    <t>Stuart</t>
  </si>
  <si>
    <t>Ana</t>
  </si>
  <si>
    <t>Maria</t>
  </si>
  <si>
    <t>Sum of Revenue</t>
  </si>
  <si>
    <t>Row Labels</t>
  </si>
  <si>
    <t>Grand Total</t>
  </si>
  <si>
    <t>Average of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</si>
</sst>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9"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d/m/yyyy"/>
    <numFmt numFmtId="166" formatCode="#,##0_);\(#,##0\);\-\-_)"/>
    <numFmt numFmtId="167" formatCode="#,##0.00_);\(#,##0.00\);\-\-_)"/>
    <numFmt numFmtId="168" formatCode="_(* #,##0_);_(* \(#,##0\);_(* &quot;-&quot;??_);_(@_)"/>
    <numFmt numFmtId="169" formatCode="_-* #,##0_-;\-* #,##0_-;_-* &quot;-&quot;??_-;_-@_-"/>
    <numFmt numFmtId="170" formatCode="&quot;$&quot;#,##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6" fontId="6" fillId="0" borderId="0" xfId="0" applyNumberFormat="1" applyFont="1"/>
    <xf numFmtId="167" fontId="6" fillId="0" borderId="0" xfId="0" applyNumberFormat="1" applyFont="1"/>
    <xf numFmtId="166" fontId="0" fillId="0" borderId="0" xfId="0" applyNumberFormat="1"/>
    <xf numFmtId="0" fontId="5" fillId="4" borderId="1" xfId="0" applyFont="1" applyFill="1" applyBorder="1" applyAlignment="1">
      <alignment horizontal="left"/>
    </xf>
    <xf numFmtId="166" fontId="5" fillId="4" borderId="1" xfId="0" applyNumberFormat="1" applyFont="1" applyFill="1" applyBorder="1"/>
    <xf numFmtId="168" fontId="0" fillId="0" borderId="0" xfId="0" applyNumberFormat="1"/>
    <xf numFmtId="169" fontId="0" fillId="0" borderId="3" xfId="1" applyNumberFormat="1" applyFont="1" applyBorder="1" applyAlignment="1">
      <alignment horizontal="center"/>
    </xf>
    <xf numFmtId="168" fontId="0" fillId="0" borderId="0" xfId="1" applyNumberFormat="1" applyFont="1" applyFill="1"/>
    <xf numFmtId="2" fontId="0" fillId="0" borderId="5" xfId="0" applyNumberFormat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textRotation="90"/>
    </xf>
    <xf numFmtId="0" fontId="0" fillId="0" borderId="0" xfId="0" applyNumberFormat="1"/>
    <xf numFmtId="22" fontId="0" fillId="0" borderId="0" xfId="0" applyNumberFormat="1"/>
    <xf numFmtId="0" fontId="2" fillId="5" borderId="0" xfId="0" applyFont="1" applyFill="1" applyAlignment="1">
      <alignment horizontal="center"/>
    </xf>
    <xf numFmtId="0" fontId="0" fillId="0" borderId="0" xfId="0" pivotButton="1"/>
    <xf numFmtId="170" fontId="0" fillId="0" borderId="0" xfId="0" applyNumberFormat="1"/>
    <xf numFmtId="44" fontId="0" fillId="0" borderId="0" xfId="0" applyNumberFormat="1"/>
    <xf numFmtId="168" fontId="0" fillId="6" borderId="0" xfId="1" applyNumberFormat="1" applyFont="1" applyFill="1"/>
    <xf numFmtId="168" fontId="0" fillId="7" borderId="0" xfId="1" applyNumberFormat="1" applyFont="1" applyFill="1"/>
  </cellXfs>
  <cellStyles count="4">
    <cellStyle name="Comma" xfId="1" builtinId="3"/>
    <cellStyle name="Hyperlink 2" xfId="3" xr:uid="{AD6B9341-DFB5-234C-84F2-4798E826E5CB}"/>
    <cellStyle name="Normal" xfId="0" builtinId="0"/>
    <cellStyle name="Normal 2" xfId="2" xr:uid="{B076606B-E60E-7F49-9C1E-9159BEB07CDF}"/>
  </cellStyles>
  <dxfs count="110"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72" formatCode="0.000"/>
    </dxf>
    <dxf>
      <numFmt numFmtId="173" formatCode="&quot;$&quot;#,##0.00"/>
    </dxf>
    <dxf>
      <numFmt numFmtId="34" formatCode="_(&quot;$&quot;* #,##0.00_);_(&quot;$&quot;* \(#,##0.00\);_(&quot;$&quot;* &quot;-&quot;??_);_(@_)"/>
    </dxf>
    <dxf>
      <numFmt numFmtId="172" formatCode="0.000"/>
    </dxf>
    <dxf>
      <numFmt numFmtId="173" formatCode="&quot;$&quot;#,##0.00"/>
    </dxf>
    <dxf>
      <numFmt numFmtId="34" formatCode="_(&quot;$&quot;* #,##0.00_);_(&quot;$&quot;* \(#,##0.00\);_(&quot;$&quot;* &quot;-&quot;??_);_(@_)"/>
    </dxf>
    <dxf>
      <numFmt numFmtId="172" formatCode="0.000"/>
    </dxf>
    <dxf>
      <numFmt numFmtId="173" formatCode="&quot;$&quot;#,##0.00"/>
    </dxf>
    <dxf>
      <numFmt numFmtId="34" formatCode="_(&quot;$&quot;* #,##0.00_);_(&quot;$&quot;* \(#,##0.00\);_(&quot;$&quot;* &quot;-&quot;??_);_(@_)"/>
    </dxf>
    <dxf>
      <numFmt numFmtId="172" formatCode="0.000"/>
    </dxf>
    <dxf>
      <numFmt numFmtId="173" formatCode="&quot;$&quot;#,##0.00"/>
    </dxf>
    <dxf>
      <numFmt numFmtId="34" formatCode="_(&quot;$&quot;* #,##0.00_);_(&quot;$&quot;* \(#,##0.00\);_(&quot;$&quot;* &quot;-&quot;??_);_(@_)"/>
    </dxf>
    <dxf>
      <numFmt numFmtId="172" formatCode="0.000"/>
    </dxf>
    <dxf>
      <numFmt numFmtId="173" formatCode="&quot;$&quot;#,##0.00"/>
    </dxf>
    <dxf>
      <numFmt numFmtId="34" formatCode="_(&quot;$&quot;* #,##0.00_);_(&quot;$&quot;* \(#,##0.00\);_(&quot;$&quot;* &quot;-&quot;??_);_(@_)"/>
    </dxf>
    <dxf>
      <numFmt numFmtId="172" formatCode="0.000"/>
    </dxf>
    <dxf>
      <numFmt numFmtId="173" formatCode="&quot;$&quot;#,##0.00"/>
    </dxf>
    <dxf>
      <numFmt numFmtId="34" formatCode="_(&quot;$&quot;* #,##0.00_);_(&quot;$&quot;* \(#,##0.00\);_(&quot;$&quot;* &quot;-&quot;??_);_(@_)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72" formatCode="0.000"/>
    </dxf>
    <dxf>
      <numFmt numFmtId="173" formatCode="&quot;$&quot;#,##0.00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72" formatCode="0.000"/>
    </dxf>
    <dxf>
      <numFmt numFmtId="173" formatCode="&quot;$&quot;#,##0.00"/>
    </dxf>
    <dxf>
      <numFmt numFmtId="173" formatCode="&quot;$&quot;#,##0.00"/>
    </dxf>
    <dxf>
      <numFmt numFmtId="172" formatCode="0.000"/>
    </dxf>
    <dxf>
      <numFmt numFmtId="2" formatCode="0.00"/>
    </dxf>
    <dxf>
      <numFmt numFmtId="171" formatCode="0.0"/>
    </dxf>
    <dxf>
      <numFmt numFmtId="1" formatCode="0"/>
    </dxf>
    <dxf>
      <numFmt numFmtId="1" formatCode="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" formatCode="0"/>
    </dxf>
    <dxf>
      <numFmt numFmtId="170" formatCode="&quot;$&quot;#,##0"/>
    </dxf>
    <dxf>
      <numFmt numFmtId="170" formatCode="&quot;$&quot;#,##0"/>
    </dxf>
    <dxf>
      <numFmt numFmtId="1" formatCode="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d/m/yyyy"/>
      <alignment horizontal="center" vertical="bottom" textRotation="0" wrapText="0" indent="0" justifyLastLine="0" shrinkToFit="0" readingOrder="0"/>
    </dxf>
    <dxf>
      <numFmt numFmtId="165" formatCode="d/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12" formatCode="&quot;$&quot;#,##0.00_);[Red]\(&quot;$&quot;#,##0.00\)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65" formatCode="d/m/yyyy"/>
      <alignment horizontal="center" vertical="bottom" textRotation="0" wrapText="0" indent="0" justifyLastLine="0" shrinkToFit="0" readingOrder="0"/>
    </dxf>
    <dxf>
      <numFmt numFmtId="165" formatCode="d/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2A3E68"/>
        </patternFill>
      </fill>
      <alignment horizontal="center" vertical="bottom" textRotation="0" wrapText="0" indent="0" justifyLastLine="0" shrinkToFit="0" readingOrder="0"/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u val="none"/>
      </font>
      <fill>
        <patternFill patternType="none">
          <bgColor auto="1"/>
        </patternFill>
      </fill>
      <border>
        <bottom style="thin">
          <color rgb="FFF40009"/>
        </bottom>
      </border>
    </dxf>
    <dxf>
      <font>
        <b/>
        <i val="0"/>
        <color theme="0"/>
      </font>
      <fill>
        <patternFill patternType="solid">
          <bgColor theme="2" tint="-9.9948118533890809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z val="11"/>
        <color theme="1"/>
      </font>
    </dxf>
    <dxf>
      <fill>
        <patternFill patternType="none">
          <fgColor indexed="64"/>
          <bgColor auto="1"/>
        </patternFill>
      </fill>
      <border>
        <left style="thin">
          <color theme="1" tint="-0.499984740745262"/>
        </left>
        <right style="thin">
          <color theme="1" tint="-0.499984740745262"/>
        </right>
        <top style="thin">
          <color theme="1" tint="-0.499984740745262"/>
        </top>
        <bottom style="thin">
          <color theme="1" tint="-0.499984740745262"/>
        </bottom>
      </border>
    </dxf>
  </dxfs>
  <tableStyles count="5" defaultTableStyle="TableStyleMedium2" defaultPivotStyle="PivotStyleLight16">
    <tableStyle name="Coca-Cola Style" pivot="0" table="0" count="8" xr9:uid="{7C3F5E89-072F-4EC8-94FC-85D3A7CA5A11}">
      <tableStyleElement type="wholeTable" dxfId="109"/>
      <tableStyleElement type="headerRow" dxfId="108"/>
    </tableStyle>
    <tableStyle name="Invisible" pivot="0" table="0" count="0" xr9:uid="{A3D5E1B1-D241-44E3-A911-41FD67C17993}"/>
    <tableStyle name="Slicer Style 1" pivot="0" table="0" count="4" xr9:uid="{976A6B40-D2A7-4EEF-8654-E84199C0FF72}">
      <tableStyleElement type="wholeTable" dxfId="107"/>
      <tableStyleElement type="headerRow" dxfId="106"/>
    </tableStyle>
    <tableStyle name="Slicer Style 4" pivot="0" table="0" count="3" xr9:uid="{AA0CC3C4-6B7E-470F-A784-29144963A10D}">
      <tableStyleElement type="wholeTable" dxfId="105"/>
      <tableStyleElement type="headerRow" dxfId="104"/>
    </tableStyle>
    <tableStyle name="Timeline Style 3" pivot="0" table="0" count="8" xr9:uid="{5C0BD655-BB13-4D87-AB54-50F77E6F49E6}">
      <tableStyleElement type="wholeTable" dxfId="103"/>
      <tableStyleElement type="headerRow" dxfId="102"/>
    </tableStyle>
  </tableStyles>
  <colors>
    <mruColors>
      <color rgb="FF073673"/>
      <color rgb="FF2A3E68"/>
      <color rgb="FF0432FF"/>
      <color rgb="FFF40009"/>
      <color rgb="FF66CCFF"/>
    </mruColors>
  </colors>
  <extLst>
    <ext xmlns:x14="http://schemas.microsoft.com/office/spreadsheetml/2009/9/main" uri="{46F421CA-312F-682f-3DD2-61675219B42D}">
      <x14:dxfs count="3">
        <dxf>
          <font>
            <color theme="0"/>
          </font>
          <fill>
            <patternFill>
              <bgColor rgb="FF2A3E68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ill>
            <patternFill>
              <bgColor rgb="FFFF0000"/>
            </patternFill>
          </fill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  <dxf>
          <border>
            <left style="thin">
              <color theme="0"/>
            </left>
            <right style="thin">
              <color theme="0"/>
            </right>
            <top style="thin">
              <color theme="0"/>
            </top>
            <bottom style="thin">
              <color theme="0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 Style 1">
          <x14:slicerStyleElements>
            <x14:slicerStyleElement type="unselectedItemWithData" dxfId="2"/>
            <x14:slicerStyleElement type="selectedItemWithData" dxfId="1"/>
          </x14:slicerStyleElements>
        </x14:slicerStyle>
        <x14:slicerStyle name="Slicer Style 4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A0A4C193-F2C1-4fcb-8827-314CF55A85BB}">
      <x15:dxfs count="12"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2A3E68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  <dxf>
          <fill>
            <patternFill patternType="solid">
              <fgColor theme="0" tint="-0.14999847407452621"/>
              <bgColor theme="0" tint="-0.14999847407452621"/>
            </patternFill>
          </fill>
        </dxf>
        <dxf>
          <fill>
            <patternFill patternType="solid">
              <fgColor theme="0"/>
              <bgColor rgb="FFF40009"/>
            </patternFill>
          </fill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9"/>
            <color theme="1" tint="0.499984740745262"/>
          </font>
        </dxf>
        <dxf>
          <font>
            <sz val="10"/>
            <color theme="1" tint="0.499984740745262"/>
          </font>
        </dxf>
      </x15:dxfs>
    </ext>
    <ext xmlns:x15="http://schemas.microsoft.com/office/spreadsheetml/2010/11/main" uri="{9260A510-F301-46a8-8635-F512D64BE5F5}">
      <x15:timelineStyles defaultTimelineStyle="Timeline Style 3">
        <x15:timelineStyle name="Coca-Cola Style">
          <x15:timelineStyleElements>
            <x15:timelineStyleElement type="selectionLabel" dxfId="11"/>
            <x15:timelineStyleElement type="timeLevel" dxfId="10"/>
            <x15:timelineStyleElement type="periodLabel1" dxfId="9"/>
            <x15:timelineStyleElement type="periodLabel2" dxfId="8"/>
            <x15:timelineStyleElement type="selectedTimeBlock" dxfId="7"/>
            <x15:timelineStyleElement type="unselectedTimeBlock" dxfId="6"/>
          </x15:timelineStyleElements>
        </x15:timelineStyle>
        <x15:timelineStyle name="Timeline Style 3">
          <x15:timelineStyleElements>
            <x15:timelineStyleElement type="selectionLabel" dxfId="5"/>
            <x15:timelineStyleElement type="timeLevel" dxfId="4"/>
            <x15:timelineStyleElement type="periodLabel1" dxfId="3"/>
            <x15:timelineStyleElement type="periodLabel2" dxfId="2"/>
            <x15:timelineStyleElement type="selectedTimeBlock" dxfId="1"/>
            <x15:timelineStyleElement type="unselectedTimeBlock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1/relationships/timelineCache" Target="timelineCaches/timelineCache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2.xml"/><Relationship Id="rId1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411480</xdr:colOff>
      <xdr:row>11</xdr:row>
      <xdr:rowOff>99060</xdr:rowOff>
    </xdr:from>
    <xdr:to>
      <xdr:col>4</xdr:col>
      <xdr:colOff>647700</xdr:colOff>
      <xdr:row>19</xdr:row>
      <xdr:rowOff>7620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3" name="Order Date">
              <a:extLst>
                <a:ext uri="{FF2B5EF4-FFF2-40B4-BE49-F238E27FC236}">
                  <a16:creationId xmlns:a16="http://schemas.microsoft.com/office/drawing/2014/main" id="{D1F63C6C-52E6-6336-6B99-51F6777509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11480" y="211074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1501140</xdr:colOff>
      <xdr:row>11</xdr:row>
      <xdr:rowOff>60960</xdr:rowOff>
    </xdr:from>
    <xdr:to>
      <xdr:col>13</xdr:col>
      <xdr:colOff>266700</xdr:colOff>
      <xdr:row>18</xdr:row>
      <xdr:rowOff>152400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4" name="Order Date 1">
              <a:extLst>
                <a:ext uri="{FF2B5EF4-FFF2-40B4-BE49-F238E27FC236}">
                  <a16:creationId xmlns:a16="http://schemas.microsoft.com/office/drawing/2014/main" id="{80EC2F51-9C6A-B341-9FDD-447A8E69A3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Order Date 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2072640"/>
              <a:ext cx="3337560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hammad Usman" refreshedDate="45583.825909143517" createdVersion="8" refreshedVersion="8" minRefreshableVersion="3" recordCount="288" xr:uid="{23D97914-9A31-4B88-BDF5-19E315514904}">
  <cacheSource type="worksheet">
    <worksheetSource name="Table134"/>
  </cacheSource>
  <cacheFields count="9">
    <cacheField name="Retailer" numFmtId="0">
      <sharedItems/>
    </cacheField>
    <cacheField name="Contact" numFmtId="0">
      <sharedItems/>
    </cacheField>
    <cacheField name="Retailer ID" numFmtId="1">
      <sharedItems containsSemiMixedTypes="0" containsString="0" containsNumber="1" containsInteger="1" minValue="898" maxValue="1185"/>
    </cacheField>
    <cacheField name="Order Date" numFmtId="165">
      <sharedItems containsSemiMixedTypes="0" containsNonDate="0" containsDate="1" containsString="0" minDate="2022-01-02T00:00:00" maxDate="2022-12-20T00:00:00" count="48">
        <d v="2022-01-14T00:00:00"/>
        <d v="2022-02-12T00:00:00"/>
        <d v="2022-03-10T00:00:00"/>
        <d v="2022-04-11T00:00:00"/>
        <d v="2022-05-10T00:00:00"/>
        <d v="2022-06-12T00:00:00"/>
        <d v="2022-07-10T00:00:00"/>
        <d v="2022-08-11T00:00:00"/>
        <d v="2022-09-10T00:00:00"/>
        <d v="2022-10-12T00:00:00"/>
        <d v="2022-11-11T00:00:00"/>
        <d v="2022-12-10T00:00:00"/>
        <d v="2022-01-02T00:00:00"/>
        <d v="2022-02-01T00:00:00"/>
        <d v="2022-03-03T00:00:00"/>
        <d v="2022-04-02T00:00:00"/>
        <d v="2022-05-02T00:00:00"/>
        <d v="2022-06-01T00:00:00"/>
        <d v="2022-07-03T00:00:00"/>
        <d v="2022-08-05T00:00:00"/>
        <d v="2022-09-02T00:00:00"/>
        <d v="2022-10-01T00:00:00"/>
        <d v="2022-11-02T00:00:00"/>
        <d v="2022-12-01T00:00:00"/>
        <d v="2022-01-20T00:00:00"/>
        <d v="2022-02-20T00:00:00"/>
        <d v="2022-03-19T00:00:00"/>
        <d v="2022-04-20T00:00:00"/>
        <d v="2022-05-21T00:00:00"/>
        <d v="2022-06-20T00:00:00"/>
        <d v="2022-07-19T00:00:00"/>
        <d v="2022-08-20T00:00:00"/>
        <d v="2022-09-21T00:00:00"/>
        <d v="2022-10-20T00:00:00"/>
        <d v="2022-11-20T00:00:00"/>
        <d v="2022-12-19T00:00:00"/>
        <d v="2022-01-15T00:00:00"/>
        <d v="2022-02-15T00:00:00"/>
        <d v="2022-03-14T00:00:00"/>
        <d v="2022-04-15T00:00:00"/>
        <d v="2022-05-16T00:00:00"/>
        <d v="2022-06-15T00:00:00"/>
        <d v="2022-07-14T00:00:00"/>
        <d v="2022-08-15T00:00:00"/>
        <d v="2022-09-16T00:00:00"/>
        <d v="2022-10-15T00:00:00"/>
        <d v="2022-11-15T00:00:00"/>
        <d v="2022-12-14T00:00:00"/>
      </sharedItems>
    </cacheField>
    <cacheField name="Payment Date" numFmtId="165">
      <sharedItems containsSemiMixedTypes="0" containsNonDate="0" containsDate="1" containsString="0" minDate="2022-01-17T00:00:00" maxDate="2023-03-07T00:00:00"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8">
      <sharedItems containsSemiMixedTypes="0" containsString="0" containsNumber="1" minValue="0.25" maxValue="0.8"/>
    </cacheField>
    <cacheField name="Units Sold" numFmtId="3">
      <sharedItems containsSemiMixedTypes="0" containsString="0" containsNumber="1" containsInteger="1" minValue="4250" maxValue="12750"/>
    </cacheField>
    <cacheField name="Revenue" numFmtId="0">
      <sharedItems containsSemiMixedTypes="0" containsString="0" containsNumber="1" minValue="2000" maxValue="7800"/>
    </cacheField>
  </cacheFields>
  <extLst>
    <ext xmlns:x14="http://schemas.microsoft.com/office/spreadsheetml/2009/9/main" uri="{725AE2AE-9491-48be-B2B4-4EB974FC3084}">
      <x14:pivotCacheDefinition pivotCacheId="78410726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s v="Walmart"/>
    <s v="Allen -Walmart"/>
    <n v="1185"/>
    <x v="0"/>
    <d v="2022-02-23T00:00:00"/>
    <x v="0"/>
    <n v="0.5"/>
    <n v="12000"/>
    <n v="6000"/>
  </r>
  <r>
    <s v="Walmart"/>
    <s v="Allen -Walmart"/>
    <n v="1184"/>
    <x v="0"/>
    <d v="2022-02-12T00:00:00"/>
    <x v="1"/>
    <n v="0.5"/>
    <n v="10000"/>
    <n v="5000"/>
  </r>
  <r>
    <s v="Walmart"/>
    <s v="Allen -Walmart"/>
    <n v="1183"/>
    <x v="0"/>
    <d v="2022-03-16T00:00:00"/>
    <x v="2"/>
    <n v="0.4"/>
    <n v="10000"/>
    <n v="4000"/>
  </r>
  <r>
    <s v="Walmart"/>
    <s v="Allen -Walmart"/>
    <n v="1182"/>
    <x v="0"/>
    <d v="2022-01-30T00:00:00"/>
    <x v="3"/>
    <n v="0.45"/>
    <n v="8500"/>
    <n v="3825"/>
  </r>
  <r>
    <s v="Walmart"/>
    <s v="Allen -Walmart"/>
    <n v="1181"/>
    <x v="0"/>
    <d v="2022-04-03T00:00:00"/>
    <x v="4"/>
    <n v="0.6"/>
    <n v="9000"/>
    <n v="5400"/>
  </r>
  <r>
    <s v="Walmart"/>
    <s v="Allen -Walmart"/>
    <n v="1180"/>
    <x v="0"/>
    <d v="2022-02-28T00:00:00"/>
    <x v="5"/>
    <n v="0.5"/>
    <n v="10000"/>
    <n v="5000"/>
  </r>
  <r>
    <s v="Walmart"/>
    <s v="Allen -Walmart"/>
    <n v="1179"/>
    <x v="1"/>
    <d v="2022-05-05T00:00:00"/>
    <x v="0"/>
    <n v="0.5"/>
    <n v="12500"/>
    <n v="6250"/>
  </r>
  <r>
    <s v="Walmart"/>
    <s v="Allen -Walmart"/>
    <n v="1178"/>
    <x v="1"/>
    <d v="2022-05-12T00:00:00"/>
    <x v="1"/>
    <n v="0.5"/>
    <n v="9000"/>
    <n v="4500"/>
  </r>
  <r>
    <s v="Walmart"/>
    <s v="Allen -Walmart"/>
    <n v="1177"/>
    <x v="1"/>
    <d v="2022-03-07T00:00:00"/>
    <x v="2"/>
    <n v="0.4"/>
    <n v="9500"/>
    <n v="3800"/>
  </r>
  <r>
    <s v="Walmart"/>
    <s v="Allen -Walmart"/>
    <n v="1176"/>
    <x v="1"/>
    <d v="2022-03-16T00:00:00"/>
    <x v="3"/>
    <n v="0.45"/>
    <n v="8250"/>
    <n v="3712.5"/>
  </r>
  <r>
    <s v="Walmart"/>
    <s v="Allen -Walmart"/>
    <n v="1175"/>
    <x v="1"/>
    <d v="2022-03-31T00:00:00"/>
    <x v="4"/>
    <n v="0.6"/>
    <n v="9000"/>
    <n v="5400"/>
  </r>
  <r>
    <s v="Walmart"/>
    <s v="Allen -Walmart"/>
    <n v="1174"/>
    <x v="1"/>
    <d v="2022-04-16T00:00:00"/>
    <x v="5"/>
    <n v="0.5"/>
    <n v="10000"/>
    <n v="5000"/>
  </r>
  <r>
    <s v="Walmart"/>
    <s v="Allen -Walmart"/>
    <n v="1173"/>
    <x v="2"/>
    <d v="2022-05-05T00:00:00"/>
    <x v="0"/>
    <n v="0.5"/>
    <n v="12200"/>
    <n v="6100"/>
  </r>
  <r>
    <s v="Walmart"/>
    <s v="Allen -Walmart"/>
    <n v="1172"/>
    <x v="2"/>
    <d v="2022-06-01T00:00:00"/>
    <x v="1"/>
    <n v="0.5"/>
    <n v="9250"/>
    <n v="4625"/>
  </r>
  <r>
    <s v="Walmart"/>
    <s v="Allen -Walmart"/>
    <n v="1171"/>
    <x v="2"/>
    <d v="2022-05-04T00:00:00"/>
    <x v="2"/>
    <n v="0.4"/>
    <n v="9500"/>
    <n v="3800"/>
  </r>
  <r>
    <s v="Walmart"/>
    <s v="Allen -Walmart"/>
    <n v="1170"/>
    <x v="2"/>
    <d v="2022-03-25T00:00:00"/>
    <x v="3"/>
    <n v="0.45"/>
    <n v="8000"/>
    <n v="3600"/>
  </r>
  <r>
    <s v="Walmart"/>
    <s v="Allen -Walmart"/>
    <n v="1169"/>
    <x v="2"/>
    <d v="2022-04-19T00:00:00"/>
    <x v="4"/>
    <n v="0.6"/>
    <n v="8500"/>
    <n v="5100"/>
  </r>
  <r>
    <s v="Walmart"/>
    <s v="Allen -Walmart"/>
    <n v="1168"/>
    <x v="2"/>
    <d v="2022-04-01T00:00:00"/>
    <x v="5"/>
    <n v="0.5"/>
    <n v="9500"/>
    <n v="4750"/>
  </r>
  <r>
    <s v="Walmart"/>
    <s v="Allen -Walmart"/>
    <n v="1167"/>
    <x v="3"/>
    <d v="2022-07-01T00:00:00"/>
    <x v="0"/>
    <n v="0.5"/>
    <n v="12000"/>
    <n v="6000"/>
  </r>
  <r>
    <s v="Walmart"/>
    <s v="Allen -Walmart"/>
    <n v="1166"/>
    <x v="3"/>
    <d v="2022-07-05T00:00:00"/>
    <x v="1"/>
    <n v="0.5"/>
    <n v="9000"/>
    <n v="4500"/>
  </r>
  <r>
    <s v="Walmart"/>
    <s v="Allen -Walmart"/>
    <n v="1165"/>
    <x v="3"/>
    <d v="2022-06-16T00:00:00"/>
    <x v="2"/>
    <n v="0.4"/>
    <n v="9000"/>
    <n v="3600"/>
  </r>
  <r>
    <s v="Walmart"/>
    <s v="Allen -Walmart"/>
    <n v="1164"/>
    <x v="3"/>
    <d v="2022-06-16T00:00:00"/>
    <x v="3"/>
    <n v="0.45"/>
    <n v="8250"/>
    <n v="3712.5"/>
  </r>
  <r>
    <s v="Walmart"/>
    <s v="Allen -Walmart"/>
    <n v="1163"/>
    <x v="3"/>
    <d v="2022-06-04T00:00:00"/>
    <x v="4"/>
    <n v="0.6"/>
    <n v="8250"/>
    <n v="4950"/>
  </r>
  <r>
    <s v="Walmart"/>
    <s v="Allen -Walmart"/>
    <n v="1162"/>
    <x v="3"/>
    <d v="2022-06-30T00:00:00"/>
    <x v="5"/>
    <n v="0.5"/>
    <n v="9500"/>
    <n v="4750"/>
  </r>
  <r>
    <s v="Walmart"/>
    <s v="Allen -Walmart"/>
    <n v="1161"/>
    <x v="4"/>
    <d v="2022-07-02T00:00:00"/>
    <x v="0"/>
    <n v="0.6"/>
    <n v="12200"/>
    <n v="7320"/>
  </r>
  <r>
    <s v="Walmart"/>
    <s v="Allen -Walmart"/>
    <n v="1160"/>
    <x v="4"/>
    <d v="2022-07-05T00:00:00"/>
    <x v="1"/>
    <n v="0.55000000000000004"/>
    <n v="9250"/>
    <n v="5087.5"/>
  </r>
  <r>
    <s v="Walmart"/>
    <s v="Allen -Walmart"/>
    <n v="1159"/>
    <x v="4"/>
    <d v="2022-06-18T00:00:00"/>
    <x v="2"/>
    <n v="0.5"/>
    <n v="9000"/>
    <n v="4500"/>
  </r>
  <r>
    <s v="Walmart"/>
    <s v="Allen -Walmart"/>
    <n v="1158"/>
    <x v="4"/>
    <d v="2022-07-23T00:00:00"/>
    <x v="3"/>
    <n v="0.5"/>
    <n v="8500"/>
    <n v="4250"/>
  </r>
  <r>
    <s v="Walmart"/>
    <s v="Allen -Walmart"/>
    <n v="1157"/>
    <x v="4"/>
    <d v="2022-06-05T00:00:00"/>
    <x v="4"/>
    <n v="0.6"/>
    <n v="8750"/>
    <n v="5250"/>
  </r>
  <r>
    <s v="Walmart"/>
    <s v="Allen -Walmart"/>
    <n v="1156"/>
    <x v="4"/>
    <d v="2022-07-12T00:00:00"/>
    <x v="5"/>
    <n v="0.65"/>
    <n v="10000"/>
    <n v="6500"/>
  </r>
  <r>
    <s v="Walmart"/>
    <s v="Allen -Walmart"/>
    <n v="1155"/>
    <x v="5"/>
    <d v="2022-08-10T00:00:00"/>
    <x v="0"/>
    <n v="0.6"/>
    <n v="12500"/>
    <n v="7500"/>
  </r>
  <r>
    <s v="Walmart"/>
    <s v="Allen -Walmart"/>
    <n v="1154"/>
    <x v="5"/>
    <d v="2022-08-29T00:00:00"/>
    <x v="1"/>
    <n v="0.55000000000000004"/>
    <n v="10000"/>
    <n v="5500"/>
  </r>
  <r>
    <s v="Walmart"/>
    <s v="Allen -Walmart"/>
    <n v="1153"/>
    <x v="5"/>
    <d v="2022-09-03T00:00:00"/>
    <x v="2"/>
    <n v="0.5"/>
    <n v="9250"/>
    <n v="4625"/>
  </r>
  <r>
    <s v="Walmart"/>
    <s v="Allen -Walmart"/>
    <n v="1152"/>
    <x v="5"/>
    <d v="2022-08-26T00:00:00"/>
    <x v="3"/>
    <n v="0.5"/>
    <n v="9000"/>
    <n v="4500"/>
  </r>
  <r>
    <s v="Walmart"/>
    <s v="Allen -Walmart"/>
    <n v="1151"/>
    <x v="5"/>
    <d v="2022-07-31T00:00:00"/>
    <x v="4"/>
    <n v="0.6"/>
    <n v="9000"/>
    <n v="5400"/>
  </r>
  <r>
    <s v="Walmart"/>
    <s v="Allen -Walmart"/>
    <n v="1150"/>
    <x v="5"/>
    <d v="2022-09-01T00:00:00"/>
    <x v="5"/>
    <n v="0.65"/>
    <n v="10500"/>
    <n v="6825"/>
  </r>
  <r>
    <s v="Walmart"/>
    <s v="Allen -Walmart"/>
    <n v="1149"/>
    <x v="6"/>
    <d v="2022-09-15T00:00:00"/>
    <x v="0"/>
    <n v="0.6"/>
    <n v="12750"/>
    <n v="7650"/>
  </r>
  <r>
    <s v="Walmart"/>
    <s v="Allen -Walmart"/>
    <n v="1148"/>
    <x v="6"/>
    <d v="2022-08-17T00:00:00"/>
    <x v="1"/>
    <n v="0.55000000000000004"/>
    <n v="10250"/>
    <n v="5637.5000000000009"/>
  </r>
  <r>
    <s v="Walmart"/>
    <s v="Allen -Walmart"/>
    <n v="1147"/>
    <x v="6"/>
    <d v="2022-08-30T00:00:00"/>
    <x v="2"/>
    <n v="0.5"/>
    <n v="9500"/>
    <n v="4750"/>
  </r>
  <r>
    <s v="Walmart"/>
    <s v="Allen -Walmart"/>
    <n v="1146"/>
    <x v="6"/>
    <d v="2022-08-04T00:00:00"/>
    <x v="3"/>
    <n v="0.5"/>
    <n v="9000"/>
    <n v="4500"/>
  </r>
  <r>
    <s v="Walmart"/>
    <s v="Allen -Walmart"/>
    <n v="1145"/>
    <x v="6"/>
    <d v="2022-07-27T00:00:00"/>
    <x v="4"/>
    <n v="0.6"/>
    <n v="9250"/>
    <n v="5550"/>
  </r>
  <r>
    <s v="Walmart"/>
    <s v="Allen -Walmart"/>
    <n v="1144"/>
    <x v="6"/>
    <d v="2022-10-05T00:00:00"/>
    <x v="5"/>
    <n v="0.65"/>
    <n v="11000"/>
    <n v="7150"/>
  </r>
  <r>
    <s v="Walmart"/>
    <s v="Allen -Walmart"/>
    <n v="1143"/>
    <x v="7"/>
    <d v="2022-09-09T00:00:00"/>
    <x v="0"/>
    <n v="0.6"/>
    <n v="12500"/>
    <n v="7500"/>
  </r>
  <r>
    <s v="Walmart"/>
    <s v="Allen -Walmart"/>
    <n v="1142"/>
    <x v="7"/>
    <d v="2022-10-15T00:00:00"/>
    <x v="1"/>
    <n v="0.55000000000000004"/>
    <n v="10250"/>
    <n v="5637.5000000000009"/>
  </r>
  <r>
    <s v="Walmart"/>
    <s v="Allen -Walmart"/>
    <n v="1141"/>
    <x v="7"/>
    <d v="2022-11-08T00:00:00"/>
    <x v="2"/>
    <n v="0.5"/>
    <n v="9500"/>
    <n v="4750"/>
  </r>
  <r>
    <s v="Walmart"/>
    <s v="Allen -Walmart"/>
    <n v="1140"/>
    <x v="7"/>
    <d v="2022-10-17T00:00:00"/>
    <x v="3"/>
    <n v="0.5"/>
    <n v="9250"/>
    <n v="4625"/>
  </r>
  <r>
    <s v="Walmart"/>
    <s v="Allen -Walmart"/>
    <n v="1139"/>
    <x v="7"/>
    <d v="2022-10-03T00:00:00"/>
    <x v="4"/>
    <n v="0.6"/>
    <n v="9000"/>
    <n v="5400"/>
  </r>
  <r>
    <s v="Walmart"/>
    <s v="Allen -Walmart"/>
    <n v="1138"/>
    <x v="7"/>
    <d v="2022-11-04T00:00:00"/>
    <x v="5"/>
    <n v="0.65"/>
    <n v="10750"/>
    <n v="6987.5"/>
  </r>
  <r>
    <s v="Walmart"/>
    <s v="Allen -Walmart"/>
    <n v="1137"/>
    <x v="8"/>
    <d v="2022-10-07T00:00:00"/>
    <x v="0"/>
    <n v="0.6"/>
    <n v="12000"/>
    <n v="7200"/>
  </r>
  <r>
    <s v="Walmart"/>
    <s v="Allen -Walmart"/>
    <n v="1136"/>
    <x v="8"/>
    <d v="2022-09-27T00:00:00"/>
    <x v="1"/>
    <n v="0.55000000000000004"/>
    <n v="10000"/>
    <n v="5500"/>
  </r>
  <r>
    <s v="Walmart"/>
    <s v="Allen -Walmart"/>
    <n v="1135"/>
    <x v="8"/>
    <d v="2022-10-07T00:00:00"/>
    <x v="2"/>
    <n v="0.5"/>
    <n v="9250"/>
    <n v="4625"/>
  </r>
  <r>
    <s v="Walmart"/>
    <s v="Allen -Walmart"/>
    <n v="1134"/>
    <x v="8"/>
    <d v="2022-11-30T00:00:00"/>
    <x v="3"/>
    <n v="0.5"/>
    <n v="9000"/>
    <n v="4500"/>
  </r>
  <r>
    <s v="Walmart"/>
    <s v="Allen -Walmart"/>
    <n v="1133"/>
    <x v="8"/>
    <d v="2022-10-14T00:00:00"/>
    <x v="4"/>
    <n v="0.6"/>
    <n v="9000"/>
    <n v="5400"/>
  </r>
  <r>
    <s v="Walmart"/>
    <s v="Allen -Walmart"/>
    <n v="1132"/>
    <x v="8"/>
    <d v="2022-11-12T00:00:00"/>
    <x v="5"/>
    <n v="0.65"/>
    <n v="10000"/>
    <n v="6500"/>
  </r>
  <r>
    <s v="Walmart"/>
    <s v="Allen -Walmart"/>
    <n v="1131"/>
    <x v="9"/>
    <d v="2022-11-30T00:00:00"/>
    <x v="0"/>
    <n v="0.65"/>
    <n v="11750"/>
    <n v="7637.5"/>
  </r>
  <r>
    <s v="Walmart"/>
    <s v="Allen -Walmart"/>
    <n v="1130"/>
    <x v="9"/>
    <d v="2022-10-31T00:00:00"/>
    <x v="1"/>
    <n v="0.55000000000000004"/>
    <n v="10000"/>
    <n v="5500"/>
  </r>
  <r>
    <s v="Walmart"/>
    <s v="Allen -Walmart"/>
    <n v="1129"/>
    <x v="9"/>
    <d v="2022-12-28T00:00:00"/>
    <x v="2"/>
    <n v="0.55000000000000004"/>
    <n v="9000"/>
    <n v="4950"/>
  </r>
  <r>
    <s v="Walmart"/>
    <s v="Allen -Walmart"/>
    <n v="1128"/>
    <x v="9"/>
    <d v="2022-12-24T00:00:00"/>
    <x v="3"/>
    <n v="0.55000000000000004"/>
    <n v="8750"/>
    <n v="4812.5"/>
  </r>
  <r>
    <s v="Walmart"/>
    <s v="Allen -Walmart"/>
    <n v="1127"/>
    <x v="9"/>
    <d v="2022-12-06T00:00:00"/>
    <x v="4"/>
    <n v="0.65"/>
    <n v="8750"/>
    <n v="5687.5"/>
  </r>
  <r>
    <s v="Walmart"/>
    <s v="Allen -Walmart"/>
    <n v="1126"/>
    <x v="9"/>
    <d v="2022-12-10T00:00:00"/>
    <x v="5"/>
    <n v="0.7"/>
    <n v="10000"/>
    <n v="7000"/>
  </r>
  <r>
    <s v="Walmart"/>
    <s v="Allen -Walmart"/>
    <n v="1125"/>
    <x v="10"/>
    <d v="2023-01-07T00:00:00"/>
    <x v="0"/>
    <n v="0.65"/>
    <n v="11500"/>
    <n v="7475"/>
  </r>
  <r>
    <s v="Walmart"/>
    <s v="Allen -Walmart"/>
    <n v="1124"/>
    <x v="10"/>
    <d v="2022-12-28T00:00:00"/>
    <x v="1"/>
    <n v="0.55000000000000004"/>
    <n v="9750"/>
    <n v="5362.5"/>
  </r>
  <r>
    <s v="Walmart"/>
    <s v="Allen -Walmart"/>
    <n v="1123"/>
    <x v="10"/>
    <d v="2023-01-27T00:00:00"/>
    <x v="2"/>
    <n v="0.55000000000000004"/>
    <n v="9200"/>
    <n v="5060"/>
  </r>
  <r>
    <s v="Walmart"/>
    <s v="Allen -Walmart"/>
    <n v="1122"/>
    <x v="10"/>
    <d v="2022-12-04T00:00:00"/>
    <x v="3"/>
    <n v="0.55000000000000004"/>
    <n v="9000"/>
    <n v="4950"/>
  </r>
  <r>
    <s v="Walmart"/>
    <s v="Allen -Walmart"/>
    <n v="1121"/>
    <x v="10"/>
    <d v="2022-12-25T00:00:00"/>
    <x v="4"/>
    <n v="0.65"/>
    <n v="8750"/>
    <n v="5687.5"/>
  </r>
  <r>
    <s v="Walmart"/>
    <s v="Allen -Walmart"/>
    <n v="1120"/>
    <x v="10"/>
    <d v="2023-01-12T00:00:00"/>
    <x v="5"/>
    <n v="0.7"/>
    <n v="9750"/>
    <n v="6825"/>
  </r>
  <r>
    <s v="Walmart"/>
    <s v="Allen -Walmart"/>
    <n v="1119"/>
    <x v="11"/>
    <d v="2023-02-04T00:00:00"/>
    <x v="0"/>
    <n v="0.65"/>
    <n v="12000"/>
    <n v="7800"/>
  </r>
  <r>
    <s v="Walmart"/>
    <s v="Allen -Walmart"/>
    <n v="1118"/>
    <x v="11"/>
    <d v="2023-01-24T00:00:00"/>
    <x v="1"/>
    <n v="0.55000000000000004"/>
    <n v="10000"/>
    <n v="5500"/>
  </r>
  <r>
    <s v="Walmart"/>
    <s v="Allen -Walmart"/>
    <n v="1117"/>
    <x v="11"/>
    <d v="2022-12-31T00:00:00"/>
    <x v="2"/>
    <n v="0.55000000000000004"/>
    <n v="9500"/>
    <n v="5225"/>
  </r>
  <r>
    <s v="Walmart"/>
    <s v="Allen -Walmart"/>
    <n v="1116"/>
    <x v="11"/>
    <d v="2023-01-29T00:00:00"/>
    <x v="3"/>
    <n v="0.55000000000000004"/>
    <n v="9000"/>
    <n v="4950"/>
  </r>
  <r>
    <s v="Walmart"/>
    <s v="Allen -Walmart"/>
    <n v="1115"/>
    <x v="11"/>
    <d v="2023-02-17T00:00:00"/>
    <x v="4"/>
    <n v="0.65"/>
    <n v="9000"/>
    <n v="5850"/>
  </r>
  <r>
    <s v="Walmart"/>
    <s v="Allen -Walmart"/>
    <n v="1114"/>
    <x v="11"/>
    <d v="2023-01-02T00:00:00"/>
    <x v="5"/>
    <n v="0.7"/>
    <n v="10000"/>
    <n v="7000"/>
  </r>
  <r>
    <s v="Target"/>
    <s v="Stuart -Target"/>
    <n v="1113"/>
    <x v="12"/>
    <d v="2022-01-17T00:00:00"/>
    <x v="0"/>
    <n v="0.25"/>
    <n v="9000"/>
    <n v="2250"/>
  </r>
  <r>
    <s v="Target"/>
    <s v="Stuart -Target"/>
    <n v="1112"/>
    <x v="12"/>
    <d v="2022-03-22T00:00:00"/>
    <x v="1"/>
    <n v="0.35"/>
    <n v="9000"/>
    <n v="3150"/>
  </r>
  <r>
    <s v="Target"/>
    <s v="Stuart -Target"/>
    <n v="1111"/>
    <x v="12"/>
    <d v="2022-03-11T00:00:00"/>
    <x v="2"/>
    <n v="0.35"/>
    <n v="7000"/>
    <n v="2450"/>
  </r>
  <r>
    <s v="Target"/>
    <s v="Stuart -Target"/>
    <n v="1110"/>
    <x v="12"/>
    <d v="2022-03-03T00:00:00"/>
    <x v="3"/>
    <n v="0.35"/>
    <n v="7000"/>
    <n v="2450"/>
  </r>
  <r>
    <s v="Target"/>
    <s v="Stuart -Target"/>
    <n v="1109"/>
    <x v="12"/>
    <d v="2022-02-07T00:00:00"/>
    <x v="4"/>
    <n v="0.4"/>
    <n v="5500"/>
    <n v="2200"/>
  </r>
  <r>
    <s v="Target"/>
    <s v="Stuart -Target"/>
    <n v="1108"/>
    <x v="12"/>
    <d v="2022-03-26T00:00:00"/>
    <x v="5"/>
    <n v="0.35"/>
    <n v="7000"/>
    <n v="2450"/>
  </r>
  <r>
    <s v="Target"/>
    <s v="Stuart -Target"/>
    <n v="1107"/>
    <x v="13"/>
    <d v="2022-04-27T00:00:00"/>
    <x v="0"/>
    <n v="0.25"/>
    <n v="8500"/>
    <n v="2125"/>
  </r>
  <r>
    <s v="Target"/>
    <s v="Stuart -Target"/>
    <n v="1106"/>
    <x v="13"/>
    <d v="2022-02-18T00:00:00"/>
    <x v="1"/>
    <n v="0.35"/>
    <n v="8500"/>
    <n v="2975"/>
  </r>
  <r>
    <s v="Target"/>
    <s v="Stuart -Target"/>
    <n v="1105"/>
    <x v="13"/>
    <d v="2022-04-30T00:00:00"/>
    <x v="2"/>
    <n v="0.35"/>
    <n v="6750"/>
    <n v="2362.5"/>
  </r>
  <r>
    <s v="Target"/>
    <s v="Stuart -Target"/>
    <n v="1104"/>
    <x v="13"/>
    <d v="2022-03-22T00:00:00"/>
    <x v="3"/>
    <n v="0.35"/>
    <n v="6250"/>
    <n v="2187.5"/>
  </r>
  <r>
    <s v="Target"/>
    <s v="Stuart -Target"/>
    <n v="1103"/>
    <x v="13"/>
    <d v="2022-05-01T00:00:00"/>
    <x v="4"/>
    <n v="0.4"/>
    <n v="5000"/>
    <n v="2000"/>
  </r>
  <r>
    <s v="Target"/>
    <s v="Stuart -Target"/>
    <n v="1102"/>
    <x v="13"/>
    <d v="2022-03-18T00:00:00"/>
    <x v="5"/>
    <n v="0.35"/>
    <n v="7000"/>
    <n v="2450"/>
  </r>
  <r>
    <s v="Target"/>
    <s v="Stuart -Target"/>
    <n v="1101"/>
    <x v="14"/>
    <d v="2022-03-26T00:00:00"/>
    <x v="0"/>
    <n v="0.3"/>
    <n v="8750"/>
    <n v="2625"/>
  </r>
  <r>
    <s v="Target"/>
    <s v="Stuart -Target"/>
    <n v="1100"/>
    <x v="14"/>
    <d v="2022-04-30T00:00:00"/>
    <x v="1"/>
    <n v="0.4"/>
    <n v="8750"/>
    <n v="3500"/>
  </r>
  <r>
    <s v="Target"/>
    <s v="Stuart -Target"/>
    <n v="1099"/>
    <x v="14"/>
    <d v="2022-05-17T00:00:00"/>
    <x v="2"/>
    <n v="0.35"/>
    <n v="7000"/>
    <n v="2450"/>
  </r>
  <r>
    <s v="Target"/>
    <s v="Stuart -Target"/>
    <n v="1098"/>
    <x v="14"/>
    <d v="2022-04-01T00:00:00"/>
    <x v="3"/>
    <n v="0.4"/>
    <n v="6000"/>
    <n v="2400"/>
  </r>
  <r>
    <s v="Target"/>
    <s v="Stuart -Target"/>
    <n v="1097"/>
    <x v="14"/>
    <d v="2022-05-03T00:00:00"/>
    <x v="4"/>
    <n v="0.45"/>
    <n v="5000"/>
    <n v="2250"/>
  </r>
  <r>
    <s v="Target"/>
    <s v="Stuart -Target"/>
    <n v="1096"/>
    <x v="14"/>
    <d v="2022-04-25T00:00:00"/>
    <x v="5"/>
    <n v="0.4"/>
    <n v="6500"/>
    <n v="2600"/>
  </r>
  <r>
    <s v="Target"/>
    <s v="Stuart -Target"/>
    <n v="1095"/>
    <x v="15"/>
    <d v="2022-06-30T00:00:00"/>
    <x v="0"/>
    <n v="0.3"/>
    <n v="9000"/>
    <n v="2700"/>
  </r>
  <r>
    <s v="Target"/>
    <s v="Stuart -Target"/>
    <n v="1094"/>
    <x v="15"/>
    <d v="2022-06-17T00:00:00"/>
    <x v="1"/>
    <n v="0.4"/>
    <n v="9000"/>
    <n v="3600"/>
  </r>
  <r>
    <s v="Target"/>
    <s v="Stuart -Target"/>
    <n v="1093"/>
    <x v="15"/>
    <d v="2022-06-04T00:00:00"/>
    <x v="2"/>
    <n v="0.35"/>
    <n v="7250"/>
    <n v="2537.5"/>
  </r>
  <r>
    <s v="Target"/>
    <s v="Stuart -Target"/>
    <n v="1092"/>
    <x v="15"/>
    <d v="2022-05-12T00:00:00"/>
    <x v="3"/>
    <n v="0.4"/>
    <n v="6250"/>
    <n v="2500"/>
  </r>
  <r>
    <s v="Target"/>
    <s v="Stuart -Target"/>
    <n v="1091"/>
    <x v="15"/>
    <d v="2022-04-19T00:00:00"/>
    <x v="4"/>
    <n v="0.45"/>
    <n v="5250"/>
    <n v="2362.5"/>
  </r>
  <r>
    <s v="Target"/>
    <s v="Stuart -Target"/>
    <n v="1090"/>
    <x v="15"/>
    <d v="2022-06-19T00:00:00"/>
    <x v="5"/>
    <n v="0.4"/>
    <n v="8000"/>
    <n v="3200"/>
  </r>
  <r>
    <s v="Target"/>
    <s v="Stuart -Target"/>
    <n v="1089"/>
    <x v="16"/>
    <d v="2022-07-17T00:00:00"/>
    <x v="0"/>
    <n v="0.3"/>
    <n v="9250"/>
    <n v="2775"/>
  </r>
  <r>
    <s v="Target"/>
    <s v="Stuart -Target"/>
    <n v="1088"/>
    <x v="16"/>
    <d v="2022-06-09T00:00:00"/>
    <x v="1"/>
    <n v="0.4"/>
    <n v="9250"/>
    <n v="3700"/>
  </r>
  <r>
    <s v="Target"/>
    <s v="Stuart -Target"/>
    <n v="1087"/>
    <x v="16"/>
    <d v="2022-06-18T00:00:00"/>
    <x v="2"/>
    <n v="0.35"/>
    <n v="7750"/>
    <n v="2712.5"/>
  </r>
  <r>
    <s v="Target"/>
    <s v="Stuart -Target"/>
    <n v="1086"/>
    <x v="16"/>
    <d v="2022-06-26T00:00:00"/>
    <x v="3"/>
    <n v="0.4"/>
    <n v="7000"/>
    <n v="2800"/>
  </r>
  <r>
    <s v="Target"/>
    <s v="Stuart -Target"/>
    <n v="1085"/>
    <x v="16"/>
    <d v="2022-06-24T00:00:00"/>
    <x v="4"/>
    <n v="0.45"/>
    <n v="6000"/>
    <n v="2700"/>
  </r>
  <r>
    <s v="Target"/>
    <s v="Stuart -Target"/>
    <n v="1084"/>
    <x v="16"/>
    <d v="2022-05-28T00:00:00"/>
    <x v="5"/>
    <n v="0.4"/>
    <n v="9500"/>
    <n v="3800"/>
  </r>
  <r>
    <s v="Target"/>
    <s v="Stuart -Target"/>
    <n v="1083"/>
    <x v="17"/>
    <d v="2022-08-12T00:00:00"/>
    <x v="0"/>
    <n v="0.4"/>
    <n v="9500"/>
    <n v="3800"/>
  </r>
  <r>
    <s v="Target"/>
    <s v="Stuart -Target"/>
    <n v="1082"/>
    <x v="17"/>
    <d v="2022-07-18T00:00:00"/>
    <x v="1"/>
    <n v="0.45"/>
    <n v="9500"/>
    <n v="4275"/>
  </r>
  <r>
    <s v="Target"/>
    <s v="Stuart -Target"/>
    <n v="1081"/>
    <x v="17"/>
    <d v="2022-06-29T00:00:00"/>
    <x v="2"/>
    <n v="0.4"/>
    <n v="8000"/>
    <n v="3200"/>
  </r>
  <r>
    <s v="Target"/>
    <s v="Stuart -Target"/>
    <n v="1080"/>
    <x v="17"/>
    <d v="2022-08-20T00:00:00"/>
    <x v="3"/>
    <n v="0.4"/>
    <n v="7500"/>
    <n v="3000"/>
  </r>
  <r>
    <s v="Target"/>
    <s v="Stuart -Target"/>
    <n v="1079"/>
    <x v="17"/>
    <d v="2022-06-29T00:00:00"/>
    <x v="4"/>
    <n v="0.45"/>
    <n v="6500"/>
    <n v="2925"/>
  </r>
  <r>
    <s v="Target"/>
    <s v="Stuart -Target"/>
    <n v="1078"/>
    <x v="17"/>
    <d v="2022-08-28T00:00:00"/>
    <x v="5"/>
    <n v="0.5"/>
    <n v="10000"/>
    <n v="5000"/>
  </r>
  <r>
    <s v="Target"/>
    <s v="Stuart -Target"/>
    <n v="1077"/>
    <x v="18"/>
    <d v="2022-09-07T00:00:00"/>
    <x v="0"/>
    <n v="0.4"/>
    <n v="9500"/>
    <n v="3800"/>
  </r>
  <r>
    <s v="Target"/>
    <s v="Stuart -Target"/>
    <n v="1076"/>
    <x v="18"/>
    <d v="2022-08-17T00:00:00"/>
    <x v="1"/>
    <n v="0.45"/>
    <n v="9500"/>
    <n v="4275"/>
  </r>
  <r>
    <s v="Target"/>
    <s v="Stuart -Target"/>
    <n v="1075"/>
    <x v="18"/>
    <d v="2022-08-09T00:00:00"/>
    <x v="2"/>
    <n v="0.4"/>
    <n v="11000"/>
    <n v="4400"/>
  </r>
  <r>
    <s v="Target"/>
    <s v="Stuart -Target"/>
    <n v="1074"/>
    <x v="18"/>
    <d v="2022-08-19T00:00:00"/>
    <x v="3"/>
    <n v="0.4"/>
    <n v="7000"/>
    <n v="2800"/>
  </r>
  <r>
    <s v="Target"/>
    <s v="Stuart -Target"/>
    <n v="1073"/>
    <x v="18"/>
    <d v="2022-07-30T00:00:00"/>
    <x v="4"/>
    <n v="0.45"/>
    <n v="7000"/>
    <n v="3150"/>
  </r>
  <r>
    <s v="Target"/>
    <s v="Stuart -Target"/>
    <n v="1072"/>
    <x v="18"/>
    <d v="2022-09-03T00:00:00"/>
    <x v="5"/>
    <n v="0.5"/>
    <n v="9750"/>
    <n v="4875"/>
  </r>
  <r>
    <s v="Target"/>
    <s v="Stuart -Target"/>
    <n v="1071"/>
    <x v="19"/>
    <d v="2022-10-14T00:00:00"/>
    <x v="0"/>
    <n v="0.4"/>
    <n v="9250"/>
    <n v="3700"/>
  </r>
  <r>
    <s v="Target"/>
    <s v="Stuart -Target"/>
    <n v="1070"/>
    <x v="19"/>
    <d v="2022-09-13T00:00:00"/>
    <x v="1"/>
    <n v="0.45"/>
    <n v="9250"/>
    <n v="4162.5"/>
  </r>
  <r>
    <s v="Target"/>
    <s v="Stuart -Target"/>
    <n v="1069"/>
    <x v="19"/>
    <d v="2022-10-02T00:00:00"/>
    <x v="2"/>
    <n v="0.4"/>
    <n v="11000"/>
    <n v="4400"/>
  </r>
  <r>
    <s v="Target"/>
    <s v="Stuart -Target"/>
    <n v="1068"/>
    <x v="19"/>
    <d v="2022-10-02T00:00:00"/>
    <x v="3"/>
    <n v="0.4"/>
    <n v="6500"/>
    <n v="2600"/>
  </r>
  <r>
    <s v="Target"/>
    <s v="Stuart -Target"/>
    <n v="1067"/>
    <x v="19"/>
    <d v="2022-10-01T00:00:00"/>
    <x v="4"/>
    <n v="0.45"/>
    <n v="6500"/>
    <n v="2925"/>
  </r>
  <r>
    <s v="Target"/>
    <s v="Stuart -Target"/>
    <n v="1066"/>
    <x v="19"/>
    <d v="2022-10-14T00:00:00"/>
    <x v="5"/>
    <n v="0.5"/>
    <n v="9000"/>
    <n v="4500"/>
  </r>
  <r>
    <s v="Target"/>
    <s v="Stuart -Target"/>
    <n v="1065"/>
    <x v="20"/>
    <d v="2022-11-19T00:00:00"/>
    <x v="0"/>
    <n v="0.45"/>
    <n v="8500"/>
    <n v="3825"/>
  </r>
  <r>
    <s v="Target"/>
    <s v="Stuart -Target"/>
    <n v="1064"/>
    <x v="20"/>
    <d v="2022-10-18T00:00:00"/>
    <x v="1"/>
    <n v="0.45"/>
    <n v="8500"/>
    <n v="3825"/>
  </r>
  <r>
    <s v="Target"/>
    <s v="Stuart -Target"/>
    <n v="1063"/>
    <x v="20"/>
    <d v="2022-11-30T00:00:00"/>
    <x v="2"/>
    <n v="0.5"/>
    <n v="9000"/>
    <n v="4500"/>
  </r>
  <r>
    <s v="Target"/>
    <s v="Stuart -Target"/>
    <n v="1062"/>
    <x v="20"/>
    <d v="2022-10-17T00:00:00"/>
    <x v="3"/>
    <n v="0.5"/>
    <n v="6250"/>
    <n v="3125"/>
  </r>
  <r>
    <s v="Target"/>
    <s v="Stuart -Target"/>
    <n v="1061"/>
    <x v="20"/>
    <d v="2022-11-20T00:00:00"/>
    <x v="4"/>
    <n v="0.45"/>
    <n v="6250"/>
    <n v="2812.5"/>
  </r>
  <r>
    <s v="Target"/>
    <s v="Stuart -Target"/>
    <n v="1060"/>
    <x v="20"/>
    <d v="2022-10-17T00:00:00"/>
    <x v="5"/>
    <n v="0.55000000000000004"/>
    <n v="8500"/>
    <n v="4675"/>
  </r>
  <r>
    <s v="Target"/>
    <s v="Stuart -Target"/>
    <n v="1059"/>
    <x v="21"/>
    <d v="2022-11-03T00:00:00"/>
    <x v="0"/>
    <n v="0.45"/>
    <n v="8000"/>
    <n v="3600"/>
  </r>
  <r>
    <s v="Target"/>
    <s v="Stuart -Target"/>
    <n v="1058"/>
    <x v="21"/>
    <d v="2022-12-01T00:00:00"/>
    <x v="1"/>
    <n v="0.45"/>
    <n v="8000"/>
    <n v="3600"/>
  </r>
  <r>
    <s v="Target"/>
    <s v="Stuart -Target"/>
    <n v="1057"/>
    <x v="21"/>
    <d v="2022-12-17T00:00:00"/>
    <x v="2"/>
    <n v="0.5"/>
    <n v="7500"/>
    <n v="3750"/>
  </r>
  <r>
    <s v="Target"/>
    <s v="Stuart -Target"/>
    <n v="1056"/>
    <x v="21"/>
    <d v="2022-12-08T00:00:00"/>
    <x v="3"/>
    <n v="0.5"/>
    <n v="6000"/>
    <n v="3000"/>
  </r>
  <r>
    <s v="Target"/>
    <s v="Stuart -Target"/>
    <n v="1055"/>
    <x v="21"/>
    <d v="2022-10-23T00:00:00"/>
    <x v="4"/>
    <n v="0.45"/>
    <n v="5750"/>
    <n v="2587.5"/>
  </r>
  <r>
    <s v="Target"/>
    <s v="Stuart -Target"/>
    <n v="1054"/>
    <x v="21"/>
    <d v="2022-10-25T00:00:00"/>
    <x v="5"/>
    <n v="0.55000000000000004"/>
    <n v="7500"/>
    <n v="4125"/>
  </r>
  <r>
    <s v="Target"/>
    <s v="Stuart -Target"/>
    <n v="1053"/>
    <x v="22"/>
    <d v="2023-01-15T00:00:00"/>
    <x v="0"/>
    <n v="0.45"/>
    <n v="9000"/>
    <n v="4050"/>
  </r>
  <r>
    <s v="Target"/>
    <s v="Stuart -Target"/>
    <n v="1052"/>
    <x v="22"/>
    <d v="2022-12-16T00:00:00"/>
    <x v="1"/>
    <n v="0.45"/>
    <n v="9000"/>
    <n v="4050"/>
  </r>
  <r>
    <s v="Target"/>
    <s v="Stuart -Target"/>
    <n v="1051"/>
    <x v="22"/>
    <d v="2022-12-06T00:00:00"/>
    <x v="2"/>
    <n v="0.5"/>
    <n v="8250"/>
    <n v="4125"/>
  </r>
  <r>
    <s v="Target"/>
    <s v="Stuart -Target"/>
    <n v="1050"/>
    <x v="22"/>
    <d v="2023-01-17T00:00:00"/>
    <x v="3"/>
    <n v="0.5"/>
    <n v="6750"/>
    <n v="3375"/>
  </r>
  <r>
    <s v="Target"/>
    <s v="Stuart -Target"/>
    <n v="1049"/>
    <x v="22"/>
    <d v="2022-12-23T00:00:00"/>
    <x v="4"/>
    <n v="0.45"/>
    <n v="6500"/>
    <n v="2925"/>
  </r>
  <r>
    <s v="Target"/>
    <s v="Stuart -Target"/>
    <n v="1048"/>
    <x v="22"/>
    <d v="2023-01-29T00:00:00"/>
    <x v="5"/>
    <n v="0.55000000000000004"/>
    <n v="8500"/>
    <n v="4675"/>
  </r>
  <r>
    <s v="Target"/>
    <s v="Stuart -Target"/>
    <n v="1047"/>
    <x v="23"/>
    <d v="2023-02-08T00:00:00"/>
    <x v="0"/>
    <n v="0.45"/>
    <n v="9500"/>
    <n v="4275"/>
  </r>
  <r>
    <s v="Target"/>
    <s v="Stuart -Target"/>
    <n v="1046"/>
    <x v="23"/>
    <d v="2022-12-28T00:00:00"/>
    <x v="1"/>
    <n v="0.45"/>
    <n v="9500"/>
    <n v="4275"/>
  </r>
  <r>
    <s v="Target"/>
    <s v="Stuart -Target"/>
    <n v="1045"/>
    <x v="23"/>
    <d v="2023-01-27T00:00:00"/>
    <x v="2"/>
    <n v="0.5"/>
    <n v="8500"/>
    <n v="4250"/>
  </r>
  <r>
    <s v="Target"/>
    <s v="Stuart -Target"/>
    <n v="1044"/>
    <x v="23"/>
    <d v="2023-02-04T00:00:00"/>
    <x v="3"/>
    <n v="0.5"/>
    <n v="7000"/>
    <n v="3500"/>
  </r>
  <r>
    <s v="Target"/>
    <s v="Stuart -Target"/>
    <n v="1043"/>
    <x v="23"/>
    <d v="2023-01-04T00:00:00"/>
    <x v="4"/>
    <n v="0.45"/>
    <n v="6500"/>
    <n v="2925"/>
  </r>
  <r>
    <s v="Target"/>
    <s v="Stuart -Target"/>
    <n v="1042"/>
    <x v="23"/>
    <d v="2023-01-31T00:00:00"/>
    <x v="5"/>
    <n v="0.55000000000000004"/>
    <n v="9000"/>
    <n v="4950"/>
  </r>
  <r>
    <s v="Costco"/>
    <s v="Ana -Costco"/>
    <n v="1041"/>
    <x v="24"/>
    <d v="2022-03-09T00:00:00"/>
    <x v="0"/>
    <n v="0.39999999999999997"/>
    <n v="7750"/>
    <n v="3099.9999999999995"/>
  </r>
  <r>
    <s v="Costco"/>
    <s v="Ana -Costco"/>
    <n v="1040"/>
    <x v="24"/>
    <d v="2022-04-07T00:00:00"/>
    <x v="1"/>
    <n v="0.5"/>
    <n v="7750"/>
    <n v="3875"/>
  </r>
  <r>
    <s v="Costco"/>
    <s v="Ana -Costco"/>
    <n v="1039"/>
    <x v="24"/>
    <d v="2022-03-26T00:00:00"/>
    <x v="2"/>
    <n v="0.5"/>
    <n v="7750"/>
    <n v="3875"/>
  </r>
  <r>
    <s v="Costco"/>
    <s v="Ana -Costco"/>
    <n v="1038"/>
    <x v="24"/>
    <d v="2022-02-27T00:00:00"/>
    <x v="3"/>
    <n v="0.5"/>
    <n v="6250"/>
    <n v="3125"/>
  </r>
  <r>
    <s v="Costco"/>
    <s v="Ana -Costco"/>
    <n v="1037"/>
    <x v="24"/>
    <d v="2022-03-30T00:00:00"/>
    <x v="4"/>
    <n v="0.55000000000000004"/>
    <n v="5750"/>
    <n v="3162.5000000000005"/>
  </r>
  <r>
    <s v="Costco"/>
    <s v="Ana -Costco"/>
    <n v="1036"/>
    <x v="24"/>
    <d v="2022-02-21T00:00:00"/>
    <x v="5"/>
    <n v="0.5"/>
    <n v="7750"/>
    <n v="3875"/>
  </r>
  <r>
    <s v="Costco"/>
    <s v="Ana -Costco"/>
    <n v="1035"/>
    <x v="25"/>
    <d v="2022-04-10T00:00:00"/>
    <x v="0"/>
    <n v="0.39999999999999997"/>
    <n v="8250"/>
    <n v="3299.9999999999995"/>
  </r>
  <r>
    <s v="Costco"/>
    <s v="Ana -Costco"/>
    <n v="1034"/>
    <x v="25"/>
    <d v="2022-04-01T00:00:00"/>
    <x v="1"/>
    <n v="0.5"/>
    <n v="7250"/>
    <n v="3625"/>
  </r>
  <r>
    <s v="Costco"/>
    <s v="Ana -Costco"/>
    <n v="1033"/>
    <x v="25"/>
    <d v="2022-05-04T00:00:00"/>
    <x v="2"/>
    <n v="0.5"/>
    <n v="7250"/>
    <n v="3625"/>
  </r>
  <r>
    <s v="Costco"/>
    <s v="Ana -Costco"/>
    <n v="1032"/>
    <x v="25"/>
    <d v="2022-04-23T00:00:00"/>
    <x v="3"/>
    <n v="0.5"/>
    <n v="5750"/>
    <n v="2875"/>
  </r>
  <r>
    <s v="Costco"/>
    <s v="Ana -Costco"/>
    <n v="1031"/>
    <x v="25"/>
    <d v="2022-05-13T00:00:00"/>
    <x v="4"/>
    <n v="0.55000000000000004"/>
    <n v="5000"/>
    <n v="2750"/>
  </r>
  <r>
    <s v="Costco"/>
    <s v="Ana -Costco"/>
    <n v="1030"/>
    <x v="25"/>
    <d v="2022-05-18T00:00:00"/>
    <x v="5"/>
    <n v="0.5"/>
    <n v="7000"/>
    <n v="3500"/>
  </r>
  <r>
    <s v="Costco"/>
    <s v="Ana -Costco"/>
    <n v="1029"/>
    <x v="26"/>
    <d v="2022-04-06T00:00:00"/>
    <x v="0"/>
    <n v="0.5"/>
    <n v="8500"/>
    <n v="4250"/>
  </r>
  <r>
    <s v="Costco"/>
    <s v="Ana -Costco"/>
    <n v="1028"/>
    <x v="26"/>
    <d v="2022-04-27T00:00:00"/>
    <x v="1"/>
    <n v="0.6"/>
    <n v="7000"/>
    <n v="4200"/>
  </r>
  <r>
    <s v="Costco"/>
    <s v="Ana -Costco"/>
    <n v="1027"/>
    <x v="26"/>
    <d v="2022-05-28T00:00:00"/>
    <x v="2"/>
    <n v="0.6"/>
    <n v="7000"/>
    <n v="4200"/>
  </r>
  <r>
    <s v="Costco"/>
    <s v="Ana -Costco"/>
    <n v="1026"/>
    <x v="26"/>
    <d v="2022-05-16T00:00:00"/>
    <x v="3"/>
    <n v="0.6"/>
    <n v="6000"/>
    <n v="3600"/>
  </r>
  <r>
    <s v="Costco"/>
    <s v="Ana -Costco"/>
    <n v="1025"/>
    <x v="26"/>
    <d v="2022-05-16T00:00:00"/>
    <x v="4"/>
    <n v="0.65"/>
    <n v="5000"/>
    <n v="3250"/>
  </r>
  <r>
    <s v="Costco"/>
    <s v="Ana -Costco"/>
    <n v="1024"/>
    <x v="26"/>
    <d v="2022-05-20T00:00:00"/>
    <x v="5"/>
    <n v="0.6"/>
    <n v="7000"/>
    <n v="4200"/>
  </r>
  <r>
    <s v="Costco"/>
    <s v="Ana -Costco"/>
    <n v="1023"/>
    <x v="27"/>
    <d v="2022-07-18T00:00:00"/>
    <x v="0"/>
    <n v="0.6"/>
    <n v="8750"/>
    <n v="5250"/>
  </r>
  <r>
    <s v="Costco"/>
    <s v="Ana -Costco"/>
    <n v="1022"/>
    <x v="27"/>
    <d v="2022-07-09T00:00:00"/>
    <x v="1"/>
    <n v="0.65"/>
    <n v="6750"/>
    <n v="4387.5"/>
  </r>
  <r>
    <s v="Costco"/>
    <s v="Ana -Costco"/>
    <n v="1021"/>
    <x v="27"/>
    <d v="2022-05-29T00:00:00"/>
    <x v="2"/>
    <n v="0.65"/>
    <n v="7250"/>
    <n v="4712.5"/>
  </r>
  <r>
    <s v="Costco"/>
    <s v="Ana -Costco"/>
    <n v="1020"/>
    <x v="27"/>
    <d v="2022-07-11T00:00:00"/>
    <x v="3"/>
    <n v="0.6"/>
    <n v="6250"/>
    <n v="3750"/>
  </r>
  <r>
    <s v="Costco"/>
    <s v="Ana -Costco"/>
    <n v="1019"/>
    <x v="27"/>
    <d v="2022-05-25T00:00:00"/>
    <x v="4"/>
    <n v="0.65"/>
    <n v="5250"/>
    <n v="3412.5"/>
  </r>
  <r>
    <s v="Costco"/>
    <s v="Ana -Costco"/>
    <n v="1018"/>
    <x v="27"/>
    <d v="2022-07-01T00:00:00"/>
    <x v="5"/>
    <n v="0.8"/>
    <n v="7000"/>
    <n v="5600"/>
  </r>
  <r>
    <s v="Costco"/>
    <s v="Ana -Costco"/>
    <n v="1017"/>
    <x v="28"/>
    <d v="2022-07-02T00:00:00"/>
    <x v="0"/>
    <n v="0.6"/>
    <n v="9000"/>
    <n v="5400"/>
  </r>
  <r>
    <s v="Costco"/>
    <s v="Ana -Costco"/>
    <n v="1016"/>
    <x v="28"/>
    <d v="2022-06-05T00:00:00"/>
    <x v="1"/>
    <n v="0.65"/>
    <n v="7500"/>
    <n v="4875"/>
  </r>
  <r>
    <s v="Costco"/>
    <s v="Ana -Costco"/>
    <n v="1015"/>
    <x v="28"/>
    <d v="2022-06-09T00:00:00"/>
    <x v="2"/>
    <n v="0.65"/>
    <n v="7500"/>
    <n v="4875"/>
  </r>
  <r>
    <s v="Costco"/>
    <s v="Ana -Costco"/>
    <n v="1014"/>
    <x v="28"/>
    <d v="2022-06-24T00:00:00"/>
    <x v="3"/>
    <n v="0.6"/>
    <n v="6500"/>
    <n v="3900"/>
  </r>
  <r>
    <s v="Costco"/>
    <s v="Ana -Costco"/>
    <n v="1013"/>
    <x v="28"/>
    <d v="2022-06-20T00:00:00"/>
    <x v="4"/>
    <n v="0.65"/>
    <n v="5500"/>
    <n v="3575"/>
  </r>
  <r>
    <s v="Costco"/>
    <s v="Ana -Costco"/>
    <n v="1012"/>
    <x v="28"/>
    <d v="2022-07-09T00:00:00"/>
    <x v="5"/>
    <n v="0.8"/>
    <n v="7250"/>
    <n v="5800"/>
  </r>
  <r>
    <s v="Costco"/>
    <s v="Ana -Costco"/>
    <n v="1011"/>
    <x v="29"/>
    <d v="2022-08-24T00:00:00"/>
    <x v="0"/>
    <n v="0.6"/>
    <n v="9750"/>
    <n v="5850"/>
  </r>
  <r>
    <s v="Costco"/>
    <s v="Ana -Costco"/>
    <n v="1010"/>
    <x v="29"/>
    <d v="2022-07-27T00:00:00"/>
    <x v="1"/>
    <n v="0.65"/>
    <n v="8250"/>
    <n v="5362.5"/>
  </r>
  <r>
    <s v="Costco"/>
    <s v="Ana -Costco"/>
    <n v="1009"/>
    <x v="29"/>
    <d v="2022-07-13T00:00:00"/>
    <x v="2"/>
    <n v="0.65"/>
    <n v="8250"/>
    <n v="5362.5"/>
  </r>
  <r>
    <s v="Costco"/>
    <s v="Ana -Costco"/>
    <n v="1008"/>
    <x v="29"/>
    <d v="2022-08-22T00:00:00"/>
    <x v="3"/>
    <n v="0.6"/>
    <n v="7000"/>
    <n v="4200"/>
  </r>
  <r>
    <s v="Costco"/>
    <s v="Ana -Costco"/>
    <n v="1007"/>
    <x v="29"/>
    <d v="2022-07-07T00:00:00"/>
    <x v="4"/>
    <n v="0.65"/>
    <n v="5750"/>
    <n v="3737.5"/>
  </r>
  <r>
    <s v="Costco"/>
    <s v="Ana -Costco"/>
    <n v="1006"/>
    <x v="29"/>
    <d v="2022-07-13T00:00:00"/>
    <x v="5"/>
    <n v="0.8"/>
    <n v="8750"/>
    <n v="7000"/>
  </r>
  <r>
    <s v="Costco"/>
    <s v="Ana -Costco"/>
    <n v="1005"/>
    <x v="30"/>
    <d v="2022-09-02T00:00:00"/>
    <x v="0"/>
    <n v="0.6"/>
    <n v="10250"/>
    <n v="6150"/>
  </r>
  <r>
    <s v="Costco"/>
    <s v="Ana -Costco"/>
    <n v="1004"/>
    <x v="30"/>
    <d v="2022-09-24T00:00:00"/>
    <x v="1"/>
    <n v="0.65"/>
    <n v="8750"/>
    <n v="5687.5"/>
  </r>
  <r>
    <s v="Costco"/>
    <s v="Ana -Costco"/>
    <n v="1003"/>
    <x v="30"/>
    <d v="2022-10-12T00:00:00"/>
    <x v="2"/>
    <n v="0.65"/>
    <n v="8250"/>
    <n v="5362.5"/>
  </r>
  <r>
    <s v="Costco"/>
    <s v="Ana -Costco"/>
    <n v="1002"/>
    <x v="30"/>
    <d v="2022-09-08T00:00:00"/>
    <x v="3"/>
    <n v="0.6"/>
    <n v="7250"/>
    <n v="4350"/>
  </r>
  <r>
    <s v="Costco"/>
    <s v="Ana -Costco"/>
    <n v="1001"/>
    <x v="30"/>
    <d v="2022-10-05T00:00:00"/>
    <x v="4"/>
    <n v="0.65"/>
    <n v="7750"/>
    <n v="5037.5"/>
  </r>
  <r>
    <s v="Costco"/>
    <s v="Ana -Costco"/>
    <n v="1000"/>
    <x v="30"/>
    <d v="2022-10-06T00:00:00"/>
    <x v="5"/>
    <n v="0.8"/>
    <n v="7750"/>
    <n v="6200"/>
  </r>
  <r>
    <s v="Costco"/>
    <s v="Ana -Costco"/>
    <n v="999"/>
    <x v="31"/>
    <d v="2022-10-15T00:00:00"/>
    <x v="0"/>
    <n v="0.65"/>
    <n v="9750"/>
    <n v="6337.5"/>
  </r>
  <r>
    <s v="Costco"/>
    <s v="Ana -Costco"/>
    <n v="998"/>
    <x v="31"/>
    <d v="2022-09-06T00:00:00"/>
    <x v="1"/>
    <n v="0.70000000000000007"/>
    <n v="9250"/>
    <n v="6475.0000000000009"/>
  </r>
  <r>
    <s v="Costco"/>
    <s v="Ana -Costco"/>
    <n v="997"/>
    <x v="31"/>
    <d v="2022-09-04T00:00:00"/>
    <x v="2"/>
    <n v="0.65"/>
    <n v="8000"/>
    <n v="5200"/>
  </r>
  <r>
    <s v="Costco"/>
    <s v="Ana -Costco"/>
    <n v="996"/>
    <x v="31"/>
    <d v="2022-11-02T00:00:00"/>
    <x v="3"/>
    <n v="0.65"/>
    <n v="7500"/>
    <n v="4875"/>
  </r>
  <r>
    <s v="Costco"/>
    <s v="Ana -Costco"/>
    <n v="995"/>
    <x v="31"/>
    <d v="2022-11-12T00:00:00"/>
    <x v="4"/>
    <n v="0.75"/>
    <n v="7500"/>
    <n v="5625"/>
  </r>
  <r>
    <s v="Costco"/>
    <s v="Ana -Costco"/>
    <n v="994"/>
    <x v="31"/>
    <d v="2022-11-03T00:00:00"/>
    <x v="5"/>
    <n v="0.8"/>
    <n v="7250"/>
    <n v="5800"/>
  </r>
  <r>
    <s v="Costco"/>
    <s v="Ana -Costco"/>
    <n v="993"/>
    <x v="32"/>
    <d v="2022-12-08T00:00:00"/>
    <x v="0"/>
    <n v="0.55000000000000004"/>
    <n v="9250"/>
    <n v="5087.5"/>
  </r>
  <r>
    <s v="Costco"/>
    <s v="Ana -Costco"/>
    <n v="992"/>
    <x v="32"/>
    <d v="2022-12-15T00:00:00"/>
    <x v="1"/>
    <n v="0.60000000000000009"/>
    <n v="9250"/>
    <n v="5550.0000000000009"/>
  </r>
  <r>
    <s v="Costco"/>
    <s v="Ana -Costco"/>
    <n v="991"/>
    <x v="32"/>
    <d v="2022-12-01T00:00:00"/>
    <x v="2"/>
    <n v="0.55000000000000004"/>
    <n v="7750"/>
    <n v="4262.5"/>
  </r>
  <r>
    <s v="Costco"/>
    <s v="Ana -Costco"/>
    <n v="990"/>
    <x v="32"/>
    <d v="2022-12-18T00:00:00"/>
    <x v="3"/>
    <n v="0.55000000000000004"/>
    <n v="7250"/>
    <n v="3987.5000000000005"/>
  </r>
  <r>
    <s v="Costco"/>
    <s v="Ana -Costco"/>
    <n v="989"/>
    <x v="32"/>
    <d v="2022-11-02T00:00:00"/>
    <x v="4"/>
    <n v="0.65"/>
    <n v="7250"/>
    <n v="4712.5"/>
  </r>
  <r>
    <s v="Costco"/>
    <s v="Ana -Costco"/>
    <n v="988"/>
    <x v="32"/>
    <d v="2022-11-02T00:00:00"/>
    <x v="5"/>
    <n v="0.70000000000000007"/>
    <n v="7750"/>
    <n v="5425.0000000000009"/>
  </r>
  <r>
    <s v="Costco"/>
    <s v="Ana -Costco"/>
    <n v="987"/>
    <x v="33"/>
    <d v="2022-12-15T00:00:00"/>
    <x v="0"/>
    <n v="0.55000000000000004"/>
    <n v="8750"/>
    <n v="4812.5"/>
  </r>
  <r>
    <s v="Costco"/>
    <s v="Ana -Costco"/>
    <n v="986"/>
    <x v="33"/>
    <d v="2023-01-08T00:00:00"/>
    <x v="1"/>
    <n v="0.60000000000000009"/>
    <n v="8750"/>
    <n v="5250.0000000000009"/>
  </r>
  <r>
    <s v="Costco"/>
    <s v="Ana -Costco"/>
    <n v="985"/>
    <x v="33"/>
    <d v="2022-12-18T00:00:00"/>
    <x v="2"/>
    <n v="0.55000000000000004"/>
    <n v="7000"/>
    <n v="3850.0000000000005"/>
  </r>
  <r>
    <s v="Costco"/>
    <s v="Ana -Costco"/>
    <n v="984"/>
    <x v="33"/>
    <d v="2022-12-13T00:00:00"/>
    <x v="3"/>
    <n v="0.55000000000000004"/>
    <n v="6750"/>
    <n v="3712.5000000000005"/>
  </r>
  <r>
    <s v="Costco"/>
    <s v="Ana -Costco"/>
    <n v="983"/>
    <x v="33"/>
    <d v="2022-11-22T00:00:00"/>
    <x v="4"/>
    <n v="0.65"/>
    <n v="6500"/>
    <n v="4225"/>
  </r>
  <r>
    <s v="Costco"/>
    <s v="Ana -Costco"/>
    <n v="982"/>
    <x v="33"/>
    <d v="2022-11-21T00:00:00"/>
    <x v="5"/>
    <n v="0.70000000000000007"/>
    <n v="7000"/>
    <n v="4900.0000000000009"/>
  </r>
  <r>
    <s v="Costco"/>
    <s v="Ana -Costco"/>
    <n v="981"/>
    <x v="34"/>
    <d v="2023-01-29T00:00:00"/>
    <x v="0"/>
    <n v="0.55000000000000004"/>
    <n v="8750"/>
    <n v="4812.5"/>
  </r>
  <r>
    <s v="Costco"/>
    <s v="Ana -Costco"/>
    <n v="980"/>
    <x v="34"/>
    <d v="2023-02-14T00:00:00"/>
    <x v="1"/>
    <n v="0.60000000000000009"/>
    <n v="8750"/>
    <n v="5250.0000000000009"/>
  </r>
  <r>
    <s v="Costco"/>
    <s v="Ana -Costco"/>
    <n v="979"/>
    <x v="34"/>
    <d v="2022-12-27T00:00:00"/>
    <x v="2"/>
    <n v="0.55000000000000004"/>
    <n v="7250"/>
    <n v="3987.5000000000005"/>
  </r>
  <r>
    <s v="Costco"/>
    <s v="Ana -Costco"/>
    <n v="978"/>
    <x v="34"/>
    <d v="2023-01-19T00:00:00"/>
    <x v="3"/>
    <n v="0.55000000000000004"/>
    <n v="7000"/>
    <n v="3850.0000000000005"/>
  </r>
  <r>
    <s v="Costco"/>
    <s v="Ana -Costco"/>
    <n v="977"/>
    <x v="34"/>
    <d v="2023-02-09T00:00:00"/>
    <x v="4"/>
    <n v="0.65"/>
    <n v="6500"/>
    <n v="4225"/>
  </r>
  <r>
    <s v="Costco"/>
    <s v="Ana -Costco"/>
    <n v="976"/>
    <x v="34"/>
    <d v="2022-12-14T00:00:00"/>
    <x v="5"/>
    <n v="0.70000000000000007"/>
    <n v="7750"/>
    <n v="5425.0000000000009"/>
  </r>
  <r>
    <s v="Costco"/>
    <s v="Ana -Costco"/>
    <n v="975"/>
    <x v="35"/>
    <d v="2023-01-31T00:00:00"/>
    <x v="0"/>
    <n v="0.55000000000000004"/>
    <n v="9750"/>
    <n v="5362.5"/>
  </r>
  <r>
    <s v="Costco"/>
    <s v="Ana -Costco"/>
    <n v="974"/>
    <x v="35"/>
    <d v="2023-02-09T00:00:00"/>
    <x v="1"/>
    <n v="0.60000000000000009"/>
    <n v="9750"/>
    <n v="5850.0000000000009"/>
  </r>
  <r>
    <s v="Costco"/>
    <s v="Ana -Costco"/>
    <n v="973"/>
    <x v="35"/>
    <d v="2023-02-04T00:00:00"/>
    <x v="2"/>
    <n v="0.55000000000000004"/>
    <n v="7750"/>
    <n v="4262.5"/>
  </r>
  <r>
    <s v="Costco"/>
    <s v="Ana -Costco"/>
    <n v="972"/>
    <x v="35"/>
    <d v="2023-03-06T00:00:00"/>
    <x v="3"/>
    <n v="0.55000000000000004"/>
    <n v="7750"/>
    <n v="4262.5"/>
  </r>
  <r>
    <s v="Costco"/>
    <s v="Ana -Costco"/>
    <n v="971"/>
    <x v="35"/>
    <d v="2023-02-20T00:00:00"/>
    <x v="4"/>
    <n v="0.65"/>
    <n v="7000"/>
    <n v="4550"/>
  </r>
  <r>
    <s v="Costco"/>
    <s v="Ana -Costco"/>
    <n v="970"/>
    <x v="35"/>
    <d v="2023-01-12T00:00:00"/>
    <x v="5"/>
    <n v="0.70000000000000007"/>
    <n v="8000"/>
    <n v="5600.0000000000009"/>
  </r>
  <r>
    <s v="Walgreens"/>
    <s v="Maria -Walgreens"/>
    <n v="969"/>
    <x v="36"/>
    <d v="2022-02-16T00:00:00"/>
    <x v="0"/>
    <n v="0.35"/>
    <n v="7000"/>
    <n v="2450"/>
  </r>
  <r>
    <s v="Walgreens"/>
    <s v="Maria -Walgreens"/>
    <n v="968"/>
    <x v="36"/>
    <d v="2022-02-16T00:00:00"/>
    <x v="1"/>
    <n v="0.45"/>
    <n v="7000"/>
    <n v="3150"/>
  </r>
  <r>
    <s v="Walgreens"/>
    <s v="Maria -Walgreens"/>
    <n v="967"/>
    <x v="36"/>
    <d v="2022-04-15T00:00:00"/>
    <x v="2"/>
    <n v="0.45"/>
    <n v="7000"/>
    <n v="3150"/>
  </r>
  <r>
    <s v="Walgreens"/>
    <s v="Maria -Walgreens"/>
    <n v="966"/>
    <x v="36"/>
    <d v="2022-03-28T00:00:00"/>
    <x v="3"/>
    <n v="0.45"/>
    <n v="5500"/>
    <n v="2475"/>
  </r>
  <r>
    <s v="Walgreens"/>
    <s v="Maria -Walgreens"/>
    <n v="965"/>
    <x v="36"/>
    <d v="2022-02-06T00:00:00"/>
    <x v="4"/>
    <n v="0.5"/>
    <n v="5000"/>
    <n v="2500"/>
  </r>
  <r>
    <s v="Walgreens"/>
    <s v="Maria -Walgreens"/>
    <n v="964"/>
    <x v="36"/>
    <d v="2022-04-03T00:00:00"/>
    <x v="5"/>
    <n v="0.45"/>
    <n v="7000"/>
    <n v="3150"/>
  </r>
  <r>
    <s v="Walgreens"/>
    <s v="Maria -Walgreens"/>
    <n v="963"/>
    <x v="37"/>
    <d v="2022-04-19T00:00:00"/>
    <x v="0"/>
    <n v="0.35"/>
    <n v="7500"/>
    <n v="2625"/>
  </r>
  <r>
    <s v="Walgreens"/>
    <s v="Maria -Walgreens"/>
    <n v="962"/>
    <x v="37"/>
    <d v="2022-03-05T00:00:00"/>
    <x v="1"/>
    <n v="0.45"/>
    <n v="6500"/>
    <n v="2925"/>
  </r>
  <r>
    <s v="Walgreens"/>
    <s v="Maria -Walgreens"/>
    <n v="961"/>
    <x v="37"/>
    <d v="2022-03-28T00:00:00"/>
    <x v="2"/>
    <n v="0.45"/>
    <n v="6750"/>
    <n v="3037.5"/>
  </r>
  <r>
    <s v="Walgreens"/>
    <s v="Maria -Walgreens"/>
    <n v="960"/>
    <x v="37"/>
    <d v="2022-05-07T00:00:00"/>
    <x v="3"/>
    <n v="0.45"/>
    <n v="5250"/>
    <n v="2362.5"/>
  </r>
  <r>
    <s v="Walgreens"/>
    <s v="Maria -Walgreens"/>
    <n v="959"/>
    <x v="37"/>
    <d v="2022-04-25T00:00:00"/>
    <x v="4"/>
    <n v="0.5"/>
    <n v="4500"/>
    <n v="2250"/>
  </r>
  <r>
    <s v="Walgreens"/>
    <s v="Maria -Walgreens"/>
    <n v="958"/>
    <x v="37"/>
    <d v="2022-05-01T00:00:00"/>
    <x v="5"/>
    <n v="0.45"/>
    <n v="6500"/>
    <n v="2925"/>
  </r>
  <r>
    <s v="Walgreens"/>
    <s v="Maria -Walgreens"/>
    <n v="957"/>
    <x v="38"/>
    <d v="2022-05-17T00:00:00"/>
    <x v="0"/>
    <n v="0.35"/>
    <n v="8000"/>
    <n v="2800"/>
  </r>
  <r>
    <s v="Walgreens"/>
    <s v="Maria -Walgreens"/>
    <n v="956"/>
    <x v="38"/>
    <d v="2022-04-03T00:00:00"/>
    <x v="1"/>
    <n v="0.45"/>
    <n v="6500"/>
    <n v="2925"/>
  </r>
  <r>
    <s v="Walgreens"/>
    <s v="Maria -Walgreens"/>
    <n v="955"/>
    <x v="38"/>
    <d v="2022-06-08T00:00:00"/>
    <x v="2"/>
    <n v="0.45"/>
    <n v="6500"/>
    <n v="2925"/>
  </r>
  <r>
    <s v="Walgreens"/>
    <s v="Maria -Walgreens"/>
    <n v="954"/>
    <x v="38"/>
    <d v="2022-04-03T00:00:00"/>
    <x v="3"/>
    <n v="0.45"/>
    <n v="5500"/>
    <n v="2475"/>
  </r>
  <r>
    <s v="Walgreens"/>
    <s v="Maria -Walgreens"/>
    <n v="953"/>
    <x v="38"/>
    <d v="2022-04-15T00:00:00"/>
    <x v="4"/>
    <n v="0.5"/>
    <n v="4250"/>
    <n v="2125"/>
  </r>
  <r>
    <s v="Walgreens"/>
    <s v="Maria -Walgreens"/>
    <n v="952"/>
    <x v="38"/>
    <d v="2022-03-31T00:00:00"/>
    <x v="5"/>
    <n v="0.45"/>
    <n v="6250"/>
    <n v="2812.5"/>
  </r>
  <r>
    <s v="Walgreens"/>
    <s v="Maria -Walgreens"/>
    <n v="951"/>
    <x v="39"/>
    <d v="2022-06-17T00:00:00"/>
    <x v="0"/>
    <n v="0.45"/>
    <n v="8000"/>
    <n v="3600"/>
  </r>
  <r>
    <s v="Walgreens"/>
    <s v="Maria -Walgreens"/>
    <n v="950"/>
    <x v="39"/>
    <d v="2022-06-01T00:00:00"/>
    <x v="1"/>
    <n v="0.5"/>
    <n v="6000"/>
    <n v="3000"/>
  </r>
  <r>
    <s v="Walgreens"/>
    <s v="Maria -Walgreens"/>
    <n v="949"/>
    <x v="39"/>
    <d v="2022-05-26T00:00:00"/>
    <x v="2"/>
    <n v="0.5"/>
    <n v="6250"/>
    <n v="3125"/>
  </r>
  <r>
    <s v="Walgreens"/>
    <s v="Maria -Walgreens"/>
    <n v="948"/>
    <x v="39"/>
    <d v="2022-06-02T00:00:00"/>
    <x v="3"/>
    <n v="0.45"/>
    <n v="5250"/>
    <n v="2362.5"/>
  </r>
  <r>
    <s v="Walgreens"/>
    <s v="Maria -Walgreens"/>
    <n v="947"/>
    <x v="39"/>
    <d v="2022-05-14T00:00:00"/>
    <x v="4"/>
    <n v="0.5"/>
    <n v="4250"/>
    <n v="2125"/>
  </r>
  <r>
    <s v="Walgreens"/>
    <s v="Maria -Walgreens"/>
    <n v="946"/>
    <x v="39"/>
    <d v="2022-07-13T00:00:00"/>
    <x v="5"/>
    <n v="0.65"/>
    <n v="6000"/>
    <n v="3900"/>
  </r>
  <r>
    <s v="Walgreens"/>
    <s v="Maria -Walgreens"/>
    <n v="945"/>
    <x v="40"/>
    <d v="2022-07-23T00:00:00"/>
    <x v="0"/>
    <n v="0.45"/>
    <n v="8000"/>
    <n v="3600"/>
  </r>
  <r>
    <s v="Walgreens"/>
    <s v="Maria -Walgreens"/>
    <n v="944"/>
    <x v="40"/>
    <d v="2022-08-14T00:00:00"/>
    <x v="1"/>
    <n v="0.5"/>
    <n v="6500"/>
    <n v="3250"/>
  </r>
  <r>
    <s v="Walgreens"/>
    <s v="Maria -Walgreens"/>
    <n v="943"/>
    <x v="40"/>
    <d v="2022-06-18T00:00:00"/>
    <x v="2"/>
    <n v="0.5"/>
    <n v="6500"/>
    <n v="3250"/>
  </r>
  <r>
    <s v="Walgreens"/>
    <s v="Maria -Walgreens"/>
    <n v="942"/>
    <x v="40"/>
    <d v="2022-06-05T00:00:00"/>
    <x v="3"/>
    <n v="0.45"/>
    <n v="5500"/>
    <n v="2475"/>
  </r>
  <r>
    <s v="Walgreens"/>
    <s v="Maria -Walgreens"/>
    <n v="941"/>
    <x v="40"/>
    <d v="2022-08-08T00:00:00"/>
    <x v="4"/>
    <n v="0.5"/>
    <n v="4500"/>
    <n v="2250"/>
  </r>
  <r>
    <s v="Walgreens"/>
    <s v="Maria -Walgreens"/>
    <n v="940"/>
    <x v="40"/>
    <d v="2022-08-09T00:00:00"/>
    <x v="5"/>
    <n v="0.65"/>
    <n v="6250"/>
    <n v="4062.5"/>
  </r>
  <r>
    <s v="Walgreens"/>
    <s v="Maria -Walgreens"/>
    <n v="939"/>
    <x v="41"/>
    <d v="2022-07-10T00:00:00"/>
    <x v="0"/>
    <n v="0.45"/>
    <n v="9000"/>
    <n v="4050"/>
  </r>
  <r>
    <s v="Walgreens"/>
    <s v="Maria -Walgreens"/>
    <n v="938"/>
    <x v="41"/>
    <d v="2022-09-13T00:00:00"/>
    <x v="1"/>
    <n v="0.5"/>
    <n v="7500"/>
    <n v="3750"/>
  </r>
  <r>
    <s v="Walgreens"/>
    <s v="Maria -Walgreens"/>
    <n v="937"/>
    <x v="41"/>
    <d v="2022-08-08T00:00:00"/>
    <x v="2"/>
    <n v="0.5"/>
    <n v="7500"/>
    <n v="3750"/>
  </r>
  <r>
    <s v="Walgreens"/>
    <s v="Maria -Walgreens"/>
    <n v="936"/>
    <x v="41"/>
    <d v="2022-07-26T00:00:00"/>
    <x v="3"/>
    <n v="0.45"/>
    <n v="6250"/>
    <n v="2812.5"/>
  </r>
  <r>
    <s v="Walgreens"/>
    <s v="Maria -Walgreens"/>
    <n v="935"/>
    <x v="41"/>
    <d v="2022-09-13T00:00:00"/>
    <x v="4"/>
    <n v="0.5"/>
    <n v="5000"/>
    <n v="2500"/>
  </r>
  <r>
    <s v="Walgreens"/>
    <s v="Maria -Walgreens"/>
    <n v="934"/>
    <x v="41"/>
    <d v="2022-08-19T00:00:00"/>
    <x v="5"/>
    <n v="0.65"/>
    <n v="8000"/>
    <n v="5200"/>
  </r>
  <r>
    <s v="Walgreens"/>
    <s v="Maria -Walgreens"/>
    <n v="933"/>
    <x v="42"/>
    <d v="2022-09-23T00:00:00"/>
    <x v="0"/>
    <n v="0.45"/>
    <n v="9500"/>
    <n v="4275"/>
  </r>
  <r>
    <s v="Walgreens"/>
    <s v="Maria -Walgreens"/>
    <n v="932"/>
    <x v="42"/>
    <d v="2022-09-22T00:00:00"/>
    <x v="1"/>
    <n v="0.5"/>
    <n v="8000"/>
    <n v="4000"/>
  </r>
  <r>
    <s v="Walgreens"/>
    <s v="Maria -Walgreens"/>
    <n v="931"/>
    <x v="42"/>
    <d v="2022-09-17T00:00:00"/>
    <x v="2"/>
    <n v="0.5"/>
    <n v="7500"/>
    <n v="3750"/>
  </r>
  <r>
    <s v="Walgreens"/>
    <s v="Maria -Walgreens"/>
    <n v="930"/>
    <x v="42"/>
    <d v="2022-10-02T00:00:00"/>
    <x v="3"/>
    <n v="0.45"/>
    <n v="6500"/>
    <n v="2925"/>
  </r>
  <r>
    <s v="Walgreens"/>
    <s v="Maria -Walgreens"/>
    <n v="929"/>
    <x v="42"/>
    <d v="2022-09-03T00:00:00"/>
    <x v="4"/>
    <n v="0.5"/>
    <n v="7000"/>
    <n v="3500"/>
  </r>
  <r>
    <s v="Walgreens"/>
    <s v="Maria -Walgreens"/>
    <n v="928"/>
    <x v="42"/>
    <d v="2022-08-29T00:00:00"/>
    <x v="5"/>
    <n v="0.65"/>
    <n v="7000"/>
    <n v="4550"/>
  </r>
  <r>
    <s v="Walgreens"/>
    <s v="Maria -Walgreens"/>
    <n v="927"/>
    <x v="43"/>
    <d v="2022-11-06T00:00:00"/>
    <x v="0"/>
    <n v="0.5"/>
    <n v="9000"/>
    <n v="4500"/>
  </r>
  <r>
    <s v="Walgreens"/>
    <s v="Maria -Walgreens"/>
    <n v="926"/>
    <x v="43"/>
    <d v="2022-09-16T00:00:00"/>
    <x v="1"/>
    <n v="0.55000000000000004"/>
    <n v="8500"/>
    <n v="4675"/>
  </r>
  <r>
    <s v="Walgreens"/>
    <s v="Maria -Walgreens"/>
    <n v="925"/>
    <x v="43"/>
    <d v="2022-10-29T00:00:00"/>
    <x v="2"/>
    <n v="0.5"/>
    <n v="7250"/>
    <n v="3625"/>
  </r>
  <r>
    <s v="Walgreens"/>
    <s v="Maria -Walgreens"/>
    <n v="924"/>
    <x v="43"/>
    <d v="2022-09-09T00:00:00"/>
    <x v="3"/>
    <n v="0.5"/>
    <n v="6750"/>
    <n v="3375"/>
  </r>
  <r>
    <s v="Walgreens"/>
    <s v="Maria -Walgreens"/>
    <n v="923"/>
    <x v="43"/>
    <d v="2022-10-21T00:00:00"/>
    <x v="4"/>
    <n v="0.6"/>
    <n v="6750"/>
    <n v="4050"/>
  </r>
  <r>
    <s v="Walgreens"/>
    <s v="Maria -Walgreens"/>
    <n v="922"/>
    <x v="43"/>
    <d v="2022-10-30T00:00:00"/>
    <x v="5"/>
    <n v="0.65"/>
    <n v="6500"/>
    <n v="4225"/>
  </r>
  <r>
    <s v="Walgreens"/>
    <s v="Maria -Walgreens"/>
    <n v="921"/>
    <x v="44"/>
    <d v="2022-10-05T00:00:00"/>
    <x v="0"/>
    <n v="0.5"/>
    <n v="8500"/>
    <n v="4250"/>
  </r>
  <r>
    <s v="Walgreens"/>
    <s v="Maria -Walgreens"/>
    <n v="920"/>
    <x v="44"/>
    <d v="2022-11-01T00:00:00"/>
    <x v="1"/>
    <n v="0.55000000000000004"/>
    <n v="8500"/>
    <n v="4675"/>
  </r>
  <r>
    <s v="Walgreens"/>
    <s v="Maria -Walgreens"/>
    <n v="919"/>
    <x v="44"/>
    <d v="2022-10-12T00:00:00"/>
    <x v="2"/>
    <n v="0.5"/>
    <n v="7000"/>
    <n v="3500"/>
  </r>
  <r>
    <s v="Walgreens"/>
    <s v="Maria -Walgreens"/>
    <n v="918"/>
    <x v="44"/>
    <d v="2022-12-10T00:00:00"/>
    <x v="3"/>
    <n v="0.5"/>
    <n v="6500"/>
    <n v="3250"/>
  </r>
  <r>
    <s v="Walgreens"/>
    <s v="Maria -Walgreens"/>
    <n v="917"/>
    <x v="44"/>
    <d v="2022-10-17T00:00:00"/>
    <x v="4"/>
    <n v="0.6"/>
    <n v="6500"/>
    <n v="3900"/>
  </r>
  <r>
    <s v="Walgreens"/>
    <s v="Maria -Walgreens"/>
    <n v="916"/>
    <x v="44"/>
    <d v="2022-11-17T00:00:00"/>
    <x v="5"/>
    <n v="0.65"/>
    <n v="7000"/>
    <n v="4550"/>
  </r>
  <r>
    <s v="Walgreens"/>
    <s v="Maria -Walgreens"/>
    <n v="915"/>
    <x v="45"/>
    <d v="2022-12-03T00:00:00"/>
    <x v="0"/>
    <n v="0.5"/>
    <n v="8000"/>
    <n v="4000"/>
  </r>
  <r>
    <s v="Walgreens"/>
    <s v="Maria -Walgreens"/>
    <n v="914"/>
    <x v="45"/>
    <d v="2022-11-25T00:00:00"/>
    <x v="1"/>
    <n v="0.55000000000000004"/>
    <n v="8000"/>
    <n v="4400"/>
  </r>
  <r>
    <s v="Walgreens"/>
    <s v="Maria -Walgreens"/>
    <n v="913"/>
    <x v="45"/>
    <d v="2022-12-28T00:00:00"/>
    <x v="2"/>
    <n v="0.5"/>
    <n v="6500"/>
    <n v="3250"/>
  </r>
  <r>
    <s v="Walgreens"/>
    <s v="Maria -Walgreens"/>
    <n v="912"/>
    <x v="45"/>
    <d v="2022-12-13T00:00:00"/>
    <x v="3"/>
    <n v="0.5"/>
    <n v="6250"/>
    <n v="3125"/>
  </r>
  <r>
    <s v="Walgreens"/>
    <s v="Maria -Walgreens"/>
    <n v="911"/>
    <x v="45"/>
    <d v="2022-12-21T00:00:00"/>
    <x v="4"/>
    <n v="0.6"/>
    <n v="6000"/>
    <n v="3600"/>
  </r>
  <r>
    <s v="Walgreens"/>
    <s v="Maria -Walgreens"/>
    <n v="910"/>
    <x v="45"/>
    <d v="2023-01-07T00:00:00"/>
    <x v="5"/>
    <n v="0.65"/>
    <n v="6500"/>
    <n v="4225"/>
  </r>
  <r>
    <s v="Walgreens"/>
    <s v="Maria -Walgreens"/>
    <n v="909"/>
    <x v="46"/>
    <d v="2023-01-30T00:00:00"/>
    <x v="0"/>
    <n v="0.5"/>
    <n v="8250"/>
    <n v="4125"/>
  </r>
  <r>
    <s v="Walgreens"/>
    <s v="Maria -Walgreens"/>
    <n v="908"/>
    <x v="46"/>
    <d v="2022-12-23T00:00:00"/>
    <x v="1"/>
    <n v="0.55000000000000004"/>
    <n v="8250"/>
    <n v="4537.5"/>
  </r>
  <r>
    <s v="Walgreens"/>
    <s v="Maria -Walgreens"/>
    <n v="907"/>
    <x v="46"/>
    <d v="2022-12-08T00:00:00"/>
    <x v="2"/>
    <n v="0.5"/>
    <n v="6750"/>
    <n v="3375"/>
  </r>
  <r>
    <s v="Walgreens"/>
    <s v="Maria -Walgreens"/>
    <n v="906"/>
    <x v="46"/>
    <d v="2023-01-14T00:00:00"/>
    <x v="3"/>
    <n v="0.5"/>
    <n v="6500"/>
    <n v="3250"/>
  </r>
  <r>
    <s v="Walgreens"/>
    <s v="Maria -Walgreens"/>
    <n v="905"/>
    <x v="46"/>
    <d v="2023-01-17T00:00:00"/>
    <x v="4"/>
    <n v="0.6"/>
    <n v="6000"/>
    <n v="3600"/>
  </r>
  <r>
    <s v="Walgreens"/>
    <s v="Maria -Walgreens"/>
    <n v="904"/>
    <x v="46"/>
    <d v="2022-12-27T00:00:00"/>
    <x v="5"/>
    <n v="0.65"/>
    <n v="7000"/>
    <n v="4550"/>
  </r>
  <r>
    <s v="Walgreens"/>
    <s v="Maria -Walgreens"/>
    <n v="903"/>
    <x v="47"/>
    <d v="2023-02-14T00:00:00"/>
    <x v="0"/>
    <n v="0.5"/>
    <n v="9000"/>
    <n v="4500"/>
  </r>
  <r>
    <s v="Walgreens"/>
    <s v="Maria -Walgreens"/>
    <n v="902"/>
    <x v="47"/>
    <d v="2023-01-26T00:00:00"/>
    <x v="1"/>
    <n v="0.55000000000000004"/>
    <n v="9000"/>
    <n v="4950"/>
  </r>
  <r>
    <s v="Walgreens"/>
    <s v="Maria -Walgreens"/>
    <n v="901"/>
    <x v="47"/>
    <d v="2023-02-05T00:00:00"/>
    <x v="2"/>
    <n v="0.5"/>
    <n v="7000"/>
    <n v="3500"/>
  </r>
  <r>
    <s v="Walgreens"/>
    <s v="Maria -Walgreens"/>
    <n v="900"/>
    <x v="47"/>
    <d v="2023-03-02T00:00:00"/>
    <x v="3"/>
    <n v="0.5"/>
    <n v="7000"/>
    <n v="3500"/>
  </r>
  <r>
    <s v="Walgreens"/>
    <s v="Maria -Walgreens"/>
    <n v="899"/>
    <x v="47"/>
    <d v="2023-01-23T00:00:00"/>
    <x v="4"/>
    <n v="0.6"/>
    <n v="6250"/>
    <n v="3750"/>
  </r>
  <r>
    <s v="Walgreens"/>
    <s v="Maria -Walgreens"/>
    <n v="898"/>
    <x v="47"/>
    <d v="2023-01-01T00:00:00"/>
    <x v="5"/>
    <n v="0.65"/>
    <n v="7250"/>
    <n v="4712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E2963C-0358-49BB-95BD-A995507E6637}" name="PivotTable3" cacheId="4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G3:H10" firstHeaderRow="1" firstDataRow="1" firstDataCol="1"/>
  <pivotFields count="9">
    <pivotField showAll="0"/>
    <pivotField showAll="0"/>
    <pivotField numFmtId="1" showAll="0"/>
    <pivotField numFmtId="165" showAll="0">
      <items count="49">
        <item x="12"/>
        <item x="0"/>
        <item x="36"/>
        <item x="24"/>
        <item x="13"/>
        <item x="1"/>
        <item x="37"/>
        <item x="25"/>
        <item x="14"/>
        <item x="2"/>
        <item x="38"/>
        <item x="26"/>
        <item x="15"/>
        <item x="3"/>
        <item x="39"/>
        <item x="27"/>
        <item x="16"/>
        <item x="4"/>
        <item x="40"/>
        <item x="28"/>
        <item x="17"/>
        <item x="5"/>
        <item x="41"/>
        <item x="29"/>
        <item x="18"/>
        <item x="6"/>
        <item x="42"/>
        <item x="30"/>
        <item x="19"/>
        <item x="7"/>
        <item x="43"/>
        <item x="31"/>
        <item x="20"/>
        <item x="8"/>
        <item x="44"/>
        <item x="32"/>
        <item x="21"/>
        <item x="9"/>
        <item x="45"/>
        <item x="33"/>
        <item x="22"/>
        <item x="10"/>
        <item x="46"/>
        <item x="34"/>
        <item x="23"/>
        <item x="11"/>
        <item x="47"/>
        <item x="35"/>
        <item t="default"/>
      </items>
    </pivotField>
    <pivotField numFmtId="165" showAll="0"/>
    <pivotField axis="axisRow" showAll="0" sortType="descending">
      <items count="7">
        <item x="0"/>
        <item x="5"/>
        <item x="1"/>
        <item x="3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8" showAll="0"/>
    <pivotField numFmtId="3" showAll="0"/>
    <pivotField showAll="0"/>
  </pivotFields>
  <rowFields count="1">
    <field x="5"/>
  </rowFields>
  <rowItems count="7">
    <i>
      <x v="1"/>
    </i>
    <i>
      <x v="4"/>
    </i>
    <i>
      <x/>
    </i>
    <i>
      <x v="2"/>
    </i>
    <i>
      <x v="5"/>
    </i>
    <i>
      <x v="3"/>
    </i>
    <i t="grand">
      <x/>
    </i>
  </rowItems>
  <colItems count="1">
    <i/>
  </colItems>
  <dataFields count="1">
    <dataField name="Average of Price per Unit" fld="6" subtotal="average" baseField="5" baseItem="0" numFmtId="44"/>
  </dataFields>
  <formats count="3">
    <format dxfId="59">
      <pivotArea collapsedLevelsAreSubtotals="1" fieldPosition="0">
        <references count="1">
          <reference field="5" count="1">
            <x v="0"/>
          </reference>
        </references>
      </pivotArea>
    </format>
    <format dxfId="58">
      <pivotArea collapsedLevelsAreSubtotals="1" fieldPosition="0">
        <references count="1">
          <reference field="5" count="1">
            <x v="3"/>
          </reference>
        </references>
      </pivotArea>
    </format>
    <format dxfId="5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dateBetween" evalOrder="-1" id="8" name="Order Date">
      <autoFilter ref="A1">
        <filterColumn colId="0">
          <customFilters and="1">
            <customFilter operator="greaterThanOrEqual" val="44866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D0ADC4-0E7C-446A-948F-7BB93B71EB4D}" name="PivotTable1" cacheId="4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>
  <location ref="A3:B10" firstHeaderRow="1" firstDataRow="1" firstDataCol="1"/>
  <pivotFields count="9">
    <pivotField showAll="0"/>
    <pivotField showAll="0"/>
    <pivotField numFmtId="1" showAll="0"/>
    <pivotField numFmtId="165" showAll="0">
      <items count="49">
        <item x="12"/>
        <item x="0"/>
        <item x="36"/>
        <item x="24"/>
        <item x="13"/>
        <item x="1"/>
        <item x="37"/>
        <item x="25"/>
        <item x="14"/>
        <item x="2"/>
        <item x="38"/>
        <item x="26"/>
        <item x="15"/>
        <item x="3"/>
        <item x="39"/>
        <item x="27"/>
        <item x="16"/>
        <item x="4"/>
        <item x="40"/>
        <item x="28"/>
        <item x="17"/>
        <item x="5"/>
        <item x="41"/>
        <item x="29"/>
        <item x="18"/>
        <item x="6"/>
        <item x="42"/>
        <item x="30"/>
        <item x="19"/>
        <item x="7"/>
        <item x="43"/>
        <item x="31"/>
        <item x="20"/>
        <item x="8"/>
        <item x="44"/>
        <item x="32"/>
        <item x="21"/>
        <item x="9"/>
        <item x="45"/>
        <item x="33"/>
        <item x="22"/>
        <item x="10"/>
        <item x="46"/>
        <item x="34"/>
        <item x="23"/>
        <item x="11"/>
        <item x="47"/>
        <item x="35"/>
        <item t="default"/>
      </items>
    </pivotField>
    <pivotField numFmtId="165" showAll="0"/>
    <pivotField axis="axisRow" showAll="0" sortType="descending">
      <items count="7">
        <item x="0"/>
        <item x="5"/>
        <item x="1"/>
        <item x="3"/>
        <item x="4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8" showAll="0"/>
    <pivotField numFmtId="3" showAll="0"/>
    <pivotField dataField="1" showAll="0"/>
  </pivotFields>
  <rowFields count="1">
    <field x="5"/>
  </rowFields>
  <rowItems count="7">
    <i>
      <x v="1"/>
    </i>
    <i>
      <x/>
    </i>
    <i>
      <x v="2"/>
    </i>
    <i>
      <x v="5"/>
    </i>
    <i>
      <x v="4"/>
    </i>
    <i>
      <x v="3"/>
    </i>
    <i t="grand">
      <x/>
    </i>
  </rowItems>
  <colItems count="1">
    <i/>
  </colItems>
  <dataFields count="1">
    <dataField name="Sum of Revenue" fld="8" baseField="0" baseItem="0" numFmtId="170"/>
  </dataFields>
  <formats count="2">
    <format dxfId="72">
      <pivotArea collapsedLevelsAreSubtotals="1" fieldPosition="0">
        <references count="1">
          <reference field="5" count="1">
            <x v="0"/>
          </reference>
        </references>
      </pivotArea>
    </format>
    <format dxfId="7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filters count="1">
    <filter fld="3" type="dateBetween" evalOrder="-1" id="28" name="Order Date">
      <autoFilter ref="A1">
        <filterColumn colId="0">
          <customFilters and="1">
            <customFilter operator="greaterThanOrEqual" val="44743"/>
            <customFilter operator="lessThanOrEqual" val="44926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1E48216-7122-4510-897C-59A4864ED8C6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Company" tableColumnId="2"/>
      <queryTableField id="3" name="Symbol" tableColumnId="3"/>
      <queryTableField id="4" name="Weight" tableColumnId="4"/>
      <queryTableField id="5" name="Price" tableColumnId="5"/>
      <queryTableField id="6" name="Chg" tableColumnId="6"/>
      <queryTableField id="7" name="% Chg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B452D21-0D3F-4AF6-BCF7-ECA0F08D7106}" autoFormatId="16" applyNumberFormats="0" applyBorderFormats="0" applyFontFormats="0" applyPatternFormats="0" applyAlignmentFormats="0" applyWidthHeightFormats="0">
  <queryTableRefresh nextId="11">
    <queryTableFields count="10">
      <queryTableField id="1" name="Retailer" tableColumnId="1"/>
      <queryTableField id="2" name="Contact" tableColumnId="2"/>
      <queryTableField id="3" name="Retailer ID" tableColumnId="3"/>
      <queryTableField id="4" name="Order Date" tableColumnId="4"/>
      <queryTableField id="5" name="Payment Date" tableColumnId="5"/>
      <queryTableField id="6" name="Beverage Brand" tableColumnId="6"/>
      <queryTableField id="7" name="Price per Unit" tableColumnId="7"/>
      <queryTableField id="8" name="Units Sold" tableColumnId="8"/>
      <queryTableField id="9" name="Days to Deliver" tableColumnId="9"/>
      <queryTableField id="10" name="Revenu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0D486-7E69-4F74-8A4A-BE5F078CD535}" name="Table_1" displayName="Table_1" ref="A1:G504" tableType="queryTable" totalsRowShown="0">
  <autoFilter ref="A1:G504" xr:uid="{AE60D486-7E69-4F74-8A4A-BE5F078CD535}"/>
  <tableColumns count="7">
    <tableColumn id="1" xr3:uid="{CD8AB024-FCC8-46C7-93F2-61897674602E}" uniqueName="1" name="#" queryTableFieldId="1"/>
    <tableColumn id="2" xr3:uid="{0D13C1D6-BFFB-42C1-935F-6E0D257BF4A8}" uniqueName="2" name="Company" queryTableFieldId="2" dataDxfId="81"/>
    <tableColumn id="3" xr3:uid="{097F6FD5-BB0F-442D-B280-5FAD10E7AD8D}" uniqueName="3" name="Symbol" queryTableFieldId="3" dataDxfId="80"/>
    <tableColumn id="4" xr3:uid="{5812D4DD-9ADC-4E92-B702-06158C53EE56}" uniqueName="4" name="Weight" queryTableFieldId="4"/>
    <tableColumn id="5" xr3:uid="{EF064AF9-24E4-4C84-8219-2391D9910B7E}" uniqueName="5" name="Price" queryTableFieldId="5"/>
    <tableColumn id="6" xr3:uid="{A56BCDE9-C232-4FD2-A852-404D3C6211ED}" uniqueName="6" name="Chg" queryTableFieldId="6"/>
    <tableColumn id="7" xr3:uid="{9FCDFF71-E920-4D14-9EFF-D0FB8016A148}" uniqueName="7" name="% Chg" queryTableFieldId="7" dataDxfId="7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85D9D-CCBE-EC45-AAE3-E39B186D3ADE}" name="Table13" displayName="Table13" ref="A1:H289" totalsRowShown="0" headerRowDxfId="101" dataDxfId="100">
  <autoFilter ref="A1:H289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19E7086E-7B4E-2544-9EBF-29F6165FDB06}" name="Retailer" dataDxfId="99"/>
    <tableColumn id="14" xr3:uid="{EB1345C8-2485-694F-8CB9-EE4C3BE554C1}" name="Contact" dataDxfId="98"/>
    <tableColumn id="2" xr3:uid="{DED87EBB-93F4-5243-AB8A-A88D868FC17F}" name="Retailer ID" dataDxfId="97"/>
    <tableColumn id="3" xr3:uid="{E287A661-4BB6-5F45-83C1-FA5B77D61696}" name="Order Date" dataDxfId="96"/>
    <tableColumn id="11" xr3:uid="{91AC82C4-C5D4-FA43-9D64-C0237D0D76AB}" name="Payment Date" dataDxfId="95"/>
    <tableColumn id="7" xr3:uid="{9CEB1A40-187B-CC47-84A9-E15555E3DD81}" name="Beverage Brand" dataDxfId="94"/>
    <tableColumn id="8" xr3:uid="{48CD20E4-16F8-B640-AC1D-8D4D23C336B0}" name="Price per Unit" dataDxfId="93"/>
    <tableColumn id="9" xr3:uid="{DADDAC3C-A365-1742-AA30-815D39F70429}" name="Units Sold" dataDxfId="92"/>
  </tableColumns>
  <tableStyleInfo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34B5034-13FE-4A37-9383-40FBE5857BA7}" name="Table13__2" displayName="Table13__2" ref="A1:J289" tableType="queryTable" totalsRowShown="0">
  <autoFilter ref="A1:J289" xr:uid="{E34B5034-13FE-4A37-9383-40FBE5857BA7}"/>
  <tableColumns count="10">
    <tableColumn id="1" xr3:uid="{E567B2AD-C9A8-4185-A18F-040EBF89619C}" uniqueName="1" name="Retailer" queryTableFieldId="1" dataDxfId="78"/>
    <tableColumn id="2" xr3:uid="{8F89B86C-132A-4A5F-A6C9-F91756393FC8}" uniqueName="2" name="Contact" queryTableFieldId="2" dataDxfId="77"/>
    <tableColumn id="3" xr3:uid="{047932F7-C889-4480-B423-B3AE90CD17F2}" uniqueName="3" name="Retailer ID" queryTableFieldId="3"/>
    <tableColumn id="4" xr3:uid="{9B967831-B921-4D8F-919D-678CB8073A53}" uniqueName="4" name="Order Date" queryTableFieldId="4" dataDxfId="76"/>
    <tableColumn id="5" xr3:uid="{A9C2AEB0-75F9-49FB-9E8E-8F29F41979CC}" uniqueName="5" name="Payment Date" queryTableFieldId="5" dataDxfId="75"/>
    <tableColumn id="6" xr3:uid="{F871A4BD-0F72-4B10-89D1-323E2381E5F0}" uniqueName="6" name="Beverage Brand" queryTableFieldId="6" dataDxfId="74"/>
    <tableColumn id="7" xr3:uid="{3999F722-BCC5-46E6-8EC3-807B3892AF56}" uniqueName="7" name="Price per Unit" queryTableFieldId="7"/>
    <tableColumn id="8" xr3:uid="{96781680-5789-4F20-AB5D-FB45A7475538}" uniqueName="8" name="Units Sold" queryTableFieldId="8"/>
    <tableColumn id="9" xr3:uid="{789FCDCC-3F96-4D1F-B095-2F0B03267795}" uniqueName="9" name="Days to Deliver" queryTableFieldId="9"/>
    <tableColumn id="10" xr3:uid="{0D3396E2-8042-4318-A4DE-228E489C6EC1}" uniqueName="10" name="Revenue" queryTableField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70324E-667C-43C8-B813-35B728565D29}" name="Table134" displayName="Table134" ref="A1:I289" totalsRowShown="0" headerRowDxfId="73" dataDxfId="91">
  <autoFilter ref="A1:I289" xr:uid="{DD74B9E0-4F32-4C12-8A4C-D71ACC67EF2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6F17272-CAFE-44E2-917A-9C854710302C}" name="Retailer" dataDxfId="90"/>
    <tableColumn id="14" xr3:uid="{CBD49FDD-2A6F-4BF3-9F2C-85E1FD07C249}" name="Contact" dataDxfId="89"/>
    <tableColumn id="2" xr3:uid="{5112F4C0-D388-4AF4-99F2-00E5F1E62868}" name="Retailer ID" dataDxfId="88"/>
    <tableColumn id="3" xr3:uid="{2E1CACAE-1DEA-45BD-B0C2-CF922825D221}" name="Order Date" dataDxfId="87"/>
    <tableColumn id="11" xr3:uid="{8EBC0634-199D-4CB7-B5ED-4E81B43088FD}" name="Payment Date" dataDxfId="86"/>
    <tableColumn id="7" xr3:uid="{74CE71EC-D8B4-4413-A62B-78DA7DD6CB50}" name="Beverage Brand" dataDxfId="85"/>
    <tableColumn id="8" xr3:uid="{2CEFF47D-86B8-42D3-AA5C-4562A7C5FF0B}" name="Price per Unit" dataDxfId="84"/>
    <tableColumn id="9" xr3:uid="{3BEAB83D-7BF1-4039-B7D2-1E4B46960B10}" name="Units Sold" dataDxfId="83"/>
    <tableColumn id="4" xr3:uid="{71B80E89-8C59-4B14-9F61-2F3B2E342A16}" name="Revenue" dataDxfId="82">
      <calculatedColumnFormula>Table134[[#This Row],[Price per Unit]]*Table134[[#This Row],[Units Sold]]</calculatedColumnFormula>
    </tableColumn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" xr10:uid="{58DA3B35-3367-45D3-9E53-ACC19CC1F652}" sourceName="Order Date">
  <pivotTables>
    <pivotTable tabId="12" name="PivotTable1"/>
  </pivotTables>
  <state minimalRefreshVersion="6" lastRefreshVersion="6" pivotCacheId="784107265" filterType="dateBetween">
    <selection startDate="2022-07-01T00:00:00" endDate="2022-12-31T00:00:00"/>
    <bounds startDate="2022-01-01T00:00:00" endDate="2023-01-01T00:00:00"/>
  </state>
</timelineCacheDefinition>
</file>

<file path=xl/timelineCaches/timelineCache2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Order_Date1" xr10:uid="{9897B822-2141-4381-AC72-C6E88117F96C}" sourceName="Order Date">
  <pivotTables>
    <pivotTable tabId="12" name="PivotTable3"/>
  </pivotTables>
  <state minimalRefreshVersion="6" lastRefreshVersion="6" pivotCacheId="784107265" filterType="dateBetween">
    <selection startDate="2022-11-01T00:00:00" endDate="2022-12-31T00:00:00"/>
    <bounds startDate="2022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Order Date" xr10:uid="{37170FD9-C9CC-42F7-8B7B-D738541A376F}" cache="NativeTimeline_Order_Date" caption="Order Date" level="1" selectionLevel="1" scrollPosition="2022-01-01T00:00:00"/>
  <timeline name="Order Date 1" xr10:uid="{0B98E1E2-A536-4EF7-9332-CB29B1A458F9}" cache="NativeTimeline_Order_Date1" caption="Order Date" level="2" selectionLevel="2" scrollPosition="2022-05-19T00:00:00"/>
</timeline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11/relationships/timeline" Target="../timelines/timelin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EA82-1DDA-4282-A9F9-078EA4012C57}">
  <dimension ref="A1:K504"/>
  <sheetViews>
    <sheetView tabSelected="1" workbookViewId="0">
      <selection activeCell="J11" sqref="J11"/>
    </sheetView>
  </sheetViews>
  <sheetFormatPr defaultRowHeight="14.4" x14ac:dyDescent="0.3"/>
  <cols>
    <col min="1" max="1" width="4.21875" bestFit="1" customWidth="1"/>
    <col min="2" max="2" width="41.88671875" bestFit="1" customWidth="1"/>
    <col min="3" max="3" width="9.5546875" bestFit="1" customWidth="1"/>
    <col min="4" max="4" width="9.21875" bestFit="1" customWidth="1"/>
    <col min="5" max="5" width="8" bestFit="1" customWidth="1"/>
    <col min="6" max="6" width="6.6640625" bestFit="1" customWidth="1"/>
    <col min="7" max="7" width="8.33203125" bestFit="1" customWidth="1"/>
  </cols>
  <sheetData>
    <row r="1" spans="1:11" x14ac:dyDescent="0.3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</row>
    <row r="2" spans="1:11" x14ac:dyDescent="0.3">
      <c r="A2">
        <v>1</v>
      </c>
      <c r="B2" s="20" t="s">
        <v>39</v>
      </c>
      <c r="C2" s="20" t="s">
        <v>40</v>
      </c>
      <c r="D2">
        <v>7.1499999999999994E-2</v>
      </c>
      <c r="E2">
        <v>234.76</v>
      </c>
      <c r="F2">
        <v>2.61</v>
      </c>
      <c r="G2" s="20" t="s">
        <v>1207</v>
      </c>
    </row>
    <row r="3" spans="1:11" x14ac:dyDescent="0.3">
      <c r="A3">
        <v>2</v>
      </c>
      <c r="B3" s="20" t="s">
        <v>41</v>
      </c>
      <c r="C3" s="20" t="s">
        <v>42</v>
      </c>
      <c r="D3">
        <v>6.8199999999999997E-2</v>
      </c>
      <c r="E3">
        <v>138.15</v>
      </c>
      <c r="F3">
        <v>1.22</v>
      </c>
      <c r="G3" s="20" t="s">
        <v>1217</v>
      </c>
    </row>
    <row r="4" spans="1:11" x14ac:dyDescent="0.3">
      <c r="A4">
        <v>3</v>
      </c>
      <c r="B4" s="20" t="s">
        <v>43</v>
      </c>
      <c r="C4" s="20" t="s">
        <v>44</v>
      </c>
      <c r="D4">
        <v>6.2700000000000006E-2</v>
      </c>
      <c r="E4">
        <v>416.85</v>
      </c>
      <c r="F4">
        <v>0.13</v>
      </c>
      <c r="G4" s="20" t="s">
        <v>355</v>
      </c>
    </row>
    <row r="5" spans="1:11" x14ac:dyDescent="0.3">
      <c r="A5">
        <v>4</v>
      </c>
      <c r="B5" s="20" t="s">
        <v>46</v>
      </c>
      <c r="C5" s="20" t="s">
        <v>47</v>
      </c>
      <c r="D5">
        <v>3.5499999999999997E-2</v>
      </c>
      <c r="E5">
        <v>188.44</v>
      </c>
      <c r="F5">
        <v>0.91</v>
      </c>
      <c r="G5" s="20" t="s">
        <v>352</v>
      </c>
    </row>
    <row r="6" spans="1:11" x14ac:dyDescent="0.3">
      <c r="A6">
        <v>5</v>
      </c>
      <c r="B6" s="20" t="s">
        <v>49</v>
      </c>
      <c r="C6" s="20" t="s">
        <v>50</v>
      </c>
      <c r="D6">
        <v>2.5499999999999998E-2</v>
      </c>
      <c r="E6">
        <v>579.03</v>
      </c>
      <c r="F6">
        <v>2.1</v>
      </c>
      <c r="G6" s="20" t="s">
        <v>439</v>
      </c>
    </row>
    <row r="7" spans="1:11" x14ac:dyDescent="0.3">
      <c r="A7">
        <v>6</v>
      </c>
      <c r="B7" s="20" t="s">
        <v>52</v>
      </c>
      <c r="C7" s="20" t="s">
        <v>53</v>
      </c>
      <c r="D7">
        <v>1.9300000000000001E-2</v>
      </c>
      <c r="E7">
        <v>163.78</v>
      </c>
      <c r="F7">
        <v>0.85</v>
      </c>
      <c r="G7" s="20" t="s">
        <v>413</v>
      </c>
    </row>
    <row r="8" spans="1:11" x14ac:dyDescent="0.3">
      <c r="A8">
        <v>7</v>
      </c>
      <c r="B8" s="20" t="s">
        <v>55</v>
      </c>
      <c r="C8" s="20" t="s">
        <v>56</v>
      </c>
      <c r="D8">
        <v>1.7299999999999999E-2</v>
      </c>
      <c r="E8">
        <v>463.44</v>
      </c>
      <c r="F8">
        <v>-2.41</v>
      </c>
      <c r="G8" s="20" t="s">
        <v>680</v>
      </c>
    </row>
    <row r="9" spans="1:11" x14ac:dyDescent="0.3">
      <c r="A9">
        <v>8</v>
      </c>
      <c r="B9" s="20" t="s">
        <v>58</v>
      </c>
      <c r="C9" s="20" t="s">
        <v>59</v>
      </c>
      <c r="D9">
        <v>1.7100000000000001E-2</v>
      </c>
      <c r="E9">
        <v>181.74</v>
      </c>
      <c r="F9">
        <v>0.21</v>
      </c>
      <c r="G9" s="20" t="s">
        <v>174</v>
      </c>
    </row>
    <row r="10" spans="1:11" x14ac:dyDescent="0.3">
      <c r="A10">
        <v>9</v>
      </c>
      <c r="B10" s="20" t="s">
        <v>61</v>
      </c>
      <c r="C10" s="20" t="s">
        <v>62</v>
      </c>
      <c r="D10">
        <v>1.6E-2</v>
      </c>
      <c r="E10">
        <v>165.41</v>
      </c>
      <c r="F10">
        <v>0.9</v>
      </c>
      <c r="G10" s="20" t="s">
        <v>216</v>
      </c>
    </row>
    <row r="11" spans="1:11" x14ac:dyDescent="0.3">
      <c r="A11">
        <v>10</v>
      </c>
      <c r="B11" s="20" t="s">
        <v>64</v>
      </c>
      <c r="C11" s="20" t="s">
        <v>65</v>
      </c>
      <c r="D11">
        <v>1.46E-2</v>
      </c>
      <c r="E11">
        <v>913.88</v>
      </c>
      <c r="F11">
        <v>-3.24</v>
      </c>
      <c r="G11" s="20" t="s">
        <v>405</v>
      </c>
    </row>
    <row r="12" spans="1:11" x14ac:dyDescent="0.3">
      <c r="A12">
        <v>11</v>
      </c>
      <c r="B12" s="20" t="s">
        <v>67</v>
      </c>
      <c r="C12" s="20" t="s">
        <v>68</v>
      </c>
      <c r="D12">
        <v>1.29E-2</v>
      </c>
      <c r="E12">
        <v>224.82</v>
      </c>
      <c r="F12">
        <v>0.4</v>
      </c>
      <c r="G12" s="20" t="s">
        <v>285</v>
      </c>
    </row>
    <row r="13" spans="1:11" x14ac:dyDescent="0.3">
      <c r="A13">
        <v>12</v>
      </c>
      <c r="B13" s="20" t="s">
        <v>70</v>
      </c>
      <c r="C13" s="20" t="s">
        <v>71</v>
      </c>
      <c r="D13">
        <v>1.24E-2</v>
      </c>
      <c r="E13">
        <v>220.78</v>
      </c>
      <c r="F13">
        <v>-0.11</v>
      </c>
      <c r="G13" s="20" t="s">
        <v>222</v>
      </c>
    </row>
    <row r="14" spans="1:11" x14ac:dyDescent="0.3">
      <c r="A14">
        <v>13</v>
      </c>
      <c r="B14" s="20" t="s">
        <v>73</v>
      </c>
      <c r="C14" s="20" t="s">
        <v>74</v>
      </c>
      <c r="D14">
        <v>1.0800000000000001E-2</v>
      </c>
      <c r="E14">
        <v>119.57</v>
      </c>
      <c r="F14">
        <v>-0.78</v>
      </c>
      <c r="G14" s="20" t="s">
        <v>434</v>
      </c>
    </row>
    <row r="15" spans="1:11" x14ac:dyDescent="0.3">
      <c r="A15">
        <v>14</v>
      </c>
      <c r="B15" s="20" t="s">
        <v>76</v>
      </c>
      <c r="C15" s="20" t="s">
        <v>77</v>
      </c>
      <c r="D15">
        <v>1.06E-2</v>
      </c>
      <c r="E15">
        <v>566.5</v>
      </c>
      <c r="F15">
        <v>0.47</v>
      </c>
      <c r="G15" s="20" t="s">
        <v>507</v>
      </c>
    </row>
    <row r="16" spans="1:11" x14ac:dyDescent="0.3">
      <c r="A16">
        <v>15</v>
      </c>
      <c r="B16" s="20" t="s">
        <v>79</v>
      </c>
      <c r="C16" s="20" t="s">
        <v>80</v>
      </c>
      <c r="D16">
        <v>9.7999999999999997E-3</v>
      </c>
      <c r="E16">
        <v>289.57</v>
      </c>
      <c r="F16">
        <v>-0.82</v>
      </c>
      <c r="G16" s="20" t="s">
        <v>1148</v>
      </c>
    </row>
    <row r="17" spans="1:7" x14ac:dyDescent="0.3">
      <c r="A17">
        <v>16</v>
      </c>
      <c r="B17" s="20" t="s">
        <v>82</v>
      </c>
      <c r="C17" s="20" t="s">
        <v>83</v>
      </c>
      <c r="D17">
        <v>8.6E-3</v>
      </c>
      <c r="E17">
        <v>514.91</v>
      </c>
      <c r="F17">
        <v>1.1499999999999999</v>
      </c>
      <c r="G17" s="20" t="s">
        <v>1213</v>
      </c>
    </row>
    <row r="18" spans="1:7" x14ac:dyDescent="0.3">
      <c r="A18">
        <v>17</v>
      </c>
      <c r="B18" s="20" t="s">
        <v>84</v>
      </c>
      <c r="C18" s="20" t="s">
        <v>85</v>
      </c>
      <c r="D18">
        <v>8.3000000000000001E-3</v>
      </c>
      <c r="E18">
        <v>414.16</v>
      </c>
      <c r="F18">
        <v>-1.44</v>
      </c>
      <c r="G18" s="20" t="s">
        <v>405</v>
      </c>
    </row>
    <row r="19" spans="1:7" x14ac:dyDescent="0.3">
      <c r="A19">
        <v>18</v>
      </c>
      <c r="B19" s="20" t="s">
        <v>87</v>
      </c>
      <c r="C19" s="20" t="s">
        <v>88</v>
      </c>
      <c r="D19">
        <v>8.2000000000000007E-3</v>
      </c>
      <c r="E19">
        <v>171.26</v>
      </c>
      <c r="F19">
        <v>-1.02</v>
      </c>
      <c r="G19" s="20" t="s">
        <v>881</v>
      </c>
    </row>
    <row r="20" spans="1:7" x14ac:dyDescent="0.3">
      <c r="A20">
        <v>19</v>
      </c>
      <c r="B20" s="20" t="s">
        <v>90</v>
      </c>
      <c r="C20" s="20" t="s">
        <v>91</v>
      </c>
      <c r="D20">
        <v>8.0000000000000002E-3</v>
      </c>
      <c r="E20">
        <v>164.28</v>
      </c>
      <c r="F20">
        <v>-0.19</v>
      </c>
      <c r="G20" s="20" t="s">
        <v>180</v>
      </c>
    </row>
    <row r="21" spans="1:7" x14ac:dyDescent="0.3">
      <c r="A21">
        <v>20</v>
      </c>
      <c r="B21" s="20" t="s">
        <v>93</v>
      </c>
      <c r="C21" s="20" t="s">
        <v>94</v>
      </c>
      <c r="D21">
        <v>7.9000000000000008E-3</v>
      </c>
      <c r="E21">
        <v>890.31</v>
      </c>
      <c r="F21">
        <v>5.01</v>
      </c>
      <c r="G21" s="20" t="s">
        <v>63</v>
      </c>
    </row>
    <row r="22" spans="1:7" x14ac:dyDescent="0.3">
      <c r="A22">
        <v>21</v>
      </c>
      <c r="B22" s="20" t="s">
        <v>95</v>
      </c>
      <c r="C22" s="20" t="s">
        <v>96</v>
      </c>
      <c r="D22">
        <v>7.1000000000000004E-3</v>
      </c>
      <c r="E22">
        <v>80.849999999999994</v>
      </c>
      <c r="F22">
        <v>-0.05</v>
      </c>
      <c r="G22" s="20" t="s">
        <v>100</v>
      </c>
    </row>
    <row r="23" spans="1:7" x14ac:dyDescent="0.3">
      <c r="A23">
        <v>22</v>
      </c>
      <c r="B23" s="20" t="s">
        <v>98</v>
      </c>
      <c r="C23" s="20" t="s">
        <v>99</v>
      </c>
      <c r="D23">
        <v>6.7000000000000002E-3</v>
      </c>
      <c r="E23">
        <v>188.54</v>
      </c>
      <c r="F23">
        <v>-0.03</v>
      </c>
      <c r="G23" s="20" t="s">
        <v>97</v>
      </c>
    </row>
    <row r="24" spans="1:7" x14ac:dyDescent="0.3">
      <c r="A24">
        <v>23</v>
      </c>
      <c r="B24" s="20" t="s">
        <v>101</v>
      </c>
      <c r="C24" s="20" t="s">
        <v>102</v>
      </c>
      <c r="D24">
        <v>6.0000000000000001E-3</v>
      </c>
      <c r="E24">
        <v>759.55</v>
      </c>
      <c r="F24">
        <v>71.900000000000006</v>
      </c>
      <c r="G24" s="20" t="s">
        <v>1234</v>
      </c>
    </row>
    <row r="25" spans="1:7" x14ac:dyDescent="0.3">
      <c r="A25">
        <v>24</v>
      </c>
      <c r="B25" s="20" t="s">
        <v>103</v>
      </c>
      <c r="C25" s="20" t="s">
        <v>104</v>
      </c>
      <c r="D25">
        <v>5.7999999999999996E-3</v>
      </c>
      <c r="E25">
        <v>42.34</v>
      </c>
      <c r="F25">
        <v>-0.26</v>
      </c>
      <c r="G25" s="20" t="s">
        <v>105</v>
      </c>
    </row>
    <row r="26" spans="1:7" x14ac:dyDescent="0.3">
      <c r="A26">
        <v>25</v>
      </c>
      <c r="B26" s="20" t="s">
        <v>106</v>
      </c>
      <c r="C26" s="20" t="s">
        <v>107</v>
      </c>
      <c r="D26">
        <v>5.7000000000000002E-3</v>
      </c>
      <c r="E26">
        <v>292.14</v>
      </c>
      <c r="F26">
        <v>1.03</v>
      </c>
      <c r="G26" s="20" t="s">
        <v>208</v>
      </c>
    </row>
    <row r="27" spans="1:7" x14ac:dyDescent="0.3">
      <c r="A27">
        <v>26</v>
      </c>
      <c r="B27" s="20" t="s">
        <v>109</v>
      </c>
      <c r="C27" s="20" t="s">
        <v>110</v>
      </c>
      <c r="D27">
        <v>5.7000000000000002E-3</v>
      </c>
      <c r="E27">
        <v>175.88</v>
      </c>
      <c r="F27">
        <v>0.2</v>
      </c>
      <c r="G27" s="20" t="s">
        <v>742</v>
      </c>
    </row>
    <row r="28" spans="1:7" x14ac:dyDescent="0.3">
      <c r="A28">
        <v>27</v>
      </c>
      <c r="B28" s="20" t="s">
        <v>112</v>
      </c>
      <c r="C28" s="20" t="s">
        <v>113</v>
      </c>
      <c r="D28">
        <v>5.5999999999999999E-3</v>
      </c>
      <c r="E28">
        <v>108.93</v>
      </c>
      <c r="F28">
        <v>-0.82</v>
      </c>
      <c r="G28" s="20" t="s">
        <v>1165</v>
      </c>
    </row>
    <row r="29" spans="1:7" x14ac:dyDescent="0.3">
      <c r="A29">
        <v>28</v>
      </c>
      <c r="B29" s="20" t="s">
        <v>115</v>
      </c>
      <c r="C29" s="20" t="s">
        <v>116</v>
      </c>
      <c r="D29">
        <v>5.4999999999999997E-3</v>
      </c>
      <c r="E29">
        <v>70.09</v>
      </c>
      <c r="F29">
        <v>0.18</v>
      </c>
      <c r="G29" s="20" t="s">
        <v>128</v>
      </c>
    </row>
    <row r="30" spans="1:7" x14ac:dyDescent="0.3">
      <c r="A30">
        <v>29</v>
      </c>
      <c r="B30" s="20" t="s">
        <v>118</v>
      </c>
      <c r="C30" s="20" t="s">
        <v>119</v>
      </c>
      <c r="D30">
        <v>5.1999999999999998E-3</v>
      </c>
      <c r="E30">
        <v>150.15</v>
      </c>
      <c r="F30">
        <v>-1.05</v>
      </c>
      <c r="G30" s="20" t="s">
        <v>389</v>
      </c>
    </row>
    <row r="31" spans="1:7" x14ac:dyDescent="0.3">
      <c r="A31">
        <v>30</v>
      </c>
      <c r="B31" s="20" t="s">
        <v>121</v>
      </c>
      <c r="C31" s="20" t="s">
        <v>122</v>
      </c>
      <c r="D31">
        <v>5.1000000000000004E-3</v>
      </c>
      <c r="E31">
        <v>157.06</v>
      </c>
      <c r="F31">
        <v>0.81</v>
      </c>
      <c r="G31" s="20" t="s">
        <v>413</v>
      </c>
    </row>
    <row r="32" spans="1:7" x14ac:dyDescent="0.3">
      <c r="A32">
        <v>31</v>
      </c>
      <c r="B32" s="20" t="s">
        <v>123</v>
      </c>
      <c r="C32" s="20" t="s">
        <v>124</v>
      </c>
      <c r="D32">
        <v>4.8999999999999998E-3</v>
      </c>
      <c r="E32">
        <v>174.73</v>
      </c>
      <c r="F32">
        <v>0.06</v>
      </c>
      <c r="G32" s="20" t="s">
        <v>355</v>
      </c>
    </row>
    <row r="33" spans="1:7" x14ac:dyDescent="0.3">
      <c r="A33">
        <v>32</v>
      </c>
      <c r="B33" s="20" t="s">
        <v>126</v>
      </c>
      <c r="C33" s="20" t="s">
        <v>127</v>
      </c>
      <c r="D33">
        <v>4.7999999999999996E-3</v>
      </c>
      <c r="E33">
        <v>376.14</v>
      </c>
      <c r="F33">
        <v>0.99</v>
      </c>
      <c r="G33" s="20" t="s">
        <v>128</v>
      </c>
    </row>
    <row r="34" spans="1:7" x14ac:dyDescent="0.3">
      <c r="A34">
        <v>33</v>
      </c>
      <c r="B34" s="20" t="s">
        <v>129</v>
      </c>
      <c r="C34" s="20" t="s">
        <v>130</v>
      </c>
      <c r="D34">
        <v>4.7000000000000002E-3</v>
      </c>
      <c r="E34">
        <v>484.86</v>
      </c>
      <c r="F34">
        <v>-1.2</v>
      </c>
      <c r="G34" s="20" t="s">
        <v>487</v>
      </c>
    </row>
    <row r="35" spans="1:7" x14ac:dyDescent="0.3">
      <c r="A35">
        <v>34</v>
      </c>
      <c r="B35" s="20" t="s">
        <v>132</v>
      </c>
      <c r="C35" s="20" t="s">
        <v>133</v>
      </c>
      <c r="D35">
        <v>4.5999999999999999E-3</v>
      </c>
      <c r="E35">
        <v>598</v>
      </c>
      <c r="F35">
        <v>-1.25</v>
      </c>
      <c r="G35" s="20" t="s">
        <v>325</v>
      </c>
    </row>
    <row r="36" spans="1:7" x14ac:dyDescent="0.3">
      <c r="A36">
        <v>35</v>
      </c>
      <c r="B36" s="20" t="s">
        <v>135</v>
      </c>
      <c r="C36" s="20" t="s">
        <v>136</v>
      </c>
      <c r="D36">
        <v>4.5999999999999999E-3</v>
      </c>
      <c r="E36">
        <v>56.43</v>
      </c>
      <c r="F36">
        <v>0.03</v>
      </c>
      <c r="G36" s="20" t="s">
        <v>125</v>
      </c>
    </row>
    <row r="37" spans="1:7" x14ac:dyDescent="0.3">
      <c r="A37">
        <v>36</v>
      </c>
      <c r="B37" s="20" t="s">
        <v>137</v>
      </c>
      <c r="C37" s="20" t="s">
        <v>138</v>
      </c>
      <c r="D37">
        <v>4.5999999999999999E-3</v>
      </c>
      <c r="E37">
        <v>315.27</v>
      </c>
      <c r="F37">
        <v>0.56999999999999995</v>
      </c>
      <c r="G37" s="20" t="s">
        <v>285</v>
      </c>
    </row>
    <row r="38" spans="1:7" x14ac:dyDescent="0.3">
      <c r="A38">
        <v>37</v>
      </c>
      <c r="B38" s="20" t="s">
        <v>140</v>
      </c>
      <c r="C38" s="20" t="s">
        <v>141</v>
      </c>
      <c r="D38">
        <v>4.4999999999999997E-3</v>
      </c>
      <c r="E38">
        <v>496.49</v>
      </c>
      <c r="F38">
        <v>-0.34</v>
      </c>
      <c r="G38" s="20" t="s">
        <v>723</v>
      </c>
    </row>
    <row r="39" spans="1:7" x14ac:dyDescent="0.3">
      <c r="A39">
        <v>38</v>
      </c>
      <c r="B39" s="20" t="s">
        <v>142</v>
      </c>
      <c r="C39" s="20" t="s">
        <v>143</v>
      </c>
      <c r="D39">
        <v>4.4000000000000003E-3</v>
      </c>
      <c r="E39">
        <v>64.260000000000005</v>
      </c>
      <c r="F39">
        <v>-0.12</v>
      </c>
      <c r="G39" s="20" t="s">
        <v>144</v>
      </c>
    </row>
    <row r="40" spans="1:7" x14ac:dyDescent="0.3">
      <c r="A40">
        <v>39</v>
      </c>
      <c r="B40" s="20" t="s">
        <v>145</v>
      </c>
      <c r="C40" s="20" t="s">
        <v>146</v>
      </c>
      <c r="D40">
        <v>4.3E-3</v>
      </c>
      <c r="E40">
        <v>231.51</v>
      </c>
      <c r="F40">
        <v>-1.37</v>
      </c>
      <c r="G40" s="20" t="s">
        <v>881</v>
      </c>
    </row>
    <row r="41" spans="1:7" x14ac:dyDescent="0.3">
      <c r="A41">
        <v>40</v>
      </c>
      <c r="B41" s="20" t="s">
        <v>148</v>
      </c>
      <c r="C41" s="20" t="s">
        <v>149</v>
      </c>
      <c r="D41">
        <v>4.1999999999999997E-3</v>
      </c>
      <c r="E41">
        <v>191.94</v>
      </c>
      <c r="F41">
        <v>-0.68</v>
      </c>
      <c r="G41" s="20" t="s">
        <v>405</v>
      </c>
    </row>
    <row r="42" spans="1:7" x14ac:dyDescent="0.3">
      <c r="A42">
        <v>41</v>
      </c>
      <c r="B42" s="20" t="s">
        <v>151</v>
      </c>
      <c r="C42" s="20" t="s">
        <v>152</v>
      </c>
      <c r="D42">
        <v>4.1999999999999997E-3</v>
      </c>
      <c r="E42">
        <v>118.11</v>
      </c>
      <c r="F42">
        <v>0.22</v>
      </c>
      <c r="G42" s="20" t="s">
        <v>532</v>
      </c>
    </row>
    <row r="43" spans="1:7" x14ac:dyDescent="0.3">
      <c r="A43">
        <v>42</v>
      </c>
      <c r="B43" s="20" t="s">
        <v>154</v>
      </c>
      <c r="C43" s="20" t="s">
        <v>155</v>
      </c>
      <c r="D43">
        <v>3.8999999999999998E-3</v>
      </c>
      <c r="E43">
        <v>391.17</v>
      </c>
      <c r="F43">
        <v>-3.32</v>
      </c>
      <c r="G43" s="20" t="s">
        <v>1235</v>
      </c>
    </row>
    <row r="44" spans="1:7" x14ac:dyDescent="0.3">
      <c r="A44">
        <v>43</v>
      </c>
      <c r="B44" s="20" t="s">
        <v>157</v>
      </c>
      <c r="C44" s="20" t="s">
        <v>158</v>
      </c>
      <c r="D44">
        <v>3.8999999999999998E-3</v>
      </c>
      <c r="E44">
        <v>171.11</v>
      </c>
      <c r="F44">
        <v>0</v>
      </c>
      <c r="G44" s="20" t="s">
        <v>527</v>
      </c>
    </row>
    <row r="45" spans="1:7" x14ac:dyDescent="0.3">
      <c r="A45">
        <v>44</v>
      </c>
      <c r="B45" s="20" t="s">
        <v>160</v>
      </c>
      <c r="C45" s="20" t="s">
        <v>161</v>
      </c>
      <c r="D45">
        <v>3.8E-3</v>
      </c>
      <c r="E45">
        <v>923.31</v>
      </c>
      <c r="F45">
        <v>6.19</v>
      </c>
      <c r="G45" s="20" t="s">
        <v>499</v>
      </c>
    </row>
    <row r="46" spans="1:7" x14ac:dyDescent="0.3">
      <c r="A46">
        <v>45</v>
      </c>
      <c r="B46" s="20" t="s">
        <v>162</v>
      </c>
      <c r="C46" s="20" t="s">
        <v>163</v>
      </c>
      <c r="D46">
        <v>3.8E-3</v>
      </c>
      <c r="E46">
        <v>119.94</v>
      </c>
      <c r="F46">
        <v>-0.2</v>
      </c>
      <c r="G46" s="20" t="s">
        <v>660</v>
      </c>
    </row>
    <row r="47" spans="1:7" x14ac:dyDescent="0.3">
      <c r="A47">
        <v>46</v>
      </c>
      <c r="B47" s="20" t="s">
        <v>165</v>
      </c>
      <c r="C47" s="20" t="s">
        <v>166</v>
      </c>
      <c r="D47">
        <v>3.7000000000000002E-3</v>
      </c>
      <c r="E47">
        <v>43.95</v>
      </c>
      <c r="F47">
        <v>0.1</v>
      </c>
      <c r="G47" s="20" t="s">
        <v>139</v>
      </c>
    </row>
    <row r="48" spans="1:7" x14ac:dyDescent="0.3">
      <c r="A48">
        <v>47</v>
      </c>
      <c r="B48" s="20" t="s">
        <v>167</v>
      </c>
      <c r="C48" s="20" t="s">
        <v>168</v>
      </c>
      <c r="D48">
        <v>3.7000000000000002E-3</v>
      </c>
      <c r="E48">
        <v>198.84</v>
      </c>
      <c r="F48">
        <v>0.54</v>
      </c>
      <c r="G48" s="20" t="s">
        <v>169</v>
      </c>
    </row>
    <row r="49" spans="1:7" x14ac:dyDescent="0.3">
      <c r="A49">
        <v>48</v>
      </c>
      <c r="B49" s="20" t="s">
        <v>170</v>
      </c>
      <c r="C49" s="20" t="s">
        <v>171</v>
      </c>
      <c r="D49">
        <v>3.5000000000000001E-3</v>
      </c>
      <c r="E49">
        <v>96.43</v>
      </c>
      <c r="F49">
        <v>-0.11</v>
      </c>
      <c r="G49" s="20" t="s">
        <v>1208</v>
      </c>
    </row>
    <row r="50" spans="1:7" x14ac:dyDescent="0.3">
      <c r="A50">
        <v>49</v>
      </c>
      <c r="B50" s="20" t="s">
        <v>172</v>
      </c>
      <c r="C50" s="20" t="s">
        <v>173</v>
      </c>
      <c r="D50">
        <v>3.5000000000000001E-3</v>
      </c>
      <c r="E50">
        <v>272.38</v>
      </c>
      <c r="F50">
        <v>0.4</v>
      </c>
      <c r="G50" s="20" t="s">
        <v>596</v>
      </c>
    </row>
    <row r="51" spans="1:7" x14ac:dyDescent="0.3">
      <c r="A51">
        <v>50</v>
      </c>
      <c r="B51" s="20" t="s">
        <v>175</v>
      </c>
      <c r="C51" s="20" t="s">
        <v>176</v>
      </c>
      <c r="D51">
        <v>3.5000000000000001E-3</v>
      </c>
      <c r="E51">
        <v>321.62</v>
      </c>
      <c r="F51">
        <v>0.28999999999999998</v>
      </c>
      <c r="G51" s="20" t="s">
        <v>410</v>
      </c>
    </row>
    <row r="52" spans="1:7" x14ac:dyDescent="0.3">
      <c r="A52">
        <v>51</v>
      </c>
      <c r="B52" s="20" t="s">
        <v>178</v>
      </c>
      <c r="C52" s="20" t="s">
        <v>179</v>
      </c>
      <c r="D52">
        <v>3.5000000000000001E-3</v>
      </c>
      <c r="E52">
        <v>83.69</v>
      </c>
      <c r="F52">
        <v>-0.09</v>
      </c>
      <c r="G52" s="20" t="s">
        <v>282</v>
      </c>
    </row>
    <row r="53" spans="1:7" x14ac:dyDescent="0.3">
      <c r="A53">
        <v>52</v>
      </c>
      <c r="B53" s="20" t="s">
        <v>181</v>
      </c>
      <c r="C53" s="20" t="s">
        <v>182</v>
      </c>
      <c r="D53">
        <v>3.3999999999999998E-3</v>
      </c>
      <c r="E53">
        <v>613.41999999999996</v>
      </c>
      <c r="F53">
        <v>4.1900000000000004</v>
      </c>
      <c r="G53" s="20" t="s">
        <v>1228</v>
      </c>
    </row>
    <row r="54" spans="1:7" x14ac:dyDescent="0.3">
      <c r="A54">
        <v>53</v>
      </c>
      <c r="B54" s="20" t="s">
        <v>184</v>
      </c>
      <c r="C54" s="20" t="s">
        <v>185</v>
      </c>
      <c r="D54">
        <v>3.3999999999999998E-3</v>
      </c>
      <c r="E54">
        <v>514.12</v>
      </c>
      <c r="F54">
        <v>40.39</v>
      </c>
      <c r="G54" s="20" t="s">
        <v>1210</v>
      </c>
    </row>
    <row r="55" spans="1:7" x14ac:dyDescent="0.3">
      <c r="A55">
        <v>54</v>
      </c>
      <c r="B55" s="20" t="s">
        <v>186</v>
      </c>
      <c r="C55" s="20" t="s">
        <v>187</v>
      </c>
      <c r="D55">
        <v>3.3999999999999998E-3</v>
      </c>
      <c r="E55">
        <v>79.319999999999993</v>
      </c>
      <c r="F55">
        <v>-0.59</v>
      </c>
      <c r="G55" s="20" t="s">
        <v>456</v>
      </c>
    </row>
    <row r="56" spans="1:7" x14ac:dyDescent="0.3">
      <c r="A56">
        <v>55</v>
      </c>
      <c r="B56" s="20" t="s">
        <v>189</v>
      </c>
      <c r="C56" s="20" t="s">
        <v>190</v>
      </c>
      <c r="D56">
        <v>3.3999999999999998E-3</v>
      </c>
      <c r="E56">
        <v>125.17</v>
      </c>
      <c r="F56">
        <v>-0.57999999999999996</v>
      </c>
      <c r="G56" s="20" t="s">
        <v>269</v>
      </c>
    </row>
    <row r="57" spans="1:7" x14ac:dyDescent="0.3">
      <c r="A57">
        <v>56</v>
      </c>
      <c r="B57" s="20" t="s">
        <v>192</v>
      </c>
      <c r="C57" s="20" t="s">
        <v>193</v>
      </c>
      <c r="D57">
        <v>3.3999999999999998E-3</v>
      </c>
      <c r="E57">
        <v>529.53</v>
      </c>
      <c r="F57">
        <v>0.53</v>
      </c>
      <c r="G57" s="20" t="s">
        <v>177</v>
      </c>
    </row>
    <row r="58" spans="1:7" x14ac:dyDescent="0.3">
      <c r="A58">
        <v>57</v>
      </c>
      <c r="B58" s="20" t="s">
        <v>194</v>
      </c>
      <c r="C58" s="20" t="s">
        <v>195</v>
      </c>
      <c r="D58">
        <v>3.3999999999999998E-3</v>
      </c>
      <c r="E58">
        <v>522.64</v>
      </c>
      <c r="F58">
        <v>3.68</v>
      </c>
      <c r="G58" s="20" t="s">
        <v>1211</v>
      </c>
    </row>
    <row r="59" spans="1:7" x14ac:dyDescent="0.3">
      <c r="A59">
        <v>58</v>
      </c>
      <c r="B59" s="20" t="s">
        <v>196</v>
      </c>
      <c r="C59" s="20" t="s">
        <v>197</v>
      </c>
      <c r="D59">
        <v>3.3999999999999998E-3</v>
      </c>
      <c r="E59">
        <v>29.16</v>
      </c>
      <c r="F59">
        <v>-0.11</v>
      </c>
      <c r="G59" s="20" t="s">
        <v>575</v>
      </c>
    </row>
    <row r="60" spans="1:7" x14ac:dyDescent="0.3">
      <c r="A60">
        <v>59</v>
      </c>
      <c r="B60" s="20" t="s">
        <v>199</v>
      </c>
      <c r="C60" s="20" t="s">
        <v>200</v>
      </c>
      <c r="D60">
        <v>3.3E-3</v>
      </c>
      <c r="E60">
        <v>42.11</v>
      </c>
      <c r="F60">
        <v>-0.12</v>
      </c>
      <c r="G60" s="20" t="s">
        <v>131</v>
      </c>
    </row>
    <row r="61" spans="1:7" x14ac:dyDescent="0.3">
      <c r="A61">
        <v>60</v>
      </c>
      <c r="B61" s="20" t="s">
        <v>201</v>
      </c>
      <c r="C61" s="20" t="s">
        <v>202</v>
      </c>
      <c r="D61">
        <v>3.2000000000000002E-3</v>
      </c>
      <c r="E61">
        <v>271.98</v>
      </c>
      <c r="F61">
        <v>-13.8</v>
      </c>
      <c r="G61" s="20" t="s">
        <v>1212</v>
      </c>
    </row>
    <row r="62" spans="1:7" x14ac:dyDescent="0.3">
      <c r="A62">
        <v>61</v>
      </c>
      <c r="B62" s="20" t="s">
        <v>203</v>
      </c>
      <c r="C62" s="20" t="s">
        <v>204</v>
      </c>
      <c r="D62">
        <v>3.2000000000000002E-3</v>
      </c>
      <c r="E62">
        <v>280.82</v>
      </c>
      <c r="F62">
        <v>-0.5</v>
      </c>
      <c r="G62" s="20" t="s">
        <v>144</v>
      </c>
    </row>
    <row r="63" spans="1:7" x14ac:dyDescent="0.3">
      <c r="A63">
        <v>62</v>
      </c>
      <c r="B63" s="20" t="s">
        <v>206</v>
      </c>
      <c r="C63" s="20" t="s">
        <v>207</v>
      </c>
      <c r="D63">
        <v>3.2000000000000002E-3</v>
      </c>
      <c r="E63">
        <v>21.83</v>
      </c>
      <c r="F63">
        <v>0.09</v>
      </c>
      <c r="G63" s="20" t="s">
        <v>614</v>
      </c>
    </row>
    <row r="64" spans="1:7" x14ac:dyDescent="0.3">
      <c r="A64">
        <v>63</v>
      </c>
      <c r="B64" s="20" t="s">
        <v>209</v>
      </c>
      <c r="C64" s="20" t="s">
        <v>210</v>
      </c>
      <c r="D64">
        <v>3.0999999999999999E-3</v>
      </c>
      <c r="E64">
        <v>185.8</v>
      </c>
      <c r="F64">
        <v>2.56</v>
      </c>
      <c r="G64" s="20" t="s">
        <v>1227</v>
      </c>
    </row>
    <row r="65" spans="1:7" x14ac:dyDescent="0.3">
      <c r="A65">
        <v>64</v>
      </c>
      <c r="B65" s="20" t="s">
        <v>211</v>
      </c>
      <c r="C65" s="20" t="s">
        <v>212</v>
      </c>
      <c r="D65">
        <v>3.0000000000000001E-3</v>
      </c>
      <c r="E65">
        <v>119.74</v>
      </c>
      <c r="F65">
        <v>0.3</v>
      </c>
      <c r="G65" s="20" t="s">
        <v>213</v>
      </c>
    </row>
    <row r="66" spans="1:7" x14ac:dyDescent="0.3">
      <c r="A66">
        <v>65</v>
      </c>
      <c r="B66" s="20" t="s">
        <v>214</v>
      </c>
      <c r="C66" s="20" t="s">
        <v>215</v>
      </c>
      <c r="D66">
        <v>3.0000000000000001E-3</v>
      </c>
      <c r="E66">
        <v>242.95</v>
      </c>
      <c r="F66">
        <v>1.22</v>
      </c>
      <c r="G66" s="20" t="s">
        <v>776</v>
      </c>
    </row>
    <row r="67" spans="1:7" x14ac:dyDescent="0.3">
      <c r="A67">
        <v>66</v>
      </c>
      <c r="B67" s="20" t="s">
        <v>217</v>
      </c>
      <c r="C67" s="20" t="s">
        <v>218</v>
      </c>
      <c r="D67">
        <v>3.0000000000000001E-3</v>
      </c>
      <c r="E67">
        <v>250.23</v>
      </c>
      <c r="F67">
        <v>-1.1100000000000001</v>
      </c>
      <c r="G67" s="20" t="s">
        <v>219</v>
      </c>
    </row>
    <row r="68" spans="1:7" x14ac:dyDescent="0.3">
      <c r="A68">
        <v>67</v>
      </c>
      <c r="B68" s="20" t="s">
        <v>220</v>
      </c>
      <c r="C68" s="20" t="s">
        <v>221</v>
      </c>
      <c r="D68">
        <v>3.0000000000000001E-3</v>
      </c>
      <c r="E68">
        <v>4367</v>
      </c>
      <c r="F68">
        <v>-3.77</v>
      </c>
      <c r="G68" s="20" t="s">
        <v>963</v>
      </c>
    </row>
    <row r="69" spans="1:7" x14ac:dyDescent="0.3">
      <c r="A69">
        <v>68</v>
      </c>
      <c r="B69" s="20" t="s">
        <v>223</v>
      </c>
      <c r="C69" s="20" t="s">
        <v>224</v>
      </c>
      <c r="D69">
        <v>2.8999999999999998E-3</v>
      </c>
      <c r="E69">
        <v>219.38</v>
      </c>
      <c r="F69">
        <v>-0.17</v>
      </c>
      <c r="G69" s="20" t="s">
        <v>164</v>
      </c>
    </row>
    <row r="70" spans="1:7" x14ac:dyDescent="0.3">
      <c r="A70">
        <v>69</v>
      </c>
      <c r="B70" s="20" t="s">
        <v>225</v>
      </c>
      <c r="C70" s="20" t="s">
        <v>226</v>
      </c>
      <c r="D70">
        <v>2.8E-3</v>
      </c>
      <c r="E70">
        <v>1000.53</v>
      </c>
      <c r="F70">
        <v>-1.98</v>
      </c>
      <c r="G70" s="20" t="s">
        <v>205</v>
      </c>
    </row>
    <row r="71" spans="1:7" x14ac:dyDescent="0.3">
      <c r="A71">
        <v>70</v>
      </c>
      <c r="B71" s="20" t="s">
        <v>227</v>
      </c>
      <c r="C71" s="20" t="s">
        <v>228</v>
      </c>
      <c r="D71">
        <v>2.8E-3</v>
      </c>
      <c r="E71">
        <v>347.08</v>
      </c>
      <c r="F71">
        <v>-1.41</v>
      </c>
      <c r="G71" s="20" t="s">
        <v>1190</v>
      </c>
    </row>
    <row r="72" spans="1:7" x14ac:dyDescent="0.3">
      <c r="A72">
        <v>71</v>
      </c>
      <c r="B72" s="20" t="s">
        <v>230</v>
      </c>
      <c r="C72" s="20" t="s">
        <v>231</v>
      </c>
      <c r="D72">
        <v>2.7000000000000001E-3</v>
      </c>
      <c r="E72">
        <v>117.44</v>
      </c>
      <c r="F72">
        <v>-0.04</v>
      </c>
      <c r="G72" s="20" t="s">
        <v>241</v>
      </c>
    </row>
    <row r="73" spans="1:7" x14ac:dyDescent="0.3">
      <c r="A73">
        <v>72</v>
      </c>
      <c r="B73" s="20" t="s">
        <v>232</v>
      </c>
      <c r="C73" s="20" t="s">
        <v>233</v>
      </c>
      <c r="D73">
        <v>2.5999999999999999E-3</v>
      </c>
      <c r="E73">
        <v>609.72</v>
      </c>
      <c r="F73">
        <v>0.1</v>
      </c>
      <c r="G73" s="20" t="s">
        <v>234</v>
      </c>
    </row>
    <row r="74" spans="1:7" x14ac:dyDescent="0.3">
      <c r="A74">
        <v>73</v>
      </c>
      <c r="B74" s="20" t="s">
        <v>235</v>
      </c>
      <c r="C74" s="20" t="s">
        <v>236</v>
      </c>
      <c r="D74">
        <v>2.5999999999999999E-3</v>
      </c>
      <c r="E74">
        <v>482.1</v>
      </c>
      <c r="F74">
        <v>-16.63</v>
      </c>
      <c r="G74" s="20" t="s">
        <v>1236</v>
      </c>
    </row>
    <row r="75" spans="1:7" x14ac:dyDescent="0.3">
      <c r="A75">
        <v>74</v>
      </c>
      <c r="B75" s="20" t="s">
        <v>237</v>
      </c>
      <c r="C75" s="20" t="s">
        <v>238</v>
      </c>
      <c r="D75">
        <v>2.5999999999999999E-3</v>
      </c>
      <c r="E75">
        <v>87.79</v>
      </c>
      <c r="F75">
        <v>1.37</v>
      </c>
      <c r="G75" s="20" t="s">
        <v>1237</v>
      </c>
    </row>
    <row r="76" spans="1:7" x14ac:dyDescent="0.3">
      <c r="A76">
        <v>75</v>
      </c>
      <c r="B76" s="20" t="s">
        <v>239</v>
      </c>
      <c r="C76" s="20" t="s">
        <v>240</v>
      </c>
      <c r="D76">
        <v>2.5000000000000001E-3</v>
      </c>
      <c r="E76">
        <v>111.95</v>
      </c>
      <c r="F76">
        <v>-0.11</v>
      </c>
      <c r="G76" s="20" t="s">
        <v>963</v>
      </c>
    </row>
    <row r="77" spans="1:7" x14ac:dyDescent="0.3">
      <c r="A77">
        <v>76</v>
      </c>
      <c r="B77" s="20" t="s">
        <v>242</v>
      </c>
      <c r="C77" s="20" t="s">
        <v>243</v>
      </c>
      <c r="D77">
        <v>2.5000000000000001E-3</v>
      </c>
      <c r="E77">
        <v>367.05</v>
      </c>
      <c r="F77">
        <v>7.32</v>
      </c>
      <c r="G77" s="20" t="s">
        <v>1238</v>
      </c>
    </row>
    <row r="78" spans="1:7" x14ac:dyDescent="0.3">
      <c r="A78">
        <v>77</v>
      </c>
      <c r="B78" s="20" t="s">
        <v>245</v>
      </c>
      <c r="C78" s="20" t="s">
        <v>246</v>
      </c>
      <c r="D78">
        <v>2.5000000000000001E-3</v>
      </c>
      <c r="E78">
        <v>105.13</v>
      </c>
      <c r="F78">
        <v>-1.02</v>
      </c>
      <c r="G78" s="20" t="s">
        <v>492</v>
      </c>
    </row>
    <row r="79" spans="1:7" x14ac:dyDescent="0.3">
      <c r="A79">
        <v>78</v>
      </c>
      <c r="B79" s="20" t="s">
        <v>247</v>
      </c>
      <c r="C79" s="20" t="s">
        <v>248</v>
      </c>
      <c r="D79">
        <v>2.5000000000000001E-3</v>
      </c>
      <c r="E79">
        <v>172.59</v>
      </c>
      <c r="F79">
        <v>2.86</v>
      </c>
      <c r="G79" s="20" t="s">
        <v>1239</v>
      </c>
    </row>
    <row r="80" spans="1:7" x14ac:dyDescent="0.3">
      <c r="A80">
        <v>79</v>
      </c>
      <c r="B80" s="20" t="s">
        <v>250</v>
      </c>
      <c r="C80" s="20" t="s">
        <v>251</v>
      </c>
      <c r="D80">
        <v>2.5000000000000001E-3</v>
      </c>
      <c r="E80">
        <v>62.94</v>
      </c>
      <c r="F80">
        <v>-1.03</v>
      </c>
      <c r="G80" s="20" t="s">
        <v>1240</v>
      </c>
    </row>
    <row r="81" spans="1:7" x14ac:dyDescent="0.3">
      <c r="A81">
        <v>80</v>
      </c>
      <c r="B81" s="20" t="s">
        <v>252</v>
      </c>
      <c r="C81" s="20" t="s">
        <v>253</v>
      </c>
      <c r="D81">
        <v>2.5000000000000001E-3</v>
      </c>
      <c r="E81">
        <v>373.76</v>
      </c>
      <c r="F81">
        <v>-2.39</v>
      </c>
      <c r="G81" s="20" t="s">
        <v>1241</v>
      </c>
    </row>
    <row r="82" spans="1:7" x14ac:dyDescent="0.3">
      <c r="A82">
        <v>81</v>
      </c>
      <c r="B82" s="20" t="s">
        <v>255</v>
      </c>
      <c r="C82" s="20" t="s">
        <v>256</v>
      </c>
      <c r="D82">
        <v>2.3999999999999998E-3</v>
      </c>
      <c r="E82">
        <v>291.58</v>
      </c>
      <c r="F82">
        <v>-0.38</v>
      </c>
      <c r="G82" s="20" t="s">
        <v>92</v>
      </c>
    </row>
    <row r="83" spans="1:7" x14ac:dyDescent="0.3">
      <c r="A83">
        <v>82</v>
      </c>
      <c r="B83" s="20" t="s">
        <v>257</v>
      </c>
      <c r="C83" s="20" t="s">
        <v>258</v>
      </c>
      <c r="D83">
        <v>2.3E-3</v>
      </c>
      <c r="E83">
        <v>90.26</v>
      </c>
      <c r="F83">
        <v>0.47</v>
      </c>
      <c r="G83" s="20" t="s">
        <v>413</v>
      </c>
    </row>
    <row r="84" spans="1:7" x14ac:dyDescent="0.3">
      <c r="A84">
        <v>83</v>
      </c>
      <c r="B84" s="20" t="s">
        <v>259</v>
      </c>
      <c r="C84" s="20" t="s">
        <v>260</v>
      </c>
      <c r="D84">
        <v>2.3E-3</v>
      </c>
      <c r="E84">
        <v>121.75</v>
      </c>
      <c r="F84">
        <v>-0.95</v>
      </c>
      <c r="G84" s="20" t="s">
        <v>617</v>
      </c>
    </row>
    <row r="85" spans="1:7" x14ac:dyDescent="0.3">
      <c r="A85">
        <v>84</v>
      </c>
      <c r="B85" s="20" t="s">
        <v>261</v>
      </c>
      <c r="C85" s="20" t="s">
        <v>262</v>
      </c>
      <c r="D85">
        <v>2.3E-3</v>
      </c>
      <c r="E85">
        <v>299.51</v>
      </c>
      <c r="F85">
        <v>-2.38</v>
      </c>
      <c r="G85" s="20" t="s">
        <v>335</v>
      </c>
    </row>
    <row r="86" spans="1:7" x14ac:dyDescent="0.3">
      <c r="A86">
        <v>85</v>
      </c>
      <c r="B86" s="20" t="s">
        <v>263</v>
      </c>
      <c r="C86" s="20" t="s">
        <v>264</v>
      </c>
      <c r="D86">
        <v>2.3E-3</v>
      </c>
      <c r="E86">
        <v>228.58</v>
      </c>
      <c r="F86">
        <v>1.24</v>
      </c>
      <c r="G86" s="20" t="s">
        <v>216</v>
      </c>
    </row>
    <row r="87" spans="1:7" x14ac:dyDescent="0.3">
      <c r="A87">
        <v>86</v>
      </c>
      <c r="B87" s="20" t="s">
        <v>265</v>
      </c>
      <c r="C87" s="20" t="s">
        <v>266</v>
      </c>
      <c r="D87">
        <v>2.3E-3</v>
      </c>
      <c r="E87">
        <v>196.77</v>
      </c>
      <c r="F87">
        <v>1.03</v>
      </c>
      <c r="G87" s="20" t="s">
        <v>413</v>
      </c>
    </row>
    <row r="88" spans="1:7" x14ac:dyDescent="0.3">
      <c r="A88">
        <v>87</v>
      </c>
      <c r="B88" s="20" t="s">
        <v>267</v>
      </c>
      <c r="C88" s="20" t="s">
        <v>268</v>
      </c>
      <c r="D88">
        <v>2.3E-3</v>
      </c>
      <c r="E88">
        <v>225.8</v>
      </c>
      <c r="F88">
        <v>-1.1200000000000001</v>
      </c>
      <c r="G88" s="20" t="s">
        <v>274</v>
      </c>
    </row>
    <row r="89" spans="1:7" x14ac:dyDescent="0.3">
      <c r="A89">
        <v>88</v>
      </c>
      <c r="B89" s="20" t="s">
        <v>270</v>
      </c>
      <c r="C89" s="20" t="s">
        <v>271</v>
      </c>
      <c r="D89">
        <v>2.2000000000000001E-3</v>
      </c>
      <c r="E89">
        <v>222.49</v>
      </c>
      <c r="F89">
        <v>0.54</v>
      </c>
      <c r="G89" s="20" t="s">
        <v>213</v>
      </c>
    </row>
    <row r="90" spans="1:7" x14ac:dyDescent="0.3">
      <c r="A90">
        <v>89</v>
      </c>
      <c r="B90" s="20" t="s">
        <v>272</v>
      </c>
      <c r="C90" s="20" t="s">
        <v>273</v>
      </c>
      <c r="D90">
        <v>2.2000000000000001E-3</v>
      </c>
      <c r="E90">
        <v>86.92</v>
      </c>
      <c r="F90">
        <v>-0.44</v>
      </c>
      <c r="G90" s="20" t="s">
        <v>564</v>
      </c>
    </row>
    <row r="91" spans="1:7" x14ac:dyDescent="0.3">
      <c r="A91">
        <v>90</v>
      </c>
      <c r="B91" s="20" t="s">
        <v>275</v>
      </c>
      <c r="C91" s="20" t="s">
        <v>276</v>
      </c>
      <c r="D91">
        <v>2.2000000000000001E-3</v>
      </c>
      <c r="E91">
        <v>95.45</v>
      </c>
      <c r="F91">
        <v>0.18</v>
      </c>
      <c r="G91" s="20" t="s">
        <v>532</v>
      </c>
    </row>
    <row r="92" spans="1:7" x14ac:dyDescent="0.3">
      <c r="A92">
        <v>91</v>
      </c>
      <c r="B92" s="20" t="s">
        <v>277</v>
      </c>
      <c r="C92" s="20" t="s">
        <v>278</v>
      </c>
      <c r="D92">
        <v>2.2000000000000001E-3</v>
      </c>
      <c r="E92">
        <v>52.81</v>
      </c>
      <c r="F92">
        <v>-0.37</v>
      </c>
      <c r="G92" s="20" t="s">
        <v>389</v>
      </c>
    </row>
    <row r="93" spans="1:7" x14ac:dyDescent="0.3">
      <c r="A93">
        <v>92</v>
      </c>
      <c r="B93" s="20" t="s">
        <v>280</v>
      </c>
      <c r="C93" s="20" t="s">
        <v>281</v>
      </c>
      <c r="D93">
        <v>2.2000000000000001E-3</v>
      </c>
      <c r="E93">
        <v>71.73</v>
      </c>
      <c r="F93">
        <v>-0.18</v>
      </c>
      <c r="G93" s="20" t="s">
        <v>620</v>
      </c>
    </row>
    <row r="94" spans="1:7" x14ac:dyDescent="0.3">
      <c r="A94">
        <v>93</v>
      </c>
      <c r="B94" s="20" t="s">
        <v>283</v>
      </c>
      <c r="C94" s="20" t="s">
        <v>284</v>
      </c>
      <c r="D94">
        <v>2.0999999999999999E-3</v>
      </c>
      <c r="E94">
        <v>999.53</v>
      </c>
      <c r="F94">
        <v>1.3</v>
      </c>
      <c r="G94" s="20" t="s">
        <v>1009</v>
      </c>
    </row>
    <row r="95" spans="1:7" x14ac:dyDescent="0.3">
      <c r="A95">
        <v>94</v>
      </c>
      <c r="B95" s="20" t="s">
        <v>286</v>
      </c>
      <c r="C95" s="20" t="s">
        <v>287</v>
      </c>
      <c r="D95">
        <v>2.0999999999999999E-3</v>
      </c>
      <c r="E95">
        <v>402.43</v>
      </c>
      <c r="F95">
        <v>-4.96</v>
      </c>
      <c r="G95" s="20" t="s">
        <v>960</v>
      </c>
    </row>
    <row r="96" spans="1:7" x14ac:dyDescent="0.3">
      <c r="A96">
        <v>95</v>
      </c>
      <c r="B96" s="20" t="s">
        <v>289</v>
      </c>
      <c r="C96" s="20" t="s">
        <v>290</v>
      </c>
      <c r="D96">
        <v>2.0999999999999999E-3</v>
      </c>
      <c r="E96">
        <v>225.58</v>
      </c>
      <c r="F96">
        <v>1.42</v>
      </c>
      <c r="G96" s="20" t="s">
        <v>675</v>
      </c>
    </row>
    <row r="97" spans="1:7" x14ac:dyDescent="0.3">
      <c r="A97">
        <v>96</v>
      </c>
      <c r="B97" s="20" t="s">
        <v>292</v>
      </c>
      <c r="C97" s="20" t="s">
        <v>293</v>
      </c>
      <c r="D97">
        <v>2.0999999999999999E-3</v>
      </c>
      <c r="E97">
        <v>404.66</v>
      </c>
      <c r="F97">
        <v>-0.48</v>
      </c>
      <c r="G97" s="20" t="s">
        <v>180</v>
      </c>
    </row>
    <row r="98" spans="1:7" x14ac:dyDescent="0.3">
      <c r="A98">
        <v>97</v>
      </c>
      <c r="B98" s="20" t="s">
        <v>294</v>
      </c>
      <c r="C98" s="20" t="s">
        <v>295</v>
      </c>
      <c r="D98">
        <v>2.0999999999999999E-3</v>
      </c>
      <c r="E98">
        <v>432.6</v>
      </c>
      <c r="F98">
        <v>-11.75</v>
      </c>
      <c r="G98" s="20" t="s">
        <v>1242</v>
      </c>
    </row>
    <row r="99" spans="1:7" x14ac:dyDescent="0.3">
      <c r="A99">
        <v>98</v>
      </c>
      <c r="B99" s="20" t="s">
        <v>296</v>
      </c>
      <c r="C99" s="20" t="s">
        <v>297</v>
      </c>
      <c r="D99">
        <v>2.0999999999999999E-3</v>
      </c>
      <c r="E99">
        <v>92.54</v>
      </c>
      <c r="F99">
        <v>-0.16</v>
      </c>
      <c r="G99" s="20" t="s">
        <v>660</v>
      </c>
    </row>
    <row r="100" spans="1:7" x14ac:dyDescent="0.3">
      <c r="A100">
        <v>99</v>
      </c>
      <c r="B100" s="20" t="s">
        <v>298</v>
      </c>
      <c r="C100" s="20" t="s">
        <v>299</v>
      </c>
      <c r="D100">
        <v>2E-3</v>
      </c>
      <c r="E100">
        <v>83.11</v>
      </c>
      <c r="F100">
        <v>-0.28999999999999998</v>
      </c>
      <c r="G100" s="20" t="s">
        <v>81</v>
      </c>
    </row>
    <row r="101" spans="1:7" x14ac:dyDescent="0.3">
      <c r="A101">
        <v>100</v>
      </c>
      <c r="B101" s="20" t="s">
        <v>300</v>
      </c>
      <c r="C101" s="20" t="s">
        <v>301</v>
      </c>
      <c r="D101">
        <v>2E-3</v>
      </c>
      <c r="E101">
        <v>135.85</v>
      </c>
      <c r="F101">
        <v>0.44</v>
      </c>
      <c r="G101" s="20" t="s">
        <v>1079</v>
      </c>
    </row>
    <row r="102" spans="1:7" x14ac:dyDescent="0.3">
      <c r="A102">
        <v>101</v>
      </c>
      <c r="B102" s="20" t="s">
        <v>302</v>
      </c>
      <c r="C102" s="20" t="s">
        <v>303</v>
      </c>
      <c r="D102">
        <v>2E-3</v>
      </c>
      <c r="E102">
        <v>340</v>
      </c>
      <c r="F102">
        <v>-13.12</v>
      </c>
      <c r="G102" s="20" t="s">
        <v>304</v>
      </c>
    </row>
    <row r="103" spans="1:7" x14ac:dyDescent="0.3">
      <c r="A103">
        <v>102</v>
      </c>
      <c r="B103" s="20" t="s">
        <v>305</v>
      </c>
      <c r="C103" s="20" t="s">
        <v>306</v>
      </c>
      <c r="D103">
        <v>1.9E-3</v>
      </c>
      <c r="E103">
        <v>22.79</v>
      </c>
      <c r="F103">
        <v>0.35</v>
      </c>
      <c r="G103" s="20" t="s">
        <v>1243</v>
      </c>
    </row>
    <row r="104" spans="1:7" x14ac:dyDescent="0.3">
      <c r="A104">
        <v>103</v>
      </c>
      <c r="B104" s="20" t="s">
        <v>307</v>
      </c>
      <c r="C104" s="20" t="s">
        <v>308</v>
      </c>
      <c r="D104">
        <v>1.9E-3</v>
      </c>
      <c r="E104">
        <v>73.41</v>
      </c>
      <c r="F104">
        <v>0.27</v>
      </c>
      <c r="G104" s="20" t="s">
        <v>439</v>
      </c>
    </row>
    <row r="105" spans="1:7" x14ac:dyDescent="0.3">
      <c r="A105">
        <v>104</v>
      </c>
      <c r="B105" s="20" t="s">
        <v>310</v>
      </c>
      <c r="C105" s="20" t="s">
        <v>311</v>
      </c>
      <c r="D105">
        <v>1.9E-3</v>
      </c>
      <c r="E105">
        <v>71.53</v>
      </c>
      <c r="F105">
        <v>0.41</v>
      </c>
      <c r="G105" s="20" t="s">
        <v>63</v>
      </c>
    </row>
    <row r="106" spans="1:7" x14ac:dyDescent="0.3">
      <c r="A106">
        <v>105</v>
      </c>
      <c r="B106" s="20" t="s">
        <v>313</v>
      </c>
      <c r="C106" s="20" t="s">
        <v>314</v>
      </c>
      <c r="D106">
        <v>1.9E-3</v>
      </c>
      <c r="E106">
        <v>165.83</v>
      </c>
      <c r="F106">
        <v>1.02</v>
      </c>
      <c r="G106" s="20" t="s">
        <v>442</v>
      </c>
    </row>
    <row r="107" spans="1:7" x14ac:dyDescent="0.3">
      <c r="A107">
        <v>106</v>
      </c>
      <c r="B107" s="20" t="s">
        <v>316</v>
      </c>
      <c r="C107" s="20" t="s">
        <v>317</v>
      </c>
      <c r="D107">
        <v>1.9E-3</v>
      </c>
      <c r="E107">
        <v>119.63</v>
      </c>
      <c r="F107">
        <v>-0.95</v>
      </c>
      <c r="G107" s="20" t="s">
        <v>335</v>
      </c>
    </row>
    <row r="108" spans="1:7" x14ac:dyDescent="0.3">
      <c r="A108">
        <v>107</v>
      </c>
      <c r="B108" s="20" t="s">
        <v>319</v>
      </c>
      <c r="C108" s="20" t="s">
        <v>320</v>
      </c>
      <c r="D108">
        <v>1.9E-3</v>
      </c>
      <c r="E108">
        <v>138.22</v>
      </c>
      <c r="F108">
        <v>0.38</v>
      </c>
      <c r="G108" s="20" t="s">
        <v>169</v>
      </c>
    </row>
    <row r="109" spans="1:7" x14ac:dyDescent="0.3">
      <c r="A109">
        <v>108</v>
      </c>
      <c r="B109" s="20" t="s">
        <v>321</v>
      </c>
      <c r="C109" s="20" t="s">
        <v>322</v>
      </c>
      <c r="D109">
        <v>1.8E-3</v>
      </c>
      <c r="E109">
        <v>154.38</v>
      </c>
      <c r="F109">
        <v>-0.93</v>
      </c>
      <c r="G109" s="20" t="s">
        <v>254</v>
      </c>
    </row>
    <row r="110" spans="1:7" x14ac:dyDescent="0.3">
      <c r="A110">
        <v>109</v>
      </c>
      <c r="B110" s="20" t="s">
        <v>323</v>
      </c>
      <c r="C110" s="20" t="s">
        <v>324</v>
      </c>
      <c r="D110">
        <v>1.8E-3</v>
      </c>
      <c r="E110">
        <v>388.05</v>
      </c>
      <c r="F110">
        <v>-1.03</v>
      </c>
      <c r="G110" s="20" t="s">
        <v>131</v>
      </c>
    </row>
    <row r="111" spans="1:7" x14ac:dyDescent="0.3">
      <c r="A111">
        <v>110</v>
      </c>
      <c r="B111" s="20" t="s">
        <v>326</v>
      </c>
      <c r="C111" s="20" t="s">
        <v>327</v>
      </c>
      <c r="D111">
        <v>1.8E-3</v>
      </c>
      <c r="E111">
        <v>399.18</v>
      </c>
      <c r="F111">
        <v>-0.96</v>
      </c>
      <c r="G111" s="20" t="s">
        <v>620</v>
      </c>
    </row>
    <row r="112" spans="1:7" x14ac:dyDescent="0.3">
      <c r="A112">
        <v>111</v>
      </c>
      <c r="B112" s="20" t="s">
        <v>328</v>
      </c>
      <c r="C112" s="20" t="s">
        <v>329</v>
      </c>
      <c r="D112">
        <v>1.8E-3</v>
      </c>
      <c r="E112">
        <v>674.4</v>
      </c>
      <c r="F112">
        <v>4.1500000000000004</v>
      </c>
      <c r="G112" s="20" t="s">
        <v>442</v>
      </c>
    </row>
    <row r="113" spans="1:7" x14ac:dyDescent="0.3">
      <c r="A113">
        <v>112</v>
      </c>
      <c r="B113" s="20" t="s">
        <v>331</v>
      </c>
      <c r="C113" s="20" t="s">
        <v>332</v>
      </c>
      <c r="D113">
        <v>1.8E-3</v>
      </c>
      <c r="E113">
        <v>191.91</v>
      </c>
      <c r="F113">
        <v>0.91</v>
      </c>
      <c r="G113" s="20" t="s">
        <v>352</v>
      </c>
    </row>
    <row r="114" spans="1:7" x14ac:dyDescent="0.3">
      <c r="A114">
        <v>113</v>
      </c>
      <c r="B114" s="20" t="s">
        <v>333</v>
      </c>
      <c r="C114" s="20" t="s">
        <v>334</v>
      </c>
      <c r="D114">
        <v>1.6999999999999999E-3</v>
      </c>
      <c r="E114">
        <v>49.31</v>
      </c>
      <c r="F114">
        <v>-0.43</v>
      </c>
      <c r="G114" s="20" t="s">
        <v>552</v>
      </c>
    </row>
    <row r="115" spans="1:7" x14ac:dyDescent="0.3">
      <c r="A115">
        <v>114</v>
      </c>
      <c r="B115" s="20" t="s">
        <v>336</v>
      </c>
      <c r="C115" s="20" t="s">
        <v>337</v>
      </c>
      <c r="D115">
        <v>1.6999999999999999E-3</v>
      </c>
      <c r="E115">
        <v>270.77</v>
      </c>
      <c r="F115">
        <v>-0.43</v>
      </c>
      <c r="G115" s="20" t="s">
        <v>1018</v>
      </c>
    </row>
    <row r="116" spans="1:7" x14ac:dyDescent="0.3">
      <c r="A116">
        <v>115</v>
      </c>
      <c r="B116" s="20" t="s">
        <v>339</v>
      </c>
      <c r="C116" s="20" t="s">
        <v>340</v>
      </c>
      <c r="D116">
        <v>1.6999999999999999E-3</v>
      </c>
      <c r="E116">
        <v>42.36</v>
      </c>
      <c r="F116">
        <v>0.36</v>
      </c>
      <c r="G116" s="20" t="s">
        <v>788</v>
      </c>
    </row>
    <row r="117" spans="1:7" x14ac:dyDescent="0.3">
      <c r="A117">
        <v>116</v>
      </c>
      <c r="B117" s="20" t="s">
        <v>341</v>
      </c>
      <c r="C117" s="20" t="s">
        <v>342</v>
      </c>
      <c r="D117">
        <v>1.6999999999999999E-3</v>
      </c>
      <c r="E117">
        <v>887.46</v>
      </c>
      <c r="F117">
        <v>-1.39</v>
      </c>
      <c r="G117" s="20" t="s">
        <v>1018</v>
      </c>
    </row>
    <row r="118" spans="1:7" x14ac:dyDescent="0.3">
      <c r="A118">
        <v>117</v>
      </c>
      <c r="B118" s="20" t="s">
        <v>343</v>
      </c>
      <c r="C118" s="20" t="s">
        <v>344</v>
      </c>
      <c r="D118">
        <v>1.6999999999999999E-3</v>
      </c>
      <c r="E118">
        <v>635.44000000000005</v>
      </c>
      <c r="F118">
        <v>-4.4000000000000004</v>
      </c>
      <c r="G118" s="20" t="s">
        <v>1244</v>
      </c>
    </row>
    <row r="119" spans="1:7" x14ac:dyDescent="0.3">
      <c r="A119">
        <v>118</v>
      </c>
      <c r="B119" s="20" t="s">
        <v>346</v>
      </c>
      <c r="C119" s="20" t="s">
        <v>347</v>
      </c>
      <c r="D119">
        <v>1.6999999999999999E-3</v>
      </c>
      <c r="E119">
        <v>227.61</v>
      </c>
      <c r="F119">
        <v>0.38</v>
      </c>
      <c r="G119" s="20" t="s">
        <v>78</v>
      </c>
    </row>
    <row r="120" spans="1:7" x14ac:dyDescent="0.3">
      <c r="A120">
        <v>119</v>
      </c>
      <c r="B120" s="20" t="s">
        <v>348</v>
      </c>
      <c r="C120" s="20" t="s">
        <v>349</v>
      </c>
      <c r="D120">
        <v>1.6999999999999999E-3</v>
      </c>
      <c r="E120">
        <v>99.58</v>
      </c>
      <c r="F120">
        <v>-0.95</v>
      </c>
      <c r="G120" s="20" t="s">
        <v>809</v>
      </c>
    </row>
    <row r="121" spans="1:7" x14ac:dyDescent="0.3">
      <c r="A121">
        <v>120</v>
      </c>
      <c r="B121" s="20" t="s">
        <v>350</v>
      </c>
      <c r="C121" s="20" t="s">
        <v>351</v>
      </c>
      <c r="D121">
        <v>1.6999999999999999E-3</v>
      </c>
      <c r="E121">
        <v>80.150000000000006</v>
      </c>
      <c r="F121">
        <v>0.33</v>
      </c>
      <c r="G121" s="20" t="s">
        <v>1245</v>
      </c>
    </row>
    <row r="122" spans="1:7" x14ac:dyDescent="0.3">
      <c r="A122">
        <v>121</v>
      </c>
      <c r="B122" s="20" t="s">
        <v>353</v>
      </c>
      <c r="C122" s="20" t="s">
        <v>354</v>
      </c>
      <c r="D122">
        <v>1.6000000000000001E-3</v>
      </c>
      <c r="E122">
        <v>67.53</v>
      </c>
      <c r="F122">
        <v>-0.01</v>
      </c>
      <c r="G122" s="20" t="s">
        <v>338</v>
      </c>
    </row>
    <row r="123" spans="1:7" x14ac:dyDescent="0.3">
      <c r="A123">
        <v>122</v>
      </c>
      <c r="B123" s="20" t="s">
        <v>356</v>
      </c>
      <c r="C123" s="20" t="s">
        <v>357</v>
      </c>
      <c r="D123">
        <v>1.6000000000000001E-3</v>
      </c>
      <c r="E123">
        <v>58.84</v>
      </c>
      <c r="F123">
        <v>-0.02</v>
      </c>
      <c r="G123" s="20" t="s">
        <v>72</v>
      </c>
    </row>
    <row r="124" spans="1:7" x14ac:dyDescent="0.3">
      <c r="A124">
        <v>123</v>
      </c>
      <c r="B124" s="20" t="s">
        <v>359</v>
      </c>
      <c r="C124" s="20" t="s">
        <v>360</v>
      </c>
      <c r="D124">
        <v>1.6000000000000001E-3</v>
      </c>
      <c r="E124">
        <v>58.22</v>
      </c>
      <c r="F124">
        <v>-5.45</v>
      </c>
      <c r="G124" s="20" t="s">
        <v>1246</v>
      </c>
    </row>
    <row r="125" spans="1:7" x14ac:dyDescent="0.3">
      <c r="A125">
        <v>124</v>
      </c>
      <c r="B125" s="20" t="s">
        <v>361</v>
      </c>
      <c r="C125" s="20" t="s">
        <v>362</v>
      </c>
      <c r="D125">
        <v>1.6000000000000001E-3</v>
      </c>
      <c r="E125">
        <v>475.01</v>
      </c>
      <c r="F125">
        <v>-2.62</v>
      </c>
      <c r="G125" s="20" t="s">
        <v>89</v>
      </c>
    </row>
    <row r="126" spans="1:7" x14ac:dyDescent="0.3">
      <c r="A126">
        <v>125</v>
      </c>
      <c r="B126" s="20" t="s">
        <v>363</v>
      </c>
      <c r="C126" s="20" t="s">
        <v>364</v>
      </c>
      <c r="D126">
        <v>1.6000000000000001E-3</v>
      </c>
      <c r="E126">
        <v>308.42</v>
      </c>
      <c r="F126">
        <v>0.19</v>
      </c>
      <c r="G126" s="20" t="s">
        <v>125</v>
      </c>
    </row>
    <row r="127" spans="1:7" x14ac:dyDescent="0.3">
      <c r="A127">
        <v>126</v>
      </c>
      <c r="B127" s="20" t="s">
        <v>365</v>
      </c>
      <c r="C127" s="20" t="s">
        <v>366</v>
      </c>
      <c r="D127">
        <v>1.6000000000000001E-3</v>
      </c>
      <c r="E127">
        <v>1395.59</v>
      </c>
      <c r="F127">
        <v>-6.37</v>
      </c>
      <c r="G127" s="20" t="s">
        <v>539</v>
      </c>
    </row>
    <row r="128" spans="1:7" x14ac:dyDescent="0.3">
      <c r="A128">
        <v>127</v>
      </c>
      <c r="B128" s="20" t="s">
        <v>367</v>
      </c>
      <c r="C128" s="20" t="s">
        <v>368</v>
      </c>
      <c r="D128">
        <v>1.6000000000000001E-3</v>
      </c>
      <c r="E128">
        <v>49.19</v>
      </c>
      <c r="F128">
        <v>-0.78</v>
      </c>
      <c r="G128" s="20" t="s">
        <v>1247</v>
      </c>
    </row>
    <row r="129" spans="1:7" x14ac:dyDescent="0.3">
      <c r="A129">
        <v>128</v>
      </c>
      <c r="B129" s="20" t="s">
        <v>370</v>
      </c>
      <c r="C129" s="20" t="s">
        <v>371</v>
      </c>
      <c r="D129">
        <v>1.6000000000000001E-3</v>
      </c>
      <c r="E129">
        <v>357.42</v>
      </c>
      <c r="F129">
        <v>-1.33</v>
      </c>
      <c r="G129" s="20" t="s">
        <v>150</v>
      </c>
    </row>
    <row r="130" spans="1:7" x14ac:dyDescent="0.3">
      <c r="A130">
        <v>129</v>
      </c>
      <c r="B130" s="20" t="s">
        <v>372</v>
      </c>
      <c r="C130" s="20" t="s">
        <v>373</v>
      </c>
      <c r="D130">
        <v>1.6000000000000001E-3</v>
      </c>
      <c r="E130">
        <v>212.57</v>
      </c>
      <c r="F130">
        <v>-0.51</v>
      </c>
      <c r="G130" s="20" t="s">
        <v>620</v>
      </c>
    </row>
    <row r="131" spans="1:7" x14ac:dyDescent="0.3">
      <c r="A131">
        <v>130</v>
      </c>
      <c r="B131" s="20" t="s">
        <v>374</v>
      </c>
      <c r="C131" s="20" t="s">
        <v>375</v>
      </c>
      <c r="D131">
        <v>1.6000000000000001E-3</v>
      </c>
      <c r="E131">
        <v>509.46</v>
      </c>
      <c r="F131">
        <v>4.7699999999999996</v>
      </c>
      <c r="G131" s="20" t="s">
        <v>1199</v>
      </c>
    </row>
    <row r="132" spans="1:7" x14ac:dyDescent="0.3">
      <c r="A132">
        <v>131</v>
      </c>
      <c r="B132" s="20" t="s">
        <v>377</v>
      </c>
      <c r="C132" s="20" t="s">
        <v>378</v>
      </c>
      <c r="D132">
        <v>1.5E-3</v>
      </c>
      <c r="E132">
        <v>486.7</v>
      </c>
      <c r="F132">
        <v>0.59</v>
      </c>
      <c r="G132" s="20" t="s">
        <v>174</v>
      </c>
    </row>
    <row r="133" spans="1:7" x14ac:dyDescent="0.3">
      <c r="A133">
        <v>132</v>
      </c>
      <c r="B133" s="20" t="s">
        <v>379</v>
      </c>
      <c r="C133" s="20" t="s">
        <v>380</v>
      </c>
      <c r="D133">
        <v>1.5E-3</v>
      </c>
      <c r="E133">
        <v>131.34</v>
      </c>
      <c r="F133">
        <v>0.6</v>
      </c>
      <c r="G133" s="20" t="s">
        <v>1221</v>
      </c>
    </row>
    <row r="134" spans="1:7" x14ac:dyDescent="0.3">
      <c r="A134">
        <v>133</v>
      </c>
      <c r="B134" s="20" t="s">
        <v>381</v>
      </c>
      <c r="C134" s="20" t="s">
        <v>382</v>
      </c>
      <c r="D134">
        <v>1.5E-3</v>
      </c>
      <c r="E134">
        <v>410.29</v>
      </c>
      <c r="F134">
        <v>3.81</v>
      </c>
      <c r="G134" s="20" t="s">
        <v>376</v>
      </c>
    </row>
    <row r="135" spans="1:7" x14ac:dyDescent="0.3">
      <c r="A135">
        <v>134</v>
      </c>
      <c r="B135" s="20" t="s">
        <v>383</v>
      </c>
      <c r="C135" s="20" t="s">
        <v>384</v>
      </c>
      <c r="D135">
        <v>1.5E-3</v>
      </c>
      <c r="E135">
        <v>188.83</v>
      </c>
      <c r="F135">
        <v>0.03</v>
      </c>
      <c r="G135" s="20" t="s">
        <v>234</v>
      </c>
    </row>
    <row r="136" spans="1:7" x14ac:dyDescent="0.3">
      <c r="A136">
        <v>135</v>
      </c>
      <c r="B136" s="20" t="s">
        <v>385</v>
      </c>
      <c r="C136" s="20" t="s">
        <v>386</v>
      </c>
      <c r="D136">
        <v>1.5E-3</v>
      </c>
      <c r="E136">
        <v>273.42</v>
      </c>
      <c r="F136">
        <v>1.42</v>
      </c>
      <c r="G136" s="20" t="s">
        <v>413</v>
      </c>
    </row>
    <row r="137" spans="1:7" x14ac:dyDescent="0.3">
      <c r="A137">
        <v>136</v>
      </c>
      <c r="B137" s="20" t="s">
        <v>387</v>
      </c>
      <c r="C137" s="20" t="s">
        <v>388</v>
      </c>
      <c r="D137">
        <v>1.5E-3</v>
      </c>
      <c r="E137">
        <v>134.75</v>
      </c>
      <c r="F137">
        <v>-0.93</v>
      </c>
      <c r="G137" s="20" t="s">
        <v>1244</v>
      </c>
    </row>
    <row r="138" spans="1:7" x14ac:dyDescent="0.3">
      <c r="A138">
        <v>137</v>
      </c>
      <c r="B138" s="20" t="s">
        <v>390</v>
      </c>
      <c r="C138" s="20" t="s">
        <v>391</v>
      </c>
      <c r="D138">
        <v>1.5E-3</v>
      </c>
      <c r="E138">
        <v>213.4</v>
      </c>
      <c r="F138">
        <v>-0.42</v>
      </c>
      <c r="G138" s="20" t="s">
        <v>205</v>
      </c>
    </row>
    <row r="139" spans="1:7" x14ac:dyDescent="0.3">
      <c r="A139">
        <v>138</v>
      </c>
      <c r="B139" s="20" t="s">
        <v>393</v>
      </c>
      <c r="C139" s="20" t="s">
        <v>394</v>
      </c>
      <c r="D139">
        <v>1.5E-3</v>
      </c>
      <c r="E139">
        <v>328.94</v>
      </c>
      <c r="F139">
        <v>0.17</v>
      </c>
      <c r="G139" s="20" t="s">
        <v>159</v>
      </c>
    </row>
    <row r="140" spans="1:7" x14ac:dyDescent="0.3">
      <c r="A140">
        <v>139</v>
      </c>
      <c r="B140" s="20" t="s">
        <v>395</v>
      </c>
      <c r="C140" s="20" t="s">
        <v>396</v>
      </c>
      <c r="D140">
        <v>1.5E-3</v>
      </c>
      <c r="E140">
        <v>529.04</v>
      </c>
      <c r="F140">
        <v>1.06</v>
      </c>
      <c r="G140" s="20" t="s">
        <v>153</v>
      </c>
    </row>
    <row r="141" spans="1:7" x14ac:dyDescent="0.3">
      <c r="A141">
        <v>140</v>
      </c>
      <c r="B141" s="20" t="s">
        <v>397</v>
      </c>
      <c r="C141" s="20" t="s">
        <v>398</v>
      </c>
      <c r="D141">
        <v>1.5E-3</v>
      </c>
      <c r="E141">
        <v>125.97</v>
      </c>
      <c r="F141">
        <v>-1.07</v>
      </c>
      <c r="G141" s="20" t="s">
        <v>1235</v>
      </c>
    </row>
    <row r="142" spans="1:7" x14ac:dyDescent="0.3">
      <c r="A142">
        <v>141</v>
      </c>
      <c r="B142" s="20" t="s">
        <v>400</v>
      </c>
      <c r="C142" s="20" t="s">
        <v>401</v>
      </c>
      <c r="D142">
        <v>1.5E-3</v>
      </c>
      <c r="E142">
        <v>155.52000000000001</v>
      </c>
      <c r="F142">
        <v>-0.38</v>
      </c>
      <c r="G142" s="20" t="s">
        <v>620</v>
      </c>
    </row>
    <row r="143" spans="1:7" x14ac:dyDescent="0.3">
      <c r="A143">
        <v>142</v>
      </c>
      <c r="B143" s="20" t="s">
        <v>403</v>
      </c>
      <c r="C143" s="20" t="s">
        <v>404</v>
      </c>
      <c r="D143">
        <v>1.5E-3</v>
      </c>
      <c r="E143">
        <v>261.83</v>
      </c>
      <c r="F143">
        <v>-1.2</v>
      </c>
      <c r="G143" s="20" t="s">
        <v>539</v>
      </c>
    </row>
    <row r="144" spans="1:7" x14ac:dyDescent="0.3">
      <c r="A144">
        <v>143</v>
      </c>
      <c r="B144" s="20" t="s">
        <v>406</v>
      </c>
      <c r="C144" s="20" t="s">
        <v>407</v>
      </c>
      <c r="D144">
        <v>1.5E-3</v>
      </c>
      <c r="E144">
        <v>308.27999999999997</v>
      </c>
      <c r="F144">
        <v>-2.06</v>
      </c>
      <c r="G144" s="20" t="s">
        <v>318</v>
      </c>
    </row>
    <row r="145" spans="1:7" x14ac:dyDescent="0.3">
      <c r="A145">
        <v>144</v>
      </c>
      <c r="B145" s="20" t="s">
        <v>408</v>
      </c>
      <c r="C145" s="20" t="s">
        <v>409</v>
      </c>
      <c r="D145">
        <v>1.4E-3</v>
      </c>
      <c r="E145">
        <v>260.8</v>
      </c>
      <c r="F145">
        <v>0.14000000000000001</v>
      </c>
      <c r="G145" s="20" t="s">
        <v>159</v>
      </c>
    </row>
    <row r="146" spans="1:7" x14ac:dyDescent="0.3">
      <c r="A146">
        <v>145</v>
      </c>
      <c r="B146" s="20" t="s">
        <v>411</v>
      </c>
      <c r="C146" s="20" t="s">
        <v>412</v>
      </c>
      <c r="D146">
        <v>1.4E-3</v>
      </c>
      <c r="E146">
        <v>1210.71</v>
      </c>
      <c r="F146">
        <v>6.49</v>
      </c>
      <c r="G146" s="20" t="s">
        <v>54</v>
      </c>
    </row>
    <row r="147" spans="1:7" x14ac:dyDescent="0.3">
      <c r="A147">
        <v>146</v>
      </c>
      <c r="B147" s="20" t="s">
        <v>414</v>
      </c>
      <c r="C147" s="20" t="s">
        <v>415</v>
      </c>
      <c r="D147">
        <v>1.4E-3</v>
      </c>
      <c r="E147">
        <v>241.11</v>
      </c>
      <c r="F147">
        <v>0.78</v>
      </c>
      <c r="G147" s="20" t="s">
        <v>1079</v>
      </c>
    </row>
    <row r="148" spans="1:7" x14ac:dyDescent="0.3">
      <c r="A148">
        <v>147</v>
      </c>
      <c r="B148" s="20" t="s">
        <v>417</v>
      </c>
      <c r="C148" s="20" t="s">
        <v>418</v>
      </c>
      <c r="D148">
        <v>1.4E-3</v>
      </c>
      <c r="E148">
        <v>48.45</v>
      </c>
      <c r="F148">
        <v>0.5</v>
      </c>
      <c r="G148" s="20" t="s">
        <v>1248</v>
      </c>
    </row>
    <row r="149" spans="1:7" x14ac:dyDescent="0.3">
      <c r="A149">
        <v>148</v>
      </c>
      <c r="B149" s="20" t="s">
        <v>419</v>
      </c>
      <c r="C149" s="20" t="s">
        <v>420</v>
      </c>
      <c r="D149">
        <v>1.4E-3</v>
      </c>
      <c r="E149">
        <v>81.31</v>
      </c>
      <c r="F149">
        <v>-0.13</v>
      </c>
      <c r="G149" s="20" t="s">
        <v>421</v>
      </c>
    </row>
    <row r="150" spans="1:7" x14ac:dyDescent="0.3">
      <c r="A150">
        <v>149</v>
      </c>
      <c r="B150" s="20" t="s">
        <v>422</v>
      </c>
      <c r="C150" s="20" t="s">
        <v>423</v>
      </c>
      <c r="D150">
        <v>1.2999999999999999E-3</v>
      </c>
      <c r="E150">
        <v>507.5</v>
      </c>
      <c r="F150">
        <v>-1.22</v>
      </c>
      <c r="G150" s="20" t="s">
        <v>620</v>
      </c>
    </row>
    <row r="151" spans="1:7" x14ac:dyDescent="0.3">
      <c r="A151">
        <v>150</v>
      </c>
      <c r="B151" s="20" t="s">
        <v>425</v>
      </c>
      <c r="C151" s="20" t="s">
        <v>426</v>
      </c>
      <c r="D151">
        <v>1.2999999999999999E-3</v>
      </c>
      <c r="E151">
        <v>260.39</v>
      </c>
      <c r="F151">
        <v>3.29</v>
      </c>
      <c r="G151" s="20" t="s">
        <v>1249</v>
      </c>
    </row>
    <row r="152" spans="1:7" x14ac:dyDescent="0.3">
      <c r="A152">
        <v>151</v>
      </c>
      <c r="B152" s="20" t="s">
        <v>427</v>
      </c>
      <c r="C152" s="20" t="s">
        <v>428</v>
      </c>
      <c r="D152">
        <v>1.2999999999999999E-3</v>
      </c>
      <c r="E152">
        <v>57.15</v>
      </c>
      <c r="F152">
        <v>0.65</v>
      </c>
      <c r="G152" s="20" t="s">
        <v>1250</v>
      </c>
    </row>
    <row r="153" spans="1:7" x14ac:dyDescent="0.3">
      <c r="A153">
        <v>152</v>
      </c>
      <c r="B153" s="20" t="s">
        <v>429</v>
      </c>
      <c r="C153" s="20" t="s">
        <v>430</v>
      </c>
      <c r="D153">
        <v>1.2999999999999999E-3</v>
      </c>
      <c r="E153">
        <v>33.92</v>
      </c>
      <c r="F153">
        <v>0.82</v>
      </c>
      <c r="G153" s="20" t="s">
        <v>431</v>
      </c>
    </row>
    <row r="154" spans="1:7" x14ac:dyDescent="0.3">
      <c r="A154">
        <v>153</v>
      </c>
      <c r="B154" s="20" t="s">
        <v>432</v>
      </c>
      <c r="C154" s="20" t="s">
        <v>433</v>
      </c>
      <c r="D154">
        <v>1.2999999999999999E-3</v>
      </c>
      <c r="E154">
        <v>288.87</v>
      </c>
      <c r="F154">
        <v>-1.89</v>
      </c>
      <c r="G154" s="20" t="s">
        <v>434</v>
      </c>
    </row>
    <row r="155" spans="1:7" x14ac:dyDescent="0.3">
      <c r="A155">
        <v>154</v>
      </c>
      <c r="B155" s="20" t="s">
        <v>435</v>
      </c>
      <c r="C155" s="20" t="s">
        <v>436</v>
      </c>
      <c r="D155">
        <v>1.2999999999999999E-3</v>
      </c>
      <c r="E155">
        <v>109.88</v>
      </c>
      <c r="F155">
        <v>-0.56999999999999995</v>
      </c>
      <c r="G155" s="20" t="s">
        <v>564</v>
      </c>
    </row>
    <row r="156" spans="1:7" x14ac:dyDescent="0.3">
      <c r="A156">
        <v>155</v>
      </c>
      <c r="B156" s="20" t="s">
        <v>437</v>
      </c>
      <c r="C156" s="20" t="s">
        <v>438</v>
      </c>
      <c r="D156">
        <v>1.2999999999999999E-3</v>
      </c>
      <c r="E156">
        <v>51.74</v>
      </c>
      <c r="F156">
        <v>0.2</v>
      </c>
      <c r="G156" s="20" t="s">
        <v>108</v>
      </c>
    </row>
    <row r="157" spans="1:7" x14ac:dyDescent="0.3">
      <c r="A157">
        <v>156</v>
      </c>
      <c r="B157" s="20" t="s">
        <v>440</v>
      </c>
      <c r="C157" s="20" t="s">
        <v>441</v>
      </c>
      <c r="D157">
        <v>1.2999999999999999E-3</v>
      </c>
      <c r="E157">
        <v>292.14</v>
      </c>
      <c r="F157">
        <v>1.57</v>
      </c>
      <c r="G157" s="20" t="s">
        <v>54</v>
      </c>
    </row>
    <row r="158" spans="1:7" x14ac:dyDescent="0.3">
      <c r="A158">
        <v>157</v>
      </c>
      <c r="B158" s="20" t="s">
        <v>443</v>
      </c>
      <c r="C158" s="20" t="s">
        <v>444</v>
      </c>
      <c r="D158">
        <v>1.2999999999999999E-3</v>
      </c>
      <c r="E158">
        <v>42.94</v>
      </c>
      <c r="F158">
        <v>-1.05</v>
      </c>
      <c r="G158" s="20" t="s">
        <v>1251</v>
      </c>
    </row>
    <row r="159" spans="1:7" x14ac:dyDescent="0.3">
      <c r="A159">
        <v>158</v>
      </c>
      <c r="B159" s="20" t="s">
        <v>445</v>
      </c>
      <c r="C159" s="20" t="s">
        <v>446</v>
      </c>
      <c r="D159">
        <v>1.2999999999999999E-3</v>
      </c>
      <c r="E159">
        <v>265.39999999999998</v>
      </c>
      <c r="F159">
        <v>0.83</v>
      </c>
      <c r="G159" s="20" t="s">
        <v>1079</v>
      </c>
    </row>
    <row r="160" spans="1:7" x14ac:dyDescent="0.3">
      <c r="A160">
        <v>159</v>
      </c>
      <c r="B160" s="20" t="s">
        <v>447</v>
      </c>
      <c r="C160" s="20" t="s">
        <v>448</v>
      </c>
      <c r="D160">
        <v>1.2999999999999999E-3</v>
      </c>
      <c r="E160">
        <v>273.60000000000002</v>
      </c>
      <c r="F160">
        <v>-0.66</v>
      </c>
      <c r="G160" s="20" t="s">
        <v>620</v>
      </c>
    </row>
    <row r="161" spans="1:7" x14ac:dyDescent="0.3">
      <c r="A161">
        <v>160</v>
      </c>
      <c r="B161" s="20" t="s">
        <v>449</v>
      </c>
      <c r="C161" s="20" t="s">
        <v>450</v>
      </c>
      <c r="D161">
        <v>1.1999999999999999E-3</v>
      </c>
      <c r="E161">
        <v>158.01</v>
      </c>
      <c r="F161">
        <v>-1.74</v>
      </c>
      <c r="G161" s="20" t="s">
        <v>514</v>
      </c>
    </row>
    <row r="162" spans="1:7" x14ac:dyDescent="0.3">
      <c r="A162">
        <v>161</v>
      </c>
      <c r="B162" s="20" t="s">
        <v>451</v>
      </c>
      <c r="C162" s="20" t="s">
        <v>452</v>
      </c>
      <c r="D162">
        <v>1.1999999999999999E-3</v>
      </c>
      <c r="E162">
        <v>561.33000000000004</v>
      </c>
      <c r="F162">
        <v>-2.41</v>
      </c>
      <c r="G162" s="20" t="s">
        <v>198</v>
      </c>
    </row>
    <row r="163" spans="1:7" x14ac:dyDescent="0.3">
      <c r="A163">
        <v>162</v>
      </c>
      <c r="B163" s="20" t="s">
        <v>454</v>
      </c>
      <c r="C163" s="20" t="s">
        <v>455</v>
      </c>
      <c r="D163">
        <v>1.1999999999999999E-3</v>
      </c>
      <c r="E163">
        <v>262.97000000000003</v>
      </c>
      <c r="F163">
        <v>-1.86</v>
      </c>
      <c r="G163" s="20" t="s">
        <v>389</v>
      </c>
    </row>
    <row r="164" spans="1:7" x14ac:dyDescent="0.3">
      <c r="A164">
        <v>163</v>
      </c>
      <c r="B164" s="20" t="s">
        <v>457</v>
      </c>
      <c r="C164" s="20" t="s">
        <v>458</v>
      </c>
      <c r="D164">
        <v>1.1999999999999999E-3</v>
      </c>
      <c r="E164">
        <v>136.37</v>
      </c>
      <c r="F164">
        <v>0.35</v>
      </c>
      <c r="G164" s="20" t="s">
        <v>128</v>
      </c>
    </row>
    <row r="165" spans="1:7" x14ac:dyDescent="0.3">
      <c r="A165">
        <v>164</v>
      </c>
      <c r="B165" s="20" t="s">
        <v>459</v>
      </c>
      <c r="C165" s="20" t="s">
        <v>460</v>
      </c>
      <c r="D165">
        <v>1.1999999999999999E-3</v>
      </c>
      <c r="E165">
        <v>234.79</v>
      </c>
      <c r="F165">
        <v>2.5099999999999998</v>
      </c>
      <c r="G165" s="20" t="s">
        <v>1218</v>
      </c>
    </row>
    <row r="166" spans="1:7" x14ac:dyDescent="0.3">
      <c r="A166">
        <v>165</v>
      </c>
      <c r="B166" s="20" t="s">
        <v>461</v>
      </c>
      <c r="C166" s="20" t="s">
        <v>462</v>
      </c>
      <c r="D166">
        <v>1.1999999999999999E-3</v>
      </c>
      <c r="E166">
        <v>238.86</v>
      </c>
      <c r="F166">
        <v>0.39</v>
      </c>
      <c r="G166" s="20" t="s">
        <v>69</v>
      </c>
    </row>
    <row r="167" spans="1:7" x14ac:dyDescent="0.3">
      <c r="A167">
        <v>166</v>
      </c>
      <c r="B167" s="20" t="s">
        <v>463</v>
      </c>
      <c r="C167" s="20" t="s">
        <v>464</v>
      </c>
      <c r="D167">
        <v>1.1999999999999999E-3</v>
      </c>
      <c r="E167">
        <v>113.96</v>
      </c>
      <c r="F167">
        <v>-1.03</v>
      </c>
      <c r="G167" s="20" t="s">
        <v>857</v>
      </c>
    </row>
    <row r="168" spans="1:7" x14ac:dyDescent="0.3">
      <c r="A168">
        <v>167</v>
      </c>
      <c r="B168" s="20" t="s">
        <v>466</v>
      </c>
      <c r="C168" s="20" t="s">
        <v>467</v>
      </c>
      <c r="D168">
        <v>1.1999999999999999E-3</v>
      </c>
      <c r="E168">
        <v>43.07</v>
      </c>
      <c r="F168">
        <v>0.12</v>
      </c>
      <c r="G168" s="20" t="s">
        <v>1219</v>
      </c>
    </row>
    <row r="169" spans="1:7" x14ac:dyDescent="0.3">
      <c r="A169">
        <v>168</v>
      </c>
      <c r="B169" s="20" t="s">
        <v>468</v>
      </c>
      <c r="C169" s="20" t="s">
        <v>469</v>
      </c>
      <c r="D169">
        <v>1.1999999999999999E-3</v>
      </c>
      <c r="E169">
        <v>76.790000000000006</v>
      </c>
      <c r="F169">
        <v>-0.96</v>
      </c>
      <c r="G169" s="20" t="s">
        <v>1220</v>
      </c>
    </row>
    <row r="170" spans="1:7" x14ac:dyDescent="0.3">
      <c r="A170">
        <v>169</v>
      </c>
      <c r="B170" s="20" t="s">
        <v>470</v>
      </c>
      <c r="C170" s="20" t="s">
        <v>471</v>
      </c>
      <c r="D170">
        <v>1.1000000000000001E-3</v>
      </c>
      <c r="E170">
        <v>109.44</v>
      </c>
      <c r="F170">
        <v>1.88</v>
      </c>
      <c r="G170" s="20" t="s">
        <v>1252</v>
      </c>
    </row>
    <row r="171" spans="1:7" x14ac:dyDescent="0.3">
      <c r="A171">
        <v>170</v>
      </c>
      <c r="B171" s="20" t="s">
        <v>472</v>
      </c>
      <c r="C171" s="20" t="s">
        <v>473</v>
      </c>
      <c r="D171">
        <v>1.1000000000000001E-3</v>
      </c>
      <c r="E171">
        <v>96.25</v>
      </c>
      <c r="F171">
        <v>-0.19</v>
      </c>
      <c r="G171" s="20" t="s">
        <v>205</v>
      </c>
    </row>
    <row r="172" spans="1:7" x14ac:dyDescent="0.3">
      <c r="A172">
        <v>171</v>
      </c>
      <c r="B172" s="20" t="s">
        <v>474</v>
      </c>
      <c r="C172" s="20" t="s">
        <v>475</v>
      </c>
      <c r="D172">
        <v>1.1000000000000001E-3</v>
      </c>
      <c r="E172">
        <v>249.38</v>
      </c>
      <c r="F172">
        <v>1.1299999999999999</v>
      </c>
      <c r="G172" s="20" t="s">
        <v>1221</v>
      </c>
    </row>
    <row r="173" spans="1:7" x14ac:dyDescent="0.3">
      <c r="A173">
        <v>172</v>
      </c>
      <c r="B173" s="20" t="s">
        <v>477</v>
      </c>
      <c r="C173" s="20" t="s">
        <v>478</v>
      </c>
      <c r="D173">
        <v>1.1000000000000001E-3</v>
      </c>
      <c r="E173">
        <v>191.2</v>
      </c>
      <c r="F173">
        <v>0.25</v>
      </c>
      <c r="G173" s="20" t="s">
        <v>1009</v>
      </c>
    </row>
    <row r="174" spans="1:7" x14ac:dyDescent="0.3">
      <c r="A174">
        <v>173</v>
      </c>
      <c r="B174" s="20" t="s">
        <v>479</v>
      </c>
      <c r="C174" s="20" t="s">
        <v>480</v>
      </c>
      <c r="D174">
        <v>1.1000000000000001E-3</v>
      </c>
      <c r="E174">
        <v>830.03</v>
      </c>
      <c r="F174">
        <v>-10.51</v>
      </c>
      <c r="G174" s="20" t="s">
        <v>1253</v>
      </c>
    </row>
    <row r="175" spans="1:7" x14ac:dyDescent="0.3">
      <c r="A175">
        <v>174</v>
      </c>
      <c r="B175" s="20" t="s">
        <v>481</v>
      </c>
      <c r="C175" s="20" t="s">
        <v>482</v>
      </c>
      <c r="D175">
        <v>1.1000000000000001E-3</v>
      </c>
      <c r="E175">
        <v>132.37</v>
      </c>
      <c r="F175">
        <v>-0.98</v>
      </c>
      <c r="G175" s="20" t="s">
        <v>1165</v>
      </c>
    </row>
    <row r="176" spans="1:7" x14ac:dyDescent="0.3">
      <c r="A176">
        <v>175</v>
      </c>
      <c r="B176" s="20" t="s">
        <v>483</v>
      </c>
      <c r="C176" s="20" t="s">
        <v>484</v>
      </c>
      <c r="D176">
        <v>1.1000000000000001E-3</v>
      </c>
      <c r="E176">
        <v>64.2</v>
      </c>
      <c r="F176">
        <v>0.24</v>
      </c>
      <c r="G176" s="20" t="s">
        <v>697</v>
      </c>
    </row>
    <row r="177" spans="1:7" x14ac:dyDescent="0.3">
      <c r="A177">
        <v>176</v>
      </c>
      <c r="B177" s="20" t="s">
        <v>485</v>
      </c>
      <c r="C177" s="20" t="s">
        <v>486</v>
      </c>
      <c r="D177">
        <v>1.1000000000000001E-3</v>
      </c>
      <c r="E177">
        <v>49.31</v>
      </c>
      <c r="F177">
        <v>-7.0000000000000007E-2</v>
      </c>
      <c r="G177" s="20" t="s">
        <v>1209</v>
      </c>
    </row>
    <row r="178" spans="1:7" x14ac:dyDescent="0.3">
      <c r="A178">
        <v>177</v>
      </c>
      <c r="B178" s="20" t="s">
        <v>488</v>
      </c>
      <c r="C178" s="20" t="s">
        <v>489</v>
      </c>
      <c r="D178">
        <v>1.1000000000000001E-3</v>
      </c>
      <c r="E178">
        <v>344.73</v>
      </c>
      <c r="F178">
        <v>-0.67</v>
      </c>
      <c r="G178" s="20" t="s">
        <v>392</v>
      </c>
    </row>
    <row r="179" spans="1:7" x14ac:dyDescent="0.3">
      <c r="A179">
        <v>178</v>
      </c>
      <c r="B179" s="20" t="s">
        <v>490</v>
      </c>
      <c r="C179" s="20" t="s">
        <v>491</v>
      </c>
      <c r="D179">
        <v>1.1000000000000001E-3</v>
      </c>
      <c r="E179">
        <v>84.68</v>
      </c>
      <c r="F179">
        <v>-0.81</v>
      </c>
      <c r="G179" s="20" t="s">
        <v>809</v>
      </c>
    </row>
    <row r="180" spans="1:7" x14ac:dyDescent="0.3">
      <c r="A180">
        <v>179</v>
      </c>
      <c r="B180" s="20" t="s">
        <v>493</v>
      </c>
      <c r="C180" s="20" t="s">
        <v>494</v>
      </c>
      <c r="D180">
        <v>1.1000000000000001E-3</v>
      </c>
      <c r="E180">
        <v>3169.99</v>
      </c>
      <c r="F180">
        <v>11.99</v>
      </c>
      <c r="G180" s="20" t="s">
        <v>108</v>
      </c>
    </row>
    <row r="181" spans="1:7" x14ac:dyDescent="0.3">
      <c r="A181">
        <v>180</v>
      </c>
      <c r="B181" s="20" t="s">
        <v>495</v>
      </c>
      <c r="C181" s="20" t="s">
        <v>496</v>
      </c>
      <c r="D181">
        <v>1.1000000000000001E-3</v>
      </c>
      <c r="E181">
        <v>99.78</v>
      </c>
      <c r="F181">
        <v>-1.1299999999999999</v>
      </c>
      <c r="G181" s="20" t="s">
        <v>1254</v>
      </c>
    </row>
    <row r="182" spans="1:7" x14ac:dyDescent="0.3">
      <c r="A182">
        <v>181</v>
      </c>
      <c r="B182" s="20" t="s">
        <v>497</v>
      </c>
      <c r="C182" s="20" t="s">
        <v>498</v>
      </c>
      <c r="D182">
        <v>1.1000000000000001E-3</v>
      </c>
      <c r="E182">
        <v>175.46</v>
      </c>
      <c r="F182">
        <v>1.1100000000000001</v>
      </c>
      <c r="G182" s="20" t="s">
        <v>291</v>
      </c>
    </row>
    <row r="183" spans="1:7" x14ac:dyDescent="0.3">
      <c r="A183">
        <v>182</v>
      </c>
      <c r="B183" s="20" t="s">
        <v>500</v>
      </c>
      <c r="C183" s="20" t="s">
        <v>501</v>
      </c>
      <c r="D183">
        <v>1.1000000000000001E-3</v>
      </c>
      <c r="E183">
        <v>157.72999999999999</v>
      </c>
      <c r="F183">
        <v>-0.59</v>
      </c>
      <c r="G183" s="20" t="s">
        <v>150</v>
      </c>
    </row>
    <row r="184" spans="1:7" x14ac:dyDescent="0.3">
      <c r="A184">
        <v>183</v>
      </c>
      <c r="B184" s="20" t="s">
        <v>503</v>
      </c>
      <c r="C184" s="20" t="s">
        <v>504</v>
      </c>
      <c r="D184">
        <v>1E-3</v>
      </c>
      <c r="E184">
        <v>193.92</v>
      </c>
      <c r="F184">
        <v>-1.59</v>
      </c>
      <c r="G184" s="20" t="s">
        <v>156</v>
      </c>
    </row>
    <row r="185" spans="1:7" x14ac:dyDescent="0.3">
      <c r="A185">
        <v>184</v>
      </c>
      <c r="B185" s="20" t="s">
        <v>505</v>
      </c>
      <c r="C185" s="20" t="s">
        <v>506</v>
      </c>
      <c r="D185">
        <v>1E-3</v>
      </c>
      <c r="E185">
        <v>77.31</v>
      </c>
      <c r="F185">
        <v>0.06</v>
      </c>
      <c r="G185" s="20" t="s">
        <v>45</v>
      </c>
    </row>
    <row r="186" spans="1:7" x14ac:dyDescent="0.3">
      <c r="A186">
        <v>185</v>
      </c>
      <c r="B186" s="20" t="s">
        <v>508</v>
      </c>
      <c r="C186" s="20" t="s">
        <v>509</v>
      </c>
      <c r="D186">
        <v>1E-3</v>
      </c>
      <c r="E186">
        <v>80.52</v>
      </c>
      <c r="F186">
        <v>-0.34</v>
      </c>
      <c r="G186" s="20" t="s">
        <v>198</v>
      </c>
    </row>
    <row r="187" spans="1:7" x14ac:dyDescent="0.3">
      <c r="A187">
        <v>186</v>
      </c>
      <c r="B187" s="20" t="s">
        <v>510</v>
      </c>
      <c r="C187" s="20" t="s">
        <v>511</v>
      </c>
      <c r="D187">
        <v>1E-3</v>
      </c>
      <c r="E187">
        <v>521.72</v>
      </c>
      <c r="F187">
        <v>0.31</v>
      </c>
      <c r="G187" s="20" t="s">
        <v>125</v>
      </c>
    </row>
    <row r="188" spans="1:7" x14ac:dyDescent="0.3">
      <c r="A188">
        <v>187</v>
      </c>
      <c r="B188" s="20" t="s">
        <v>512</v>
      </c>
      <c r="C188" s="20" t="s">
        <v>513</v>
      </c>
      <c r="D188">
        <v>1E-3</v>
      </c>
      <c r="E188">
        <v>78.33</v>
      </c>
      <c r="F188">
        <v>-0.86</v>
      </c>
      <c r="G188" s="20" t="s">
        <v>1255</v>
      </c>
    </row>
    <row r="189" spans="1:7" x14ac:dyDescent="0.3">
      <c r="A189">
        <v>188</v>
      </c>
      <c r="B189" s="20" t="s">
        <v>515</v>
      </c>
      <c r="C189" s="20" t="s">
        <v>516</v>
      </c>
      <c r="D189">
        <v>1E-3</v>
      </c>
      <c r="E189">
        <v>85.09</v>
      </c>
      <c r="F189">
        <v>-0.6</v>
      </c>
      <c r="G189" s="20" t="s">
        <v>389</v>
      </c>
    </row>
    <row r="190" spans="1:7" x14ac:dyDescent="0.3">
      <c r="A190">
        <v>189</v>
      </c>
      <c r="B190" s="20" t="s">
        <v>517</v>
      </c>
      <c r="C190" s="20" t="s">
        <v>518</v>
      </c>
      <c r="D190">
        <v>1E-3</v>
      </c>
      <c r="E190">
        <v>164.34</v>
      </c>
      <c r="F190">
        <v>0.65</v>
      </c>
      <c r="G190" s="20" t="s">
        <v>51</v>
      </c>
    </row>
    <row r="191" spans="1:7" x14ac:dyDescent="0.3">
      <c r="A191">
        <v>190</v>
      </c>
      <c r="B191" s="20" t="s">
        <v>519</v>
      </c>
      <c r="C191" s="20" t="s">
        <v>520</v>
      </c>
      <c r="D191">
        <v>1E-3</v>
      </c>
      <c r="E191">
        <v>59.52</v>
      </c>
      <c r="F191">
        <v>-0.22</v>
      </c>
      <c r="G191" s="20" t="s">
        <v>66</v>
      </c>
    </row>
    <row r="192" spans="1:7" x14ac:dyDescent="0.3">
      <c r="A192">
        <v>191</v>
      </c>
      <c r="B192" s="20" t="s">
        <v>521</v>
      </c>
      <c r="C192" s="20" t="s">
        <v>522</v>
      </c>
      <c r="D192">
        <v>1E-3</v>
      </c>
      <c r="E192">
        <v>2028.54</v>
      </c>
      <c r="F192">
        <v>-10.41</v>
      </c>
      <c r="G192" s="20" t="s">
        <v>564</v>
      </c>
    </row>
    <row r="193" spans="1:7" x14ac:dyDescent="0.3">
      <c r="A193">
        <v>192</v>
      </c>
      <c r="B193" s="20" t="s">
        <v>523</v>
      </c>
      <c r="C193" s="20" t="s">
        <v>524</v>
      </c>
      <c r="D193">
        <v>1E-3</v>
      </c>
      <c r="E193">
        <v>149.94999999999999</v>
      </c>
      <c r="F193">
        <v>0.76</v>
      </c>
      <c r="G193" s="20" t="s">
        <v>776</v>
      </c>
    </row>
    <row r="194" spans="1:7" x14ac:dyDescent="0.3">
      <c r="A194">
        <v>193</v>
      </c>
      <c r="B194" s="20" t="s">
        <v>525</v>
      </c>
      <c r="C194" s="20" t="s">
        <v>526</v>
      </c>
      <c r="D194">
        <v>1E-3</v>
      </c>
      <c r="E194">
        <v>1119.56</v>
      </c>
      <c r="F194">
        <v>0.09</v>
      </c>
      <c r="G194" s="20" t="s">
        <v>358</v>
      </c>
    </row>
    <row r="195" spans="1:7" x14ac:dyDescent="0.3">
      <c r="A195">
        <v>194</v>
      </c>
      <c r="B195" s="20" t="s">
        <v>528</v>
      </c>
      <c r="C195" s="20" t="s">
        <v>529</v>
      </c>
      <c r="D195">
        <v>1E-3</v>
      </c>
      <c r="E195">
        <v>144.81</v>
      </c>
      <c r="F195">
        <v>-1.28</v>
      </c>
      <c r="G195" s="20" t="s">
        <v>552</v>
      </c>
    </row>
    <row r="196" spans="1:7" x14ac:dyDescent="0.3">
      <c r="A196">
        <v>195</v>
      </c>
      <c r="B196" s="20" t="s">
        <v>530</v>
      </c>
      <c r="C196" s="20" t="s">
        <v>531</v>
      </c>
      <c r="D196">
        <v>1E-3</v>
      </c>
      <c r="E196">
        <v>90.1</v>
      </c>
      <c r="F196">
        <v>0.18</v>
      </c>
      <c r="G196" s="20" t="s">
        <v>153</v>
      </c>
    </row>
    <row r="197" spans="1:7" x14ac:dyDescent="0.3">
      <c r="A197">
        <v>196</v>
      </c>
      <c r="B197" s="20" t="s">
        <v>533</v>
      </c>
      <c r="C197" s="20" t="s">
        <v>534</v>
      </c>
      <c r="D197">
        <v>1E-3</v>
      </c>
      <c r="E197">
        <v>111.92</v>
      </c>
      <c r="F197">
        <v>0.17</v>
      </c>
      <c r="G197" s="20" t="s">
        <v>596</v>
      </c>
    </row>
    <row r="198" spans="1:7" x14ac:dyDescent="0.3">
      <c r="A198">
        <v>197</v>
      </c>
      <c r="B198" s="20" t="s">
        <v>535</v>
      </c>
      <c r="C198" s="20" t="s">
        <v>536</v>
      </c>
      <c r="D198">
        <v>1E-3</v>
      </c>
      <c r="E198">
        <v>24.83</v>
      </c>
      <c r="F198">
        <v>0</v>
      </c>
      <c r="G198" s="20" t="s">
        <v>234</v>
      </c>
    </row>
    <row r="199" spans="1:7" x14ac:dyDescent="0.3">
      <c r="A199">
        <v>198</v>
      </c>
      <c r="B199" s="20" t="s">
        <v>537</v>
      </c>
      <c r="C199" s="20" t="s">
        <v>538</v>
      </c>
      <c r="D199">
        <v>1E-3</v>
      </c>
      <c r="E199">
        <v>200.29</v>
      </c>
      <c r="F199">
        <v>-0.93</v>
      </c>
      <c r="G199" s="20" t="s">
        <v>654</v>
      </c>
    </row>
    <row r="200" spans="1:7" x14ac:dyDescent="0.3">
      <c r="A200">
        <v>199</v>
      </c>
      <c r="B200" s="20" t="s">
        <v>540</v>
      </c>
      <c r="C200" s="20" t="s">
        <v>541</v>
      </c>
      <c r="D200">
        <v>1E-3</v>
      </c>
      <c r="E200">
        <v>608.02</v>
      </c>
      <c r="F200">
        <v>2.21</v>
      </c>
      <c r="G200" s="20" t="s">
        <v>439</v>
      </c>
    </row>
    <row r="201" spans="1:7" x14ac:dyDescent="0.3">
      <c r="A201">
        <v>200</v>
      </c>
      <c r="B201" s="20" t="s">
        <v>542</v>
      </c>
      <c r="C201" s="20" t="s">
        <v>543</v>
      </c>
      <c r="D201">
        <v>1E-3</v>
      </c>
      <c r="E201">
        <v>247.4</v>
      </c>
      <c r="F201">
        <v>-0.88</v>
      </c>
      <c r="G201" s="20" t="s">
        <v>66</v>
      </c>
    </row>
    <row r="202" spans="1:7" x14ac:dyDescent="0.3">
      <c r="A202">
        <v>201</v>
      </c>
      <c r="B202" s="20" t="s">
        <v>544</v>
      </c>
      <c r="C202" s="20" t="s">
        <v>545</v>
      </c>
      <c r="D202">
        <v>1E-3</v>
      </c>
      <c r="E202">
        <v>53.76</v>
      </c>
      <c r="F202">
        <v>7.0000000000000007E-2</v>
      </c>
      <c r="G202" s="20" t="s">
        <v>174</v>
      </c>
    </row>
    <row r="203" spans="1:7" x14ac:dyDescent="0.3">
      <c r="A203">
        <v>202</v>
      </c>
      <c r="B203" s="20" t="s">
        <v>546</v>
      </c>
      <c r="C203" s="20" t="s">
        <v>547</v>
      </c>
      <c r="D203">
        <v>8.9999999999999998E-4</v>
      </c>
      <c r="E203">
        <v>311.77999999999997</v>
      </c>
      <c r="F203">
        <v>-1.37</v>
      </c>
      <c r="G203" s="20" t="s">
        <v>219</v>
      </c>
    </row>
    <row r="204" spans="1:7" x14ac:dyDescent="0.3">
      <c r="A204">
        <v>203</v>
      </c>
      <c r="B204" s="20" t="s">
        <v>548</v>
      </c>
      <c r="C204" s="20" t="s">
        <v>549</v>
      </c>
      <c r="D204">
        <v>8.9999999999999998E-4</v>
      </c>
      <c r="E204">
        <v>334.91</v>
      </c>
      <c r="F204">
        <v>1.92</v>
      </c>
      <c r="G204" s="20" t="s">
        <v>312</v>
      </c>
    </row>
    <row r="205" spans="1:7" x14ac:dyDescent="0.3">
      <c r="A205">
        <v>204</v>
      </c>
      <c r="B205" s="20" t="s">
        <v>550</v>
      </c>
      <c r="C205" s="20" t="s">
        <v>551</v>
      </c>
      <c r="D205">
        <v>8.9999999999999998E-4</v>
      </c>
      <c r="E205">
        <v>126.69</v>
      </c>
      <c r="F205">
        <v>-1.1299999999999999</v>
      </c>
      <c r="G205" s="20" t="s">
        <v>857</v>
      </c>
    </row>
    <row r="206" spans="1:7" x14ac:dyDescent="0.3">
      <c r="A206">
        <v>205</v>
      </c>
      <c r="B206" s="20" t="s">
        <v>553</v>
      </c>
      <c r="C206" s="20" t="s">
        <v>554</v>
      </c>
      <c r="D206">
        <v>8.9999999999999998E-4</v>
      </c>
      <c r="E206">
        <v>142.02000000000001</v>
      </c>
      <c r="F206">
        <v>-0.3</v>
      </c>
      <c r="G206" s="20" t="s">
        <v>325</v>
      </c>
    </row>
    <row r="207" spans="1:7" x14ac:dyDescent="0.3">
      <c r="A207">
        <v>206</v>
      </c>
      <c r="B207" s="20" t="s">
        <v>555</v>
      </c>
      <c r="C207" s="20" t="s">
        <v>556</v>
      </c>
      <c r="D207">
        <v>8.9999999999999998E-4</v>
      </c>
      <c r="E207">
        <v>148.44999999999999</v>
      </c>
      <c r="F207">
        <v>0.56999999999999995</v>
      </c>
      <c r="G207" s="20" t="s">
        <v>1215</v>
      </c>
    </row>
    <row r="208" spans="1:7" x14ac:dyDescent="0.3">
      <c r="A208">
        <v>207</v>
      </c>
      <c r="B208" s="20" t="s">
        <v>557</v>
      </c>
      <c r="C208" s="20" t="s">
        <v>558</v>
      </c>
      <c r="D208">
        <v>8.9999999999999998E-4</v>
      </c>
      <c r="E208">
        <v>185.52</v>
      </c>
      <c r="F208">
        <v>0.02</v>
      </c>
      <c r="G208" s="20" t="s">
        <v>358</v>
      </c>
    </row>
    <row r="209" spans="1:7" x14ac:dyDescent="0.3">
      <c r="A209">
        <v>208</v>
      </c>
      <c r="B209" s="20" t="s">
        <v>559</v>
      </c>
      <c r="C209" s="20" t="s">
        <v>560</v>
      </c>
      <c r="D209">
        <v>8.9999999999999998E-4</v>
      </c>
      <c r="E209">
        <v>924.84</v>
      </c>
      <c r="F209">
        <v>6.71</v>
      </c>
      <c r="G209" s="20" t="s">
        <v>1256</v>
      </c>
    </row>
    <row r="210" spans="1:7" x14ac:dyDescent="0.3">
      <c r="A210">
        <v>209</v>
      </c>
      <c r="B210" s="20" t="s">
        <v>562</v>
      </c>
      <c r="C210" s="20" t="s">
        <v>563</v>
      </c>
      <c r="D210">
        <v>8.9999999999999998E-4</v>
      </c>
      <c r="E210">
        <v>89.17</v>
      </c>
      <c r="F210">
        <v>-0.53</v>
      </c>
      <c r="G210" s="20" t="s">
        <v>881</v>
      </c>
    </row>
    <row r="211" spans="1:7" x14ac:dyDescent="0.3">
      <c r="A211">
        <v>210</v>
      </c>
      <c r="B211" s="20" t="s">
        <v>565</v>
      </c>
      <c r="C211" s="20" t="s">
        <v>566</v>
      </c>
      <c r="D211">
        <v>8.9999999999999998E-4</v>
      </c>
      <c r="E211">
        <v>77.47</v>
      </c>
      <c r="F211">
        <v>-0.17</v>
      </c>
      <c r="G211" s="20" t="s">
        <v>134</v>
      </c>
    </row>
    <row r="212" spans="1:7" x14ac:dyDescent="0.3">
      <c r="A212">
        <v>211</v>
      </c>
      <c r="B212" s="20" t="s">
        <v>567</v>
      </c>
      <c r="C212" s="20" t="s">
        <v>568</v>
      </c>
      <c r="D212">
        <v>8.9999999999999998E-4</v>
      </c>
      <c r="E212">
        <v>136.36000000000001</v>
      </c>
      <c r="F212">
        <v>-0.28999999999999998</v>
      </c>
      <c r="G212" s="20" t="s">
        <v>325</v>
      </c>
    </row>
    <row r="213" spans="1:7" x14ac:dyDescent="0.3">
      <c r="A213">
        <v>212</v>
      </c>
      <c r="B213" s="20" t="s">
        <v>569</v>
      </c>
      <c r="C213" s="20" t="s">
        <v>570</v>
      </c>
      <c r="D213">
        <v>8.9999999999999998E-4</v>
      </c>
      <c r="E213">
        <v>130.80000000000001</v>
      </c>
      <c r="F213">
        <v>3.53</v>
      </c>
      <c r="G213" s="20" t="s">
        <v>1257</v>
      </c>
    </row>
    <row r="214" spans="1:7" x14ac:dyDescent="0.3">
      <c r="A214">
        <v>213</v>
      </c>
      <c r="B214" s="20" t="s">
        <v>571</v>
      </c>
      <c r="C214" s="20" t="s">
        <v>572</v>
      </c>
      <c r="D214">
        <v>8.9999999999999998E-4</v>
      </c>
      <c r="E214">
        <v>105.41</v>
      </c>
      <c r="F214">
        <v>-0.8</v>
      </c>
      <c r="G214" s="20" t="s">
        <v>75</v>
      </c>
    </row>
    <row r="215" spans="1:7" x14ac:dyDescent="0.3">
      <c r="A215">
        <v>214</v>
      </c>
      <c r="B215" s="20" t="s">
        <v>573</v>
      </c>
      <c r="C215" s="20" t="s">
        <v>574</v>
      </c>
      <c r="D215">
        <v>8.9999999999999998E-4</v>
      </c>
      <c r="E215">
        <v>20.18</v>
      </c>
      <c r="F215">
        <v>-0.11</v>
      </c>
      <c r="G215" s="20" t="s">
        <v>680</v>
      </c>
    </row>
    <row r="216" spans="1:7" x14ac:dyDescent="0.3">
      <c r="A216">
        <v>215</v>
      </c>
      <c r="B216" s="20" t="s">
        <v>576</v>
      </c>
      <c r="C216" s="20" t="s">
        <v>577</v>
      </c>
      <c r="D216">
        <v>8.9999999999999998E-4</v>
      </c>
      <c r="E216">
        <v>11.11</v>
      </c>
      <c r="F216">
        <v>0.04</v>
      </c>
      <c r="G216" s="20" t="s">
        <v>1079</v>
      </c>
    </row>
    <row r="217" spans="1:7" x14ac:dyDescent="0.3">
      <c r="A217">
        <v>216</v>
      </c>
      <c r="B217" s="20" t="s">
        <v>578</v>
      </c>
      <c r="C217" s="20" t="s">
        <v>579</v>
      </c>
      <c r="D217">
        <v>8.9999999999999998E-4</v>
      </c>
      <c r="E217">
        <v>105.3</v>
      </c>
      <c r="F217">
        <v>0.09</v>
      </c>
      <c r="G217" s="20" t="s">
        <v>410</v>
      </c>
    </row>
    <row r="218" spans="1:7" x14ac:dyDescent="0.3">
      <c r="A218">
        <v>217</v>
      </c>
      <c r="B218" s="20" t="s">
        <v>580</v>
      </c>
      <c r="C218" s="20" t="s">
        <v>581</v>
      </c>
      <c r="D218">
        <v>8.0000000000000004E-4</v>
      </c>
      <c r="E218">
        <v>204.84</v>
      </c>
      <c r="F218">
        <v>-0.78</v>
      </c>
      <c r="G218" s="20" t="s">
        <v>707</v>
      </c>
    </row>
    <row r="219" spans="1:7" x14ac:dyDescent="0.3">
      <c r="A219">
        <v>218</v>
      </c>
      <c r="B219" s="20" t="s">
        <v>582</v>
      </c>
      <c r="C219" s="20" t="s">
        <v>583</v>
      </c>
      <c r="D219">
        <v>8.0000000000000004E-4</v>
      </c>
      <c r="E219">
        <v>91.11</v>
      </c>
      <c r="F219">
        <v>0.28999999999999998</v>
      </c>
      <c r="G219" s="20" t="s">
        <v>1079</v>
      </c>
    </row>
    <row r="220" spans="1:7" x14ac:dyDescent="0.3">
      <c r="A220">
        <v>219</v>
      </c>
      <c r="B220" s="20" t="s">
        <v>584</v>
      </c>
      <c r="C220" s="20" t="s">
        <v>585</v>
      </c>
      <c r="D220">
        <v>8.0000000000000004E-4</v>
      </c>
      <c r="E220">
        <v>69.489999999999995</v>
      </c>
      <c r="F220">
        <v>1.02</v>
      </c>
      <c r="G220" s="20" t="s">
        <v>249</v>
      </c>
    </row>
    <row r="221" spans="1:7" x14ac:dyDescent="0.3">
      <c r="A221">
        <v>220</v>
      </c>
      <c r="B221" s="20" t="s">
        <v>586</v>
      </c>
      <c r="C221" s="20" t="s">
        <v>587</v>
      </c>
      <c r="D221">
        <v>8.0000000000000004E-4</v>
      </c>
      <c r="E221">
        <v>235.69</v>
      </c>
      <c r="F221">
        <v>0.05</v>
      </c>
      <c r="G221" s="20" t="s">
        <v>234</v>
      </c>
    </row>
    <row r="222" spans="1:7" x14ac:dyDescent="0.3">
      <c r="A222">
        <v>221</v>
      </c>
      <c r="B222" s="20" t="s">
        <v>588</v>
      </c>
      <c r="C222" s="20" t="s">
        <v>589</v>
      </c>
      <c r="D222">
        <v>8.0000000000000004E-4</v>
      </c>
      <c r="E222">
        <v>77.44</v>
      </c>
      <c r="F222">
        <v>0.86</v>
      </c>
      <c r="G222" s="20" t="s">
        <v>1258</v>
      </c>
    </row>
    <row r="223" spans="1:7" x14ac:dyDescent="0.3">
      <c r="A223">
        <v>222</v>
      </c>
      <c r="B223" s="20" t="s">
        <v>590</v>
      </c>
      <c r="C223" s="20" t="s">
        <v>591</v>
      </c>
      <c r="D223">
        <v>8.0000000000000004E-4</v>
      </c>
      <c r="E223">
        <v>21.47</v>
      </c>
      <c r="F223">
        <v>0.02</v>
      </c>
      <c r="G223" s="20" t="s">
        <v>45</v>
      </c>
    </row>
    <row r="224" spans="1:7" x14ac:dyDescent="0.3">
      <c r="A224">
        <v>223</v>
      </c>
      <c r="B224" s="20" t="s">
        <v>592</v>
      </c>
      <c r="C224" s="20" t="s">
        <v>593</v>
      </c>
      <c r="D224">
        <v>8.0000000000000004E-4</v>
      </c>
      <c r="E224">
        <v>532.34</v>
      </c>
      <c r="F224">
        <v>7.0000000000000007E-2</v>
      </c>
      <c r="G224" s="20" t="s">
        <v>358</v>
      </c>
    </row>
    <row r="225" spans="1:7" x14ac:dyDescent="0.3">
      <c r="A225">
        <v>224</v>
      </c>
      <c r="B225" s="20" t="s">
        <v>594</v>
      </c>
      <c r="C225" s="20" t="s">
        <v>595</v>
      </c>
      <c r="D225">
        <v>8.0000000000000004E-4</v>
      </c>
      <c r="E225">
        <v>59.1</v>
      </c>
      <c r="F225">
        <v>0.15</v>
      </c>
      <c r="G225" s="20" t="s">
        <v>213</v>
      </c>
    </row>
    <row r="226" spans="1:7" x14ac:dyDescent="0.3">
      <c r="A226">
        <v>225</v>
      </c>
      <c r="B226" s="20" t="s">
        <v>597</v>
      </c>
      <c r="C226" s="20" t="s">
        <v>598</v>
      </c>
      <c r="D226">
        <v>8.0000000000000004E-4</v>
      </c>
      <c r="E226">
        <v>40.67</v>
      </c>
      <c r="F226">
        <v>-0.1</v>
      </c>
      <c r="G226" s="20" t="s">
        <v>424</v>
      </c>
    </row>
    <row r="227" spans="1:7" x14ac:dyDescent="0.3">
      <c r="A227">
        <v>226</v>
      </c>
      <c r="B227" s="20" t="s">
        <v>599</v>
      </c>
      <c r="C227" s="20" t="s">
        <v>600</v>
      </c>
      <c r="D227">
        <v>8.0000000000000004E-4</v>
      </c>
      <c r="E227">
        <v>100.4</v>
      </c>
      <c r="F227">
        <v>-0.64</v>
      </c>
      <c r="G227" s="20" t="s">
        <v>345</v>
      </c>
    </row>
    <row r="228" spans="1:7" x14ac:dyDescent="0.3">
      <c r="A228">
        <v>227</v>
      </c>
      <c r="B228" s="20" t="s">
        <v>601</v>
      </c>
      <c r="C228" s="20" t="s">
        <v>602</v>
      </c>
      <c r="D228">
        <v>8.0000000000000004E-4</v>
      </c>
      <c r="E228">
        <v>107.89</v>
      </c>
      <c r="F228">
        <v>-0.36</v>
      </c>
      <c r="G228" s="20" t="s">
        <v>1043</v>
      </c>
    </row>
    <row r="229" spans="1:7" x14ac:dyDescent="0.3">
      <c r="A229">
        <v>228</v>
      </c>
      <c r="B229" s="20" t="s">
        <v>603</v>
      </c>
      <c r="C229" s="20" t="s">
        <v>604</v>
      </c>
      <c r="D229">
        <v>8.0000000000000004E-4</v>
      </c>
      <c r="E229">
        <v>235.36</v>
      </c>
      <c r="F229">
        <v>1.47</v>
      </c>
      <c r="G229" s="20" t="s">
        <v>675</v>
      </c>
    </row>
    <row r="230" spans="1:7" x14ac:dyDescent="0.3">
      <c r="A230">
        <v>229</v>
      </c>
      <c r="B230" s="20" t="s">
        <v>605</v>
      </c>
      <c r="C230" s="20" t="s">
        <v>606</v>
      </c>
      <c r="D230">
        <v>8.0000000000000004E-4</v>
      </c>
      <c r="E230">
        <v>138.27000000000001</v>
      </c>
      <c r="F230">
        <v>0.85</v>
      </c>
      <c r="G230" s="20" t="s">
        <v>442</v>
      </c>
    </row>
    <row r="231" spans="1:7" x14ac:dyDescent="0.3">
      <c r="A231">
        <v>230</v>
      </c>
      <c r="B231" s="20" t="s">
        <v>607</v>
      </c>
      <c r="C231" s="20" t="s">
        <v>608</v>
      </c>
      <c r="D231">
        <v>8.0000000000000004E-4</v>
      </c>
      <c r="E231">
        <v>70.099999999999994</v>
      </c>
      <c r="F231">
        <v>-0.57999999999999996</v>
      </c>
      <c r="G231" s="20" t="s">
        <v>156</v>
      </c>
    </row>
    <row r="232" spans="1:7" x14ac:dyDescent="0.3">
      <c r="A232">
        <v>231</v>
      </c>
      <c r="B232" s="20" t="s">
        <v>609</v>
      </c>
      <c r="C232" s="20" t="s">
        <v>610</v>
      </c>
      <c r="D232">
        <v>8.0000000000000004E-4</v>
      </c>
      <c r="E232">
        <v>169.09</v>
      </c>
      <c r="F232">
        <v>-0.59</v>
      </c>
      <c r="G232" s="20" t="s">
        <v>405</v>
      </c>
    </row>
    <row r="233" spans="1:7" x14ac:dyDescent="0.3">
      <c r="A233">
        <v>232</v>
      </c>
      <c r="B233" s="20" t="s">
        <v>612</v>
      </c>
      <c r="C233" s="20" t="s">
        <v>613</v>
      </c>
      <c r="D233">
        <v>8.0000000000000004E-4</v>
      </c>
      <c r="E233">
        <v>36.67</v>
      </c>
      <c r="F233">
        <v>0.16</v>
      </c>
      <c r="G233" s="20" t="s">
        <v>955</v>
      </c>
    </row>
    <row r="234" spans="1:7" x14ac:dyDescent="0.3">
      <c r="A234">
        <v>233</v>
      </c>
      <c r="B234" s="20" t="s">
        <v>615</v>
      </c>
      <c r="C234" s="20" t="s">
        <v>616</v>
      </c>
      <c r="D234">
        <v>8.0000000000000004E-4</v>
      </c>
      <c r="E234">
        <v>138.52000000000001</v>
      </c>
      <c r="F234">
        <v>-0.94</v>
      </c>
      <c r="G234" s="20" t="s">
        <v>1036</v>
      </c>
    </row>
    <row r="235" spans="1:7" x14ac:dyDescent="0.3">
      <c r="A235">
        <v>234</v>
      </c>
      <c r="B235" s="20" t="s">
        <v>618</v>
      </c>
      <c r="C235" s="20" t="s">
        <v>619</v>
      </c>
      <c r="D235">
        <v>8.0000000000000004E-4</v>
      </c>
      <c r="E235">
        <v>77.5</v>
      </c>
      <c r="F235">
        <v>-0.24</v>
      </c>
      <c r="G235" s="20" t="s">
        <v>1202</v>
      </c>
    </row>
    <row r="236" spans="1:7" x14ac:dyDescent="0.3">
      <c r="A236">
        <v>235</v>
      </c>
      <c r="B236" s="20" t="s">
        <v>621</v>
      </c>
      <c r="C236" s="20" t="s">
        <v>622</v>
      </c>
      <c r="D236">
        <v>8.0000000000000004E-4</v>
      </c>
      <c r="E236">
        <v>267.74</v>
      </c>
      <c r="F236">
        <v>0.47</v>
      </c>
      <c r="G236" s="20" t="s">
        <v>285</v>
      </c>
    </row>
    <row r="237" spans="1:7" x14ac:dyDescent="0.3">
      <c r="A237">
        <v>236</v>
      </c>
      <c r="B237" s="20" t="s">
        <v>624</v>
      </c>
      <c r="C237" s="20" t="s">
        <v>625</v>
      </c>
      <c r="D237">
        <v>8.0000000000000004E-4</v>
      </c>
      <c r="E237">
        <v>200.12</v>
      </c>
      <c r="F237">
        <v>-1.4</v>
      </c>
      <c r="G237" s="20" t="s">
        <v>1244</v>
      </c>
    </row>
    <row r="238" spans="1:7" x14ac:dyDescent="0.3">
      <c r="A238">
        <v>237</v>
      </c>
      <c r="B238" s="20" t="s">
        <v>626</v>
      </c>
      <c r="C238" s="20" t="s">
        <v>627</v>
      </c>
      <c r="D238">
        <v>8.0000000000000004E-4</v>
      </c>
      <c r="E238">
        <v>457.21</v>
      </c>
      <c r="F238">
        <v>-2.8</v>
      </c>
      <c r="G238" s="20" t="s">
        <v>105</v>
      </c>
    </row>
    <row r="239" spans="1:7" x14ac:dyDescent="0.3">
      <c r="A239">
        <v>238</v>
      </c>
      <c r="B239" s="20" t="s">
        <v>628</v>
      </c>
      <c r="C239" s="20" t="s">
        <v>629</v>
      </c>
      <c r="D239">
        <v>8.0000000000000004E-4</v>
      </c>
      <c r="E239">
        <v>148</v>
      </c>
      <c r="F239">
        <v>-2.46</v>
      </c>
      <c r="G239" s="20" t="s">
        <v>657</v>
      </c>
    </row>
    <row r="240" spans="1:7" x14ac:dyDescent="0.3">
      <c r="A240">
        <v>239</v>
      </c>
      <c r="B240" s="20" t="s">
        <v>631</v>
      </c>
      <c r="C240" s="20" t="s">
        <v>632</v>
      </c>
      <c r="D240">
        <v>8.0000000000000004E-4</v>
      </c>
      <c r="E240">
        <v>53.83</v>
      </c>
      <c r="F240">
        <v>0.39</v>
      </c>
      <c r="G240" s="20" t="s">
        <v>183</v>
      </c>
    </row>
    <row r="241" spans="1:7" x14ac:dyDescent="0.3">
      <c r="A241">
        <v>240</v>
      </c>
      <c r="B241" s="20" t="s">
        <v>634</v>
      </c>
      <c r="C241" s="20" t="s">
        <v>635</v>
      </c>
      <c r="D241">
        <v>8.0000000000000004E-4</v>
      </c>
      <c r="E241">
        <v>125.31</v>
      </c>
      <c r="F241">
        <v>0.38</v>
      </c>
      <c r="G241" s="20" t="s">
        <v>117</v>
      </c>
    </row>
    <row r="242" spans="1:7" x14ac:dyDescent="0.3">
      <c r="A242">
        <v>241</v>
      </c>
      <c r="B242" s="20" t="s">
        <v>637</v>
      </c>
      <c r="C242" s="20" t="s">
        <v>638</v>
      </c>
      <c r="D242">
        <v>8.0000000000000004E-4</v>
      </c>
      <c r="E242">
        <v>240.26</v>
      </c>
      <c r="F242">
        <v>0.22</v>
      </c>
      <c r="G242" s="20" t="s">
        <v>410</v>
      </c>
    </row>
    <row r="243" spans="1:7" x14ac:dyDescent="0.3">
      <c r="A243">
        <v>242</v>
      </c>
      <c r="B243" s="20" t="s">
        <v>639</v>
      </c>
      <c r="C243" s="20" t="s">
        <v>640</v>
      </c>
      <c r="D243">
        <v>8.0000000000000004E-4</v>
      </c>
      <c r="E243">
        <v>133.66999999999999</v>
      </c>
      <c r="F243">
        <v>-0.06</v>
      </c>
      <c r="G243" s="20" t="s">
        <v>222</v>
      </c>
    </row>
    <row r="244" spans="1:7" x14ac:dyDescent="0.3">
      <c r="A244">
        <v>243</v>
      </c>
      <c r="B244" s="20" t="s">
        <v>641</v>
      </c>
      <c r="C244" s="20" t="s">
        <v>642</v>
      </c>
      <c r="D244">
        <v>8.0000000000000004E-4</v>
      </c>
      <c r="E244">
        <v>56.2</v>
      </c>
      <c r="F244">
        <v>-0.34</v>
      </c>
      <c r="G244" s="20" t="s">
        <v>105</v>
      </c>
    </row>
    <row r="245" spans="1:7" x14ac:dyDescent="0.3">
      <c r="A245">
        <v>244</v>
      </c>
      <c r="B245" s="20" t="s">
        <v>643</v>
      </c>
      <c r="C245" s="20" t="s">
        <v>644</v>
      </c>
      <c r="D245">
        <v>8.0000000000000004E-4</v>
      </c>
      <c r="E245">
        <v>157.69</v>
      </c>
      <c r="F245">
        <v>-0.4</v>
      </c>
      <c r="G245" s="20" t="s">
        <v>487</v>
      </c>
    </row>
    <row r="246" spans="1:7" x14ac:dyDescent="0.3">
      <c r="A246">
        <v>245</v>
      </c>
      <c r="B246" s="20" t="s">
        <v>645</v>
      </c>
      <c r="C246" s="20" t="s">
        <v>646</v>
      </c>
      <c r="D246">
        <v>8.0000000000000004E-4</v>
      </c>
      <c r="E246">
        <v>52.91</v>
      </c>
      <c r="F246">
        <v>-0.17</v>
      </c>
      <c r="G246" s="20" t="s">
        <v>86</v>
      </c>
    </row>
    <row r="247" spans="1:7" x14ac:dyDescent="0.3">
      <c r="A247">
        <v>246</v>
      </c>
      <c r="B247" s="20" t="s">
        <v>647</v>
      </c>
      <c r="C247" s="20" t="s">
        <v>648</v>
      </c>
      <c r="D247">
        <v>8.0000000000000004E-4</v>
      </c>
      <c r="E247">
        <v>127.29</v>
      </c>
      <c r="F247">
        <v>-1.89</v>
      </c>
      <c r="G247" s="20" t="s">
        <v>1259</v>
      </c>
    </row>
    <row r="248" spans="1:7" x14ac:dyDescent="0.3">
      <c r="A248">
        <v>247</v>
      </c>
      <c r="B248" s="20" t="s">
        <v>649</v>
      </c>
      <c r="C248" s="20" t="s">
        <v>650</v>
      </c>
      <c r="D248">
        <v>8.0000000000000004E-4</v>
      </c>
      <c r="E248">
        <v>75.38</v>
      </c>
      <c r="F248">
        <v>0</v>
      </c>
      <c r="G248" s="20" t="s">
        <v>527</v>
      </c>
    </row>
    <row r="249" spans="1:7" x14ac:dyDescent="0.3">
      <c r="A249">
        <v>248</v>
      </c>
      <c r="B249" s="20" t="s">
        <v>652</v>
      </c>
      <c r="C249" s="20" t="s">
        <v>653</v>
      </c>
      <c r="D249">
        <v>6.9999999999999999E-4</v>
      </c>
      <c r="E249">
        <v>37.409999999999997</v>
      </c>
      <c r="F249">
        <v>-0.17</v>
      </c>
      <c r="G249" s="20" t="s">
        <v>654</v>
      </c>
    </row>
    <row r="250" spans="1:7" x14ac:dyDescent="0.3">
      <c r="A250">
        <v>249</v>
      </c>
      <c r="B250" s="20" t="s">
        <v>655</v>
      </c>
      <c r="C250" s="20" t="s">
        <v>656</v>
      </c>
      <c r="D250">
        <v>6.9999999999999999E-4</v>
      </c>
      <c r="E250">
        <v>36.299999999999997</v>
      </c>
      <c r="F250">
        <v>-0.57999999999999996</v>
      </c>
      <c r="G250" s="20" t="s">
        <v>1229</v>
      </c>
    </row>
    <row r="251" spans="1:7" x14ac:dyDescent="0.3">
      <c r="A251">
        <v>250</v>
      </c>
      <c r="B251" s="20" t="s">
        <v>658</v>
      </c>
      <c r="C251" s="20" t="s">
        <v>659</v>
      </c>
      <c r="D251">
        <v>6.9999999999999999E-4</v>
      </c>
      <c r="E251">
        <v>105.43</v>
      </c>
      <c r="F251">
        <v>-0.23</v>
      </c>
      <c r="G251" s="20" t="s">
        <v>134</v>
      </c>
    </row>
    <row r="252" spans="1:7" x14ac:dyDescent="0.3">
      <c r="A252">
        <v>251</v>
      </c>
      <c r="B252" s="20" t="s">
        <v>661</v>
      </c>
      <c r="C252" s="20" t="s">
        <v>662</v>
      </c>
      <c r="D252">
        <v>6.9999999999999999E-4</v>
      </c>
      <c r="E252">
        <v>124.75</v>
      </c>
      <c r="F252">
        <v>0.28999999999999998</v>
      </c>
      <c r="G252" s="20" t="s">
        <v>139</v>
      </c>
    </row>
    <row r="253" spans="1:7" x14ac:dyDescent="0.3">
      <c r="A253">
        <v>252</v>
      </c>
      <c r="B253" s="20" t="s">
        <v>663</v>
      </c>
      <c r="C253" s="20" t="s">
        <v>664</v>
      </c>
      <c r="D253">
        <v>6.9999999999999999E-4</v>
      </c>
      <c r="E253">
        <v>169.83</v>
      </c>
      <c r="F253">
        <v>-0.2</v>
      </c>
      <c r="G253" s="20" t="s">
        <v>180</v>
      </c>
    </row>
    <row r="254" spans="1:7" x14ac:dyDescent="0.3">
      <c r="A254">
        <v>253</v>
      </c>
      <c r="B254" s="20" t="s">
        <v>665</v>
      </c>
      <c r="C254" s="20" t="s">
        <v>666</v>
      </c>
      <c r="D254">
        <v>6.9999999999999999E-4</v>
      </c>
      <c r="E254">
        <v>121.13</v>
      </c>
      <c r="F254">
        <v>-1.2</v>
      </c>
      <c r="G254" s="20" t="s">
        <v>1260</v>
      </c>
    </row>
    <row r="255" spans="1:7" x14ac:dyDescent="0.3">
      <c r="A255">
        <v>254</v>
      </c>
      <c r="B255" s="20" t="s">
        <v>667</v>
      </c>
      <c r="C255" s="20" t="s">
        <v>668</v>
      </c>
      <c r="D255">
        <v>6.9999999999999999E-4</v>
      </c>
      <c r="E255">
        <v>46.3</v>
      </c>
      <c r="F255">
        <v>-0.22</v>
      </c>
      <c r="G255" s="20" t="s">
        <v>915</v>
      </c>
    </row>
    <row r="256" spans="1:7" x14ac:dyDescent="0.3">
      <c r="A256">
        <v>255</v>
      </c>
      <c r="B256" s="20" t="s">
        <v>669</v>
      </c>
      <c r="C256" s="20" t="s">
        <v>670</v>
      </c>
      <c r="D256">
        <v>6.9999999999999999E-4</v>
      </c>
      <c r="E256">
        <v>84.92</v>
      </c>
      <c r="F256">
        <v>-0.32</v>
      </c>
      <c r="G256" s="20" t="s">
        <v>707</v>
      </c>
    </row>
    <row r="257" spans="1:7" x14ac:dyDescent="0.3">
      <c r="A257">
        <v>256</v>
      </c>
      <c r="B257" s="20" t="s">
        <v>671</v>
      </c>
      <c r="C257" s="20" t="s">
        <v>672</v>
      </c>
      <c r="D257">
        <v>6.9999999999999999E-4</v>
      </c>
      <c r="E257">
        <v>162.12</v>
      </c>
      <c r="F257">
        <v>0.2</v>
      </c>
      <c r="G257" s="20" t="s">
        <v>174</v>
      </c>
    </row>
    <row r="258" spans="1:7" x14ac:dyDescent="0.3">
      <c r="A258">
        <v>257</v>
      </c>
      <c r="B258" s="20" t="s">
        <v>673</v>
      </c>
      <c r="C258" s="20" t="s">
        <v>674</v>
      </c>
      <c r="D258">
        <v>6.9999999999999999E-4</v>
      </c>
      <c r="E258">
        <v>55.52</v>
      </c>
      <c r="F258">
        <v>0.26</v>
      </c>
      <c r="G258" s="20" t="s">
        <v>864</v>
      </c>
    </row>
    <row r="259" spans="1:7" x14ac:dyDescent="0.3">
      <c r="A259">
        <v>258</v>
      </c>
      <c r="B259" s="20" t="s">
        <v>676</v>
      </c>
      <c r="C259" s="20" t="s">
        <v>677</v>
      </c>
      <c r="D259">
        <v>6.9999999999999999E-4</v>
      </c>
      <c r="E259">
        <v>63.78</v>
      </c>
      <c r="F259">
        <v>0.53</v>
      </c>
      <c r="G259" s="20" t="s">
        <v>1226</v>
      </c>
    </row>
    <row r="260" spans="1:7" x14ac:dyDescent="0.3">
      <c r="A260">
        <v>259</v>
      </c>
      <c r="B260" s="20" t="s">
        <v>678</v>
      </c>
      <c r="C260" s="20" t="s">
        <v>679</v>
      </c>
      <c r="D260">
        <v>6.9999999999999999E-4</v>
      </c>
      <c r="E260">
        <v>238.26</v>
      </c>
      <c r="F260">
        <v>-1.33</v>
      </c>
      <c r="G260" s="20" t="s">
        <v>229</v>
      </c>
    </row>
    <row r="261" spans="1:7" x14ac:dyDescent="0.3">
      <c r="A261">
        <v>260</v>
      </c>
      <c r="B261" s="20" t="s">
        <v>681</v>
      </c>
      <c r="C261" s="20" t="s">
        <v>682</v>
      </c>
      <c r="D261">
        <v>6.9999999999999999E-4</v>
      </c>
      <c r="E261">
        <v>574.53</v>
      </c>
      <c r="F261">
        <v>1.08</v>
      </c>
      <c r="G261" s="20" t="s">
        <v>532</v>
      </c>
    </row>
    <row r="262" spans="1:7" x14ac:dyDescent="0.3">
      <c r="A262">
        <v>261</v>
      </c>
      <c r="B262" s="20" t="s">
        <v>683</v>
      </c>
      <c r="C262" s="20" t="s">
        <v>684</v>
      </c>
      <c r="D262">
        <v>6.9999999999999999E-4</v>
      </c>
      <c r="E262">
        <v>51.31</v>
      </c>
      <c r="F262">
        <v>-0.41</v>
      </c>
      <c r="G262" s="20" t="s">
        <v>114</v>
      </c>
    </row>
    <row r="263" spans="1:7" x14ac:dyDescent="0.3">
      <c r="A263">
        <v>262</v>
      </c>
      <c r="B263" s="20" t="s">
        <v>685</v>
      </c>
      <c r="C263" s="20" t="s">
        <v>686</v>
      </c>
      <c r="D263">
        <v>6.9999999999999999E-4</v>
      </c>
      <c r="E263">
        <v>282.68</v>
      </c>
      <c r="F263">
        <v>2.38</v>
      </c>
      <c r="G263" s="20" t="s">
        <v>633</v>
      </c>
    </row>
    <row r="264" spans="1:7" x14ac:dyDescent="0.3">
      <c r="A264">
        <v>263</v>
      </c>
      <c r="B264" s="20" t="s">
        <v>687</v>
      </c>
      <c r="C264" s="20" t="s">
        <v>688</v>
      </c>
      <c r="D264">
        <v>6.9999999999999999E-4</v>
      </c>
      <c r="E264">
        <v>144.01</v>
      </c>
      <c r="F264">
        <v>-0.19</v>
      </c>
      <c r="G264" s="20" t="s">
        <v>92</v>
      </c>
    </row>
    <row r="265" spans="1:7" x14ac:dyDescent="0.3">
      <c r="A265">
        <v>264</v>
      </c>
      <c r="B265" s="20" t="s">
        <v>689</v>
      </c>
      <c r="C265" s="20" t="s">
        <v>690</v>
      </c>
      <c r="D265">
        <v>6.9999999999999999E-4</v>
      </c>
      <c r="E265">
        <v>33.119999999999997</v>
      </c>
      <c r="F265">
        <v>7.0000000000000007E-2</v>
      </c>
      <c r="G265" s="20" t="s">
        <v>1213</v>
      </c>
    </row>
    <row r="266" spans="1:7" x14ac:dyDescent="0.3">
      <c r="A266">
        <v>265</v>
      </c>
      <c r="B266" s="20" t="s">
        <v>691</v>
      </c>
      <c r="C266" s="20" t="s">
        <v>692</v>
      </c>
      <c r="D266">
        <v>6.9999999999999999E-4</v>
      </c>
      <c r="E266">
        <v>182.97</v>
      </c>
      <c r="F266">
        <v>-0.99</v>
      </c>
      <c r="G266" s="20" t="s">
        <v>57</v>
      </c>
    </row>
    <row r="267" spans="1:7" x14ac:dyDescent="0.3">
      <c r="A267">
        <v>266</v>
      </c>
      <c r="B267" s="20" t="s">
        <v>693</v>
      </c>
      <c r="C267" s="20" t="s">
        <v>694</v>
      </c>
      <c r="D267">
        <v>6.9999999999999999E-4</v>
      </c>
      <c r="E267">
        <v>260.17</v>
      </c>
      <c r="F267">
        <v>1.53</v>
      </c>
      <c r="G267" s="20" t="s">
        <v>315</v>
      </c>
    </row>
    <row r="268" spans="1:7" x14ac:dyDescent="0.3">
      <c r="A268">
        <v>267</v>
      </c>
      <c r="B268" s="20" t="s">
        <v>695</v>
      </c>
      <c r="C268" s="20" t="s">
        <v>696</v>
      </c>
      <c r="D268">
        <v>6.9999999999999999E-4</v>
      </c>
      <c r="E268">
        <v>190.57</v>
      </c>
      <c r="F268">
        <v>0.56999999999999995</v>
      </c>
      <c r="G268" s="20" t="s">
        <v>117</v>
      </c>
    </row>
    <row r="269" spans="1:7" x14ac:dyDescent="0.3">
      <c r="A269">
        <v>268</v>
      </c>
      <c r="B269" s="20" t="s">
        <v>698</v>
      </c>
      <c r="C269" s="20" t="s">
        <v>699</v>
      </c>
      <c r="D269">
        <v>6.9999999999999999E-4</v>
      </c>
      <c r="E269">
        <v>197.36</v>
      </c>
      <c r="F269">
        <v>-1.51</v>
      </c>
      <c r="G269" s="20" t="s">
        <v>75</v>
      </c>
    </row>
    <row r="270" spans="1:7" x14ac:dyDescent="0.3">
      <c r="A270">
        <v>269</v>
      </c>
      <c r="B270" s="20" t="s">
        <v>700</v>
      </c>
      <c r="C270" s="20" t="s">
        <v>701</v>
      </c>
      <c r="D270">
        <v>6.9999999999999999E-4</v>
      </c>
      <c r="E270">
        <v>61.9</v>
      </c>
      <c r="F270">
        <v>-1.1000000000000001</v>
      </c>
      <c r="G270" s="20" t="s">
        <v>702</v>
      </c>
    </row>
    <row r="271" spans="1:7" x14ac:dyDescent="0.3">
      <c r="A271">
        <v>270</v>
      </c>
      <c r="B271" s="20" t="s">
        <v>703</v>
      </c>
      <c r="C271" s="20" t="s">
        <v>704</v>
      </c>
      <c r="D271">
        <v>6.9999999999999999E-4</v>
      </c>
      <c r="E271">
        <v>134.1</v>
      </c>
      <c r="F271">
        <v>-1.06</v>
      </c>
      <c r="G271" s="20" t="s">
        <v>335</v>
      </c>
    </row>
    <row r="272" spans="1:7" x14ac:dyDescent="0.3">
      <c r="A272">
        <v>271</v>
      </c>
      <c r="B272" s="20" t="s">
        <v>705</v>
      </c>
      <c r="C272" s="20" t="s">
        <v>706</v>
      </c>
      <c r="D272">
        <v>6.9999999999999999E-4</v>
      </c>
      <c r="E272">
        <v>84.24</v>
      </c>
      <c r="F272">
        <v>-0.4</v>
      </c>
      <c r="G272" s="20" t="s">
        <v>269</v>
      </c>
    </row>
    <row r="273" spans="1:7" x14ac:dyDescent="0.3">
      <c r="A273">
        <v>272</v>
      </c>
      <c r="B273" s="20" t="s">
        <v>708</v>
      </c>
      <c r="C273" s="20" t="s">
        <v>709</v>
      </c>
      <c r="D273">
        <v>6.9999999999999999E-4</v>
      </c>
      <c r="E273">
        <v>287.32</v>
      </c>
      <c r="F273">
        <v>3.61</v>
      </c>
      <c r="G273" s="20" t="s">
        <v>1261</v>
      </c>
    </row>
    <row r="274" spans="1:7" x14ac:dyDescent="0.3">
      <c r="A274">
        <v>273</v>
      </c>
      <c r="B274" s="20" t="s">
        <v>710</v>
      </c>
      <c r="C274" s="20" t="s">
        <v>711</v>
      </c>
      <c r="D274">
        <v>6.9999999999999999E-4</v>
      </c>
      <c r="E274">
        <v>298.48</v>
      </c>
      <c r="F274">
        <v>0.16</v>
      </c>
      <c r="G274" s="20" t="s">
        <v>159</v>
      </c>
    </row>
    <row r="275" spans="1:7" x14ac:dyDescent="0.3">
      <c r="A275">
        <v>274</v>
      </c>
      <c r="B275" s="20" t="s">
        <v>712</v>
      </c>
      <c r="C275" s="20" t="s">
        <v>713</v>
      </c>
      <c r="D275">
        <v>5.9999999999999995E-4</v>
      </c>
      <c r="E275">
        <v>78.7</v>
      </c>
      <c r="F275">
        <v>0.36</v>
      </c>
      <c r="G275" s="20" t="s">
        <v>864</v>
      </c>
    </row>
    <row r="276" spans="1:7" x14ac:dyDescent="0.3">
      <c r="A276">
        <v>275</v>
      </c>
      <c r="B276" s="20" t="s">
        <v>714</v>
      </c>
      <c r="C276" s="20" t="s">
        <v>715</v>
      </c>
      <c r="D276">
        <v>5.9999999999999995E-4</v>
      </c>
      <c r="E276">
        <v>262.02999999999997</v>
      </c>
      <c r="F276">
        <v>-4.3099999999999996</v>
      </c>
      <c r="G276" s="20" t="s">
        <v>1240</v>
      </c>
    </row>
    <row r="277" spans="1:7" x14ac:dyDescent="0.3">
      <c r="A277">
        <v>276</v>
      </c>
      <c r="B277" s="20" t="s">
        <v>717</v>
      </c>
      <c r="C277" s="20" t="s">
        <v>718</v>
      </c>
      <c r="D277">
        <v>5.9999999999999995E-4</v>
      </c>
      <c r="E277">
        <v>225.73</v>
      </c>
      <c r="F277">
        <v>0.26</v>
      </c>
      <c r="G277" s="20" t="s">
        <v>174</v>
      </c>
    </row>
    <row r="278" spans="1:7" x14ac:dyDescent="0.3">
      <c r="A278">
        <v>277</v>
      </c>
      <c r="B278" s="20" t="s">
        <v>719</v>
      </c>
      <c r="C278" s="20" t="s">
        <v>720</v>
      </c>
      <c r="D278">
        <v>5.9999999999999995E-4</v>
      </c>
      <c r="E278">
        <v>64.64</v>
      </c>
      <c r="F278">
        <v>-0.72</v>
      </c>
      <c r="G278" s="20" t="s">
        <v>1222</v>
      </c>
    </row>
    <row r="279" spans="1:7" x14ac:dyDescent="0.3">
      <c r="A279">
        <v>278</v>
      </c>
      <c r="B279" s="20" t="s">
        <v>721</v>
      </c>
      <c r="C279" s="20" t="s">
        <v>722</v>
      </c>
      <c r="D279">
        <v>5.9999999999999995E-4</v>
      </c>
      <c r="E279">
        <v>327.25</v>
      </c>
      <c r="F279">
        <v>-0.28000000000000003</v>
      </c>
      <c r="G279" s="20" t="s">
        <v>963</v>
      </c>
    </row>
    <row r="280" spans="1:7" x14ac:dyDescent="0.3">
      <c r="A280">
        <v>279</v>
      </c>
      <c r="B280" s="20" t="s">
        <v>724</v>
      </c>
      <c r="C280" s="20" t="s">
        <v>725</v>
      </c>
      <c r="D280">
        <v>5.9999999999999995E-4</v>
      </c>
      <c r="E280">
        <v>36</v>
      </c>
      <c r="F280">
        <v>0.05</v>
      </c>
      <c r="G280" s="20" t="s">
        <v>1009</v>
      </c>
    </row>
    <row r="281" spans="1:7" x14ac:dyDescent="0.3">
      <c r="A281">
        <v>280</v>
      </c>
      <c r="B281" s="20" t="s">
        <v>726</v>
      </c>
      <c r="C281" s="20" t="s">
        <v>727</v>
      </c>
      <c r="D281">
        <v>5.9999999999999995E-4</v>
      </c>
      <c r="E281">
        <v>99.04</v>
      </c>
      <c r="F281">
        <v>-0.11</v>
      </c>
      <c r="G281" s="20" t="s">
        <v>1208</v>
      </c>
    </row>
    <row r="282" spans="1:7" x14ac:dyDescent="0.3">
      <c r="A282">
        <v>281</v>
      </c>
      <c r="B282" s="20" t="s">
        <v>728</v>
      </c>
      <c r="C282" s="20" t="s">
        <v>729</v>
      </c>
      <c r="D282">
        <v>5.9999999999999995E-4</v>
      </c>
      <c r="E282">
        <v>436.29</v>
      </c>
      <c r="F282">
        <v>1.81</v>
      </c>
      <c r="G282" s="20" t="s">
        <v>1245</v>
      </c>
    </row>
    <row r="283" spans="1:7" x14ac:dyDescent="0.3">
      <c r="A283">
        <v>282</v>
      </c>
      <c r="B283" s="20" t="s">
        <v>730</v>
      </c>
      <c r="C283" s="20" t="s">
        <v>731</v>
      </c>
      <c r="D283">
        <v>5.9999999999999995E-4</v>
      </c>
      <c r="E283">
        <v>273.27</v>
      </c>
      <c r="F283">
        <v>0.64</v>
      </c>
      <c r="G283" s="20" t="s">
        <v>139</v>
      </c>
    </row>
    <row r="284" spans="1:7" x14ac:dyDescent="0.3">
      <c r="A284">
        <v>283</v>
      </c>
      <c r="B284" s="20" t="s">
        <v>732</v>
      </c>
      <c r="C284" s="20" t="s">
        <v>733</v>
      </c>
      <c r="D284">
        <v>5.9999999999999995E-4</v>
      </c>
      <c r="E284">
        <v>43.9</v>
      </c>
      <c r="F284">
        <v>-1.47</v>
      </c>
      <c r="G284" s="20" t="s">
        <v>1262</v>
      </c>
    </row>
    <row r="285" spans="1:7" x14ac:dyDescent="0.3">
      <c r="A285">
        <v>284</v>
      </c>
      <c r="B285" s="20" t="s">
        <v>734</v>
      </c>
      <c r="C285" s="20" t="s">
        <v>735</v>
      </c>
      <c r="D285">
        <v>5.9999999999999995E-4</v>
      </c>
      <c r="E285">
        <v>74.069999999999993</v>
      </c>
      <c r="F285">
        <v>-7.0000000000000007E-2</v>
      </c>
      <c r="G285" s="20" t="s">
        <v>282</v>
      </c>
    </row>
    <row r="286" spans="1:7" x14ac:dyDescent="0.3">
      <c r="A286">
        <v>285</v>
      </c>
      <c r="B286" s="20" t="s">
        <v>736</v>
      </c>
      <c r="C286" s="20" t="s">
        <v>737</v>
      </c>
      <c r="D286">
        <v>5.9999999999999995E-4</v>
      </c>
      <c r="E286">
        <v>131.36000000000001</v>
      </c>
      <c r="F286">
        <v>0</v>
      </c>
      <c r="G286" s="20" t="s">
        <v>527</v>
      </c>
    </row>
    <row r="287" spans="1:7" x14ac:dyDescent="0.3">
      <c r="A287">
        <v>286</v>
      </c>
      <c r="B287" s="20" t="s">
        <v>738</v>
      </c>
      <c r="C287" s="20" t="s">
        <v>739</v>
      </c>
      <c r="D287">
        <v>5.9999999999999995E-4</v>
      </c>
      <c r="E287">
        <v>146.66999999999999</v>
      </c>
      <c r="F287">
        <v>0.71</v>
      </c>
      <c r="G287" s="20" t="s">
        <v>476</v>
      </c>
    </row>
    <row r="288" spans="1:7" x14ac:dyDescent="0.3">
      <c r="A288">
        <v>287</v>
      </c>
      <c r="B288" s="20" t="s">
        <v>740</v>
      </c>
      <c r="C288" s="20" t="s">
        <v>741</v>
      </c>
      <c r="D288">
        <v>5.9999999999999995E-4</v>
      </c>
      <c r="E288">
        <v>9784.58</v>
      </c>
      <c r="F288">
        <v>11</v>
      </c>
      <c r="G288" s="20" t="s">
        <v>742</v>
      </c>
    </row>
    <row r="289" spans="1:7" x14ac:dyDescent="0.3">
      <c r="A289">
        <v>288</v>
      </c>
      <c r="B289" s="20" t="s">
        <v>743</v>
      </c>
      <c r="C289" s="20" t="s">
        <v>744</v>
      </c>
      <c r="D289">
        <v>5.9999999999999995E-4</v>
      </c>
      <c r="E289">
        <v>69.58</v>
      </c>
      <c r="F289">
        <v>0.34</v>
      </c>
      <c r="G289" s="20" t="s">
        <v>476</v>
      </c>
    </row>
    <row r="290" spans="1:7" x14ac:dyDescent="0.3">
      <c r="A290">
        <v>289</v>
      </c>
      <c r="B290" s="20" t="s">
        <v>745</v>
      </c>
      <c r="C290" s="20" t="s">
        <v>746</v>
      </c>
      <c r="D290">
        <v>5.9999999999999995E-4</v>
      </c>
      <c r="E290">
        <v>289.64999999999998</v>
      </c>
      <c r="F290">
        <v>-1.49</v>
      </c>
      <c r="G290" s="20" t="s">
        <v>564</v>
      </c>
    </row>
    <row r="291" spans="1:7" x14ac:dyDescent="0.3">
      <c r="A291">
        <v>290</v>
      </c>
      <c r="B291" s="20" t="s">
        <v>747</v>
      </c>
      <c r="C291" s="20" t="s">
        <v>748</v>
      </c>
      <c r="D291">
        <v>5.9999999999999995E-4</v>
      </c>
      <c r="E291">
        <v>219.89</v>
      </c>
      <c r="F291">
        <v>-1.29</v>
      </c>
      <c r="G291" s="20" t="s">
        <v>188</v>
      </c>
    </row>
    <row r="292" spans="1:7" x14ac:dyDescent="0.3">
      <c r="A292">
        <v>291</v>
      </c>
      <c r="B292" s="20" t="s">
        <v>749</v>
      </c>
      <c r="C292" s="20" t="s">
        <v>750</v>
      </c>
      <c r="D292">
        <v>5.9999999999999995E-4</v>
      </c>
      <c r="E292">
        <v>1357.96</v>
      </c>
      <c r="F292">
        <v>-6.23</v>
      </c>
      <c r="G292" s="20" t="s">
        <v>654</v>
      </c>
    </row>
    <row r="293" spans="1:7" x14ac:dyDescent="0.3">
      <c r="A293">
        <v>292</v>
      </c>
      <c r="B293" s="20" t="s">
        <v>751</v>
      </c>
      <c r="C293" s="20" t="s">
        <v>752</v>
      </c>
      <c r="D293">
        <v>5.9999999999999995E-4</v>
      </c>
      <c r="E293">
        <v>134.06</v>
      </c>
      <c r="F293">
        <v>-0.56999999999999995</v>
      </c>
      <c r="G293" s="20" t="s">
        <v>822</v>
      </c>
    </row>
    <row r="294" spans="1:7" x14ac:dyDescent="0.3">
      <c r="A294">
        <v>293</v>
      </c>
      <c r="B294" s="20" t="s">
        <v>753</v>
      </c>
      <c r="C294" s="20" t="s">
        <v>754</v>
      </c>
      <c r="D294">
        <v>5.9999999999999995E-4</v>
      </c>
      <c r="E294">
        <v>327.14</v>
      </c>
      <c r="F294">
        <v>0.56000000000000005</v>
      </c>
      <c r="G294" s="20" t="s">
        <v>78</v>
      </c>
    </row>
    <row r="295" spans="1:7" x14ac:dyDescent="0.3">
      <c r="A295">
        <v>294</v>
      </c>
      <c r="B295" s="20" t="s">
        <v>755</v>
      </c>
      <c r="C295" s="20" t="s">
        <v>756</v>
      </c>
      <c r="D295">
        <v>5.9999999999999995E-4</v>
      </c>
      <c r="E295">
        <v>56.4</v>
      </c>
      <c r="F295">
        <v>-2.23</v>
      </c>
      <c r="G295" s="20" t="s">
        <v>1263</v>
      </c>
    </row>
    <row r="296" spans="1:7" x14ac:dyDescent="0.3">
      <c r="A296">
        <v>295</v>
      </c>
      <c r="B296" s="20" t="s">
        <v>757</v>
      </c>
      <c r="C296" s="20" t="s">
        <v>758</v>
      </c>
      <c r="D296">
        <v>5.9999999999999995E-4</v>
      </c>
      <c r="E296">
        <v>112.7</v>
      </c>
      <c r="F296">
        <v>-0.33</v>
      </c>
      <c r="G296" s="20" t="s">
        <v>611</v>
      </c>
    </row>
    <row r="297" spans="1:7" x14ac:dyDescent="0.3">
      <c r="A297">
        <v>296</v>
      </c>
      <c r="B297" s="20" t="s">
        <v>759</v>
      </c>
      <c r="C297" s="20" t="s">
        <v>760</v>
      </c>
      <c r="D297">
        <v>5.9999999999999995E-4</v>
      </c>
      <c r="E297">
        <v>71.77</v>
      </c>
      <c r="F297">
        <v>2.2200000000000002</v>
      </c>
      <c r="G297" s="20" t="s">
        <v>1264</v>
      </c>
    </row>
    <row r="298" spans="1:7" x14ac:dyDescent="0.3">
      <c r="A298">
        <v>297</v>
      </c>
      <c r="B298" s="20" t="s">
        <v>761</v>
      </c>
      <c r="C298" s="20" t="s">
        <v>762</v>
      </c>
      <c r="D298">
        <v>5.9999999999999995E-4</v>
      </c>
      <c r="E298">
        <v>91.69</v>
      </c>
      <c r="F298">
        <v>-0.86</v>
      </c>
      <c r="G298" s="20" t="s">
        <v>465</v>
      </c>
    </row>
    <row r="299" spans="1:7" x14ac:dyDescent="0.3">
      <c r="A299">
        <v>298</v>
      </c>
      <c r="B299" s="20" t="s">
        <v>763</v>
      </c>
      <c r="C299" s="20" t="s">
        <v>764</v>
      </c>
      <c r="D299">
        <v>5.9999999999999995E-4</v>
      </c>
      <c r="E299">
        <v>190.24</v>
      </c>
      <c r="F299">
        <v>0.69</v>
      </c>
      <c r="G299" s="20" t="s">
        <v>439</v>
      </c>
    </row>
    <row r="300" spans="1:7" x14ac:dyDescent="0.3">
      <c r="A300">
        <v>299</v>
      </c>
      <c r="B300" s="20" t="s">
        <v>766</v>
      </c>
      <c r="C300" s="20" t="s">
        <v>767</v>
      </c>
      <c r="D300">
        <v>5.9999999999999995E-4</v>
      </c>
      <c r="E300">
        <v>158.30000000000001</v>
      </c>
      <c r="F300">
        <v>0.13</v>
      </c>
      <c r="G300" s="20" t="s">
        <v>507</v>
      </c>
    </row>
    <row r="301" spans="1:7" x14ac:dyDescent="0.3">
      <c r="A301">
        <v>300</v>
      </c>
      <c r="B301" s="20" t="s">
        <v>768</v>
      </c>
      <c r="C301" s="20" t="s">
        <v>769</v>
      </c>
      <c r="D301">
        <v>5.9999999999999995E-4</v>
      </c>
      <c r="E301">
        <v>140.16</v>
      </c>
      <c r="F301">
        <v>-0.63</v>
      </c>
      <c r="G301" s="20" t="s">
        <v>219</v>
      </c>
    </row>
    <row r="302" spans="1:7" x14ac:dyDescent="0.3">
      <c r="A302">
        <v>301</v>
      </c>
      <c r="B302" s="20" t="s">
        <v>770</v>
      </c>
      <c r="C302" s="20" t="s">
        <v>771</v>
      </c>
      <c r="D302">
        <v>5.9999999999999995E-4</v>
      </c>
      <c r="E302">
        <v>111.41</v>
      </c>
      <c r="F302">
        <v>-0.52</v>
      </c>
      <c r="G302" s="20" t="s">
        <v>654</v>
      </c>
    </row>
    <row r="303" spans="1:7" x14ac:dyDescent="0.3">
      <c r="A303">
        <v>302</v>
      </c>
      <c r="B303" s="20" t="s">
        <v>772</v>
      </c>
      <c r="C303" s="20" t="s">
        <v>773</v>
      </c>
      <c r="D303">
        <v>5.9999999999999995E-4</v>
      </c>
      <c r="E303">
        <v>20.57</v>
      </c>
      <c r="F303">
        <v>-0.37</v>
      </c>
      <c r="G303" s="20" t="s">
        <v>1265</v>
      </c>
    </row>
    <row r="304" spans="1:7" x14ac:dyDescent="0.3">
      <c r="A304">
        <v>303</v>
      </c>
      <c r="B304" s="20" t="s">
        <v>774</v>
      </c>
      <c r="C304" s="20" t="s">
        <v>775</v>
      </c>
      <c r="D304">
        <v>5.0000000000000001E-4</v>
      </c>
      <c r="E304">
        <v>184.78</v>
      </c>
      <c r="F304">
        <v>0.88</v>
      </c>
      <c r="G304" s="20" t="s">
        <v>352</v>
      </c>
    </row>
    <row r="305" spans="1:7" x14ac:dyDescent="0.3">
      <c r="A305">
        <v>304</v>
      </c>
      <c r="B305" s="20" t="s">
        <v>777</v>
      </c>
      <c r="C305" s="20" t="s">
        <v>778</v>
      </c>
      <c r="D305">
        <v>5.0000000000000001E-4</v>
      </c>
      <c r="E305">
        <v>76.959999999999994</v>
      </c>
      <c r="F305">
        <v>-0.31</v>
      </c>
      <c r="G305" s="20" t="s">
        <v>1190</v>
      </c>
    </row>
    <row r="306" spans="1:7" x14ac:dyDescent="0.3">
      <c r="A306">
        <v>305</v>
      </c>
      <c r="B306" s="20" t="s">
        <v>779</v>
      </c>
      <c r="C306" s="20" t="s">
        <v>780</v>
      </c>
      <c r="D306">
        <v>5.0000000000000001E-4</v>
      </c>
      <c r="E306">
        <v>194.44</v>
      </c>
      <c r="F306">
        <v>-0.44</v>
      </c>
      <c r="G306" s="20" t="s">
        <v>402</v>
      </c>
    </row>
    <row r="307" spans="1:7" x14ac:dyDescent="0.3">
      <c r="A307">
        <v>306</v>
      </c>
      <c r="B307" s="20" t="s">
        <v>781</v>
      </c>
      <c r="C307" s="20" t="s">
        <v>782</v>
      </c>
      <c r="D307">
        <v>5.0000000000000001E-4</v>
      </c>
      <c r="E307">
        <v>103.94</v>
      </c>
      <c r="F307">
        <v>-0.45</v>
      </c>
      <c r="G307" s="20" t="s">
        <v>198</v>
      </c>
    </row>
    <row r="308" spans="1:7" x14ac:dyDescent="0.3">
      <c r="A308">
        <v>307</v>
      </c>
      <c r="B308" s="20" t="s">
        <v>783</v>
      </c>
      <c r="C308" s="20" t="s">
        <v>784</v>
      </c>
      <c r="D308">
        <v>5.0000000000000001E-4</v>
      </c>
      <c r="E308">
        <v>128.05000000000001</v>
      </c>
      <c r="F308">
        <v>-0.39</v>
      </c>
      <c r="G308" s="20" t="s">
        <v>785</v>
      </c>
    </row>
    <row r="309" spans="1:7" x14ac:dyDescent="0.3">
      <c r="A309">
        <v>308</v>
      </c>
      <c r="B309" s="20" t="s">
        <v>786</v>
      </c>
      <c r="C309" s="20" t="s">
        <v>787</v>
      </c>
      <c r="D309">
        <v>5.0000000000000001E-4</v>
      </c>
      <c r="E309">
        <v>64.900000000000006</v>
      </c>
      <c r="F309">
        <v>0.55000000000000004</v>
      </c>
      <c r="G309" s="20" t="s">
        <v>788</v>
      </c>
    </row>
    <row r="310" spans="1:7" x14ac:dyDescent="0.3">
      <c r="A310">
        <v>309</v>
      </c>
      <c r="B310" s="20" t="s">
        <v>789</v>
      </c>
      <c r="C310" s="20" t="s">
        <v>790</v>
      </c>
      <c r="D310">
        <v>5.0000000000000001E-4</v>
      </c>
      <c r="E310">
        <v>247.53</v>
      </c>
      <c r="F310">
        <v>0.33</v>
      </c>
      <c r="G310" s="20" t="s">
        <v>1009</v>
      </c>
    </row>
    <row r="311" spans="1:7" x14ac:dyDescent="0.3">
      <c r="A311">
        <v>310</v>
      </c>
      <c r="B311" s="20" t="s">
        <v>791</v>
      </c>
      <c r="C311" s="20" t="s">
        <v>792</v>
      </c>
      <c r="D311">
        <v>5.0000000000000001E-4</v>
      </c>
      <c r="E311">
        <v>125.63</v>
      </c>
      <c r="F311">
        <v>-1.06</v>
      </c>
      <c r="G311" s="20" t="s">
        <v>1225</v>
      </c>
    </row>
    <row r="312" spans="1:7" x14ac:dyDescent="0.3">
      <c r="A312">
        <v>311</v>
      </c>
      <c r="B312" s="20" t="s">
        <v>793</v>
      </c>
      <c r="C312" s="20" t="s">
        <v>794</v>
      </c>
      <c r="D312">
        <v>5.0000000000000001E-4</v>
      </c>
      <c r="E312">
        <v>101.2</v>
      </c>
      <c r="F312">
        <v>-0.42</v>
      </c>
      <c r="G312" s="20" t="s">
        <v>453</v>
      </c>
    </row>
    <row r="313" spans="1:7" x14ac:dyDescent="0.3">
      <c r="A313">
        <v>312</v>
      </c>
      <c r="B313" s="20" t="s">
        <v>795</v>
      </c>
      <c r="C313" s="20" t="s">
        <v>796</v>
      </c>
      <c r="D313">
        <v>5.0000000000000001E-4</v>
      </c>
      <c r="E313">
        <v>104.41</v>
      </c>
      <c r="F313">
        <v>-0.54</v>
      </c>
      <c r="G313" s="20" t="s">
        <v>680</v>
      </c>
    </row>
    <row r="314" spans="1:7" x14ac:dyDescent="0.3">
      <c r="A314">
        <v>313</v>
      </c>
      <c r="B314" s="20" t="s">
        <v>797</v>
      </c>
      <c r="C314" s="20" t="s">
        <v>798</v>
      </c>
      <c r="D314">
        <v>5.0000000000000001E-4</v>
      </c>
      <c r="E314">
        <v>166.75</v>
      </c>
      <c r="F314">
        <v>0.23</v>
      </c>
      <c r="G314" s="20" t="s">
        <v>111</v>
      </c>
    </row>
    <row r="315" spans="1:7" x14ac:dyDescent="0.3">
      <c r="A315">
        <v>314</v>
      </c>
      <c r="B315" s="20" t="s">
        <v>799</v>
      </c>
      <c r="C315" s="20" t="s">
        <v>800</v>
      </c>
      <c r="D315">
        <v>5.0000000000000001E-4</v>
      </c>
      <c r="E315">
        <v>138.18</v>
      </c>
      <c r="F315">
        <v>0.03</v>
      </c>
      <c r="G315" s="20" t="s">
        <v>234</v>
      </c>
    </row>
    <row r="316" spans="1:7" x14ac:dyDescent="0.3">
      <c r="A316">
        <v>315</v>
      </c>
      <c r="B316" s="20" t="s">
        <v>801</v>
      </c>
      <c r="C316" s="20" t="s">
        <v>802</v>
      </c>
      <c r="D316">
        <v>5.0000000000000001E-4</v>
      </c>
      <c r="E316">
        <v>28.45</v>
      </c>
      <c r="F316">
        <v>-0.49</v>
      </c>
      <c r="G316" s="20" t="s">
        <v>630</v>
      </c>
    </row>
    <row r="317" spans="1:7" x14ac:dyDescent="0.3">
      <c r="A317">
        <v>316</v>
      </c>
      <c r="B317" s="20" t="s">
        <v>803</v>
      </c>
      <c r="C317" s="20" t="s">
        <v>804</v>
      </c>
      <c r="D317">
        <v>5.0000000000000001E-4</v>
      </c>
      <c r="E317">
        <v>75.12</v>
      </c>
      <c r="F317">
        <v>0.25</v>
      </c>
      <c r="G317" s="20" t="s">
        <v>636</v>
      </c>
    </row>
    <row r="318" spans="1:7" x14ac:dyDescent="0.3">
      <c r="A318">
        <v>317</v>
      </c>
      <c r="B318" s="20" t="s">
        <v>805</v>
      </c>
      <c r="C318" s="20" t="s">
        <v>806</v>
      </c>
      <c r="D318">
        <v>5.0000000000000001E-4</v>
      </c>
      <c r="E318">
        <v>218.28</v>
      </c>
      <c r="F318">
        <v>0.03</v>
      </c>
      <c r="G318" s="20" t="s">
        <v>358</v>
      </c>
    </row>
    <row r="319" spans="1:7" x14ac:dyDescent="0.3">
      <c r="A319">
        <v>318</v>
      </c>
      <c r="B319" s="20" t="s">
        <v>807</v>
      </c>
      <c r="C319" s="20" t="s">
        <v>808</v>
      </c>
      <c r="D319">
        <v>5.0000000000000001E-4</v>
      </c>
      <c r="E319">
        <v>40.24</v>
      </c>
      <c r="F319">
        <v>-0.34</v>
      </c>
      <c r="G319" s="20" t="s">
        <v>1225</v>
      </c>
    </row>
    <row r="320" spans="1:7" x14ac:dyDescent="0.3">
      <c r="A320">
        <v>319</v>
      </c>
      <c r="B320" s="20" t="s">
        <v>810</v>
      </c>
      <c r="C320" s="20" t="s">
        <v>811</v>
      </c>
      <c r="D320">
        <v>5.0000000000000001E-4</v>
      </c>
      <c r="E320">
        <v>106.68</v>
      </c>
      <c r="F320">
        <v>-0.25</v>
      </c>
      <c r="G320" s="20" t="s">
        <v>402</v>
      </c>
    </row>
    <row r="321" spans="1:7" x14ac:dyDescent="0.3">
      <c r="A321">
        <v>320</v>
      </c>
      <c r="B321" s="20" t="s">
        <v>812</v>
      </c>
      <c r="C321" s="20" t="s">
        <v>813</v>
      </c>
      <c r="D321">
        <v>5.0000000000000001E-4</v>
      </c>
      <c r="E321">
        <v>155.47</v>
      </c>
      <c r="F321">
        <v>0.68</v>
      </c>
      <c r="G321" s="20" t="s">
        <v>614</v>
      </c>
    </row>
    <row r="322" spans="1:7" x14ac:dyDescent="0.3">
      <c r="A322">
        <v>321</v>
      </c>
      <c r="B322" s="20" t="s">
        <v>815</v>
      </c>
      <c r="C322" s="20" t="s">
        <v>816</v>
      </c>
      <c r="D322">
        <v>5.0000000000000001E-4</v>
      </c>
      <c r="E322">
        <v>114.8</v>
      </c>
      <c r="F322">
        <v>1.59</v>
      </c>
      <c r="G322" s="20" t="s">
        <v>1227</v>
      </c>
    </row>
    <row r="323" spans="1:7" x14ac:dyDescent="0.3">
      <c r="A323">
        <v>322</v>
      </c>
      <c r="B323" s="20" t="s">
        <v>818</v>
      </c>
      <c r="C323" s="20" t="s">
        <v>819</v>
      </c>
      <c r="D323">
        <v>5.0000000000000001E-4</v>
      </c>
      <c r="E323">
        <v>587.53</v>
      </c>
      <c r="F323">
        <v>-0.7</v>
      </c>
      <c r="G323" s="20" t="s">
        <v>180</v>
      </c>
    </row>
    <row r="324" spans="1:7" x14ac:dyDescent="0.3">
      <c r="A324">
        <v>323</v>
      </c>
      <c r="B324" s="20" t="s">
        <v>820</v>
      </c>
      <c r="C324" s="20" t="s">
        <v>821</v>
      </c>
      <c r="D324">
        <v>5.0000000000000001E-4</v>
      </c>
      <c r="E324">
        <v>455.77</v>
      </c>
      <c r="F324">
        <v>-1.74</v>
      </c>
      <c r="G324" s="20" t="s">
        <v>707</v>
      </c>
    </row>
    <row r="325" spans="1:7" x14ac:dyDescent="0.3">
      <c r="A325">
        <v>324</v>
      </c>
      <c r="B325" s="20" t="s">
        <v>823</v>
      </c>
      <c r="C325" s="20" t="s">
        <v>824</v>
      </c>
      <c r="D325">
        <v>5.0000000000000001E-4</v>
      </c>
      <c r="E325">
        <v>160.32</v>
      </c>
      <c r="F325">
        <v>0.01</v>
      </c>
      <c r="G325" s="20" t="s">
        <v>358</v>
      </c>
    </row>
    <row r="326" spans="1:7" x14ac:dyDescent="0.3">
      <c r="A326">
        <v>325</v>
      </c>
      <c r="B326" s="20" t="s">
        <v>825</v>
      </c>
      <c r="C326" s="20" t="s">
        <v>826</v>
      </c>
      <c r="D326">
        <v>5.0000000000000001E-4</v>
      </c>
      <c r="E326">
        <v>351.09</v>
      </c>
      <c r="F326">
        <v>0.68</v>
      </c>
      <c r="G326" s="20" t="s">
        <v>532</v>
      </c>
    </row>
    <row r="327" spans="1:7" x14ac:dyDescent="0.3">
      <c r="A327">
        <v>326</v>
      </c>
      <c r="B327" s="20" t="s">
        <v>827</v>
      </c>
      <c r="C327" s="20" t="s">
        <v>828</v>
      </c>
      <c r="D327">
        <v>5.0000000000000001E-4</v>
      </c>
      <c r="E327">
        <v>73.98</v>
      </c>
      <c r="F327">
        <v>0.65</v>
      </c>
      <c r="G327" s="20" t="s">
        <v>1217</v>
      </c>
    </row>
    <row r="328" spans="1:7" x14ac:dyDescent="0.3">
      <c r="A328">
        <v>327</v>
      </c>
      <c r="B328" s="20" t="s">
        <v>829</v>
      </c>
      <c r="C328" s="20" t="s">
        <v>830</v>
      </c>
      <c r="D328">
        <v>5.0000000000000001E-4</v>
      </c>
      <c r="E328">
        <v>48.78</v>
      </c>
      <c r="F328">
        <v>1.2</v>
      </c>
      <c r="G328" s="20" t="s">
        <v>1266</v>
      </c>
    </row>
    <row r="329" spans="1:7" x14ac:dyDescent="0.3">
      <c r="A329">
        <v>328</v>
      </c>
      <c r="B329" s="20" t="s">
        <v>831</v>
      </c>
      <c r="C329" s="20" t="s">
        <v>832</v>
      </c>
      <c r="D329">
        <v>5.0000000000000001E-4</v>
      </c>
      <c r="E329">
        <v>32.450000000000003</v>
      </c>
      <c r="F329">
        <v>0.08</v>
      </c>
      <c r="G329" s="20" t="s">
        <v>128</v>
      </c>
    </row>
    <row r="330" spans="1:7" x14ac:dyDescent="0.3">
      <c r="A330">
        <v>329</v>
      </c>
      <c r="B330" s="20" t="s">
        <v>834</v>
      </c>
      <c r="C330" s="20" t="s">
        <v>835</v>
      </c>
      <c r="D330">
        <v>5.0000000000000001E-4</v>
      </c>
      <c r="E330">
        <v>32.83</v>
      </c>
      <c r="F330">
        <v>0.03</v>
      </c>
      <c r="G330" s="20" t="s">
        <v>507</v>
      </c>
    </row>
    <row r="331" spans="1:7" x14ac:dyDescent="0.3">
      <c r="A331">
        <v>330</v>
      </c>
      <c r="B331" s="20" t="s">
        <v>836</v>
      </c>
      <c r="C331" s="20" t="s">
        <v>837</v>
      </c>
      <c r="D331">
        <v>5.0000000000000001E-4</v>
      </c>
      <c r="E331">
        <v>91.04</v>
      </c>
      <c r="F331">
        <v>-0.56000000000000005</v>
      </c>
      <c r="G331" s="20" t="s">
        <v>105</v>
      </c>
    </row>
    <row r="332" spans="1:7" x14ac:dyDescent="0.3">
      <c r="A332">
        <v>331</v>
      </c>
      <c r="B332" s="20" t="s">
        <v>838</v>
      </c>
      <c r="C332" s="20" t="s">
        <v>839</v>
      </c>
      <c r="D332">
        <v>5.0000000000000001E-4</v>
      </c>
      <c r="E332">
        <v>112.25</v>
      </c>
      <c r="F332">
        <v>-0.2</v>
      </c>
      <c r="G332" s="20" t="s">
        <v>660</v>
      </c>
    </row>
    <row r="333" spans="1:7" x14ac:dyDescent="0.3">
      <c r="A333">
        <v>332</v>
      </c>
      <c r="B333" s="20" t="s">
        <v>840</v>
      </c>
      <c r="C333" s="20" t="s">
        <v>841</v>
      </c>
      <c r="D333">
        <v>5.0000000000000001E-4</v>
      </c>
      <c r="E333">
        <v>87.99</v>
      </c>
      <c r="F333">
        <v>-0.33</v>
      </c>
      <c r="G333" s="20" t="s">
        <v>150</v>
      </c>
    </row>
    <row r="334" spans="1:7" x14ac:dyDescent="0.3">
      <c r="A334">
        <v>333</v>
      </c>
      <c r="B334" s="20" t="s">
        <v>842</v>
      </c>
      <c r="C334" s="20" t="s">
        <v>843</v>
      </c>
      <c r="D334">
        <v>5.0000000000000001E-4</v>
      </c>
      <c r="E334">
        <v>65.400000000000006</v>
      </c>
      <c r="F334">
        <v>0.4</v>
      </c>
      <c r="G334" s="20" t="s">
        <v>330</v>
      </c>
    </row>
    <row r="335" spans="1:7" x14ac:dyDescent="0.3">
      <c r="A335">
        <v>334</v>
      </c>
      <c r="B335" s="20" t="s">
        <v>844</v>
      </c>
      <c r="C335" s="20" t="s">
        <v>845</v>
      </c>
      <c r="D335">
        <v>5.0000000000000001E-4</v>
      </c>
      <c r="E335">
        <v>165.28</v>
      </c>
      <c r="F335">
        <v>0.86</v>
      </c>
      <c r="G335" s="20" t="s">
        <v>413</v>
      </c>
    </row>
    <row r="336" spans="1:7" x14ac:dyDescent="0.3">
      <c r="A336">
        <v>335</v>
      </c>
      <c r="B336" s="20" t="s">
        <v>846</v>
      </c>
      <c r="C336" s="20" t="s">
        <v>847</v>
      </c>
      <c r="D336">
        <v>5.0000000000000001E-4</v>
      </c>
      <c r="E336">
        <v>193.71</v>
      </c>
      <c r="F336">
        <v>-1.66</v>
      </c>
      <c r="G336" s="20" t="s">
        <v>279</v>
      </c>
    </row>
    <row r="337" spans="1:7" x14ac:dyDescent="0.3">
      <c r="A337">
        <v>336</v>
      </c>
      <c r="B337" s="20" t="s">
        <v>848</v>
      </c>
      <c r="C337" s="20" t="s">
        <v>849</v>
      </c>
      <c r="D337">
        <v>5.0000000000000001E-4</v>
      </c>
      <c r="E337">
        <v>168.17</v>
      </c>
      <c r="F337">
        <v>-0.18</v>
      </c>
      <c r="G337" s="20" t="s">
        <v>1208</v>
      </c>
    </row>
    <row r="338" spans="1:7" x14ac:dyDescent="0.3">
      <c r="A338">
        <v>337</v>
      </c>
      <c r="B338" s="20" t="s">
        <v>850</v>
      </c>
      <c r="C338" s="20" t="s">
        <v>851</v>
      </c>
      <c r="D338">
        <v>5.0000000000000001E-4</v>
      </c>
      <c r="E338">
        <v>15.31</v>
      </c>
      <c r="F338">
        <v>-0.12</v>
      </c>
      <c r="G338" s="20" t="s">
        <v>75</v>
      </c>
    </row>
    <row r="339" spans="1:7" x14ac:dyDescent="0.3">
      <c r="A339">
        <v>338</v>
      </c>
      <c r="B339" s="20" t="s">
        <v>852</v>
      </c>
      <c r="C339" s="20" t="s">
        <v>853</v>
      </c>
      <c r="D339">
        <v>5.0000000000000001E-4</v>
      </c>
      <c r="E339">
        <v>55.8</v>
      </c>
      <c r="F339">
        <v>-0.9</v>
      </c>
      <c r="G339" s="20" t="s">
        <v>369</v>
      </c>
    </row>
    <row r="340" spans="1:7" x14ac:dyDescent="0.3">
      <c r="A340">
        <v>339</v>
      </c>
      <c r="B340" s="20" t="s">
        <v>855</v>
      </c>
      <c r="C340" s="20" t="s">
        <v>856</v>
      </c>
      <c r="D340">
        <v>5.0000000000000001E-4</v>
      </c>
      <c r="E340">
        <v>142.41999999999999</v>
      </c>
      <c r="F340">
        <v>-1.34</v>
      </c>
      <c r="G340" s="20" t="s">
        <v>809</v>
      </c>
    </row>
    <row r="341" spans="1:7" x14ac:dyDescent="0.3">
      <c r="A341">
        <v>340</v>
      </c>
      <c r="B341" s="20" t="s">
        <v>858</v>
      </c>
      <c r="C341" s="20" t="s">
        <v>859</v>
      </c>
      <c r="D341">
        <v>5.0000000000000001E-4</v>
      </c>
      <c r="E341">
        <v>43.48</v>
      </c>
      <c r="F341">
        <v>-0.02</v>
      </c>
      <c r="G341" s="20" t="s">
        <v>241</v>
      </c>
    </row>
    <row r="342" spans="1:7" x14ac:dyDescent="0.3">
      <c r="A342">
        <v>341</v>
      </c>
      <c r="B342" s="20" t="s">
        <v>860</v>
      </c>
      <c r="C342" s="20" t="s">
        <v>861</v>
      </c>
      <c r="D342">
        <v>5.0000000000000001E-4</v>
      </c>
      <c r="E342">
        <v>186.51</v>
      </c>
      <c r="F342">
        <v>1.29</v>
      </c>
      <c r="G342" s="20" t="s">
        <v>1267</v>
      </c>
    </row>
    <row r="343" spans="1:7" x14ac:dyDescent="0.3">
      <c r="A343">
        <v>342</v>
      </c>
      <c r="B343" s="20" t="s">
        <v>862</v>
      </c>
      <c r="C343" s="20" t="s">
        <v>863</v>
      </c>
      <c r="D343">
        <v>4.0000000000000002E-4</v>
      </c>
      <c r="E343">
        <v>225.78</v>
      </c>
      <c r="F343">
        <v>0.78</v>
      </c>
      <c r="G343" s="20" t="s">
        <v>636</v>
      </c>
    </row>
    <row r="344" spans="1:7" x14ac:dyDescent="0.3">
      <c r="A344">
        <v>343</v>
      </c>
      <c r="B344" s="20" t="s">
        <v>865</v>
      </c>
      <c r="C344" s="20" t="s">
        <v>866</v>
      </c>
      <c r="D344">
        <v>4.0000000000000002E-4</v>
      </c>
      <c r="E344">
        <v>140.18</v>
      </c>
      <c r="F344">
        <v>-1.1200000000000001</v>
      </c>
      <c r="G344" s="20" t="s">
        <v>335</v>
      </c>
    </row>
    <row r="345" spans="1:7" x14ac:dyDescent="0.3">
      <c r="A345">
        <v>344</v>
      </c>
      <c r="B345" s="20" t="s">
        <v>867</v>
      </c>
      <c r="C345" s="20" t="s">
        <v>868</v>
      </c>
      <c r="D345">
        <v>4.0000000000000002E-4</v>
      </c>
      <c r="E345">
        <v>36.24</v>
      </c>
      <c r="F345">
        <v>-0.82</v>
      </c>
      <c r="G345" s="20" t="s">
        <v>1268</v>
      </c>
    </row>
    <row r="346" spans="1:7" x14ac:dyDescent="0.3">
      <c r="A346">
        <v>345</v>
      </c>
      <c r="B346" s="20" t="s">
        <v>869</v>
      </c>
      <c r="C346" s="20" t="s">
        <v>870</v>
      </c>
      <c r="D346">
        <v>4.0000000000000002E-4</v>
      </c>
      <c r="E346">
        <v>67.56</v>
      </c>
      <c r="F346">
        <v>0.21</v>
      </c>
      <c r="G346" s="20" t="s">
        <v>1079</v>
      </c>
    </row>
    <row r="347" spans="1:7" x14ac:dyDescent="0.3">
      <c r="A347">
        <v>346</v>
      </c>
      <c r="B347" s="20" t="s">
        <v>871</v>
      </c>
      <c r="C347" s="20" t="s">
        <v>872</v>
      </c>
      <c r="D347">
        <v>4.0000000000000002E-4</v>
      </c>
      <c r="E347">
        <v>23.86</v>
      </c>
      <c r="F347">
        <v>-0.12</v>
      </c>
      <c r="G347" s="20" t="s">
        <v>564</v>
      </c>
    </row>
    <row r="348" spans="1:7" x14ac:dyDescent="0.3">
      <c r="A348">
        <v>347</v>
      </c>
      <c r="B348" s="20" t="s">
        <v>873</v>
      </c>
      <c r="C348" s="20" t="s">
        <v>874</v>
      </c>
      <c r="D348">
        <v>4.0000000000000002E-4</v>
      </c>
      <c r="E348">
        <v>210.18</v>
      </c>
      <c r="F348">
        <v>0.63</v>
      </c>
      <c r="G348" s="20" t="s">
        <v>117</v>
      </c>
    </row>
    <row r="349" spans="1:7" x14ac:dyDescent="0.3">
      <c r="A349">
        <v>348</v>
      </c>
      <c r="B349" s="20" t="s">
        <v>875</v>
      </c>
      <c r="C349" s="20" t="s">
        <v>876</v>
      </c>
      <c r="D349">
        <v>4.0000000000000002E-4</v>
      </c>
      <c r="E349">
        <v>201.69</v>
      </c>
      <c r="F349">
        <v>-1.69</v>
      </c>
      <c r="G349" s="20" t="s">
        <v>1225</v>
      </c>
    </row>
    <row r="350" spans="1:7" x14ac:dyDescent="0.3">
      <c r="A350">
        <v>349</v>
      </c>
      <c r="B350" s="20" t="s">
        <v>877</v>
      </c>
      <c r="C350" s="20" t="s">
        <v>878</v>
      </c>
      <c r="D350">
        <v>4.0000000000000002E-4</v>
      </c>
      <c r="E350">
        <v>81</v>
      </c>
      <c r="F350">
        <v>-0.02</v>
      </c>
      <c r="G350" s="20" t="s">
        <v>241</v>
      </c>
    </row>
    <row r="351" spans="1:7" x14ac:dyDescent="0.3">
      <c r="A351">
        <v>350</v>
      </c>
      <c r="B351" s="20" t="s">
        <v>879</v>
      </c>
      <c r="C351" s="20" t="s">
        <v>880</v>
      </c>
      <c r="D351">
        <v>4.0000000000000002E-4</v>
      </c>
      <c r="E351">
        <v>21.25</v>
      </c>
      <c r="F351">
        <v>-0.16</v>
      </c>
      <c r="G351" s="20" t="s">
        <v>456</v>
      </c>
    </row>
    <row r="352" spans="1:7" x14ac:dyDescent="0.3">
      <c r="A352">
        <v>351</v>
      </c>
      <c r="B352" s="20" t="s">
        <v>882</v>
      </c>
      <c r="C352" s="20" t="s">
        <v>883</v>
      </c>
      <c r="D352">
        <v>4.0000000000000002E-4</v>
      </c>
      <c r="E352">
        <v>43.77</v>
      </c>
      <c r="F352">
        <v>0.35</v>
      </c>
      <c r="G352" s="20" t="s">
        <v>1224</v>
      </c>
    </row>
    <row r="353" spans="1:7" x14ac:dyDescent="0.3">
      <c r="A353">
        <v>352</v>
      </c>
      <c r="B353" s="20" t="s">
        <v>884</v>
      </c>
      <c r="C353" s="20" t="s">
        <v>885</v>
      </c>
      <c r="D353">
        <v>4.0000000000000002E-4</v>
      </c>
      <c r="E353">
        <v>105.72</v>
      </c>
      <c r="F353">
        <v>0.77</v>
      </c>
      <c r="G353" s="20" t="s">
        <v>1256</v>
      </c>
    </row>
    <row r="354" spans="1:7" x14ac:dyDescent="0.3">
      <c r="A354">
        <v>353</v>
      </c>
      <c r="B354" s="20" t="s">
        <v>886</v>
      </c>
      <c r="C354" s="20" t="s">
        <v>887</v>
      </c>
      <c r="D354">
        <v>4.0000000000000002E-4</v>
      </c>
      <c r="E354">
        <v>107.56</v>
      </c>
      <c r="F354">
        <v>0.78</v>
      </c>
      <c r="G354" s="20" t="s">
        <v>1256</v>
      </c>
    </row>
    <row r="355" spans="1:7" x14ac:dyDescent="0.3">
      <c r="A355">
        <v>354</v>
      </c>
      <c r="B355" s="20" t="s">
        <v>889</v>
      </c>
      <c r="C355" s="20" t="s">
        <v>890</v>
      </c>
      <c r="D355">
        <v>4.0000000000000002E-4</v>
      </c>
      <c r="E355">
        <v>70.84</v>
      </c>
      <c r="F355">
        <v>-0.17</v>
      </c>
      <c r="G355" s="20" t="s">
        <v>620</v>
      </c>
    </row>
    <row r="356" spans="1:7" x14ac:dyDescent="0.3">
      <c r="A356">
        <v>355</v>
      </c>
      <c r="B356" s="20" t="s">
        <v>891</v>
      </c>
      <c r="C356" s="20" t="s">
        <v>892</v>
      </c>
      <c r="D356">
        <v>4.0000000000000002E-4</v>
      </c>
      <c r="E356">
        <v>90.94</v>
      </c>
      <c r="F356">
        <v>0</v>
      </c>
      <c r="G356" s="20" t="s">
        <v>1216</v>
      </c>
    </row>
    <row r="357" spans="1:7" x14ac:dyDescent="0.3">
      <c r="A357">
        <v>356</v>
      </c>
      <c r="B357" s="20" t="s">
        <v>893</v>
      </c>
      <c r="C357" s="20" t="s">
        <v>894</v>
      </c>
      <c r="D357">
        <v>4.0000000000000002E-4</v>
      </c>
      <c r="E357">
        <v>450.22</v>
      </c>
      <c r="F357">
        <v>1.49</v>
      </c>
      <c r="G357" s="20" t="s">
        <v>416</v>
      </c>
    </row>
    <row r="358" spans="1:7" x14ac:dyDescent="0.3">
      <c r="A358">
        <v>357</v>
      </c>
      <c r="B358" s="20" t="s">
        <v>895</v>
      </c>
      <c r="C358" s="20" t="s">
        <v>896</v>
      </c>
      <c r="D358">
        <v>4.0000000000000002E-4</v>
      </c>
      <c r="E358">
        <v>289.8</v>
      </c>
      <c r="F358">
        <v>1.1399999999999999</v>
      </c>
      <c r="G358" s="20" t="s">
        <v>51</v>
      </c>
    </row>
    <row r="359" spans="1:7" x14ac:dyDescent="0.3">
      <c r="A359">
        <v>358</v>
      </c>
      <c r="B359" s="20" t="s">
        <v>897</v>
      </c>
      <c r="C359" s="20" t="s">
        <v>898</v>
      </c>
      <c r="D359">
        <v>4.0000000000000002E-4</v>
      </c>
      <c r="E359">
        <v>126.86</v>
      </c>
      <c r="F359">
        <v>-0.35</v>
      </c>
      <c r="G359" s="20" t="s">
        <v>131</v>
      </c>
    </row>
    <row r="360" spans="1:7" x14ac:dyDescent="0.3">
      <c r="A360">
        <v>359</v>
      </c>
      <c r="B360" s="20" t="s">
        <v>899</v>
      </c>
      <c r="C360" s="20" t="s">
        <v>900</v>
      </c>
      <c r="D360">
        <v>4.0000000000000002E-4</v>
      </c>
      <c r="E360">
        <v>350.23</v>
      </c>
      <c r="F360">
        <v>2.92</v>
      </c>
      <c r="G360" s="20" t="s">
        <v>1226</v>
      </c>
    </row>
    <row r="361" spans="1:7" x14ac:dyDescent="0.3">
      <c r="A361">
        <v>360</v>
      </c>
      <c r="B361" s="20" t="s">
        <v>901</v>
      </c>
      <c r="C361" s="20" t="s">
        <v>902</v>
      </c>
      <c r="D361">
        <v>4.0000000000000002E-4</v>
      </c>
      <c r="E361">
        <v>103.88</v>
      </c>
      <c r="F361">
        <v>-1.34</v>
      </c>
      <c r="G361" s="20" t="s">
        <v>1033</v>
      </c>
    </row>
    <row r="362" spans="1:7" x14ac:dyDescent="0.3">
      <c r="A362">
        <v>361</v>
      </c>
      <c r="B362" s="20" t="s">
        <v>903</v>
      </c>
      <c r="C362" s="20" t="s">
        <v>904</v>
      </c>
      <c r="D362">
        <v>4.0000000000000002E-4</v>
      </c>
      <c r="E362">
        <v>67.349999999999994</v>
      </c>
      <c r="F362">
        <v>0.54</v>
      </c>
      <c r="G362" s="20" t="s">
        <v>1224</v>
      </c>
    </row>
    <row r="363" spans="1:7" x14ac:dyDescent="0.3">
      <c r="A363">
        <v>362</v>
      </c>
      <c r="B363" s="20" t="s">
        <v>905</v>
      </c>
      <c r="C363" s="20" t="s">
        <v>906</v>
      </c>
      <c r="D363">
        <v>4.0000000000000002E-4</v>
      </c>
      <c r="E363">
        <v>79.989999999999995</v>
      </c>
      <c r="F363">
        <v>-0.03</v>
      </c>
      <c r="G363" s="20" t="s">
        <v>72</v>
      </c>
    </row>
    <row r="364" spans="1:7" x14ac:dyDescent="0.3">
      <c r="A364">
        <v>363</v>
      </c>
      <c r="B364" s="20" t="s">
        <v>907</v>
      </c>
      <c r="C364" s="20" t="s">
        <v>908</v>
      </c>
      <c r="D364">
        <v>4.0000000000000002E-4</v>
      </c>
      <c r="E364">
        <v>161.75</v>
      </c>
      <c r="F364">
        <v>-0.86</v>
      </c>
      <c r="G364" s="20" t="s">
        <v>502</v>
      </c>
    </row>
    <row r="365" spans="1:7" x14ac:dyDescent="0.3">
      <c r="A365">
        <v>364</v>
      </c>
      <c r="B365" s="20" t="s">
        <v>909</v>
      </c>
      <c r="C365" s="20" t="s">
        <v>910</v>
      </c>
      <c r="D365">
        <v>4.0000000000000002E-4</v>
      </c>
      <c r="E365">
        <v>143.21</v>
      </c>
      <c r="F365">
        <v>-0.42</v>
      </c>
      <c r="G365" s="20" t="s">
        <v>785</v>
      </c>
    </row>
    <row r="366" spans="1:7" x14ac:dyDescent="0.3">
      <c r="A366">
        <v>365</v>
      </c>
      <c r="B366" s="20" t="s">
        <v>911</v>
      </c>
      <c r="C366" s="20" t="s">
        <v>912</v>
      </c>
      <c r="D366">
        <v>4.0000000000000002E-4</v>
      </c>
      <c r="E366">
        <v>158.07</v>
      </c>
      <c r="F366">
        <v>0.06</v>
      </c>
      <c r="G366" s="20" t="s">
        <v>651</v>
      </c>
    </row>
    <row r="367" spans="1:7" x14ac:dyDescent="0.3">
      <c r="A367">
        <v>366</v>
      </c>
      <c r="B367" s="20" t="s">
        <v>913</v>
      </c>
      <c r="C367" s="20" t="s">
        <v>914</v>
      </c>
      <c r="D367">
        <v>4.0000000000000002E-4</v>
      </c>
      <c r="E367">
        <v>30.03</v>
      </c>
      <c r="F367">
        <v>-0.16</v>
      </c>
      <c r="G367" s="20" t="s">
        <v>564</v>
      </c>
    </row>
    <row r="368" spans="1:7" x14ac:dyDescent="0.3">
      <c r="A368">
        <v>367</v>
      </c>
      <c r="B368" s="20" t="s">
        <v>916</v>
      </c>
      <c r="C368" s="20" t="s">
        <v>917</v>
      </c>
      <c r="D368">
        <v>4.0000000000000002E-4</v>
      </c>
      <c r="E368">
        <v>220.58</v>
      </c>
      <c r="F368">
        <v>0.18</v>
      </c>
      <c r="G368" s="20" t="s">
        <v>507</v>
      </c>
    </row>
    <row r="369" spans="1:7" x14ac:dyDescent="0.3">
      <c r="A369">
        <v>368</v>
      </c>
      <c r="B369" s="20" t="s">
        <v>918</v>
      </c>
      <c r="C369" s="20" t="s">
        <v>919</v>
      </c>
      <c r="D369">
        <v>4.0000000000000002E-4</v>
      </c>
      <c r="E369">
        <v>34.14</v>
      </c>
      <c r="F369">
        <v>-0.03</v>
      </c>
      <c r="G369" s="20" t="s">
        <v>164</v>
      </c>
    </row>
    <row r="370" spans="1:7" x14ac:dyDescent="0.3">
      <c r="A370">
        <v>369</v>
      </c>
      <c r="B370" s="20" t="s">
        <v>920</v>
      </c>
      <c r="C370" s="20" t="s">
        <v>921</v>
      </c>
      <c r="D370">
        <v>4.0000000000000002E-4</v>
      </c>
      <c r="E370">
        <v>163.76</v>
      </c>
      <c r="F370">
        <v>-0.51</v>
      </c>
      <c r="G370" s="20" t="s">
        <v>1202</v>
      </c>
    </row>
    <row r="371" spans="1:7" x14ac:dyDescent="0.3">
      <c r="A371">
        <v>370</v>
      </c>
      <c r="B371" s="20" t="s">
        <v>922</v>
      </c>
      <c r="C371" s="20" t="s">
        <v>923</v>
      </c>
      <c r="D371">
        <v>4.0000000000000002E-4</v>
      </c>
      <c r="E371">
        <v>90.7</v>
      </c>
      <c r="F371">
        <v>-0.56000000000000005</v>
      </c>
      <c r="G371" s="20" t="s">
        <v>105</v>
      </c>
    </row>
    <row r="372" spans="1:7" x14ac:dyDescent="0.3">
      <c r="A372">
        <v>371</v>
      </c>
      <c r="B372" s="20" t="s">
        <v>924</v>
      </c>
      <c r="C372" s="20" t="s">
        <v>925</v>
      </c>
      <c r="D372">
        <v>4.0000000000000002E-4</v>
      </c>
      <c r="E372">
        <v>96.31</v>
      </c>
      <c r="F372">
        <v>0.05</v>
      </c>
      <c r="G372" s="20" t="s">
        <v>159</v>
      </c>
    </row>
    <row r="373" spans="1:7" x14ac:dyDescent="0.3">
      <c r="A373">
        <v>372</v>
      </c>
      <c r="B373" s="20" t="s">
        <v>926</v>
      </c>
      <c r="C373" s="20" t="s">
        <v>927</v>
      </c>
      <c r="D373">
        <v>4.0000000000000002E-4</v>
      </c>
      <c r="E373">
        <v>136.01</v>
      </c>
      <c r="F373">
        <v>0.96</v>
      </c>
      <c r="G373" s="20" t="s">
        <v>1211</v>
      </c>
    </row>
    <row r="374" spans="1:7" x14ac:dyDescent="0.3">
      <c r="A374">
        <v>373</v>
      </c>
      <c r="B374" s="20" t="s">
        <v>928</v>
      </c>
      <c r="C374" s="20" t="s">
        <v>929</v>
      </c>
      <c r="D374">
        <v>4.0000000000000002E-4</v>
      </c>
      <c r="E374">
        <v>376.76</v>
      </c>
      <c r="F374">
        <v>2.92</v>
      </c>
      <c r="G374" s="20" t="s">
        <v>561</v>
      </c>
    </row>
    <row r="375" spans="1:7" x14ac:dyDescent="0.3">
      <c r="A375">
        <v>374</v>
      </c>
      <c r="B375" s="20" t="s">
        <v>931</v>
      </c>
      <c r="C375" s="20" t="s">
        <v>932</v>
      </c>
      <c r="D375">
        <v>4.0000000000000002E-4</v>
      </c>
      <c r="E375">
        <v>96.41</v>
      </c>
      <c r="F375">
        <v>0.13</v>
      </c>
      <c r="G375" s="20" t="s">
        <v>1009</v>
      </c>
    </row>
    <row r="376" spans="1:7" x14ac:dyDescent="0.3">
      <c r="A376">
        <v>375</v>
      </c>
      <c r="B376" s="20" t="s">
        <v>933</v>
      </c>
      <c r="C376" s="20" t="s">
        <v>934</v>
      </c>
      <c r="D376">
        <v>4.0000000000000002E-4</v>
      </c>
      <c r="E376">
        <v>295.55</v>
      </c>
      <c r="F376">
        <v>1.3</v>
      </c>
      <c r="G376" s="20" t="s">
        <v>614</v>
      </c>
    </row>
    <row r="377" spans="1:7" x14ac:dyDescent="0.3">
      <c r="A377">
        <v>376</v>
      </c>
      <c r="B377" s="20" t="s">
        <v>935</v>
      </c>
      <c r="C377" s="20" t="s">
        <v>936</v>
      </c>
      <c r="D377">
        <v>4.0000000000000002E-4</v>
      </c>
      <c r="E377">
        <v>42.19</v>
      </c>
      <c r="F377">
        <v>0.06</v>
      </c>
      <c r="G377" s="20" t="s">
        <v>111</v>
      </c>
    </row>
    <row r="378" spans="1:7" x14ac:dyDescent="0.3">
      <c r="A378">
        <v>377</v>
      </c>
      <c r="B378" s="20" t="s">
        <v>937</v>
      </c>
      <c r="C378" s="20" t="s">
        <v>938</v>
      </c>
      <c r="D378">
        <v>4.0000000000000002E-4</v>
      </c>
      <c r="E378">
        <v>121.49</v>
      </c>
      <c r="F378">
        <v>0.24</v>
      </c>
      <c r="G378" s="20" t="s">
        <v>153</v>
      </c>
    </row>
    <row r="379" spans="1:7" x14ac:dyDescent="0.3">
      <c r="A379">
        <v>378</v>
      </c>
      <c r="B379" s="20" t="s">
        <v>939</v>
      </c>
      <c r="C379" s="20" t="s">
        <v>940</v>
      </c>
      <c r="D379">
        <v>4.0000000000000002E-4</v>
      </c>
      <c r="E379">
        <v>36.64</v>
      </c>
      <c r="F379">
        <v>-0.02</v>
      </c>
      <c r="G379" s="20" t="s">
        <v>72</v>
      </c>
    </row>
    <row r="380" spans="1:7" x14ac:dyDescent="0.3">
      <c r="A380">
        <v>379</v>
      </c>
      <c r="B380" s="20" t="s">
        <v>941</v>
      </c>
      <c r="C380" s="20" t="s">
        <v>942</v>
      </c>
      <c r="D380">
        <v>4.0000000000000002E-4</v>
      </c>
      <c r="E380">
        <v>80.34</v>
      </c>
      <c r="F380">
        <v>-0.13</v>
      </c>
      <c r="G380" s="20" t="s">
        <v>660</v>
      </c>
    </row>
    <row r="381" spans="1:7" x14ac:dyDescent="0.3">
      <c r="A381">
        <v>380</v>
      </c>
      <c r="B381" s="20" t="s">
        <v>943</v>
      </c>
      <c r="C381" s="20" t="s">
        <v>944</v>
      </c>
      <c r="D381">
        <v>4.0000000000000002E-4</v>
      </c>
      <c r="E381">
        <v>85.42</v>
      </c>
      <c r="F381">
        <v>-0.04</v>
      </c>
      <c r="G381" s="20" t="s">
        <v>222</v>
      </c>
    </row>
    <row r="382" spans="1:7" x14ac:dyDescent="0.3">
      <c r="A382">
        <v>381</v>
      </c>
      <c r="B382" s="20" t="s">
        <v>945</v>
      </c>
      <c r="C382" s="20" t="s">
        <v>946</v>
      </c>
      <c r="D382">
        <v>4.0000000000000002E-4</v>
      </c>
      <c r="E382">
        <v>71.48</v>
      </c>
      <c r="F382">
        <v>1.58</v>
      </c>
      <c r="G382" s="20" t="s">
        <v>1269</v>
      </c>
    </row>
    <row r="383" spans="1:7" x14ac:dyDescent="0.3">
      <c r="A383">
        <v>382</v>
      </c>
      <c r="B383" s="20" t="s">
        <v>947</v>
      </c>
      <c r="C383" s="20" t="s">
        <v>948</v>
      </c>
      <c r="D383">
        <v>4.0000000000000002E-4</v>
      </c>
      <c r="E383">
        <v>53.99</v>
      </c>
      <c r="F383">
        <v>-0.83</v>
      </c>
      <c r="G383" s="20" t="s">
        <v>716</v>
      </c>
    </row>
    <row r="384" spans="1:7" x14ac:dyDescent="0.3">
      <c r="A384">
        <v>383</v>
      </c>
      <c r="B384" s="20" t="s">
        <v>949</v>
      </c>
      <c r="C384" s="20" t="s">
        <v>950</v>
      </c>
      <c r="D384">
        <v>4.0000000000000002E-4</v>
      </c>
      <c r="E384">
        <v>61.09</v>
      </c>
      <c r="F384">
        <v>0.05</v>
      </c>
      <c r="G384" s="20" t="s">
        <v>45</v>
      </c>
    </row>
    <row r="385" spans="1:7" x14ac:dyDescent="0.3">
      <c r="A385">
        <v>384</v>
      </c>
      <c r="B385" s="20" t="s">
        <v>951</v>
      </c>
      <c r="C385" s="20" t="s">
        <v>952</v>
      </c>
      <c r="D385">
        <v>4.0000000000000002E-4</v>
      </c>
      <c r="E385">
        <v>214.68</v>
      </c>
      <c r="F385">
        <v>-0.45</v>
      </c>
      <c r="G385" s="20" t="s">
        <v>325</v>
      </c>
    </row>
    <row r="386" spans="1:7" x14ac:dyDescent="0.3">
      <c r="A386">
        <v>385</v>
      </c>
      <c r="B386" s="20" t="s">
        <v>953</v>
      </c>
      <c r="C386" s="20" t="s">
        <v>954</v>
      </c>
      <c r="D386">
        <v>4.0000000000000002E-4</v>
      </c>
      <c r="E386">
        <v>115.67</v>
      </c>
      <c r="F386">
        <v>0.46</v>
      </c>
      <c r="G386" s="20" t="s">
        <v>51</v>
      </c>
    </row>
    <row r="387" spans="1:7" x14ac:dyDescent="0.3">
      <c r="A387">
        <v>386</v>
      </c>
      <c r="B387" s="20" t="s">
        <v>956</v>
      </c>
      <c r="C387" s="20" t="s">
        <v>957</v>
      </c>
      <c r="D387">
        <v>4.0000000000000002E-4</v>
      </c>
      <c r="E387">
        <v>30.77</v>
      </c>
      <c r="F387">
        <v>0.68</v>
      </c>
      <c r="G387" s="20" t="s">
        <v>1269</v>
      </c>
    </row>
    <row r="388" spans="1:7" x14ac:dyDescent="0.3">
      <c r="A388">
        <v>387</v>
      </c>
      <c r="B388" s="20" t="s">
        <v>958</v>
      </c>
      <c r="C388" s="20" t="s">
        <v>959</v>
      </c>
      <c r="D388">
        <v>4.0000000000000002E-4</v>
      </c>
      <c r="E388">
        <v>80.91</v>
      </c>
      <c r="F388">
        <v>-0.99</v>
      </c>
      <c r="G388" s="20" t="s">
        <v>288</v>
      </c>
    </row>
    <row r="389" spans="1:7" x14ac:dyDescent="0.3">
      <c r="A389">
        <v>388</v>
      </c>
      <c r="B389" s="20" t="s">
        <v>961</v>
      </c>
      <c r="C389" s="20" t="s">
        <v>962</v>
      </c>
      <c r="D389">
        <v>4.0000000000000002E-4</v>
      </c>
      <c r="E389">
        <v>472.04</v>
      </c>
      <c r="F389">
        <v>-0.44</v>
      </c>
      <c r="G389" s="20" t="s">
        <v>963</v>
      </c>
    </row>
    <row r="390" spans="1:7" x14ac:dyDescent="0.3">
      <c r="A390">
        <v>389</v>
      </c>
      <c r="B390" s="20" t="s">
        <v>964</v>
      </c>
      <c r="C390" s="20" t="s">
        <v>965</v>
      </c>
      <c r="D390">
        <v>4.0000000000000002E-4</v>
      </c>
      <c r="E390">
        <v>51.84</v>
      </c>
      <c r="F390">
        <v>1.04</v>
      </c>
      <c r="G390" s="20" t="s">
        <v>244</v>
      </c>
    </row>
    <row r="391" spans="1:7" x14ac:dyDescent="0.3">
      <c r="A391">
        <v>390</v>
      </c>
      <c r="B391" s="20" t="s">
        <v>966</v>
      </c>
      <c r="C391" s="20" t="s">
        <v>967</v>
      </c>
      <c r="D391">
        <v>4.0000000000000002E-4</v>
      </c>
      <c r="E391">
        <v>142.44</v>
      </c>
      <c r="F391">
        <v>-0.66</v>
      </c>
      <c r="G391" s="20" t="s">
        <v>654</v>
      </c>
    </row>
    <row r="392" spans="1:7" x14ac:dyDescent="0.3">
      <c r="A392">
        <v>391</v>
      </c>
      <c r="B392" s="20" t="s">
        <v>968</v>
      </c>
      <c r="C392" s="20" t="s">
        <v>969</v>
      </c>
      <c r="D392">
        <v>4.0000000000000002E-4</v>
      </c>
      <c r="E392">
        <v>153.71</v>
      </c>
      <c r="F392">
        <v>0.75</v>
      </c>
      <c r="G392" s="20" t="s">
        <v>476</v>
      </c>
    </row>
    <row r="393" spans="1:7" x14ac:dyDescent="0.3">
      <c r="A393">
        <v>392</v>
      </c>
      <c r="B393" s="20" t="s">
        <v>970</v>
      </c>
      <c r="C393" s="20" t="s">
        <v>971</v>
      </c>
      <c r="D393">
        <v>4.0000000000000002E-4</v>
      </c>
      <c r="E393">
        <v>23.59</v>
      </c>
      <c r="F393">
        <v>-0.48</v>
      </c>
      <c r="G393" s="20" t="s">
        <v>1270</v>
      </c>
    </row>
    <row r="394" spans="1:7" x14ac:dyDescent="0.3">
      <c r="A394">
        <v>393</v>
      </c>
      <c r="B394" s="20" t="s">
        <v>973</v>
      </c>
      <c r="C394" s="20" t="s">
        <v>974</v>
      </c>
      <c r="D394">
        <v>4.0000000000000002E-4</v>
      </c>
      <c r="E394">
        <v>86.24</v>
      </c>
      <c r="F394">
        <v>0.24</v>
      </c>
      <c r="G394" s="20" t="s">
        <v>169</v>
      </c>
    </row>
    <row r="395" spans="1:7" x14ac:dyDescent="0.3">
      <c r="A395">
        <v>394</v>
      </c>
      <c r="B395" s="20" t="s">
        <v>975</v>
      </c>
      <c r="C395" s="20" t="s">
        <v>976</v>
      </c>
      <c r="D395">
        <v>4.0000000000000002E-4</v>
      </c>
      <c r="E395">
        <v>368.41</v>
      </c>
      <c r="F395">
        <v>-3.31</v>
      </c>
      <c r="G395" s="20" t="s">
        <v>857</v>
      </c>
    </row>
    <row r="396" spans="1:7" x14ac:dyDescent="0.3">
      <c r="A396">
        <v>395</v>
      </c>
      <c r="B396" s="20" t="s">
        <v>977</v>
      </c>
      <c r="C396" s="20" t="s">
        <v>978</v>
      </c>
      <c r="D396">
        <v>4.0000000000000002E-4</v>
      </c>
      <c r="E396">
        <v>217.93</v>
      </c>
      <c r="F396">
        <v>-0.43</v>
      </c>
      <c r="G396" s="20" t="s">
        <v>205</v>
      </c>
    </row>
    <row r="397" spans="1:7" x14ac:dyDescent="0.3">
      <c r="A397">
        <v>396</v>
      </c>
      <c r="B397" s="20" t="s">
        <v>979</v>
      </c>
      <c r="C397" s="20" t="s">
        <v>980</v>
      </c>
      <c r="D397">
        <v>4.0000000000000002E-4</v>
      </c>
      <c r="E397">
        <v>7.83</v>
      </c>
      <c r="F397">
        <v>0.04</v>
      </c>
      <c r="G397" s="20" t="s">
        <v>312</v>
      </c>
    </row>
    <row r="398" spans="1:7" x14ac:dyDescent="0.3">
      <c r="A398">
        <v>397</v>
      </c>
      <c r="B398" s="20" t="s">
        <v>981</v>
      </c>
      <c r="C398" s="20" t="s">
        <v>982</v>
      </c>
      <c r="D398">
        <v>2.9999999999999997E-4</v>
      </c>
      <c r="E398">
        <v>329.12</v>
      </c>
      <c r="F398">
        <v>1.33</v>
      </c>
      <c r="G398" s="20" t="s">
        <v>309</v>
      </c>
    </row>
    <row r="399" spans="1:7" x14ac:dyDescent="0.3">
      <c r="A399">
        <v>398</v>
      </c>
      <c r="B399" s="20" t="s">
        <v>983</v>
      </c>
      <c r="C399" s="20" t="s">
        <v>984</v>
      </c>
      <c r="D399">
        <v>2.9999999999999997E-4</v>
      </c>
      <c r="E399">
        <v>120.31</v>
      </c>
      <c r="F399">
        <v>-0.84</v>
      </c>
      <c r="G399" s="20" t="s">
        <v>389</v>
      </c>
    </row>
    <row r="400" spans="1:7" x14ac:dyDescent="0.3">
      <c r="A400">
        <v>399</v>
      </c>
      <c r="B400" s="20" t="s">
        <v>985</v>
      </c>
      <c r="C400" s="20" t="s">
        <v>986</v>
      </c>
      <c r="D400">
        <v>2.9999999999999997E-4</v>
      </c>
      <c r="E400">
        <v>59.43</v>
      </c>
      <c r="F400">
        <v>-0.37</v>
      </c>
      <c r="G400" s="20" t="s">
        <v>105</v>
      </c>
    </row>
    <row r="401" spans="1:7" x14ac:dyDescent="0.3">
      <c r="A401">
        <v>400</v>
      </c>
      <c r="B401" s="20" t="s">
        <v>987</v>
      </c>
      <c r="C401" s="20" t="s">
        <v>988</v>
      </c>
      <c r="D401">
        <v>2.9999999999999997E-4</v>
      </c>
      <c r="E401">
        <v>288.2</v>
      </c>
      <c r="F401">
        <v>-1.26</v>
      </c>
      <c r="G401" s="20" t="s">
        <v>198</v>
      </c>
    </row>
    <row r="402" spans="1:7" x14ac:dyDescent="0.3">
      <c r="A402">
        <v>401</v>
      </c>
      <c r="B402" s="20" t="s">
        <v>989</v>
      </c>
      <c r="C402" s="20" t="s">
        <v>990</v>
      </c>
      <c r="D402">
        <v>2.9999999999999997E-4</v>
      </c>
      <c r="E402">
        <v>89.81</v>
      </c>
      <c r="F402">
        <v>-0.51</v>
      </c>
      <c r="G402" s="20" t="s">
        <v>147</v>
      </c>
    </row>
    <row r="403" spans="1:7" x14ac:dyDescent="0.3">
      <c r="A403">
        <v>402</v>
      </c>
      <c r="B403" s="20" t="s">
        <v>991</v>
      </c>
      <c r="C403" s="20" t="s">
        <v>992</v>
      </c>
      <c r="D403">
        <v>2.9999999999999997E-4</v>
      </c>
      <c r="E403">
        <v>383.31</v>
      </c>
      <c r="F403">
        <v>-2.66</v>
      </c>
      <c r="G403" s="20" t="s">
        <v>1244</v>
      </c>
    </row>
    <row r="404" spans="1:7" x14ac:dyDescent="0.3">
      <c r="A404">
        <v>403</v>
      </c>
      <c r="B404" s="20" t="s">
        <v>993</v>
      </c>
      <c r="C404" s="20" t="s">
        <v>994</v>
      </c>
      <c r="D404">
        <v>2.9999999999999997E-4</v>
      </c>
      <c r="E404">
        <v>148.21</v>
      </c>
      <c r="F404">
        <v>-0.75</v>
      </c>
      <c r="G404" s="20" t="s">
        <v>191</v>
      </c>
    </row>
    <row r="405" spans="1:7" x14ac:dyDescent="0.3">
      <c r="A405">
        <v>404</v>
      </c>
      <c r="B405" s="20" t="s">
        <v>995</v>
      </c>
      <c r="C405" s="20" t="s">
        <v>996</v>
      </c>
      <c r="D405">
        <v>2.9999999999999997E-4</v>
      </c>
      <c r="E405">
        <v>24.55</v>
      </c>
      <c r="F405">
        <v>0.08</v>
      </c>
      <c r="G405" s="20" t="s">
        <v>833</v>
      </c>
    </row>
    <row r="406" spans="1:7" x14ac:dyDescent="0.3">
      <c r="A406">
        <v>405</v>
      </c>
      <c r="B406" s="20" t="s">
        <v>997</v>
      </c>
      <c r="C406" s="20" t="s">
        <v>998</v>
      </c>
      <c r="D406">
        <v>2.9999999999999997E-4</v>
      </c>
      <c r="E406">
        <v>98.75</v>
      </c>
      <c r="F406">
        <v>-0.54</v>
      </c>
      <c r="G406" s="20" t="s">
        <v>57</v>
      </c>
    </row>
    <row r="407" spans="1:7" x14ac:dyDescent="0.3">
      <c r="A407">
        <v>406</v>
      </c>
      <c r="B407" s="20" t="s">
        <v>999</v>
      </c>
      <c r="C407" s="20" t="s">
        <v>1000</v>
      </c>
      <c r="D407">
        <v>2.9999999999999997E-4</v>
      </c>
      <c r="E407">
        <v>11.18</v>
      </c>
      <c r="F407">
        <v>-7.0000000000000007E-2</v>
      </c>
      <c r="G407" s="20" t="s">
        <v>1036</v>
      </c>
    </row>
    <row r="408" spans="1:7" x14ac:dyDescent="0.3">
      <c r="A408">
        <v>407</v>
      </c>
      <c r="B408" s="20" t="s">
        <v>1001</v>
      </c>
      <c r="C408" s="20" t="s">
        <v>1002</v>
      </c>
      <c r="D408">
        <v>2.9999999999999997E-4</v>
      </c>
      <c r="E408">
        <v>46.26</v>
      </c>
      <c r="F408">
        <v>-0.37</v>
      </c>
      <c r="G408" s="20" t="s">
        <v>120</v>
      </c>
    </row>
    <row r="409" spans="1:7" x14ac:dyDescent="0.3">
      <c r="A409">
        <v>408</v>
      </c>
      <c r="B409" s="20" t="s">
        <v>1003</v>
      </c>
      <c r="C409" s="20" t="s">
        <v>1004</v>
      </c>
      <c r="D409">
        <v>2.9999999999999997E-4</v>
      </c>
      <c r="E409">
        <v>105.44</v>
      </c>
      <c r="F409">
        <v>0.28999999999999998</v>
      </c>
      <c r="G409" s="20" t="s">
        <v>1219</v>
      </c>
    </row>
    <row r="410" spans="1:7" x14ac:dyDescent="0.3">
      <c r="A410">
        <v>409</v>
      </c>
      <c r="B410" s="20" t="s">
        <v>1005</v>
      </c>
      <c r="C410" s="20" t="s">
        <v>1006</v>
      </c>
      <c r="D410">
        <v>2.9999999999999997E-4</v>
      </c>
      <c r="E410">
        <v>234.94</v>
      </c>
      <c r="F410">
        <v>5.81</v>
      </c>
      <c r="G410" s="20" t="s">
        <v>1271</v>
      </c>
    </row>
    <row r="411" spans="1:7" x14ac:dyDescent="0.3">
      <c r="A411">
        <v>410</v>
      </c>
      <c r="B411" s="20" t="s">
        <v>1007</v>
      </c>
      <c r="C411" s="20" t="s">
        <v>1008</v>
      </c>
      <c r="D411">
        <v>2.9999999999999997E-4</v>
      </c>
      <c r="E411">
        <v>17.27</v>
      </c>
      <c r="F411">
        <v>0.02</v>
      </c>
      <c r="G411" s="20" t="s">
        <v>174</v>
      </c>
    </row>
    <row r="412" spans="1:7" x14ac:dyDescent="0.3">
      <c r="A412">
        <v>411</v>
      </c>
      <c r="B412" s="20" t="s">
        <v>1010</v>
      </c>
      <c r="C412" s="20" t="s">
        <v>1011</v>
      </c>
      <c r="D412">
        <v>2.9999999999999997E-4</v>
      </c>
      <c r="E412">
        <v>61.68</v>
      </c>
      <c r="F412">
        <v>-0.3</v>
      </c>
      <c r="G412" s="20" t="s">
        <v>274</v>
      </c>
    </row>
    <row r="413" spans="1:7" x14ac:dyDescent="0.3">
      <c r="A413">
        <v>412</v>
      </c>
      <c r="B413" s="20" t="s">
        <v>1012</v>
      </c>
      <c r="C413" s="20" t="s">
        <v>1013</v>
      </c>
      <c r="D413">
        <v>2.9999999999999997E-4</v>
      </c>
      <c r="E413">
        <v>209.35</v>
      </c>
      <c r="F413">
        <v>-0.53</v>
      </c>
      <c r="G413" s="20" t="s">
        <v>487</v>
      </c>
    </row>
    <row r="414" spans="1:7" x14ac:dyDescent="0.3">
      <c r="A414">
        <v>413</v>
      </c>
      <c r="B414" s="20" t="s">
        <v>1014</v>
      </c>
      <c r="C414" s="20" t="s">
        <v>1015</v>
      </c>
      <c r="D414">
        <v>2.9999999999999997E-4</v>
      </c>
      <c r="E414">
        <v>105.15</v>
      </c>
      <c r="F414">
        <v>0.42</v>
      </c>
      <c r="G414" s="20" t="s">
        <v>51</v>
      </c>
    </row>
    <row r="415" spans="1:7" x14ac:dyDescent="0.3">
      <c r="A415">
        <v>414</v>
      </c>
      <c r="B415" s="20" t="s">
        <v>1016</v>
      </c>
      <c r="C415" s="20" t="s">
        <v>1017</v>
      </c>
      <c r="D415">
        <v>2.9999999999999997E-4</v>
      </c>
      <c r="E415">
        <v>22.27</v>
      </c>
      <c r="F415">
        <v>-0.04</v>
      </c>
      <c r="G415" s="20" t="s">
        <v>205</v>
      </c>
    </row>
    <row r="416" spans="1:7" x14ac:dyDescent="0.3">
      <c r="A416">
        <v>415</v>
      </c>
      <c r="B416" s="20" t="s">
        <v>1019</v>
      </c>
      <c r="C416" s="20" t="s">
        <v>1020</v>
      </c>
      <c r="D416">
        <v>2.9999999999999997E-4</v>
      </c>
      <c r="E416">
        <v>34.78</v>
      </c>
      <c r="F416">
        <v>-0.18</v>
      </c>
      <c r="G416" s="20" t="s">
        <v>680</v>
      </c>
    </row>
    <row r="417" spans="1:7" x14ac:dyDescent="0.3">
      <c r="A417">
        <v>416</v>
      </c>
      <c r="B417" s="20" t="s">
        <v>1021</v>
      </c>
      <c r="C417" s="20" t="s">
        <v>1022</v>
      </c>
      <c r="D417">
        <v>2.9999999999999997E-4</v>
      </c>
      <c r="E417">
        <v>98.05</v>
      </c>
      <c r="F417">
        <v>-0.01</v>
      </c>
      <c r="G417" s="20" t="s">
        <v>338</v>
      </c>
    </row>
    <row r="418" spans="1:7" x14ac:dyDescent="0.3">
      <c r="A418">
        <v>417</v>
      </c>
      <c r="B418" s="20" t="s">
        <v>1023</v>
      </c>
      <c r="C418" s="20" t="s">
        <v>1024</v>
      </c>
      <c r="D418">
        <v>2.9999999999999997E-4</v>
      </c>
      <c r="E418">
        <v>186.85</v>
      </c>
      <c r="F418">
        <v>0.97</v>
      </c>
      <c r="G418" s="20" t="s">
        <v>413</v>
      </c>
    </row>
    <row r="419" spans="1:7" x14ac:dyDescent="0.3">
      <c r="A419">
        <v>418</v>
      </c>
      <c r="B419" s="20" t="s">
        <v>1025</v>
      </c>
      <c r="C419" s="20" t="s">
        <v>1026</v>
      </c>
      <c r="D419">
        <v>2.9999999999999997E-4</v>
      </c>
      <c r="E419">
        <v>84.4</v>
      </c>
      <c r="F419">
        <v>-1.38</v>
      </c>
      <c r="G419" s="20" t="s">
        <v>854</v>
      </c>
    </row>
    <row r="420" spans="1:7" x14ac:dyDescent="0.3">
      <c r="A420">
        <v>419</v>
      </c>
      <c r="B420" s="20" t="s">
        <v>1027</v>
      </c>
      <c r="C420" s="20" t="s">
        <v>1028</v>
      </c>
      <c r="D420">
        <v>2.9999999999999997E-4</v>
      </c>
      <c r="E420">
        <v>27.63</v>
      </c>
      <c r="F420">
        <v>-0.43</v>
      </c>
      <c r="G420" s="20" t="s">
        <v>1272</v>
      </c>
    </row>
    <row r="421" spans="1:7" x14ac:dyDescent="0.3">
      <c r="A421">
        <v>420</v>
      </c>
      <c r="B421" s="20" t="s">
        <v>1029</v>
      </c>
      <c r="C421" s="20" t="s">
        <v>1030</v>
      </c>
      <c r="D421">
        <v>2.9999999999999997E-4</v>
      </c>
      <c r="E421">
        <v>216.64</v>
      </c>
      <c r="F421">
        <v>0.62</v>
      </c>
      <c r="G421" s="20" t="s">
        <v>765</v>
      </c>
    </row>
    <row r="422" spans="1:7" x14ac:dyDescent="0.3">
      <c r="A422">
        <v>421</v>
      </c>
      <c r="B422" s="20" t="s">
        <v>1031</v>
      </c>
      <c r="C422" s="20" t="s">
        <v>1032</v>
      </c>
      <c r="D422">
        <v>2.9999999999999997E-4</v>
      </c>
      <c r="E422">
        <v>26.61</v>
      </c>
      <c r="F422">
        <v>-0.31</v>
      </c>
      <c r="G422" s="20" t="s">
        <v>1273</v>
      </c>
    </row>
    <row r="423" spans="1:7" x14ac:dyDescent="0.3">
      <c r="A423">
        <v>422</v>
      </c>
      <c r="B423" s="20" t="s">
        <v>1034</v>
      </c>
      <c r="C423" s="20" t="s">
        <v>1035</v>
      </c>
      <c r="D423">
        <v>2.9999999999999997E-4</v>
      </c>
      <c r="E423">
        <v>427.27</v>
      </c>
      <c r="F423">
        <v>-2.12</v>
      </c>
      <c r="G423" s="20" t="s">
        <v>274</v>
      </c>
    </row>
    <row r="424" spans="1:7" x14ac:dyDescent="0.3">
      <c r="A424">
        <v>423</v>
      </c>
      <c r="B424" s="20" t="s">
        <v>1037</v>
      </c>
      <c r="C424" s="20" t="s">
        <v>1038</v>
      </c>
      <c r="D424">
        <v>2.9999999999999997E-4</v>
      </c>
      <c r="E424">
        <v>61.46</v>
      </c>
      <c r="F424">
        <v>0.03</v>
      </c>
      <c r="G424" s="20" t="s">
        <v>159</v>
      </c>
    </row>
    <row r="425" spans="1:7" x14ac:dyDescent="0.3">
      <c r="A425">
        <v>424</v>
      </c>
      <c r="B425" s="20" t="s">
        <v>1039</v>
      </c>
      <c r="C425" s="20" t="s">
        <v>1040</v>
      </c>
      <c r="D425">
        <v>2.9999999999999997E-4</v>
      </c>
      <c r="E425">
        <v>81.22</v>
      </c>
      <c r="F425">
        <v>-0.5</v>
      </c>
      <c r="G425" s="20" t="s">
        <v>105</v>
      </c>
    </row>
    <row r="426" spans="1:7" x14ac:dyDescent="0.3">
      <c r="A426">
        <v>425</v>
      </c>
      <c r="B426" s="20" t="s">
        <v>1041</v>
      </c>
      <c r="C426" s="20" t="s">
        <v>1042</v>
      </c>
      <c r="D426">
        <v>2.9999999999999997E-4</v>
      </c>
      <c r="E426">
        <v>135.12</v>
      </c>
      <c r="F426">
        <v>-0.37</v>
      </c>
      <c r="G426" s="20" t="s">
        <v>1148</v>
      </c>
    </row>
    <row r="427" spans="1:7" x14ac:dyDescent="0.3">
      <c r="A427">
        <v>426</v>
      </c>
      <c r="B427" s="20" t="s">
        <v>1044</v>
      </c>
      <c r="C427" s="20" t="s">
        <v>1045</v>
      </c>
      <c r="D427">
        <v>2.9999999999999997E-4</v>
      </c>
      <c r="E427">
        <v>119.09</v>
      </c>
      <c r="F427">
        <v>0.04</v>
      </c>
      <c r="G427" s="20" t="s">
        <v>651</v>
      </c>
    </row>
    <row r="428" spans="1:7" x14ac:dyDescent="0.3">
      <c r="A428">
        <v>427</v>
      </c>
      <c r="B428" s="20" t="s">
        <v>1046</v>
      </c>
      <c r="C428" s="20" t="s">
        <v>1047</v>
      </c>
      <c r="D428">
        <v>2.9999999999999997E-4</v>
      </c>
      <c r="E428">
        <v>30.24</v>
      </c>
      <c r="F428">
        <v>-7.0000000000000007E-2</v>
      </c>
      <c r="G428" s="20" t="s">
        <v>487</v>
      </c>
    </row>
    <row r="429" spans="1:7" x14ac:dyDescent="0.3">
      <c r="A429">
        <v>428</v>
      </c>
      <c r="B429" s="20" t="s">
        <v>1048</v>
      </c>
      <c r="C429" s="20" t="s">
        <v>1049</v>
      </c>
      <c r="D429">
        <v>2.9999999999999997E-4</v>
      </c>
      <c r="E429">
        <v>126.35</v>
      </c>
      <c r="F429">
        <v>0.43</v>
      </c>
      <c r="G429" s="20" t="s">
        <v>636</v>
      </c>
    </row>
    <row r="430" spans="1:7" x14ac:dyDescent="0.3">
      <c r="A430">
        <v>429</v>
      </c>
      <c r="B430" s="20" t="s">
        <v>1050</v>
      </c>
      <c r="C430" s="20" t="s">
        <v>1051</v>
      </c>
      <c r="D430">
        <v>2.9999999999999997E-4</v>
      </c>
      <c r="E430">
        <v>369.06</v>
      </c>
      <c r="F430">
        <v>-0.38</v>
      </c>
      <c r="G430" s="20" t="s">
        <v>282</v>
      </c>
    </row>
    <row r="431" spans="1:7" x14ac:dyDescent="0.3">
      <c r="A431">
        <v>430</v>
      </c>
      <c r="B431" s="20" t="s">
        <v>1052</v>
      </c>
      <c r="C431" s="20" t="s">
        <v>1053</v>
      </c>
      <c r="D431">
        <v>2.9999999999999997E-4</v>
      </c>
      <c r="E431">
        <v>60.91</v>
      </c>
      <c r="F431">
        <v>0.13</v>
      </c>
      <c r="G431" s="20" t="s">
        <v>60</v>
      </c>
    </row>
    <row r="432" spans="1:7" x14ac:dyDescent="0.3">
      <c r="A432">
        <v>431</v>
      </c>
      <c r="B432" s="20" t="s">
        <v>1054</v>
      </c>
      <c r="C432" s="20" t="s">
        <v>1055</v>
      </c>
      <c r="D432">
        <v>2.9999999999999997E-4</v>
      </c>
      <c r="E432">
        <v>11.56</v>
      </c>
      <c r="F432">
        <v>-0.16</v>
      </c>
      <c r="G432" s="20" t="s">
        <v>1056</v>
      </c>
    </row>
    <row r="433" spans="1:7" x14ac:dyDescent="0.3">
      <c r="A433">
        <v>432</v>
      </c>
      <c r="B433" s="20" t="s">
        <v>1057</v>
      </c>
      <c r="C433" s="20" t="s">
        <v>1058</v>
      </c>
      <c r="D433">
        <v>2.9999999999999997E-4</v>
      </c>
      <c r="E433">
        <v>173.91</v>
      </c>
      <c r="F433">
        <v>0.43</v>
      </c>
      <c r="G433" s="20" t="s">
        <v>623</v>
      </c>
    </row>
    <row r="434" spans="1:7" x14ac:dyDescent="0.3">
      <c r="A434">
        <v>433</v>
      </c>
      <c r="B434" s="20" t="s">
        <v>1059</v>
      </c>
      <c r="C434" s="20" t="s">
        <v>1060</v>
      </c>
      <c r="D434">
        <v>2.9999999999999997E-4</v>
      </c>
      <c r="E434">
        <v>255.98</v>
      </c>
      <c r="F434">
        <v>-0.16</v>
      </c>
      <c r="G434" s="20" t="s">
        <v>100</v>
      </c>
    </row>
    <row r="435" spans="1:7" x14ac:dyDescent="0.3">
      <c r="A435">
        <v>434</v>
      </c>
      <c r="B435" s="20" t="s">
        <v>1061</v>
      </c>
      <c r="C435" s="20" t="s">
        <v>1062</v>
      </c>
      <c r="D435">
        <v>2.9999999999999997E-4</v>
      </c>
      <c r="E435">
        <v>237.03</v>
      </c>
      <c r="F435">
        <v>2.87</v>
      </c>
      <c r="G435" s="20" t="s">
        <v>1274</v>
      </c>
    </row>
    <row r="436" spans="1:7" x14ac:dyDescent="0.3">
      <c r="A436">
        <v>435</v>
      </c>
      <c r="B436" s="20" t="s">
        <v>1063</v>
      </c>
      <c r="C436" s="20" t="s">
        <v>1064</v>
      </c>
      <c r="D436">
        <v>2.9999999999999997E-4</v>
      </c>
      <c r="E436">
        <v>49.86</v>
      </c>
      <c r="F436">
        <v>0.39</v>
      </c>
      <c r="G436" s="20" t="s">
        <v>930</v>
      </c>
    </row>
    <row r="437" spans="1:7" x14ac:dyDescent="0.3">
      <c r="A437">
        <v>436</v>
      </c>
      <c r="B437" s="20" t="s">
        <v>1065</v>
      </c>
      <c r="C437" s="20" t="s">
        <v>1066</v>
      </c>
      <c r="D437">
        <v>2.9999999999999997E-4</v>
      </c>
      <c r="E437">
        <v>67.540000000000006</v>
      </c>
      <c r="F437">
        <v>-0.32</v>
      </c>
      <c r="G437" s="20" t="s">
        <v>269</v>
      </c>
    </row>
    <row r="438" spans="1:7" x14ac:dyDescent="0.3">
      <c r="A438">
        <v>437</v>
      </c>
      <c r="B438" s="20" t="s">
        <v>1067</v>
      </c>
      <c r="C438" s="20" t="s">
        <v>1068</v>
      </c>
      <c r="D438">
        <v>2.9999999999999997E-4</v>
      </c>
      <c r="E438">
        <v>185.63</v>
      </c>
      <c r="F438">
        <v>-0.35</v>
      </c>
      <c r="G438" s="20" t="s">
        <v>392</v>
      </c>
    </row>
    <row r="439" spans="1:7" x14ac:dyDescent="0.3">
      <c r="A439">
        <v>438</v>
      </c>
      <c r="B439" s="20" t="s">
        <v>1069</v>
      </c>
      <c r="C439" s="20" t="s">
        <v>1070</v>
      </c>
      <c r="D439">
        <v>2.9999999999999997E-4</v>
      </c>
      <c r="E439">
        <v>89.17</v>
      </c>
      <c r="F439">
        <v>-6.43</v>
      </c>
      <c r="G439" s="20" t="s">
        <v>1275</v>
      </c>
    </row>
    <row r="440" spans="1:7" x14ac:dyDescent="0.3">
      <c r="A440">
        <v>439</v>
      </c>
      <c r="B440" s="20" t="s">
        <v>1071</v>
      </c>
      <c r="C440" s="20" t="s">
        <v>1072</v>
      </c>
      <c r="D440">
        <v>2.9999999999999997E-4</v>
      </c>
      <c r="E440">
        <v>44.51</v>
      </c>
      <c r="F440">
        <v>0.19</v>
      </c>
      <c r="G440" s="20" t="s">
        <v>814</v>
      </c>
    </row>
    <row r="441" spans="1:7" x14ac:dyDescent="0.3">
      <c r="A441">
        <v>440</v>
      </c>
      <c r="B441" s="20" t="s">
        <v>1073</v>
      </c>
      <c r="C441" s="20" t="s">
        <v>1074</v>
      </c>
      <c r="D441">
        <v>2.9999999999999997E-4</v>
      </c>
      <c r="E441">
        <v>153.29</v>
      </c>
      <c r="F441">
        <v>0.81</v>
      </c>
      <c r="G441" s="20" t="s">
        <v>48</v>
      </c>
    </row>
    <row r="442" spans="1:7" x14ac:dyDescent="0.3">
      <c r="A442">
        <v>441</v>
      </c>
      <c r="B442" s="20" t="s">
        <v>1075</v>
      </c>
      <c r="C442" s="20" t="s">
        <v>1076</v>
      </c>
      <c r="D442">
        <v>2.9999999999999997E-4</v>
      </c>
      <c r="E442">
        <v>110.58</v>
      </c>
      <c r="F442">
        <v>-0.31</v>
      </c>
      <c r="G442" s="20" t="s">
        <v>1148</v>
      </c>
    </row>
    <row r="443" spans="1:7" x14ac:dyDescent="0.3">
      <c r="A443">
        <v>442</v>
      </c>
      <c r="B443" s="20" t="s">
        <v>1077</v>
      </c>
      <c r="C443" s="20" t="s">
        <v>1078</v>
      </c>
      <c r="D443">
        <v>2.9999999999999997E-4</v>
      </c>
      <c r="E443">
        <v>89.19</v>
      </c>
      <c r="F443">
        <v>0.27</v>
      </c>
      <c r="G443" s="20" t="s">
        <v>117</v>
      </c>
    </row>
    <row r="444" spans="1:7" x14ac:dyDescent="0.3">
      <c r="A444">
        <v>443</v>
      </c>
      <c r="B444" s="20" t="s">
        <v>1080</v>
      </c>
      <c r="C444" s="20" t="s">
        <v>1081</v>
      </c>
      <c r="D444">
        <v>2.9999999999999997E-4</v>
      </c>
      <c r="E444">
        <v>39.049999999999997</v>
      </c>
      <c r="F444">
        <v>-0.17</v>
      </c>
      <c r="G444" s="20" t="s">
        <v>539</v>
      </c>
    </row>
    <row r="445" spans="1:7" x14ac:dyDescent="0.3">
      <c r="A445">
        <v>444</v>
      </c>
      <c r="B445" s="20" t="s">
        <v>1082</v>
      </c>
      <c r="C445" s="20" t="s">
        <v>1083</v>
      </c>
      <c r="D445">
        <v>2.9999999999999997E-4</v>
      </c>
      <c r="E445">
        <v>120.9</v>
      </c>
      <c r="F445">
        <v>-0.35</v>
      </c>
      <c r="G445" s="20" t="s">
        <v>611</v>
      </c>
    </row>
    <row r="446" spans="1:7" x14ac:dyDescent="0.3">
      <c r="A446">
        <v>445</v>
      </c>
      <c r="B446" s="20" t="s">
        <v>1084</v>
      </c>
      <c r="C446" s="20" t="s">
        <v>1085</v>
      </c>
      <c r="D446">
        <v>2.9999999999999997E-4</v>
      </c>
      <c r="E446">
        <v>108.39</v>
      </c>
      <c r="F446">
        <v>-1.06</v>
      </c>
      <c r="G446" s="20" t="s">
        <v>1214</v>
      </c>
    </row>
    <row r="447" spans="1:7" x14ac:dyDescent="0.3">
      <c r="A447">
        <v>446</v>
      </c>
      <c r="B447" s="20" t="s">
        <v>1086</v>
      </c>
      <c r="C447" s="20" t="s">
        <v>1087</v>
      </c>
      <c r="D447">
        <v>2.9999999999999997E-4</v>
      </c>
      <c r="E447">
        <v>119.99</v>
      </c>
      <c r="F447">
        <v>0.67</v>
      </c>
      <c r="G447" s="20" t="s">
        <v>63</v>
      </c>
    </row>
    <row r="448" spans="1:7" x14ac:dyDescent="0.3">
      <c r="A448">
        <v>447</v>
      </c>
      <c r="B448" s="20" t="s">
        <v>1088</v>
      </c>
      <c r="C448" s="20" t="s">
        <v>1089</v>
      </c>
      <c r="D448">
        <v>2.9999999999999997E-4</v>
      </c>
      <c r="E448">
        <v>17.95</v>
      </c>
      <c r="F448">
        <v>-0.09</v>
      </c>
      <c r="G448" s="20" t="s">
        <v>502</v>
      </c>
    </row>
    <row r="449" spans="1:7" x14ac:dyDescent="0.3">
      <c r="A449">
        <v>448</v>
      </c>
      <c r="B449" s="20" t="s">
        <v>1090</v>
      </c>
      <c r="C449" s="20" t="s">
        <v>1091</v>
      </c>
      <c r="D449">
        <v>2.9999999999999997E-4</v>
      </c>
      <c r="E449">
        <v>218.02</v>
      </c>
      <c r="F449">
        <v>1.02</v>
      </c>
      <c r="G449" s="20" t="s">
        <v>864</v>
      </c>
    </row>
    <row r="450" spans="1:7" x14ac:dyDescent="0.3">
      <c r="A450">
        <v>449</v>
      </c>
      <c r="B450" s="20" t="s">
        <v>1092</v>
      </c>
      <c r="C450" s="20" t="s">
        <v>1093</v>
      </c>
      <c r="D450">
        <v>2.9999999999999997E-4</v>
      </c>
      <c r="E450">
        <v>91.38</v>
      </c>
      <c r="F450">
        <v>-0.19</v>
      </c>
      <c r="G450" s="20" t="s">
        <v>205</v>
      </c>
    </row>
    <row r="451" spans="1:7" x14ac:dyDescent="0.3">
      <c r="A451">
        <v>450</v>
      </c>
      <c r="B451" s="20" t="s">
        <v>1094</v>
      </c>
      <c r="C451" s="20" t="s">
        <v>1095</v>
      </c>
      <c r="D451">
        <v>2.0000000000000001E-4</v>
      </c>
      <c r="E451">
        <v>17.2</v>
      </c>
      <c r="F451">
        <v>-0.05</v>
      </c>
      <c r="G451" s="20" t="s">
        <v>86</v>
      </c>
    </row>
    <row r="452" spans="1:7" x14ac:dyDescent="0.3">
      <c r="A452">
        <v>451</v>
      </c>
      <c r="B452" s="20" t="s">
        <v>1096</v>
      </c>
      <c r="C452" s="20" t="s">
        <v>1097</v>
      </c>
      <c r="D452">
        <v>2.0000000000000001E-4</v>
      </c>
      <c r="E452">
        <v>483.64</v>
      </c>
      <c r="F452">
        <v>0.59</v>
      </c>
      <c r="G452" s="20" t="s">
        <v>174</v>
      </c>
    </row>
    <row r="453" spans="1:7" x14ac:dyDescent="0.3">
      <c r="A453">
        <v>452</v>
      </c>
      <c r="B453" s="20" t="s">
        <v>1098</v>
      </c>
      <c r="C453" s="20" t="s">
        <v>1099</v>
      </c>
      <c r="D453">
        <v>2.0000000000000001E-4</v>
      </c>
      <c r="E453">
        <v>31.9</v>
      </c>
      <c r="F453">
        <v>-0.17</v>
      </c>
      <c r="G453" s="20" t="s">
        <v>564</v>
      </c>
    </row>
    <row r="454" spans="1:7" x14ac:dyDescent="0.3">
      <c r="A454">
        <v>453</v>
      </c>
      <c r="B454" s="20" t="s">
        <v>1100</v>
      </c>
      <c r="C454" s="20" t="s">
        <v>1101</v>
      </c>
      <c r="D454">
        <v>2.0000000000000001E-4</v>
      </c>
      <c r="E454">
        <v>72.17</v>
      </c>
      <c r="F454">
        <v>0.17</v>
      </c>
      <c r="G454" s="20" t="s">
        <v>623</v>
      </c>
    </row>
    <row r="455" spans="1:7" x14ac:dyDescent="0.3">
      <c r="A455">
        <v>454</v>
      </c>
      <c r="B455" s="20" t="s">
        <v>1102</v>
      </c>
      <c r="C455" s="20" t="s">
        <v>1103</v>
      </c>
      <c r="D455">
        <v>2.0000000000000001E-4</v>
      </c>
      <c r="E455">
        <v>74.41</v>
      </c>
      <c r="F455">
        <v>-0.71</v>
      </c>
      <c r="G455" s="20" t="s">
        <v>399</v>
      </c>
    </row>
    <row r="456" spans="1:7" x14ac:dyDescent="0.3">
      <c r="A456">
        <v>455</v>
      </c>
      <c r="B456" s="20" t="s">
        <v>1104</v>
      </c>
      <c r="C456" s="20" t="s">
        <v>1105</v>
      </c>
      <c r="D456">
        <v>2.0000000000000001E-4</v>
      </c>
      <c r="E456">
        <v>201.21</v>
      </c>
      <c r="F456">
        <v>2.76</v>
      </c>
      <c r="G456" s="20" t="s">
        <v>817</v>
      </c>
    </row>
    <row r="457" spans="1:7" x14ac:dyDescent="0.3">
      <c r="A457">
        <v>456</v>
      </c>
      <c r="B457" s="20" t="s">
        <v>1106</v>
      </c>
      <c r="C457" s="20" t="s">
        <v>1107</v>
      </c>
      <c r="D457">
        <v>2.0000000000000001E-4</v>
      </c>
      <c r="E457">
        <v>94.88</v>
      </c>
      <c r="F457">
        <v>0.21</v>
      </c>
      <c r="G457" s="20" t="s">
        <v>1213</v>
      </c>
    </row>
    <row r="458" spans="1:7" x14ac:dyDescent="0.3">
      <c r="A458">
        <v>457</v>
      </c>
      <c r="B458" s="20" t="s">
        <v>1108</v>
      </c>
      <c r="C458" s="20" t="s">
        <v>1109</v>
      </c>
      <c r="D458">
        <v>2.0000000000000001E-4</v>
      </c>
      <c r="E458">
        <v>70.44</v>
      </c>
      <c r="F458">
        <v>0.28999999999999998</v>
      </c>
      <c r="G458" s="20" t="s">
        <v>309</v>
      </c>
    </row>
    <row r="459" spans="1:7" x14ac:dyDescent="0.3">
      <c r="A459">
        <v>458</v>
      </c>
      <c r="B459" s="20" t="s">
        <v>1110</v>
      </c>
      <c r="C459" s="20" t="s">
        <v>1111</v>
      </c>
      <c r="D459">
        <v>2.0000000000000001E-4</v>
      </c>
      <c r="E459">
        <v>237.06</v>
      </c>
      <c r="F459">
        <v>2.92</v>
      </c>
      <c r="G459" s="20" t="s">
        <v>1230</v>
      </c>
    </row>
    <row r="460" spans="1:7" x14ac:dyDescent="0.3">
      <c r="A460">
        <v>459</v>
      </c>
      <c r="B460" s="20" t="s">
        <v>1112</v>
      </c>
      <c r="C460" s="20" t="s">
        <v>1113</v>
      </c>
      <c r="D460">
        <v>2.0000000000000001E-4</v>
      </c>
      <c r="E460">
        <v>292.49</v>
      </c>
      <c r="F460">
        <v>1.71</v>
      </c>
      <c r="G460" s="20" t="s">
        <v>315</v>
      </c>
    </row>
    <row r="461" spans="1:7" x14ac:dyDescent="0.3">
      <c r="A461">
        <v>460</v>
      </c>
      <c r="B461" s="20" t="s">
        <v>1114</v>
      </c>
      <c r="C461" s="20" t="s">
        <v>1115</v>
      </c>
      <c r="D461">
        <v>2.0000000000000001E-4</v>
      </c>
      <c r="E461">
        <v>59.98</v>
      </c>
      <c r="F461">
        <v>-0.11</v>
      </c>
      <c r="G461" s="20" t="s">
        <v>144</v>
      </c>
    </row>
    <row r="462" spans="1:7" x14ac:dyDescent="0.3">
      <c r="A462">
        <v>461</v>
      </c>
      <c r="B462" s="20" t="s">
        <v>1116</v>
      </c>
      <c r="C462" s="20" t="s">
        <v>1117</v>
      </c>
      <c r="D462">
        <v>2.0000000000000001E-4</v>
      </c>
      <c r="E462">
        <v>66.13</v>
      </c>
      <c r="F462">
        <v>-0.3</v>
      </c>
      <c r="G462" s="20" t="s">
        <v>539</v>
      </c>
    </row>
    <row r="463" spans="1:7" x14ac:dyDescent="0.3">
      <c r="A463">
        <v>462</v>
      </c>
      <c r="B463" s="20" t="s">
        <v>1118</v>
      </c>
      <c r="C463" s="20" t="s">
        <v>1119</v>
      </c>
      <c r="D463">
        <v>2.0000000000000001E-4</v>
      </c>
      <c r="E463">
        <v>23.93</v>
      </c>
      <c r="F463">
        <v>-0.18</v>
      </c>
      <c r="G463" s="20" t="s">
        <v>456</v>
      </c>
    </row>
    <row r="464" spans="1:7" x14ac:dyDescent="0.3">
      <c r="A464">
        <v>463</v>
      </c>
      <c r="B464" s="20" t="s">
        <v>1120</v>
      </c>
      <c r="C464" s="20" t="s">
        <v>1121</v>
      </c>
      <c r="D464">
        <v>2.0000000000000001E-4</v>
      </c>
      <c r="E464">
        <v>45.09</v>
      </c>
      <c r="F464">
        <v>-0.09</v>
      </c>
      <c r="G464" s="20" t="s">
        <v>392</v>
      </c>
    </row>
    <row r="465" spans="1:7" x14ac:dyDescent="0.3">
      <c r="A465">
        <v>464</v>
      </c>
      <c r="B465" s="20" t="s">
        <v>1122</v>
      </c>
      <c r="C465" s="20" t="s">
        <v>1123</v>
      </c>
      <c r="D465">
        <v>2.0000000000000001E-4</v>
      </c>
      <c r="E465">
        <v>39.340000000000003</v>
      </c>
      <c r="F465">
        <v>-0.05</v>
      </c>
      <c r="G465" s="20" t="s">
        <v>92</v>
      </c>
    </row>
    <row r="466" spans="1:7" x14ac:dyDescent="0.3">
      <c r="A466">
        <v>465</v>
      </c>
      <c r="B466" s="20" t="s">
        <v>1124</v>
      </c>
      <c r="C466" s="20" t="s">
        <v>1125</v>
      </c>
      <c r="D466">
        <v>2.0000000000000001E-4</v>
      </c>
      <c r="E466">
        <v>198.06</v>
      </c>
      <c r="F466">
        <v>-0.1</v>
      </c>
      <c r="G466" s="20" t="s">
        <v>222</v>
      </c>
    </row>
    <row r="467" spans="1:7" x14ac:dyDescent="0.3">
      <c r="A467">
        <v>466</v>
      </c>
      <c r="B467" s="20" t="s">
        <v>1126</v>
      </c>
      <c r="C467" s="20" t="s">
        <v>1127</v>
      </c>
      <c r="D467">
        <v>2.0000000000000001E-4</v>
      </c>
      <c r="E467">
        <v>261.47000000000003</v>
      </c>
      <c r="F467">
        <v>-0.4</v>
      </c>
      <c r="G467" s="20" t="s">
        <v>421</v>
      </c>
    </row>
    <row r="468" spans="1:7" x14ac:dyDescent="0.3">
      <c r="A468">
        <v>467</v>
      </c>
      <c r="B468" s="20" t="s">
        <v>1128</v>
      </c>
      <c r="C468" s="20" t="s">
        <v>1129</v>
      </c>
      <c r="D468">
        <v>2.0000000000000001E-4</v>
      </c>
      <c r="E468">
        <v>199.19</v>
      </c>
      <c r="F468">
        <v>1.41</v>
      </c>
      <c r="G468" s="20" t="s">
        <v>1211</v>
      </c>
    </row>
    <row r="469" spans="1:7" x14ac:dyDescent="0.3">
      <c r="A469">
        <v>468</v>
      </c>
      <c r="B469" s="20" t="s">
        <v>1130</v>
      </c>
      <c r="C469" s="20" t="s">
        <v>1131</v>
      </c>
      <c r="D469">
        <v>2.0000000000000001E-4</v>
      </c>
      <c r="E469">
        <v>76.650000000000006</v>
      </c>
      <c r="F469">
        <v>5.65</v>
      </c>
      <c r="G469" s="20" t="s">
        <v>1276</v>
      </c>
    </row>
    <row r="470" spans="1:7" x14ac:dyDescent="0.3">
      <c r="A470">
        <v>469</v>
      </c>
      <c r="B470" s="20" t="s">
        <v>1132</v>
      </c>
      <c r="C470" s="20" t="s">
        <v>1133</v>
      </c>
      <c r="D470">
        <v>2.0000000000000001E-4</v>
      </c>
      <c r="E470">
        <v>167.01</v>
      </c>
      <c r="F470">
        <v>-1.45</v>
      </c>
      <c r="G470" s="20" t="s">
        <v>1223</v>
      </c>
    </row>
    <row r="471" spans="1:7" x14ac:dyDescent="0.3">
      <c r="A471">
        <v>470</v>
      </c>
      <c r="B471" s="20" t="s">
        <v>1134</v>
      </c>
      <c r="C471" s="20" t="s">
        <v>1135</v>
      </c>
      <c r="D471">
        <v>2.0000000000000001E-4</v>
      </c>
      <c r="E471">
        <v>64.41</v>
      </c>
      <c r="F471">
        <v>0.52</v>
      </c>
      <c r="G471" s="20" t="s">
        <v>1224</v>
      </c>
    </row>
    <row r="472" spans="1:7" x14ac:dyDescent="0.3">
      <c r="A472">
        <v>471</v>
      </c>
      <c r="B472" s="20" t="s">
        <v>1136</v>
      </c>
      <c r="C472" s="20" t="s">
        <v>1137</v>
      </c>
      <c r="D472">
        <v>2.0000000000000001E-4</v>
      </c>
      <c r="E472">
        <v>72.400000000000006</v>
      </c>
      <c r="F472">
        <v>-0.01</v>
      </c>
      <c r="G472" s="20" t="s">
        <v>338</v>
      </c>
    </row>
    <row r="473" spans="1:7" x14ac:dyDescent="0.3">
      <c r="A473">
        <v>472</v>
      </c>
      <c r="B473" s="20" t="s">
        <v>1138</v>
      </c>
      <c r="C473" s="20" t="s">
        <v>1139</v>
      </c>
      <c r="D473">
        <v>2.0000000000000001E-4</v>
      </c>
      <c r="E473">
        <v>26.47</v>
      </c>
      <c r="F473">
        <v>0.02</v>
      </c>
      <c r="G473" s="20" t="s">
        <v>410</v>
      </c>
    </row>
    <row r="474" spans="1:7" x14ac:dyDescent="0.3">
      <c r="A474">
        <v>473</v>
      </c>
      <c r="B474" s="20" t="s">
        <v>1140</v>
      </c>
      <c r="C474" s="20" t="s">
        <v>1141</v>
      </c>
      <c r="D474">
        <v>2.0000000000000001E-4</v>
      </c>
      <c r="E474">
        <v>104.04</v>
      </c>
      <c r="F474">
        <v>-0.24</v>
      </c>
      <c r="G474" s="20" t="s">
        <v>402</v>
      </c>
    </row>
    <row r="475" spans="1:7" x14ac:dyDescent="0.3">
      <c r="A475">
        <v>474</v>
      </c>
      <c r="B475" s="20" t="s">
        <v>1142</v>
      </c>
      <c r="C475" s="20" t="s">
        <v>1143</v>
      </c>
      <c r="D475">
        <v>2.0000000000000001E-4</v>
      </c>
      <c r="E475">
        <v>87.14</v>
      </c>
      <c r="F475">
        <v>0.05</v>
      </c>
      <c r="G475" s="20" t="s">
        <v>125</v>
      </c>
    </row>
    <row r="476" spans="1:7" x14ac:dyDescent="0.3">
      <c r="A476">
        <v>475</v>
      </c>
      <c r="B476" s="20" t="s">
        <v>1144</v>
      </c>
      <c r="C476" s="20" t="s">
        <v>1145</v>
      </c>
      <c r="D476">
        <v>2.0000000000000001E-4</v>
      </c>
      <c r="E476">
        <v>45.29</v>
      </c>
      <c r="F476">
        <v>-0.26</v>
      </c>
      <c r="G476" s="20" t="s">
        <v>229</v>
      </c>
    </row>
    <row r="477" spans="1:7" x14ac:dyDescent="0.3">
      <c r="A477">
        <v>476</v>
      </c>
      <c r="B477" s="20" t="s">
        <v>1146</v>
      </c>
      <c r="C477" s="20" t="s">
        <v>1147</v>
      </c>
      <c r="D477">
        <v>2.0000000000000001E-4</v>
      </c>
      <c r="E477">
        <v>55.88</v>
      </c>
      <c r="F477">
        <v>-0.17</v>
      </c>
      <c r="G477" s="20" t="s">
        <v>785</v>
      </c>
    </row>
    <row r="478" spans="1:7" x14ac:dyDescent="0.3">
      <c r="A478">
        <v>477</v>
      </c>
      <c r="B478" s="20" t="s">
        <v>1149</v>
      </c>
      <c r="C478" s="20" t="s">
        <v>1150</v>
      </c>
      <c r="D478">
        <v>2.0000000000000001E-4</v>
      </c>
      <c r="E478">
        <v>38.18</v>
      </c>
      <c r="F478">
        <v>0.15</v>
      </c>
      <c r="G478" s="20" t="s">
        <v>51</v>
      </c>
    </row>
    <row r="479" spans="1:7" x14ac:dyDescent="0.3">
      <c r="A479">
        <v>478</v>
      </c>
      <c r="B479" s="20" t="s">
        <v>1151</v>
      </c>
      <c r="C479" s="20" t="s">
        <v>1152</v>
      </c>
      <c r="D479">
        <v>2.0000000000000001E-4</v>
      </c>
      <c r="E479">
        <v>108.35</v>
      </c>
      <c r="F479">
        <v>-0.7</v>
      </c>
      <c r="G479" s="20" t="s">
        <v>1241</v>
      </c>
    </row>
    <row r="480" spans="1:7" x14ac:dyDescent="0.3">
      <c r="A480">
        <v>479</v>
      </c>
      <c r="B480" s="20" t="s">
        <v>1153</v>
      </c>
      <c r="C480" s="20" t="s">
        <v>1154</v>
      </c>
      <c r="D480">
        <v>2.0000000000000001E-4</v>
      </c>
      <c r="E480">
        <v>48.47</v>
      </c>
      <c r="F480">
        <v>-0.24</v>
      </c>
      <c r="G480" s="20" t="s">
        <v>274</v>
      </c>
    </row>
    <row r="481" spans="1:7" x14ac:dyDescent="0.3">
      <c r="A481">
        <v>480</v>
      </c>
      <c r="B481" s="20" t="s">
        <v>1155</v>
      </c>
      <c r="C481" s="20" t="s">
        <v>1156</v>
      </c>
      <c r="D481">
        <v>2.0000000000000001E-4</v>
      </c>
      <c r="E481">
        <v>42.4</v>
      </c>
      <c r="F481">
        <v>-0.17</v>
      </c>
      <c r="G481" s="20" t="s">
        <v>1190</v>
      </c>
    </row>
    <row r="482" spans="1:7" x14ac:dyDescent="0.3">
      <c r="A482">
        <v>481</v>
      </c>
      <c r="B482" s="20" t="s">
        <v>1157</v>
      </c>
      <c r="C482" s="20" t="s">
        <v>1158</v>
      </c>
      <c r="D482">
        <v>2.0000000000000001E-4</v>
      </c>
      <c r="E482">
        <v>78.34</v>
      </c>
      <c r="F482">
        <v>-0.41</v>
      </c>
      <c r="G482" s="20" t="s">
        <v>502</v>
      </c>
    </row>
    <row r="483" spans="1:7" x14ac:dyDescent="0.3">
      <c r="A483">
        <v>482</v>
      </c>
      <c r="B483" s="20" t="s">
        <v>1159</v>
      </c>
      <c r="C483" s="20" t="s">
        <v>1160</v>
      </c>
      <c r="D483">
        <v>2.0000000000000001E-4</v>
      </c>
      <c r="E483">
        <v>72.09</v>
      </c>
      <c r="F483">
        <v>0.28000000000000003</v>
      </c>
      <c r="G483" s="20" t="s">
        <v>1215</v>
      </c>
    </row>
    <row r="484" spans="1:7" x14ac:dyDescent="0.3">
      <c r="A484">
        <v>483</v>
      </c>
      <c r="B484" s="20" t="s">
        <v>1161</v>
      </c>
      <c r="C484" s="20" t="s">
        <v>1162</v>
      </c>
      <c r="D484">
        <v>2.0000000000000001E-4</v>
      </c>
      <c r="E484">
        <v>40.92</v>
      </c>
      <c r="F484">
        <v>0.34</v>
      </c>
      <c r="G484" s="20" t="s">
        <v>888</v>
      </c>
    </row>
    <row r="485" spans="1:7" x14ac:dyDescent="0.3">
      <c r="A485">
        <v>484</v>
      </c>
      <c r="B485" s="20" t="s">
        <v>1163</v>
      </c>
      <c r="C485" s="20" t="s">
        <v>1164</v>
      </c>
      <c r="D485">
        <v>2.0000000000000001E-4</v>
      </c>
      <c r="E485">
        <v>24.76</v>
      </c>
      <c r="F485">
        <v>-0.16</v>
      </c>
      <c r="G485" s="20" t="s">
        <v>434</v>
      </c>
    </row>
    <row r="486" spans="1:7" x14ac:dyDescent="0.3">
      <c r="A486">
        <v>485</v>
      </c>
      <c r="B486" s="20" t="s">
        <v>1166</v>
      </c>
      <c r="C486" s="20" t="s">
        <v>1167</v>
      </c>
      <c r="D486">
        <v>2.0000000000000001E-4</v>
      </c>
      <c r="E486">
        <v>31.87</v>
      </c>
      <c r="F486">
        <v>0.3</v>
      </c>
      <c r="G486" s="20" t="s">
        <v>1231</v>
      </c>
    </row>
    <row r="487" spans="1:7" x14ac:dyDescent="0.3">
      <c r="A487">
        <v>486</v>
      </c>
      <c r="B487" s="20" t="s">
        <v>1168</v>
      </c>
      <c r="C487" s="20" t="s">
        <v>1169</v>
      </c>
      <c r="D487">
        <v>2.0000000000000001E-4</v>
      </c>
      <c r="E487">
        <v>101</v>
      </c>
      <c r="F487">
        <v>3.01</v>
      </c>
      <c r="G487" s="20" t="s">
        <v>1277</v>
      </c>
    </row>
    <row r="488" spans="1:7" x14ac:dyDescent="0.3">
      <c r="A488">
        <v>487</v>
      </c>
      <c r="B488" s="20" t="s">
        <v>1170</v>
      </c>
      <c r="C488" s="20" t="s">
        <v>1171</v>
      </c>
      <c r="D488">
        <v>2.0000000000000001E-4</v>
      </c>
      <c r="E488">
        <v>71.7</v>
      </c>
      <c r="F488">
        <v>0.03</v>
      </c>
      <c r="G488" s="20" t="s">
        <v>651</v>
      </c>
    </row>
    <row r="489" spans="1:7" x14ac:dyDescent="0.3">
      <c r="A489">
        <v>488</v>
      </c>
      <c r="B489" s="20" t="s">
        <v>1172</v>
      </c>
      <c r="C489" s="20" t="s">
        <v>1173</v>
      </c>
      <c r="D489">
        <v>2.0000000000000001E-4</v>
      </c>
      <c r="E489">
        <v>48.48</v>
      </c>
      <c r="F489">
        <v>-1.06</v>
      </c>
      <c r="G489" s="20" t="s">
        <v>972</v>
      </c>
    </row>
    <row r="490" spans="1:7" x14ac:dyDescent="0.3">
      <c r="A490">
        <v>489</v>
      </c>
      <c r="B490" s="20" t="s">
        <v>1174</v>
      </c>
      <c r="C490" s="20" t="s">
        <v>1175</v>
      </c>
      <c r="D490">
        <v>2.0000000000000001E-4</v>
      </c>
      <c r="E490">
        <v>113.49</v>
      </c>
      <c r="F490">
        <v>0.15</v>
      </c>
      <c r="G490" s="20" t="s">
        <v>1009</v>
      </c>
    </row>
    <row r="491" spans="1:7" x14ac:dyDescent="0.3">
      <c r="A491">
        <v>490</v>
      </c>
      <c r="B491" s="20" t="s">
        <v>1176</v>
      </c>
      <c r="C491" s="20" t="s">
        <v>1177</v>
      </c>
      <c r="D491">
        <v>2.0000000000000001E-4</v>
      </c>
      <c r="E491">
        <v>159.49</v>
      </c>
      <c r="F491">
        <v>0.28999999999999998</v>
      </c>
      <c r="G491" s="20" t="s">
        <v>285</v>
      </c>
    </row>
    <row r="492" spans="1:7" x14ac:dyDescent="0.3">
      <c r="A492">
        <v>491</v>
      </c>
      <c r="B492" s="20" t="s">
        <v>1178</v>
      </c>
      <c r="C492" s="20" t="s">
        <v>1179</v>
      </c>
      <c r="D492">
        <v>2.0000000000000001E-4</v>
      </c>
      <c r="E492">
        <v>26.34</v>
      </c>
      <c r="F492">
        <v>0.37</v>
      </c>
      <c r="G492" s="20" t="s">
        <v>1278</v>
      </c>
    </row>
    <row r="493" spans="1:7" x14ac:dyDescent="0.3">
      <c r="A493">
        <v>492</v>
      </c>
      <c r="B493" s="20" t="s">
        <v>1180</v>
      </c>
      <c r="C493" s="20" t="s">
        <v>1181</v>
      </c>
      <c r="D493">
        <v>2.0000000000000001E-4</v>
      </c>
      <c r="E493">
        <v>18.57</v>
      </c>
      <c r="F493">
        <v>0.28999999999999998</v>
      </c>
      <c r="G493" s="20" t="s">
        <v>1232</v>
      </c>
    </row>
    <row r="494" spans="1:7" x14ac:dyDescent="0.3">
      <c r="A494">
        <v>493</v>
      </c>
      <c r="B494" s="20" t="s">
        <v>1182</v>
      </c>
      <c r="C494" s="20" t="s">
        <v>1183</v>
      </c>
      <c r="D494">
        <v>2.0000000000000001E-4</v>
      </c>
      <c r="E494">
        <v>204.06</v>
      </c>
      <c r="F494">
        <v>1.1200000000000001</v>
      </c>
      <c r="G494" s="20" t="s">
        <v>216</v>
      </c>
    </row>
    <row r="495" spans="1:7" x14ac:dyDescent="0.3">
      <c r="A495">
        <v>494</v>
      </c>
      <c r="B495" s="20" t="s">
        <v>1184</v>
      </c>
      <c r="C495" s="20" t="s">
        <v>1185</v>
      </c>
      <c r="D495">
        <v>2.0000000000000001E-4</v>
      </c>
      <c r="E495">
        <v>164.58</v>
      </c>
      <c r="F495">
        <v>-0.67</v>
      </c>
      <c r="G495" s="20" t="s">
        <v>453</v>
      </c>
    </row>
    <row r="496" spans="1:7" x14ac:dyDescent="0.3">
      <c r="A496">
        <v>495</v>
      </c>
      <c r="B496" s="20" t="s">
        <v>1186</v>
      </c>
      <c r="C496" s="20" t="s">
        <v>1187</v>
      </c>
      <c r="D496">
        <v>2.0000000000000001E-4</v>
      </c>
      <c r="E496">
        <v>35.200000000000003</v>
      </c>
      <c r="F496">
        <v>0.28999999999999998</v>
      </c>
      <c r="G496" s="20" t="s">
        <v>1226</v>
      </c>
    </row>
    <row r="497" spans="1:7" x14ac:dyDescent="0.3">
      <c r="A497">
        <v>496</v>
      </c>
      <c r="B497" s="20" t="s">
        <v>1188</v>
      </c>
      <c r="C497" s="20" t="s">
        <v>1189</v>
      </c>
      <c r="D497">
        <v>2.0000000000000001E-4</v>
      </c>
      <c r="E497">
        <v>62.24</v>
      </c>
      <c r="F497">
        <v>-0.28000000000000003</v>
      </c>
      <c r="G497" s="20" t="s">
        <v>539</v>
      </c>
    </row>
    <row r="498" spans="1:7" x14ac:dyDescent="0.3">
      <c r="A498">
        <v>497</v>
      </c>
      <c r="B498" s="20" t="s">
        <v>1191</v>
      </c>
      <c r="C498" s="20" t="s">
        <v>1192</v>
      </c>
      <c r="D498">
        <v>2.0000000000000001E-4</v>
      </c>
      <c r="E498">
        <v>10.54</v>
      </c>
      <c r="F498">
        <v>-0.12</v>
      </c>
      <c r="G498" s="20" t="s">
        <v>1254</v>
      </c>
    </row>
    <row r="499" spans="1:7" x14ac:dyDescent="0.3">
      <c r="A499">
        <v>498</v>
      </c>
      <c r="B499" s="20" t="s">
        <v>1193</v>
      </c>
      <c r="C499" s="20" t="s">
        <v>1194</v>
      </c>
      <c r="D499">
        <v>1E-4</v>
      </c>
      <c r="E499">
        <v>161.15</v>
      </c>
      <c r="F499">
        <v>1.05</v>
      </c>
      <c r="G499" s="20" t="s">
        <v>1279</v>
      </c>
    </row>
    <row r="500" spans="1:7" x14ac:dyDescent="0.3">
      <c r="A500">
        <v>499</v>
      </c>
      <c r="B500" s="20" t="s">
        <v>1195</v>
      </c>
      <c r="C500" s="20" t="s">
        <v>1196</v>
      </c>
      <c r="D500">
        <v>1E-4</v>
      </c>
      <c r="E500">
        <v>20.97</v>
      </c>
      <c r="F500">
        <v>0.28999999999999998</v>
      </c>
      <c r="G500" s="20" t="s">
        <v>1233</v>
      </c>
    </row>
    <row r="501" spans="1:7" x14ac:dyDescent="0.3">
      <c r="A501">
        <v>500</v>
      </c>
      <c r="B501" s="20" t="s">
        <v>1197</v>
      </c>
      <c r="C501" s="20" t="s">
        <v>1198</v>
      </c>
      <c r="D501">
        <v>1E-4</v>
      </c>
      <c r="E501">
        <v>10.44</v>
      </c>
      <c r="F501">
        <v>0.11</v>
      </c>
      <c r="G501" s="20" t="s">
        <v>1280</v>
      </c>
    </row>
    <row r="502" spans="1:7" x14ac:dyDescent="0.3">
      <c r="A502">
        <v>501</v>
      </c>
      <c r="B502" s="20" t="s">
        <v>1200</v>
      </c>
      <c r="C502" s="20" t="s">
        <v>1201</v>
      </c>
      <c r="D502">
        <v>1E-4</v>
      </c>
      <c r="E502">
        <v>38.94</v>
      </c>
      <c r="F502">
        <v>-0.13</v>
      </c>
      <c r="G502" s="20" t="s">
        <v>81</v>
      </c>
    </row>
    <row r="503" spans="1:7" x14ac:dyDescent="0.3">
      <c r="A503">
        <v>502</v>
      </c>
      <c r="B503" s="20" t="s">
        <v>1203</v>
      </c>
      <c r="C503" s="20" t="s">
        <v>1204</v>
      </c>
      <c r="D503">
        <v>1E-4</v>
      </c>
      <c r="E503">
        <v>29.18</v>
      </c>
      <c r="F503">
        <v>-0.51</v>
      </c>
      <c r="G503" s="20" t="s">
        <v>1281</v>
      </c>
    </row>
    <row r="504" spans="1:7" x14ac:dyDescent="0.3">
      <c r="A504">
        <v>503</v>
      </c>
      <c r="B504" s="20" t="s">
        <v>1205</v>
      </c>
      <c r="C504" s="20" t="s">
        <v>1206</v>
      </c>
      <c r="D504">
        <v>1E-4</v>
      </c>
      <c r="E504">
        <v>27.98</v>
      </c>
      <c r="F504">
        <v>0.04</v>
      </c>
      <c r="G504" s="20" t="s">
        <v>111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CB25D-E4F3-8344-8126-082823F86B07}">
  <dimension ref="A1:H289"/>
  <sheetViews>
    <sheetView zoomScale="130" zoomScaleNormal="130" workbookViewId="0">
      <selection activeCell="B6" sqref="A2:H289"/>
    </sheetView>
  </sheetViews>
  <sheetFormatPr defaultColWidth="8.77734375" defaultRowHeight="14.4" x14ac:dyDescent="0.3"/>
  <cols>
    <col min="1" max="1" width="9.6640625" bestFit="1" customWidth="1"/>
    <col min="2" max="2" width="15.88671875" bestFit="1" customWidth="1"/>
    <col min="3" max="3" width="9.77734375" bestFit="1" customWidth="1"/>
    <col min="4" max="4" width="10.5546875" bestFit="1" customWidth="1"/>
    <col min="5" max="5" width="12.88671875" style="1" bestFit="1" customWidth="1"/>
    <col min="6" max="6" width="14.33203125" bestFit="1" customWidth="1"/>
    <col min="7" max="7" width="12.5546875" bestFit="1" customWidth="1"/>
    <col min="8" max="8" width="9.44140625" bestFit="1" customWidth="1"/>
    <col min="9" max="9" width="11.44140625" customWidth="1"/>
    <col min="11" max="11" width="21.77734375" bestFit="1" customWidth="1"/>
  </cols>
  <sheetData>
    <row r="1" spans="1:8" x14ac:dyDescent="0.3">
      <c r="A1" s="5" t="s">
        <v>0</v>
      </c>
      <c r="B1" s="5" t="s">
        <v>17</v>
      </c>
      <c r="C1" s="5" t="s">
        <v>1</v>
      </c>
      <c r="D1" s="5" t="s">
        <v>15</v>
      </c>
      <c r="E1" s="5" t="s">
        <v>16</v>
      </c>
      <c r="F1" s="5" t="s">
        <v>2</v>
      </c>
      <c r="G1" s="5" t="s">
        <v>3</v>
      </c>
      <c r="H1" s="5" t="s">
        <v>4</v>
      </c>
    </row>
    <row r="2" spans="1:8" x14ac:dyDescent="0.3">
      <c r="A2" s="1" t="s">
        <v>11</v>
      </c>
      <c r="B2" s="1" t="s">
        <v>18</v>
      </c>
      <c r="C2" s="7">
        <v>1185</v>
      </c>
      <c r="D2" s="6">
        <v>44575</v>
      </c>
      <c r="E2" s="6">
        <v>44615</v>
      </c>
      <c r="F2" s="4" t="s">
        <v>5</v>
      </c>
      <c r="G2" s="2">
        <v>0.5</v>
      </c>
      <c r="H2" s="3">
        <v>12000</v>
      </c>
    </row>
    <row r="3" spans="1:8" x14ac:dyDescent="0.3">
      <c r="A3" s="1" t="s">
        <v>11</v>
      </c>
      <c r="B3" s="1" t="s">
        <v>18</v>
      </c>
      <c r="C3" s="7">
        <v>1184</v>
      </c>
      <c r="D3" s="6">
        <v>44575</v>
      </c>
      <c r="E3" s="6">
        <v>44604</v>
      </c>
      <c r="F3" s="4" t="s">
        <v>8</v>
      </c>
      <c r="G3" s="2">
        <v>0.5</v>
      </c>
      <c r="H3" s="3">
        <v>10000</v>
      </c>
    </row>
    <row r="4" spans="1:8" x14ac:dyDescent="0.3">
      <c r="A4" s="1" t="s">
        <v>11</v>
      </c>
      <c r="B4" s="1" t="s">
        <v>18</v>
      </c>
      <c r="C4" s="7">
        <v>1183</v>
      </c>
      <c r="D4" s="6">
        <v>44575</v>
      </c>
      <c r="E4" s="6">
        <v>44636</v>
      </c>
      <c r="F4" s="4" t="s">
        <v>6</v>
      </c>
      <c r="G4" s="2">
        <v>0.4</v>
      </c>
      <c r="H4" s="3">
        <v>10000</v>
      </c>
    </row>
    <row r="5" spans="1:8" x14ac:dyDescent="0.3">
      <c r="A5" s="1" t="s">
        <v>11</v>
      </c>
      <c r="B5" s="1" t="s">
        <v>18</v>
      </c>
      <c r="C5" s="7">
        <v>1182</v>
      </c>
      <c r="D5" s="6">
        <v>44575</v>
      </c>
      <c r="E5" s="6">
        <v>44591</v>
      </c>
      <c r="F5" s="4" t="s">
        <v>7</v>
      </c>
      <c r="G5" s="2">
        <v>0.45</v>
      </c>
      <c r="H5" s="3">
        <v>8500</v>
      </c>
    </row>
    <row r="6" spans="1:8" x14ac:dyDescent="0.3">
      <c r="A6" s="1" t="s">
        <v>11</v>
      </c>
      <c r="B6" s="1" t="s">
        <v>18</v>
      </c>
      <c r="C6" s="7">
        <v>1181</v>
      </c>
      <c r="D6" s="6">
        <v>44575</v>
      </c>
      <c r="E6" s="6">
        <v>44654</v>
      </c>
      <c r="F6" s="4" t="s">
        <v>9</v>
      </c>
      <c r="G6" s="2">
        <v>0.6</v>
      </c>
      <c r="H6" s="3">
        <v>9000</v>
      </c>
    </row>
    <row r="7" spans="1:8" x14ac:dyDescent="0.3">
      <c r="A7" s="1" t="s">
        <v>11</v>
      </c>
      <c r="B7" s="1" t="s">
        <v>18</v>
      </c>
      <c r="C7" s="7">
        <v>1180</v>
      </c>
      <c r="D7" s="6">
        <v>44575</v>
      </c>
      <c r="E7" s="6">
        <v>44620</v>
      </c>
      <c r="F7" s="4" t="s">
        <v>10</v>
      </c>
      <c r="G7" s="2">
        <v>0.5</v>
      </c>
      <c r="H7" s="3">
        <v>10000</v>
      </c>
    </row>
    <row r="8" spans="1:8" x14ac:dyDescent="0.3">
      <c r="A8" s="1" t="s">
        <v>11</v>
      </c>
      <c r="B8" s="1" t="s">
        <v>18</v>
      </c>
      <c r="C8" s="7">
        <v>1179</v>
      </c>
      <c r="D8" s="6">
        <v>44604</v>
      </c>
      <c r="E8" s="6">
        <v>44686</v>
      </c>
      <c r="F8" s="4" t="s">
        <v>5</v>
      </c>
      <c r="G8" s="2">
        <v>0.5</v>
      </c>
      <c r="H8" s="3">
        <v>12500</v>
      </c>
    </row>
    <row r="9" spans="1:8" x14ac:dyDescent="0.3">
      <c r="A9" s="1" t="s">
        <v>11</v>
      </c>
      <c r="B9" s="1" t="s">
        <v>18</v>
      </c>
      <c r="C9" s="7">
        <v>1178</v>
      </c>
      <c r="D9" s="6">
        <v>44604</v>
      </c>
      <c r="E9" s="6">
        <v>44693</v>
      </c>
      <c r="F9" s="4" t="s">
        <v>8</v>
      </c>
      <c r="G9" s="2">
        <v>0.5</v>
      </c>
      <c r="H9" s="3">
        <v>9000</v>
      </c>
    </row>
    <row r="10" spans="1:8" x14ac:dyDescent="0.3">
      <c r="A10" s="1" t="s">
        <v>11</v>
      </c>
      <c r="B10" s="1" t="s">
        <v>18</v>
      </c>
      <c r="C10" s="7">
        <v>1177</v>
      </c>
      <c r="D10" s="6">
        <v>44604</v>
      </c>
      <c r="E10" s="6">
        <v>44627</v>
      </c>
      <c r="F10" s="4" t="s">
        <v>6</v>
      </c>
      <c r="G10" s="2">
        <v>0.4</v>
      </c>
      <c r="H10" s="3">
        <v>9500</v>
      </c>
    </row>
    <row r="11" spans="1:8" x14ac:dyDescent="0.3">
      <c r="A11" s="1" t="s">
        <v>11</v>
      </c>
      <c r="B11" s="1" t="s">
        <v>18</v>
      </c>
      <c r="C11" s="7">
        <v>1176</v>
      </c>
      <c r="D11" s="6">
        <v>44604</v>
      </c>
      <c r="E11" s="6">
        <v>44636</v>
      </c>
      <c r="F11" s="4" t="s">
        <v>7</v>
      </c>
      <c r="G11" s="2">
        <v>0.45</v>
      </c>
      <c r="H11" s="3">
        <v>8250</v>
      </c>
    </row>
    <row r="12" spans="1:8" x14ac:dyDescent="0.3">
      <c r="A12" s="1" t="s">
        <v>11</v>
      </c>
      <c r="B12" s="1" t="s">
        <v>18</v>
      </c>
      <c r="C12" s="7">
        <v>1175</v>
      </c>
      <c r="D12" s="6">
        <v>44604</v>
      </c>
      <c r="E12" s="6">
        <v>44651</v>
      </c>
      <c r="F12" s="4" t="s">
        <v>9</v>
      </c>
      <c r="G12" s="2">
        <v>0.6</v>
      </c>
      <c r="H12" s="3">
        <v>9000</v>
      </c>
    </row>
    <row r="13" spans="1:8" x14ac:dyDescent="0.3">
      <c r="A13" s="1" t="s">
        <v>11</v>
      </c>
      <c r="B13" s="1" t="s">
        <v>18</v>
      </c>
      <c r="C13" s="7">
        <v>1174</v>
      </c>
      <c r="D13" s="6">
        <v>44604</v>
      </c>
      <c r="E13" s="6">
        <v>44667</v>
      </c>
      <c r="F13" s="4" t="s">
        <v>10</v>
      </c>
      <c r="G13" s="2">
        <v>0.5</v>
      </c>
      <c r="H13" s="3">
        <v>10000</v>
      </c>
    </row>
    <row r="14" spans="1:8" x14ac:dyDescent="0.3">
      <c r="A14" s="1" t="s">
        <v>11</v>
      </c>
      <c r="B14" s="1" t="s">
        <v>18</v>
      </c>
      <c r="C14" s="7">
        <v>1173</v>
      </c>
      <c r="D14" s="6">
        <v>44630</v>
      </c>
      <c r="E14" s="6">
        <v>44686</v>
      </c>
      <c r="F14" s="4" t="s">
        <v>5</v>
      </c>
      <c r="G14" s="2">
        <v>0.5</v>
      </c>
      <c r="H14" s="3">
        <v>12200</v>
      </c>
    </row>
    <row r="15" spans="1:8" x14ac:dyDescent="0.3">
      <c r="A15" s="1" t="s">
        <v>11</v>
      </c>
      <c r="B15" s="1" t="s">
        <v>18</v>
      </c>
      <c r="C15" s="7">
        <v>1172</v>
      </c>
      <c r="D15" s="6">
        <v>44630</v>
      </c>
      <c r="E15" s="6">
        <v>44713</v>
      </c>
      <c r="F15" s="4" t="s">
        <v>8</v>
      </c>
      <c r="G15" s="2">
        <v>0.5</v>
      </c>
      <c r="H15" s="3">
        <v>9250</v>
      </c>
    </row>
    <row r="16" spans="1:8" x14ac:dyDescent="0.3">
      <c r="A16" s="1" t="s">
        <v>11</v>
      </c>
      <c r="B16" s="1" t="s">
        <v>18</v>
      </c>
      <c r="C16" s="7">
        <v>1171</v>
      </c>
      <c r="D16" s="6">
        <v>44630</v>
      </c>
      <c r="E16" s="6">
        <v>44685</v>
      </c>
      <c r="F16" s="4" t="s">
        <v>6</v>
      </c>
      <c r="G16" s="2">
        <v>0.4</v>
      </c>
      <c r="H16" s="3">
        <v>9500</v>
      </c>
    </row>
    <row r="17" spans="1:8" x14ac:dyDescent="0.3">
      <c r="A17" s="1" t="s">
        <v>11</v>
      </c>
      <c r="B17" s="1" t="s">
        <v>18</v>
      </c>
      <c r="C17" s="7">
        <v>1170</v>
      </c>
      <c r="D17" s="6">
        <v>44630</v>
      </c>
      <c r="E17" s="6">
        <v>44645</v>
      </c>
      <c r="F17" s="4" t="s">
        <v>7</v>
      </c>
      <c r="G17" s="2">
        <v>0.45</v>
      </c>
      <c r="H17" s="3">
        <v>8000</v>
      </c>
    </row>
    <row r="18" spans="1:8" x14ac:dyDescent="0.3">
      <c r="A18" s="1" t="s">
        <v>11</v>
      </c>
      <c r="B18" s="1" t="s">
        <v>18</v>
      </c>
      <c r="C18" s="7">
        <v>1169</v>
      </c>
      <c r="D18" s="6">
        <v>44630</v>
      </c>
      <c r="E18" s="6">
        <v>44670</v>
      </c>
      <c r="F18" s="4" t="s">
        <v>9</v>
      </c>
      <c r="G18" s="2">
        <v>0.6</v>
      </c>
      <c r="H18" s="3">
        <v>8500</v>
      </c>
    </row>
    <row r="19" spans="1:8" x14ac:dyDescent="0.3">
      <c r="A19" s="1" t="s">
        <v>11</v>
      </c>
      <c r="B19" s="1" t="s">
        <v>18</v>
      </c>
      <c r="C19" s="7">
        <v>1168</v>
      </c>
      <c r="D19" s="6">
        <v>44630</v>
      </c>
      <c r="E19" s="6">
        <v>44652</v>
      </c>
      <c r="F19" s="4" t="s">
        <v>10</v>
      </c>
      <c r="G19" s="2">
        <v>0.5</v>
      </c>
      <c r="H19" s="3">
        <v>9500</v>
      </c>
    </row>
    <row r="20" spans="1:8" x14ac:dyDescent="0.3">
      <c r="A20" s="1" t="s">
        <v>11</v>
      </c>
      <c r="B20" s="1" t="s">
        <v>18</v>
      </c>
      <c r="C20" s="7">
        <v>1167</v>
      </c>
      <c r="D20" s="6">
        <v>44662</v>
      </c>
      <c r="E20" s="6">
        <v>44743</v>
      </c>
      <c r="F20" s="4" t="s">
        <v>5</v>
      </c>
      <c r="G20" s="2">
        <v>0.5</v>
      </c>
      <c r="H20" s="3">
        <v>12000</v>
      </c>
    </row>
    <row r="21" spans="1:8" x14ac:dyDescent="0.3">
      <c r="A21" s="1" t="s">
        <v>11</v>
      </c>
      <c r="B21" s="1" t="s">
        <v>18</v>
      </c>
      <c r="C21" s="7">
        <v>1166</v>
      </c>
      <c r="D21" s="6">
        <v>44662</v>
      </c>
      <c r="E21" s="6">
        <v>44747</v>
      </c>
      <c r="F21" s="4" t="s">
        <v>8</v>
      </c>
      <c r="G21" s="2">
        <v>0.5</v>
      </c>
      <c r="H21" s="3">
        <v>9000</v>
      </c>
    </row>
    <row r="22" spans="1:8" x14ac:dyDescent="0.3">
      <c r="A22" s="1" t="s">
        <v>11</v>
      </c>
      <c r="B22" s="1" t="s">
        <v>18</v>
      </c>
      <c r="C22" s="7">
        <v>1165</v>
      </c>
      <c r="D22" s="6">
        <v>44662</v>
      </c>
      <c r="E22" s="6">
        <v>44728</v>
      </c>
      <c r="F22" s="4" t="s">
        <v>6</v>
      </c>
      <c r="G22" s="2">
        <v>0.4</v>
      </c>
      <c r="H22" s="3">
        <v>9000</v>
      </c>
    </row>
    <row r="23" spans="1:8" x14ac:dyDescent="0.3">
      <c r="A23" s="1" t="s">
        <v>11</v>
      </c>
      <c r="B23" s="1" t="s">
        <v>18</v>
      </c>
      <c r="C23" s="7">
        <v>1164</v>
      </c>
      <c r="D23" s="6">
        <v>44662</v>
      </c>
      <c r="E23" s="6">
        <v>44728</v>
      </c>
      <c r="F23" s="4" t="s">
        <v>7</v>
      </c>
      <c r="G23" s="2">
        <v>0.45</v>
      </c>
      <c r="H23" s="3">
        <v>8250</v>
      </c>
    </row>
    <row r="24" spans="1:8" x14ac:dyDescent="0.3">
      <c r="A24" s="1" t="s">
        <v>11</v>
      </c>
      <c r="B24" s="1" t="s">
        <v>18</v>
      </c>
      <c r="C24" s="7">
        <v>1163</v>
      </c>
      <c r="D24" s="6">
        <v>44662</v>
      </c>
      <c r="E24" s="6">
        <v>44716</v>
      </c>
      <c r="F24" s="4" t="s">
        <v>9</v>
      </c>
      <c r="G24" s="2">
        <v>0.6</v>
      </c>
      <c r="H24" s="3">
        <v>8250</v>
      </c>
    </row>
    <row r="25" spans="1:8" x14ac:dyDescent="0.3">
      <c r="A25" s="1" t="s">
        <v>11</v>
      </c>
      <c r="B25" s="1" t="s">
        <v>18</v>
      </c>
      <c r="C25" s="7">
        <v>1162</v>
      </c>
      <c r="D25" s="6">
        <v>44662</v>
      </c>
      <c r="E25" s="6">
        <v>44742</v>
      </c>
      <c r="F25" s="4" t="s">
        <v>10</v>
      </c>
      <c r="G25" s="2">
        <v>0.5</v>
      </c>
      <c r="H25" s="3">
        <v>9500</v>
      </c>
    </row>
    <row r="26" spans="1:8" x14ac:dyDescent="0.3">
      <c r="A26" s="1" t="s">
        <v>11</v>
      </c>
      <c r="B26" s="1" t="s">
        <v>18</v>
      </c>
      <c r="C26" s="7">
        <v>1161</v>
      </c>
      <c r="D26" s="6">
        <v>44691</v>
      </c>
      <c r="E26" s="6">
        <v>44744</v>
      </c>
      <c r="F26" s="4" t="s">
        <v>5</v>
      </c>
      <c r="G26" s="2">
        <v>0.6</v>
      </c>
      <c r="H26" s="3">
        <v>12200</v>
      </c>
    </row>
    <row r="27" spans="1:8" x14ac:dyDescent="0.3">
      <c r="A27" s="1" t="s">
        <v>11</v>
      </c>
      <c r="B27" s="1" t="s">
        <v>18</v>
      </c>
      <c r="C27" s="7">
        <v>1160</v>
      </c>
      <c r="D27" s="6">
        <v>44691</v>
      </c>
      <c r="E27" s="6">
        <v>44747</v>
      </c>
      <c r="F27" s="4" t="s">
        <v>8</v>
      </c>
      <c r="G27" s="2">
        <v>0.55000000000000004</v>
      </c>
      <c r="H27" s="3">
        <v>9250</v>
      </c>
    </row>
    <row r="28" spans="1:8" x14ac:dyDescent="0.3">
      <c r="A28" s="1" t="s">
        <v>11</v>
      </c>
      <c r="B28" s="1" t="s">
        <v>18</v>
      </c>
      <c r="C28" s="7">
        <v>1159</v>
      </c>
      <c r="D28" s="6">
        <v>44691</v>
      </c>
      <c r="E28" s="6">
        <v>44730</v>
      </c>
      <c r="F28" s="4" t="s">
        <v>6</v>
      </c>
      <c r="G28" s="2">
        <v>0.5</v>
      </c>
      <c r="H28" s="3">
        <v>9000</v>
      </c>
    </row>
    <row r="29" spans="1:8" x14ac:dyDescent="0.3">
      <c r="A29" s="1" t="s">
        <v>11</v>
      </c>
      <c r="B29" s="1" t="s">
        <v>18</v>
      </c>
      <c r="C29" s="7">
        <v>1158</v>
      </c>
      <c r="D29" s="6">
        <v>44691</v>
      </c>
      <c r="E29" s="6">
        <v>44765</v>
      </c>
      <c r="F29" s="4" t="s">
        <v>7</v>
      </c>
      <c r="G29" s="2">
        <v>0.5</v>
      </c>
      <c r="H29" s="3">
        <v>8500</v>
      </c>
    </row>
    <row r="30" spans="1:8" x14ac:dyDescent="0.3">
      <c r="A30" s="1" t="s">
        <v>11</v>
      </c>
      <c r="B30" s="1" t="s">
        <v>18</v>
      </c>
      <c r="C30" s="7">
        <v>1157</v>
      </c>
      <c r="D30" s="6">
        <v>44691</v>
      </c>
      <c r="E30" s="6">
        <v>44717</v>
      </c>
      <c r="F30" s="4" t="s">
        <v>9</v>
      </c>
      <c r="G30" s="2">
        <v>0.6</v>
      </c>
      <c r="H30" s="3">
        <v>8750</v>
      </c>
    </row>
    <row r="31" spans="1:8" x14ac:dyDescent="0.3">
      <c r="A31" s="1" t="s">
        <v>11</v>
      </c>
      <c r="B31" s="1" t="s">
        <v>18</v>
      </c>
      <c r="C31" s="7">
        <v>1156</v>
      </c>
      <c r="D31" s="6">
        <v>44691</v>
      </c>
      <c r="E31" s="6">
        <v>44754</v>
      </c>
      <c r="F31" s="4" t="s">
        <v>10</v>
      </c>
      <c r="G31" s="2">
        <v>0.65</v>
      </c>
      <c r="H31" s="3">
        <v>10000</v>
      </c>
    </row>
    <row r="32" spans="1:8" x14ac:dyDescent="0.3">
      <c r="A32" s="1" t="s">
        <v>11</v>
      </c>
      <c r="B32" s="1" t="s">
        <v>18</v>
      </c>
      <c r="C32" s="7">
        <v>1155</v>
      </c>
      <c r="D32" s="6">
        <v>44724</v>
      </c>
      <c r="E32" s="6">
        <v>44783</v>
      </c>
      <c r="F32" s="4" t="s">
        <v>5</v>
      </c>
      <c r="G32" s="2">
        <v>0.6</v>
      </c>
      <c r="H32" s="3">
        <v>12500</v>
      </c>
    </row>
    <row r="33" spans="1:8" x14ac:dyDescent="0.3">
      <c r="A33" s="1" t="s">
        <v>11</v>
      </c>
      <c r="B33" s="1" t="s">
        <v>18</v>
      </c>
      <c r="C33" s="7">
        <v>1154</v>
      </c>
      <c r="D33" s="6">
        <v>44724</v>
      </c>
      <c r="E33" s="6">
        <v>44802</v>
      </c>
      <c r="F33" s="4" t="s">
        <v>8</v>
      </c>
      <c r="G33" s="2">
        <v>0.55000000000000004</v>
      </c>
      <c r="H33" s="3">
        <v>10000</v>
      </c>
    </row>
    <row r="34" spans="1:8" x14ac:dyDescent="0.3">
      <c r="A34" s="1" t="s">
        <v>11</v>
      </c>
      <c r="B34" s="1" t="s">
        <v>18</v>
      </c>
      <c r="C34" s="7">
        <v>1153</v>
      </c>
      <c r="D34" s="6">
        <v>44724</v>
      </c>
      <c r="E34" s="6">
        <v>44807</v>
      </c>
      <c r="F34" s="4" t="s">
        <v>6</v>
      </c>
      <c r="G34" s="2">
        <v>0.5</v>
      </c>
      <c r="H34" s="3">
        <v>9250</v>
      </c>
    </row>
    <row r="35" spans="1:8" x14ac:dyDescent="0.3">
      <c r="A35" s="1" t="s">
        <v>11</v>
      </c>
      <c r="B35" s="1" t="s">
        <v>18</v>
      </c>
      <c r="C35" s="7">
        <v>1152</v>
      </c>
      <c r="D35" s="6">
        <v>44724</v>
      </c>
      <c r="E35" s="6">
        <v>44799</v>
      </c>
      <c r="F35" s="4" t="s">
        <v>7</v>
      </c>
      <c r="G35" s="2">
        <v>0.5</v>
      </c>
      <c r="H35" s="3">
        <v>9000</v>
      </c>
    </row>
    <row r="36" spans="1:8" x14ac:dyDescent="0.3">
      <c r="A36" s="1" t="s">
        <v>11</v>
      </c>
      <c r="B36" s="1" t="s">
        <v>18</v>
      </c>
      <c r="C36" s="7">
        <v>1151</v>
      </c>
      <c r="D36" s="6">
        <v>44724</v>
      </c>
      <c r="E36" s="6">
        <v>44773</v>
      </c>
      <c r="F36" s="4" t="s">
        <v>9</v>
      </c>
      <c r="G36" s="2">
        <v>0.6</v>
      </c>
      <c r="H36" s="3">
        <v>9000</v>
      </c>
    </row>
    <row r="37" spans="1:8" x14ac:dyDescent="0.3">
      <c r="A37" s="1" t="s">
        <v>11</v>
      </c>
      <c r="B37" s="1" t="s">
        <v>18</v>
      </c>
      <c r="C37" s="7">
        <v>1150</v>
      </c>
      <c r="D37" s="6">
        <v>44724</v>
      </c>
      <c r="E37" s="6">
        <v>44805</v>
      </c>
      <c r="F37" s="4" t="s">
        <v>10</v>
      </c>
      <c r="G37" s="2">
        <v>0.65</v>
      </c>
      <c r="H37" s="3">
        <v>10500</v>
      </c>
    </row>
    <row r="38" spans="1:8" x14ac:dyDescent="0.3">
      <c r="A38" s="1" t="s">
        <v>11</v>
      </c>
      <c r="B38" s="1" t="s">
        <v>18</v>
      </c>
      <c r="C38" s="7">
        <v>1149</v>
      </c>
      <c r="D38" s="6">
        <v>44752</v>
      </c>
      <c r="E38" s="6">
        <v>44819</v>
      </c>
      <c r="F38" s="4" t="s">
        <v>5</v>
      </c>
      <c r="G38" s="2">
        <v>0.6</v>
      </c>
      <c r="H38" s="3">
        <v>12750</v>
      </c>
    </row>
    <row r="39" spans="1:8" x14ac:dyDescent="0.3">
      <c r="A39" s="1" t="s">
        <v>11</v>
      </c>
      <c r="B39" s="1" t="s">
        <v>18</v>
      </c>
      <c r="C39" s="7">
        <v>1148</v>
      </c>
      <c r="D39" s="6">
        <v>44752</v>
      </c>
      <c r="E39" s="6">
        <v>44790</v>
      </c>
      <c r="F39" s="4" t="s">
        <v>8</v>
      </c>
      <c r="G39" s="2">
        <v>0.55000000000000004</v>
      </c>
      <c r="H39" s="3">
        <v>10250</v>
      </c>
    </row>
    <row r="40" spans="1:8" x14ac:dyDescent="0.3">
      <c r="A40" s="1" t="s">
        <v>11</v>
      </c>
      <c r="B40" s="1" t="s">
        <v>18</v>
      </c>
      <c r="C40" s="7">
        <v>1147</v>
      </c>
      <c r="D40" s="6">
        <v>44752</v>
      </c>
      <c r="E40" s="6">
        <v>44803</v>
      </c>
      <c r="F40" s="4" t="s">
        <v>6</v>
      </c>
      <c r="G40" s="2">
        <v>0.5</v>
      </c>
      <c r="H40" s="3">
        <v>9500</v>
      </c>
    </row>
    <row r="41" spans="1:8" x14ac:dyDescent="0.3">
      <c r="A41" s="1" t="s">
        <v>11</v>
      </c>
      <c r="B41" s="1" t="s">
        <v>18</v>
      </c>
      <c r="C41" s="7">
        <v>1146</v>
      </c>
      <c r="D41" s="6">
        <v>44752</v>
      </c>
      <c r="E41" s="6">
        <v>44777</v>
      </c>
      <c r="F41" s="4" t="s">
        <v>7</v>
      </c>
      <c r="G41" s="2">
        <v>0.5</v>
      </c>
      <c r="H41" s="3">
        <v>9000</v>
      </c>
    </row>
    <row r="42" spans="1:8" x14ac:dyDescent="0.3">
      <c r="A42" s="1" t="s">
        <v>11</v>
      </c>
      <c r="B42" s="1" t="s">
        <v>18</v>
      </c>
      <c r="C42" s="7">
        <v>1145</v>
      </c>
      <c r="D42" s="6">
        <v>44752</v>
      </c>
      <c r="E42" s="6">
        <v>44769</v>
      </c>
      <c r="F42" s="4" t="s">
        <v>9</v>
      </c>
      <c r="G42" s="2">
        <v>0.6</v>
      </c>
      <c r="H42" s="3">
        <v>9250</v>
      </c>
    </row>
    <row r="43" spans="1:8" x14ac:dyDescent="0.3">
      <c r="A43" s="1" t="s">
        <v>11</v>
      </c>
      <c r="B43" s="1" t="s">
        <v>18</v>
      </c>
      <c r="C43" s="7">
        <v>1144</v>
      </c>
      <c r="D43" s="6">
        <v>44752</v>
      </c>
      <c r="E43" s="6">
        <v>44839</v>
      </c>
      <c r="F43" s="4" t="s">
        <v>10</v>
      </c>
      <c r="G43" s="2">
        <v>0.65</v>
      </c>
      <c r="H43" s="3">
        <v>11000</v>
      </c>
    </row>
    <row r="44" spans="1:8" x14ac:dyDescent="0.3">
      <c r="A44" s="1" t="s">
        <v>11</v>
      </c>
      <c r="B44" s="1" t="s">
        <v>18</v>
      </c>
      <c r="C44" s="7">
        <v>1143</v>
      </c>
      <c r="D44" s="6">
        <v>44784</v>
      </c>
      <c r="E44" s="6">
        <v>44813</v>
      </c>
      <c r="F44" s="4" t="s">
        <v>5</v>
      </c>
      <c r="G44" s="2">
        <v>0.6</v>
      </c>
      <c r="H44" s="3">
        <v>12500</v>
      </c>
    </row>
    <row r="45" spans="1:8" x14ac:dyDescent="0.3">
      <c r="A45" s="1" t="s">
        <v>11</v>
      </c>
      <c r="B45" s="1" t="s">
        <v>18</v>
      </c>
      <c r="C45" s="7">
        <v>1142</v>
      </c>
      <c r="D45" s="6">
        <v>44784</v>
      </c>
      <c r="E45" s="6">
        <v>44849</v>
      </c>
      <c r="F45" s="4" t="s">
        <v>8</v>
      </c>
      <c r="G45" s="2">
        <v>0.55000000000000004</v>
      </c>
      <c r="H45" s="3">
        <v>10250</v>
      </c>
    </row>
    <row r="46" spans="1:8" x14ac:dyDescent="0.3">
      <c r="A46" s="1" t="s">
        <v>11</v>
      </c>
      <c r="B46" s="1" t="s">
        <v>18</v>
      </c>
      <c r="C46" s="7">
        <v>1141</v>
      </c>
      <c r="D46" s="6">
        <v>44784</v>
      </c>
      <c r="E46" s="6">
        <v>44873</v>
      </c>
      <c r="F46" s="4" t="s">
        <v>6</v>
      </c>
      <c r="G46" s="2">
        <v>0.5</v>
      </c>
      <c r="H46" s="3">
        <v>9500</v>
      </c>
    </row>
    <row r="47" spans="1:8" x14ac:dyDescent="0.3">
      <c r="A47" s="1" t="s">
        <v>11</v>
      </c>
      <c r="B47" s="1" t="s">
        <v>18</v>
      </c>
      <c r="C47" s="7">
        <v>1140</v>
      </c>
      <c r="D47" s="6">
        <v>44784</v>
      </c>
      <c r="E47" s="6">
        <v>44851</v>
      </c>
      <c r="F47" s="4" t="s">
        <v>7</v>
      </c>
      <c r="G47" s="2">
        <v>0.5</v>
      </c>
      <c r="H47" s="3">
        <v>9250</v>
      </c>
    </row>
    <row r="48" spans="1:8" x14ac:dyDescent="0.3">
      <c r="A48" s="1" t="s">
        <v>11</v>
      </c>
      <c r="B48" s="1" t="s">
        <v>18</v>
      </c>
      <c r="C48" s="7">
        <v>1139</v>
      </c>
      <c r="D48" s="6">
        <v>44784</v>
      </c>
      <c r="E48" s="6">
        <v>44837</v>
      </c>
      <c r="F48" s="4" t="s">
        <v>9</v>
      </c>
      <c r="G48" s="2">
        <v>0.6</v>
      </c>
      <c r="H48" s="3">
        <v>9000</v>
      </c>
    </row>
    <row r="49" spans="1:8" x14ac:dyDescent="0.3">
      <c r="A49" s="1" t="s">
        <v>11</v>
      </c>
      <c r="B49" s="1" t="s">
        <v>18</v>
      </c>
      <c r="C49" s="7">
        <v>1138</v>
      </c>
      <c r="D49" s="6">
        <v>44784</v>
      </c>
      <c r="E49" s="6">
        <v>44869</v>
      </c>
      <c r="F49" s="4" t="s">
        <v>10</v>
      </c>
      <c r="G49" s="2">
        <v>0.65</v>
      </c>
      <c r="H49" s="3">
        <v>10750</v>
      </c>
    </row>
    <row r="50" spans="1:8" x14ac:dyDescent="0.3">
      <c r="A50" s="1" t="s">
        <v>11</v>
      </c>
      <c r="B50" s="1" t="s">
        <v>18</v>
      </c>
      <c r="C50" s="7">
        <v>1137</v>
      </c>
      <c r="D50" s="6">
        <v>44814</v>
      </c>
      <c r="E50" s="6">
        <v>44841</v>
      </c>
      <c r="F50" s="4" t="s">
        <v>5</v>
      </c>
      <c r="G50" s="2">
        <v>0.6</v>
      </c>
      <c r="H50" s="3">
        <v>12000</v>
      </c>
    </row>
    <row r="51" spans="1:8" x14ac:dyDescent="0.3">
      <c r="A51" s="1" t="s">
        <v>11</v>
      </c>
      <c r="B51" s="1" t="s">
        <v>18</v>
      </c>
      <c r="C51" s="7">
        <v>1136</v>
      </c>
      <c r="D51" s="6">
        <v>44814</v>
      </c>
      <c r="E51" s="6">
        <v>44831</v>
      </c>
      <c r="F51" s="4" t="s">
        <v>8</v>
      </c>
      <c r="G51" s="2">
        <v>0.55000000000000004</v>
      </c>
      <c r="H51" s="3">
        <v>10000</v>
      </c>
    </row>
    <row r="52" spans="1:8" x14ac:dyDescent="0.3">
      <c r="A52" s="1" t="s">
        <v>11</v>
      </c>
      <c r="B52" s="1" t="s">
        <v>18</v>
      </c>
      <c r="C52" s="7">
        <v>1135</v>
      </c>
      <c r="D52" s="6">
        <v>44814</v>
      </c>
      <c r="E52" s="6">
        <v>44841</v>
      </c>
      <c r="F52" s="4" t="s">
        <v>6</v>
      </c>
      <c r="G52" s="2">
        <v>0.5</v>
      </c>
      <c r="H52" s="3">
        <v>9250</v>
      </c>
    </row>
    <row r="53" spans="1:8" x14ac:dyDescent="0.3">
      <c r="A53" s="1" t="s">
        <v>11</v>
      </c>
      <c r="B53" s="1" t="s">
        <v>18</v>
      </c>
      <c r="C53" s="7">
        <v>1134</v>
      </c>
      <c r="D53" s="6">
        <v>44814</v>
      </c>
      <c r="E53" s="6">
        <v>44895</v>
      </c>
      <c r="F53" s="4" t="s">
        <v>7</v>
      </c>
      <c r="G53" s="2">
        <v>0.5</v>
      </c>
      <c r="H53" s="3">
        <v>9000</v>
      </c>
    </row>
    <row r="54" spans="1:8" x14ac:dyDescent="0.3">
      <c r="A54" s="1" t="s">
        <v>11</v>
      </c>
      <c r="B54" s="1" t="s">
        <v>18</v>
      </c>
      <c r="C54" s="7">
        <v>1133</v>
      </c>
      <c r="D54" s="6">
        <v>44814</v>
      </c>
      <c r="E54" s="6">
        <v>44848</v>
      </c>
      <c r="F54" s="4" t="s">
        <v>9</v>
      </c>
      <c r="G54" s="2">
        <v>0.6</v>
      </c>
      <c r="H54" s="3">
        <v>9000</v>
      </c>
    </row>
    <row r="55" spans="1:8" x14ac:dyDescent="0.3">
      <c r="A55" s="1" t="s">
        <v>11</v>
      </c>
      <c r="B55" s="1" t="s">
        <v>18</v>
      </c>
      <c r="C55" s="7">
        <v>1132</v>
      </c>
      <c r="D55" s="6">
        <v>44814</v>
      </c>
      <c r="E55" s="6">
        <v>44877</v>
      </c>
      <c r="F55" s="4" t="s">
        <v>10</v>
      </c>
      <c r="G55" s="2">
        <v>0.65</v>
      </c>
      <c r="H55" s="3">
        <v>10000</v>
      </c>
    </row>
    <row r="56" spans="1:8" x14ac:dyDescent="0.3">
      <c r="A56" s="1" t="s">
        <v>11</v>
      </c>
      <c r="B56" s="1" t="s">
        <v>18</v>
      </c>
      <c r="C56" s="7">
        <v>1131</v>
      </c>
      <c r="D56" s="6">
        <v>44846</v>
      </c>
      <c r="E56" s="6">
        <v>44895</v>
      </c>
      <c r="F56" s="4" t="s">
        <v>5</v>
      </c>
      <c r="G56" s="2">
        <v>0.65</v>
      </c>
      <c r="H56" s="3">
        <v>11750</v>
      </c>
    </row>
    <row r="57" spans="1:8" x14ac:dyDescent="0.3">
      <c r="A57" s="1" t="s">
        <v>11</v>
      </c>
      <c r="B57" s="1" t="s">
        <v>18</v>
      </c>
      <c r="C57" s="7">
        <v>1130</v>
      </c>
      <c r="D57" s="6">
        <v>44846</v>
      </c>
      <c r="E57" s="6">
        <v>44865</v>
      </c>
      <c r="F57" s="4" t="s">
        <v>8</v>
      </c>
      <c r="G57" s="2">
        <v>0.55000000000000004</v>
      </c>
      <c r="H57" s="3">
        <v>10000</v>
      </c>
    </row>
    <row r="58" spans="1:8" x14ac:dyDescent="0.3">
      <c r="A58" s="1" t="s">
        <v>11</v>
      </c>
      <c r="B58" s="1" t="s">
        <v>18</v>
      </c>
      <c r="C58" s="7">
        <v>1129</v>
      </c>
      <c r="D58" s="6">
        <v>44846</v>
      </c>
      <c r="E58" s="6">
        <v>44923</v>
      </c>
      <c r="F58" s="4" t="s">
        <v>6</v>
      </c>
      <c r="G58" s="2">
        <v>0.55000000000000004</v>
      </c>
      <c r="H58" s="3">
        <v>9000</v>
      </c>
    </row>
    <row r="59" spans="1:8" x14ac:dyDescent="0.3">
      <c r="A59" s="1" t="s">
        <v>11</v>
      </c>
      <c r="B59" s="1" t="s">
        <v>18</v>
      </c>
      <c r="C59" s="7">
        <v>1128</v>
      </c>
      <c r="D59" s="6">
        <v>44846</v>
      </c>
      <c r="E59" s="6">
        <v>44919</v>
      </c>
      <c r="F59" s="4" t="s">
        <v>7</v>
      </c>
      <c r="G59" s="2">
        <v>0.55000000000000004</v>
      </c>
      <c r="H59" s="3">
        <v>8750</v>
      </c>
    </row>
    <row r="60" spans="1:8" x14ac:dyDescent="0.3">
      <c r="A60" s="1" t="s">
        <v>11</v>
      </c>
      <c r="B60" s="1" t="s">
        <v>18</v>
      </c>
      <c r="C60" s="7">
        <v>1127</v>
      </c>
      <c r="D60" s="6">
        <v>44846</v>
      </c>
      <c r="E60" s="6">
        <v>44901</v>
      </c>
      <c r="F60" s="4" t="s">
        <v>9</v>
      </c>
      <c r="G60" s="2">
        <v>0.65</v>
      </c>
      <c r="H60" s="3">
        <v>8750</v>
      </c>
    </row>
    <row r="61" spans="1:8" x14ac:dyDescent="0.3">
      <c r="A61" s="1" t="s">
        <v>11</v>
      </c>
      <c r="B61" s="1" t="s">
        <v>18</v>
      </c>
      <c r="C61" s="7">
        <v>1126</v>
      </c>
      <c r="D61" s="6">
        <v>44846</v>
      </c>
      <c r="E61" s="6">
        <v>44905</v>
      </c>
      <c r="F61" s="4" t="s">
        <v>10</v>
      </c>
      <c r="G61" s="2">
        <v>0.7</v>
      </c>
      <c r="H61" s="3">
        <v>10000</v>
      </c>
    </row>
    <row r="62" spans="1:8" x14ac:dyDescent="0.3">
      <c r="A62" s="1" t="s">
        <v>11</v>
      </c>
      <c r="B62" s="1" t="s">
        <v>18</v>
      </c>
      <c r="C62" s="7">
        <v>1125</v>
      </c>
      <c r="D62" s="6">
        <v>44876</v>
      </c>
      <c r="E62" s="6">
        <v>44933</v>
      </c>
      <c r="F62" s="4" t="s">
        <v>5</v>
      </c>
      <c r="G62" s="2">
        <v>0.65</v>
      </c>
      <c r="H62" s="3">
        <v>11500</v>
      </c>
    </row>
    <row r="63" spans="1:8" x14ac:dyDescent="0.3">
      <c r="A63" s="1" t="s">
        <v>11</v>
      </c>
      <c r="B63" s="1" t="s">
        <v>18</v>
      </c>
      <c r="C63" s="7">
        <v>1124</v>
      </c>
      <c r="D63" s="6">
        <v>44876</v>
      </c>
      <c r="E63" s="6">
        <v>44923</v>
      </c>
      <c r="F63" s="4" t="s">
        <v>8</v>
      </c>
      <c r="G63" s="2">
        <v>0.55000000000000004</v>
      </c>
      <c r="H63" s="3">
        <v>9750</v>
      </c>
    </row>
    <row r="64" spans="1:8" x14ac:dyDescent="0.3">
      <c r="A64" s="1" t="s">
        <v>11</v>
      </c>
      <c r="B64" s="1" t="s">
        <v>18</v>
      </c>
      <c r="C64" s="7">
        <v>1123</v>
      </c>
      <c r="D64" s="6">
        <v>44876</v>
      </c>
      <c r="E64" s="6">
        <v>44953</v>
      </c>
      <c r="F64" s="4" t="s">
        <v>6</v>
      </c>
      <c r="G64" s="2">
        <v>0.55000000000000004</v>
      </c>
      <c r="H64" s="3">
        <v>9200</v>
      </c>
    </row>
    <row r="65" spans="1:8" x14ac:dyDescent="0.3">
      <c r="A65" s="1" t="s">
        <v>11</v>
      </c>
      <c r="B65" s="1" t="s">
        <v>18</v>
      </c>
      <c r="C65" s="7">
        <v>1122</v>
      </c>
      <c r="D65" s="6">
        <v>44876</v>
      </c>
      <c r="E65" s="6">
        <v>44899</v>
      </c>
      <c r="F65" s="4" t="s">
        <v>7</v>
      </c>
      <c r="G65" s="2">
        <v>0.55000000000000004</v>
      </c>
      <c r="H65" s="3">
        <v>9000</v>
      </c>
    </row>
    <row r="66" spans="1:8" x14ac:dyDescent="0.3">
      <c r="A66" s="1" t="s">
        <v>11</v>
      </c>
      <c r="B66" s="1" t="s">
        <v>18</v>
      </c>
      <c r="C66" s="7">
        <v>1121</v>
      </c>
      <c r="D66" s="6">
        <v>44876</v>
      </c>
      <c r="E66" s="6">
        <v>44920</v>
      </c>
      <c r="F66" s="4" t="s">
        <v>9</v>
      </c>
      <c r="G66" s="2">
        <v>0.65</v>
      </c>
      <c r="H66" s="3">
        <v>8750</v>
      </c>
    </row>
    <row r="67" spans="1:8" x14ac:dyDescent="0.3">
      <c r="A67" s="1" t="s">
        <v>11</v>
      </c>
      <c r="B67" s="1" t="s">
        <v>18</v>
      </c>
      <c r="C67" s="7">
        <v>1120</v>
      </c>
      <c r="D67" s="6">
        <v>44876</v>
      </c>
      <c r="E67" s="6">
        <v>44938</v>
      </c>
      <c r="F67" s="4" t="s">
        <v>10</v>
      </c>
      <c r="G67" s="2">
        <v>0.7</v>
      </c>
      <c r="H67" s="3">
        <v>9750</v>
      </c>
    </row>
    <row r="68" spans="1:8" x14ac:dyDescent="0.3">
      <c r="A68" s="1" t="s">
        <v>11</v>
      </c>
      <c r="B68" s="1" t="s">
        <v>18</v>
      </c>
      <c r="C68" s="7">
        <v>1119</v>
      </c>
      <c r="D68" s="6">
        <v>44905</v>
      </c>
      <c r="E68" s="6">
        <v>44961</v>
      </c>
      <c r="F68" s="4" t="s">
        <v>5</v>
      </c>
      <c r="G68" s="2">
        <v>0.65</v>
      </c>
      <c r="H68" s="3">
        <v>12000</v>
      </c>
    </row>
    <row r="69" spans="1:8" x14ac:dyDescent="0.3">
      <c r="A69" s="1" t="s">
        <v>11</v>
      </c>
      <c r="B69" s="1" t="s">
        <v>18</v>
      </c>
      <c r="C69" s="7">
        <v>1118</v>
      </c>
      <c r="D69" s="6">
        <v>44905</v>
      </c>
      <c r="E69" s="6">
        <v>44950</v>
      </c>
      <c r="F69" s="4" t="s">
        <v>8</v>
      </c>
      <c r="G69" s="2">
        <v>0.55000000000000004</v>
      </c>
      <c r="H69" s="3">
        <v>10000</v>
      </c>
    </row>
    <row r="70" spans="1:8" x14ac:dyDescent="0.3">
      <c r="A70" s="1" t="s">
        <v>11</v>
      </c>
      <c r="B70" s="1" t="s">
        <v>18</v>
      </c>
      <c r="C70" s="7">
        <v>1117</v>
      </c>
      <c r="D70" s="6">
        <v>44905</v>
      </c>
      <c r="E70" s="6">
        <v>44926</v>
      </c>
      <c r="F70" s="4" t="s">
        <v>6</v>
      </c>
      <c r="G70" s="2">
        <v>0.55000000000000004</v>
      </c>
      <c r="H70" s="3">
        <v>9500</v>
      </c>
    </row>
    <row r="71" spans="1:8" x14ac:dyDescent="0.3">
      <c r="A71" s="1" t="s">
        <v>11</v>
      </c>
      <c r="B71" s="1" t="s">
        <v>18</v>
      </c>
      <c r="C71" s="7">
        <v>1116</v>
      </c>
      <c r="D71" s="6">
        <v>44905</v>
      </c>
      <c r="E71" s="6">
        <v>44955</v>
      </c>
      <c r="F71" s="4" t="s">
        <v>7</v>
      </c>
      <c r="G71" s="2">
        <v>0.55000000000000004</v>
      </c>
      <c r="H71" s="3">
        <v>9000</v>
      </c>
    </row>
    <row r="72" spans="1:8" x14ac:dyDescent="0.3">
      <c r="A72" s="1" t="s">
        <v>11</v>
      </c>
      <c r="B72" s="1" t="s">
        <v>18</v>
      </c>
      <c r="C72" s="7">
        <v>1115</v>
      </c>
      <c r="D72" s="6">
        <v>44905</v>
      </c>
      <c r="E72" s="6">
        <v>44974</v>
      </c>
      <c r="F72" s="4" t="s">
        <v>9</v>
      </c>
      <c r="G72" s="2">
        <v>0.65</v>
      </c>
      <c r="H72" s="3">
        <v>9000</v>
      </c>
    </row>
    <row r="73" spans="1:8" x14ac:dyDescent="0.3">
      <c r="A73" s="1" t="s">
        <v>11</v>
      </c>
      <c r="B73" s="1" t="s">
        <v>18</v>
      </c>
      <c r="C73" s="7">
        <v>1114</v>
      </c>
      <c r="D73" s="6">
        <v>44905</v>
      </c>
      <c r="E73" s="6">
        <v>44928</v>
      </c>
      <c r="F73" s="4" t="s">
        <v>10</v>
      </c>
      <c r="G73" s="2">
        <v>0.7</v>
      </c>
      <c r="H73" s="3">
        <v>10000</v>
      </c>
    </row>
    <row r="74" spans="1:8" x14ac:dyDescent="0.3">
      <c r="A74" s="1" t="s">
        <v>12</v>
      </c>
      <c r="B74" s="1" t="s">
        <v>19</v>
      </c>
      <c r="C74" s="7">
        <v>1113</v>
      </c>
      <c r="D74" s="6">
        <v>44563</v>
      </c>
      <c r="E74" s="6">
        <v>44578</v>
      </c>
      <c r="F74" s="4" t="s">
        <v>5</v>
      </c>
      <c r="G74" s="2">
        <v>0.25</v>
      </c>
      <c r="H74" s="3">
        <v>9000</v>
      </c>
    </row>
    <row r="75" spans="1:8" x14ac:dyDescent="0.3">
      <c r="A75" s="1" t="s">
        <v>12</v>
      </c>
      <c r="B75" s="1" t="s">
        <v>19</v>
      </c>
      <c r="C75" s="7">
        <v>1112</v>
      </c>
      <c r="D75" s="6">
        <v>44563</v>
      </c>
      <c r="E75" s="6">
        <v>44642</v>
      </c>
      <c r="F75" s="4" t="s">
        <v>8</v>
      </c>
      <c r="G75" s="2">
        <v>0.35</v>
      </c>
      <c r="H75" s="3">
        <v>9000</v>
      </c>
    </row>
    <row r="76" spans="1:8" x14ac:dyDescent="0.3">
      <c r="A76" s="1" t="s">
        <v>12</v>
      </c>
      <c r="B76" s="1" t="s">
        <v>19</v>
      </c>
      <c r="C76" s="7">
        <v>1111</v>
      </c>
      <c r="D76" s="6">
        <v>44563</v>
      </c>
      <c r="E76" s="6">
        <v>44631</v>
      </c>
      <c r="F76" s="4" t="s">
        <v>6</v>
      </c>
      <c r="G76" s="2">
        <v>0.35</v>
      </c>
      <c r="H76" s="3">
        <v>7000</v>
      </c>
    </row>
    <row r="77" spans="1:8" x14ac:dyDescent="0.3">
      <c r="A77" s="1" t="s">
        <v>12</v>
      </c>
      <c r="B77" s="1" t="s">
        <v>19</v>
      </c>
      <c r="C77" s="7">
        <v>1110</v>
      </c>
      <c r="D77" s="6">
        <v>44563</v>
      </c>
      <c r="E77" s="6">
        <v>44623</v>
      </c>
      <c r="F77" s="4" t="s">
        <v>7</v>
      </c>
      <c r="G77" s="2">
        <v>0.35</v>
      </c>
      <c r="H77" s="3">
        <v>7000</v>
      </c>
    </row>
    <row r="78" spans="1:8" x14ac:dyDescent="0.3">
      <c r="A78" s="1" t="s">
        <v>12</v>
      </c>
      <c r="B78" s="1" t="s">
        <v>19</v>
      </c>
      <c r="C78" s="7">
        <v>1109</v>
      </c>
      <c r="D78" s="6">
        <v>44563</v>
      </c>
      <c r="E78" s="6">
        <v>44599</v>
      </c>
      <c r="F78" s="4" t="s">
        <v>9</v>
      </c>
      <c r="G78" s="2">
        <v>0.4</v>
      </c>
      <c r="H78" s="3">
        <v>5500</v>
      </c>
    </row>
    <row r="79" spans="1:8" x14ac:dyDescent="0.3">
      <c r="A79" s="1" t="s">
        <v>12</v>
      </c>
      <c r="B79" s="1" t="s">
        <v>19</v>
      </c>
      <c r="C79" s="7">
        <v>1108</v>
      </c>
      <c r="D79" s="6">
        <v>44563</v>
      </c>
      <c r="E79" s="6">
        <v>44646</v>
      </c>
      <c r="F79" s="4" t="s">
        <v>10</v>
      </c>
      <c r="G79" s="2">
        <v>0.35</v>
      </c>
      <c r="H79" s="3">
        <v>7000</v>
      </c>
    </row>
    <row r="80" spans="1:8" x14ac:dyDescent="0.3">
      <c r="A80" s="1" t="s">
        <v>12</v>
      </c>
      <c r="B80" s="1" t="s">
        <v>19</v>
      </c>
      <c r="C80" s="7">
        <v>1107</v>
      </c>
      <c r="D80" s="6">
        <v>44593</v>
      </c>
      <c r="E80" s="6">
        <v>44678</v>
      </c>
      <c r="F80" s="4" t="s">
        <v>5</v>
      </c>
      <c r="G80" s="2">
        <v>0.25</v>
      </c>
      <c r="H80" s="3">
        <v>8500</v>
      </c>
    </row>
    <row r="81" spans="1:8" x14ac:dyDescent="0.3">
      <c r="A81" s="1" t="s">
        <v>12</v>
      </c>
      <c r="B81" s="1" t="s">
        <v>19</v>
      </c>
      <c r="C81" s="7">
        <v>1106</v>
      </c>
      <c r="D81" s="6">
        <v>44593</v>
      </c>
      <c r="E81" s="6">
        <v>44610</v>
      </c>
      <c r="F81" s="4" t="s">
        <v>8</v>
      </c>
      <c r="G81" s="2">
        <v>0.35</v>
      </c>
      <c r="H81" s="3">
        <v>8500</v>
      </c>
    </row>
    <row r="82" spans="1:8" x14ac:dyDescent="0.3">
      <c r="A82" s="1" t="s">
        <v>12</v>
      </c>
      <c r="B82" s="1" t="s">
        <v>19</v>
      </c>
      <c r="C82" s="7">
        <v>1105</v>
      </c>
      <c r="D82" s="6">
        <v>44593</v>
      </c>
      <c r="E82" s="6">
        <v>44681</v>
      </c>
      <c r="F82" s="4" t="s">
        <v>6</v>
      </c>
      <c r="G82" s="2">
        <v>0.35</v>
      </c>
      <c r="H82" s="3">
        <v>6750</v>
      </c>
    </row>
    <row r="83" spans="1:8" x14ac:dyDescent="0.3">
      <c r="A83" s="1" t="s">
        <v>12</v>
      </c>
      <c r="B83" s="1" t="s">
        <v>19</v>
      </c>
      <c r="C83" s="7">
        <v>1104</v>
      </c>
      <c r="D83" s="6">
        <v>44593</v>
      </c>
      <c r="E83" s="6">
        <v>44642</v>
      </c>
      <c r="F83" s="4" t="s">
        <v>7</v>
      </c>
      <c r="G83" s="2">
        <v>0.35</v>
      </c>
      <c r="H83" s="3">
        <v>6250</v>
      </c>
    </row>
    <row r="84" spans="1:8" x14ac:dyDescent="0.3">
      <c r="A84" s="1" t="s">
        <v>12</v>
      </c>
      <c r="B84" s="1" t="s">
        <v>19</v>
      </c>
      <c r="C84" s="7">
        <v>1103</v>
      </c>
      <c r="D84" s="6">
        <v>44593</v>
      </c>
      <c r="E84" s="6">
        <v>44682</v>
      </c>
      <c r="F84" s="4" t="s">
        <v>9</v>
      </c>
      <c r="G84" s="2">
        <v>0.4</v>
      </c>
      <c r="H84" s="3">
        <v>5000</v>
      </c>
    </row>
    <row r="85" spans="1:8" x14ac:dyDescent="0.3">
      <c r="A85" s="1" t="s">
        <v>12</v>
      </c>
      <c r="B85" s="1" t="s">
        <v>19</v>
      </c>
      <c r="C85" s="7">
        <v>1102</v>
      </c>
      <c r="D85" s="6">
        <v>44593</v>
      </c>
      <c r="E85" s="6">
        <v>44638</v>
      </c>
      <c r="F85" s="4" t="s">
        <v>10</v>
      </c>
      <c r="G85" s="2">
        <v>0.35</v>
      </c>
      <c r="H85" s="3">
        <v>7000</v>
      </c>
    </row>
    <row r="86" spans="1:8" x14ac:dyDescent="0.3">
      <c r="A86" s="1" t="s">
        <v>12</v>
      </c>
      <c r="B86" s="1" t="s">
        <v>19</v>
      </c>
      <c r="C86" s="7">
        <v>1101</v>
      </c>
      <c r="D86" s="6">
        <v>44623</v>
      </c>
      <c r="E86" s="6">
        <v>44646</v>
      </c>
      <c r="F86" s="4" t="s">
        <v>5</v>
      </c>
      <c r="G86" s="2">
        <v>0.3</v>
      </c>
      <c r="H86" s="3">
        <v>8750</v>
      </c>
    </row>
    <row r="87" spans="1:8" x14ac:dyDescent="0.3">
      <c r="A87" s="1" t="s">
        <v>12</v>
      </c>
      <c r="B87" s="1" t="s">
        <v>19</v>
      </c>
      <c r="C87" s="7">
        <v>1100</v>
      </c>
      <c r="D87" s="6">
        <v>44623</v>
      </c>
      <c r="E87" s="6">
        <v>44681</v>
      </c>
      <c r="F87" s="4" t="s">
        <v>8</v>
      </c>
      <c r="G87" s="2">
        <v>0.4</v>
      </c>
      <c r="H87" s="3">
        <v>8750</v>
      </c>
    </row>
    <row r="88" spans="1:8" x14ac:dyDescent="0.3">
      <c r="A88" s="1" t="s">
        <v>12</v>
      </c>
      <c r="B88" s="1" t="s">
        <v>19</v>
      </c>
      <c r="C88" s="7">
        <v>1099</v>
      </c>
      <c r="D88" s="6">
        <v>44623</v>
      </c>
      <c r="E88" s="6">
        <v>44698</v>
      </c>
      <c r="F88" s="4" t="s">
        <v>6</v>
      </c>
      <c r="G88" s="2">
        <v>0.35</v>
      </c>
      <c r="H88" s="3">
        <v>7000</v>
      </c>
    </row>
    <row r="89" spans="1:8" x14ac:dyDescent="0.3">
      <c r="A89" s="1" t="s">
        <v>12</v>
      </c>
      <c r="B89" s="1" t="s">
        <v>19</v>
      </c>
      <c r="C89" s="7">
        <v>1098</v>
      </c>
      <c r="D89" s="6">
        <v>44623</v>
      </c>
      <c r="E89" s="6">
        <v>44652</v>
      </c>
      <c r="F89" s="4" t="s">
        <v>7</v>
      </c>
      <c r="G89" s="2">
        <v>0.4</v>
      </c>
      <c r="H89" s="3">
        <v>6000</v>
      </c>
    </row>
    <row r="90" spans="1:8" x14ac:dyDescent="0.3">
      <c r="A90" s="1" t="s">
        <v>12</v>
      </c>
      <c r="B90" s="1" t="s">
        <v>19</v>
      </c>
      <c r="C90" s="7">
        <v>1097</v>
      </c>
      <c r="D90" s="6">
        <v>44623</v>
      </c>
      <c r="E90" s="6">
        <v>44684</v>
      </c>
      <c r="F90" s="4" t="s">
        <v>9</v>
      </c>
      <c r="G90" s="2">
        <v>0.45</v>
      </c>
      <c r="H90" s="3">
        <v>5000</v>
      </c>
    </row>
    <row r="91" spans="1:8" x14ac:dyDescent="0.3">
      <c r="A91" s="1" t="s">
        <v>12</v>
      </c>
      <c r="B91" s="1" t="s">
        <v>19</v>
      </c>
      <c r="C91" s="7">
        <v>1096</v>
      </c>
      <c r="D91" s="6">
        <v>44623</v>
      </c>
      <c r="E91" s="6">
        <v>44676</v>
      </c>
      <c r="F91" s="4" t="s">
        <v>10</v>
      </c>
      <c r="G91" s="2">
        <v>0.4</v>
      </c>
      <c r="H91" s="3">
        <v>6500</v>
      </c>
    </row>
    <row r="92" spans="1:8" x14ac:dyDescent="0.3">
      <c r="A92" s="1" t="s">
        <v>12</v>
      </c>
      <c r="B92" s="1" t="s">
        <v>19</v>
      </c>
      <c r="C92" s="7">
        <v>1095</v>
      </c>
      <c r="D92" s="6">
        <v>44653</v>
      </c>
      <c r="E92" s="6">
        <v>44742</v>
      </c>
      <c r="F92" s="4" t="s">
        <v>5</v>
      </c>
      <c r="G92" s="2">
        <v>0.3</v>
      </c>
      <c r="H92" s="3">
        <v>9000</v>
      </c>
    </row>
    <row r="93" spans="1:8" x14ac:dyDescent="0.3">
      <c r="A93" s="1" t="s">
        <v>12</v>
      </c>
      <c r="B93" s="1" t="s">
        <v>19</v>
      </c>
      <c r="C93" s="7">
        <v>1094</v>
      </c>
      <c r="D93" s="6">
        <v>44653</v>
      </c>
      <c r="E93" s="6">
        <v>44729</v>
      </c>
      <c r="F93" s="4" t="s">
        <v>8</v>
      </c>
      <c r="G93" s="2">
        <v>0.4</v>
      </c>
      <c r="H93" s="3">
        <v>9000</v>
      </c>
    </row>
    <row r="94" spans="1:8" x14ac:dyDescent="0.3">
      <c r="A94" s="1" t="s">
        <v>12</v>
      </c>
      <c r="B94" s="1" t="s">
        <v>19</v>
      </c>
      <c r="C94" s="7">
        <v>1093</v>
      </c>
      <c r="D94" s="6">
        <v>44653</v>
      </c>
      <c r="E94" s="6">
        <v>44716</v>
      </c>
      <c r="F94" s="4" t="s">
        <v>6</v>
      </c>
      <c r="G94" s="2">
        <v>0.35</v>
      </c>
      <c r="H94" s="3">
        <v>7250</v>
      </c>
    </row>
    <row r="95" spans="1:8" x14ac:dyDescent="0.3">
      <c r="A95" s="1" t="s">
        <v>12</v>
      </c>
      <c r="B95" s="1" t="s">
        <v>19</v>
      </c>
      <c r="C95" s="7">
        <v>1092</v>
      </c>
      <c r="D95" s="6">
        <v>44653</v>
      </c>
      <c r="E95" s="6">
        <v>44693</v>
      </c>
      <c r="F95" s="4" t="s">
        <v>7</v>
      </c>
      <c r="G95" s="2">
        <v>0.4</v>
      </c>
      <c r="H95" s="3">
        <v>6250</v>
      </c>
    </row>
    <row r="96" spans="1:8" x14ac:dyDescent="0.3">
      <c r="A96" s="1" t="s">
        <v>12</v>
      </c>
      <c r="B96" s="1" t="s">
        <v>19</v>
      </c>
      <c r="C96" s="7">
        <v>1091</v>
      </c>
      <c r="D96" s="6">
        <v>44653</v>
      </c>
      <c r="E96" s="6">
        <v>44670</v>
      </c>
      <c r="F96" s="4" t="s">
        <v>9</v>
      </c>
      <c r="G96" s="2">
        <v>0.45</v>
      </c>
      <c r="H96" s="3">
        <v>5250</v>
      </c>
    </row>
    <row r="97" spans="1:8" x14ac:dyDescent="0.3">
      <c r="A97" s="1" t="s">
        <v>12</v>
      </c>
      <c r="B97" s="1" t="s">
        <v>19</v>
      </c>
      <c r="C97" s="7">
        <v>1090</v>
      </c>
      <c r="D97" s="6">
        <v>44653</v>
      </c>
      <c r="E97" s="6">
        <v>44731</v>
      </c>
      <c r="F97" s="4" t="s">
        <v>10</v>
      </c>
      <c r="G97" s="2">
        <v>0.4</v>
      </c>
      <c r="H97" s="3">
        <v>8000</v>
      </c>
    </row>
    <row r="98" spans="1:8" x14ac:dyDescent="0.3">
      <c r="A98" s="1" t="s">
        <v>12</v>
      </c>
      <c r="B98" s="1" t="s">
        <v>19</v>
      </c>
      <c r="C98" s="7">
        <v>1089</v>
      </c>
      <c r="D98" s="6">
        <v>44683</v>
      </c>
      <c r="E98" s="6">
        <v>44759</v>
      </c>
      <c r="F98" s="4" t="s">
        <v>5</v>
      </c>
      <c r="G98" s="2">
        <v>0.3</v>
      </c>
      <c r="H98" s="3">
        <v>9250</v>
      </c>
    </row>
    <row r="99" spans="1:8" x14ac:dyDescent="0.3">
      <c r="A99" s="1" t="s">
        <v>12</v>
      </c>
      <c r="B99" s="1" t="s">
        <v>19</v>
      </c>
      <c r="C99" s="7">
        <v>1088</v>
      </c>
      <c r="D99" s="6">
        <v>44683</v>
      </c>
      <c r="E99" s="6">
        <v>44721</v>
      </c>
      <c r="F99" s="4" t="s">
        <v>8</v>
      </c>
      <c r="G99" s="2">
        <v>0.4</v>
      </c>
      <c r="H99" s="3">
        <v>9250</v>
      </c>
    </row>
    <row r="100" spans="1:8" x14ac:dyDescent="0.3">
      <c r="A100" s="1" t="s">
        <v>12</v>
      </c>
      <c r="B100" s="1" t="s">
        <v>19</v>
      </c>
      <c r="C100" s="7">
        <v>1087</v>
      </c>
      <c r="D100" s="6">
        <v>44683</v>
      </c>
      <c r="E100" s="6">
        <v>44730</v>
      </c>
      <c r="F100" s="4" t="s">
        <v>6</v>
      </c>
      <c r="G100" s="2">
        <v>0.35</v>
      </c>
      <c r="H100" s="3">
        <v>7750</v>
      </c>
    </row>
    <row r="101" spans="1:8" x14ac:dyDescent="0.3">
      <c r="A101" s="1" t="s">
        <v>12</v>
      </c>
      <c r="B101" s="1" t="s">
        <v>19</v>
      </c>
      <c r="C101" s="7">
        <v>1086</v>
      </c>
      <c r="D101" s="6">
        <v>44683</v>
      </c>
      <c r="E101" s="6">
        <v>44738</v>
      </c>
      <c r="F101" s="4" t="s">
        <v>7</v>
      </c>
      <c r="G101" s="2">
        <v>0.4</v>
      </c>
      <c r="H101" s="3">
        <v>7000</v>
      </c>
    </row>
    <row r="102" spans="1:8" x14ac:dyDescent="0.3">
      <c r="A102" s="1" t="s">
        <v>12</v>
      </c>
      <c r="B102" s="1" t="s">
        <v>19</v>
      </c>
      <c r="C102" s="7">
        <v>1085</v>
      </c>
      <c r="D102" s="6">
        <v>44683</v>
      </c>
      <c r="E102" s="6">
        <v>44736</v>
      </c>
      <c r="F102" s="4" t="s">
        <v>9</v>
      </c>
      <c r="G102" s="2">
        <v>0.45</v>
      </c>
      <c r="H102" s="3">
        <v>6000</v>
      </c>
    </row>
    <row r="103" spans="1:8" x14ac:dyDescent="0.3">
      <c r="A103" s="1" t="s">
        <v>12</v>
      </c>
      <c r="B103" s="1" t="s">
        <v>19</v>
      </c>
      <c r="C103" s="7">
        <v>1084</v>
      </c>
      <c r="D103" s="6">
        <v>44683</v>
      </c>
      <c r="E103" s="6">
        <v>44709</v>
      </c>
      <c r="F103" s="4" t="s">
        <v>10</v>
      </c>
      <c r="G103" s="2">
        <v>0.4</v>
      </c>
      <c r="H103" s="3">
        <v>9500</v>
      </c>
    </row>
    <row r="104" spans="1:8" x14ac:dyDescent="0.3">
      <c r="A104" s="1" t="s">
        <v>12</v>
      </c>
      <c r="B104" s="1" t="s">
        <v>19</v>
      </c>
      <c r="C104" s="7">
        <v>1083</v>
      </c>
      <c r="D104" s="6">
        <v>44713</v>
      </c>
      <c r="E104" s="6">
        <v>44785</v>
      </c>
      <c r="F104" s="4" t="s">
        <v>5</v>
      </c>
      <c r="G104" s="2">
        <v>0.4</v>
      </c>
      <c r="H104" s="3">
        <v>9500</v>
      </c>
    </row>
    <row r="105" spans="1:8" x14ac:dyDescent="0.3">
      <c r="A105" s="1" t="s">
        <v>12</v>
      </c>
      <c r="B105" s="1" t="s">
        <v>19</v>
      </c>
      <c r="C105" s="7">
        <v>1082</v>
      </c>
      <c r="D105" s="6">
        <v>44713</v>
      </c>
      <c r="E105" s="6">
        <v>44760</v>
      </c>
      <c r="F105" s="4" t="s">
        <v>8</v>
      </c>
      <c r="G105" s="2">
        <v>0.45</v>
      </c>
      <c r="H105" s="3">
        <v>9500</v>
      </c>
    </row>
    <row r="106" spans="1:8" x14ac:dyDescent="0.3">
      <c r="A106" s="1" t="s">
        <v>12</v>
      </c>
      <c r="B106" s="1" t="s">
        <v>19</v>
      </c>
      <c r="C106" s="7">
        <v>1081</v>
      </c>
      <c r="D106" s="6">
        <v>44713</v>
      </c>
      <c r="E106" s="6">
        <v>44741</v>
      </c>
      <c r="F106" s="4" t="s">
        <v>6</v>
      </c>
      <c r="G106" s="2">
        <v>0.4</v>
      </c>
      <c r="H106" s="3">
        <v>8000</v>
      </c>
    </row>
    <row r="107" spans="1:8" x14ac:dyDescent="0.3">
      <c r="A107" s="1" t="s">
        <v>12</v>
      </c>
      <c r="B107" s="1" t="s">
        <v>19</v>
      </c>
      <c r="C107" s="7">
        <v>1080</v>
      </c>
      <c r="D107" s="6">
        <v>44713</v>
      </c>
      <c r="E107" s="6">
        <v>44793</v>
      </c>
      <c r="F107" s="4" t="s">
        <v>7</v>
      </c>
      <c r="G107" s="2">
        <v>0.4</v>
      </c>
      <c r="H107" s="3">
        <v>7500</v>
      </c>
    </row>
    <row r="108" spans="1:8" x14ac:dyDescent="0.3">
      <c r="A108" s="1" t="s">
        <v>12</v>
      </c>
      <c r="B108" s="1" t="s">
        <v>19</v>
      </c>
      <c r="C108" s="7">
        <v>1079</v>
      </c>
      <c r="D108" s="6">
        <v>44713</v>
      </c>
      <c r="E108" s="6">
        <v>44741</v>
      </c>
      <c r="F108" s="4" t="s">
        <v>9</v>
      </c>
      <c r="G108" s="2">
        <v>0.45</v>
      </c>
      <c r="H108" s="3">
        <v>6500</v>
      </c>
    </row>
    <row r="109" spans="1:8" x14ac:dyDescent="0.3">
      <c r="A109" s="1" t="s">
        <v>12</v>
      </c>
      <c r="B109" s="1" t="s">
        <v>19</v>
      </c>
      <c r="C109" s="7">
        <v>1078</v>
      </c>
      <c r="D109" s="6">
        <v>44713</v>
      </c>
      <c r="E109" s="6">
        <v>44801</v>
      </c>
      <c r="F109" s="4" t="s">
        <v>10</v>
      </c>
      <c r="G109" s="2">
        <v>0.5</v>
      </c>
      <c r="H109" s="3">
        <v>10000</v>
      </c>
    </row>
    <row r="110" spans="1:8" x14ac:dyDescent="0.3">
      <c r="A110" s="1" t="s">
        <v>12</v>
      </c>
      <c r="B110" s="1" t="s">
        <v>19</v>
      </c>
      <c r="C110" s="7">
        <v>1077</v>
      </c>
      <c r="D110" s="6">
        <v>44745</v>
      </c>
      <c r="E110" s="6">
        <v>44811</v>
      </c>
      <c r="F110" s="4" t="s">
        <v>5</v>
      </c>
      <c r="G110" s="2">
        <v>0.4</v>
      </c>
      <c r="H110" s="3">
        <v>9500</v>
      </c>
    </row>
    <row r="111" spans="1:8" x14ac:dyDescent="0.3">
      <c r="A111" s="1" t="s">
        <v>12</v>
      </c>
      <c r="B111" s="1" t="s">
        <v>19</v>
      </c>
      <c r="C111" s="7">
        <v>1076</v>
      </c>
      <c r="D111" s="6">
        <v>44745</v>
      </c>
      <c r="E111" s="6">
        <v>44790</v>
      </c>
      <c r="F111" s="4" t="s">
        <v>8</v>
      </c>
      <c r="G111" s="2">
        <v>0.45</v>
      </c>
      <c r="H111" s="3">
        <v>9500</v>
      </c>
    </row>
    <row r="112" spans="1:8" x14ac:dyDescent="0.3">
      <c r="A112" s="1" t="s">
        <v>12</v>
      </c>
      <c r="B112" s="1" t="s">
        <v>19</v>
      </c>
      <c r="C112" s="7">
        <v>1075</v>
      </c>
      <c r="D112" s="6">
        <v>44745</v>
      </c>
      <c r="E112" s="6">
        <v>44782</v>
      </c>
      <c r="F112" s="4" t="s">
        <v>6</v>
      </c>
      <c r="G112" s="2">
        <v>0.4</v>
      </c>
      <c r="H112" s="3">
        <v>11000</v>
      </c>
    </row>
    <row r="113" spans="1:8" x14ac:dyDescent="0.3">
      <c r="A113" s="1" t="s">
        <v>12</v>
      </c>
      <c r="B113" s="1" t="s">
        <v>19</v>
      </c>
      <c r="C113" s="7">
        <v>1074</v>
      </c>
      <c r="D113" s="6">
        <v>44745</v>
      </c>
      <c r="E113" s="6">
        <v>44792</v>
      </c>
      <c r="F113" s="4" t="s">
        <v>7</v>
      </c>
      <c r="G113" s="2">
        <v>0.4</v>
      </c>
      <c r="H113" s="3">
        <v>7000</v>
      </c>
    </row>
    <row r="114" spans="1:8" x14ac:dyDescent="0.3">
      <c r="A114" s="1" t="s">
        <v>12</v>
      </c>
      <c r="B114" s="1" t="s">
        <v>19</v>
      </c>
      <c r="C114" s="7">
        <v>1073</v>
      </c>
      <c r="D114" s="6">
        <v>44745</v>
      </c>
      <c r="E114" s="6">
        <v>44772</v>
      </c>
      <c r="F114" s="4" t="s">
        <v>9</v>
      </c>
      <c r="G114" s="2">
        <v>0.45</v>
      </c>
      <c r="H114" s="3">
        <v>7000</v>
      </c>
    </row>
    <row r="115" spans="1:8" x14ac:dyDescent="0.3">
      <c r="A115" s="1" t="s">
        <v>12</v>
      </c>
      <c r="B115" s="1" t="s">
        <v>19</v>
      </c>
      <c r="C115" s="7">
        <v>1072</v>
      </c>
      <c r="D115" s="6">
        <v>44745</v>
      </c>
      <c r="E115" s="6">
        <v>44807</v>
      </c>
      <c r="F115" s="4" t="s">
        <v>10</v>
      </c>
      <c r="G115" s="2">
        <v>0.5</v>
      </c>
      <c r="H115" s="3">
        <v>9750</v>
      </c>
    </row>
    <row r="116" spans="1:8" x14ac:dyDescent="0.3">
      <c r="A116" s="1" t="s">
        <v>12</v>
      </c>
      <c r="B116" s="1" t="s">
        <v>19</v>
      </c>
      <c r="C116" s="7">
        <v>1071</v>
      </c>
      <c r="D116" s="6">
        <v>44778</v>
      </c>
      <c r="E116" s="6">
        <v>44848</v>
      </c>
      <c r="F116" s="4" t="s">
        <v>5</v>
      </c>
      <c r="G116" s="2">
        <v>0.4</v>
      </c>
      <c r="H116" s="3">
        <v>9250</v>
      </c>
    </row>
    <row r="117" spans="1:8" x14ac:dyDescent="0.3">
      <c r="A117" s="1" t="s">
        <v>12</v>
      </c>
      <c r="B117" s="1" t="s">
        <v>19</v>
      </c>
      <c r="C117" s="7">
        <v>1070</v>
      </c>
      <c r="D117" s="6">
        <v>44778</v>
      </c>
      <c r="E117" s="6">
        <v>44817</v>
      </c>
      <c r="F117" s="4" t="s">
        <v>8</v>
      </c>
      <c r="G117" s="2">
        <v>0.45</v>
      </c>
      <c r="H117" s="3">
        <v>9250</v>
      </c>
    </row>
    <row r="118" spans="1:8" x14ac:dyDescent="0.3">
      <c r="A118" s="1" t="s">
        <v>12</v>
      </c>
      <c r="B118" s="1" t="s">
        <v>19</v>
      </c>
      <c r="C118" s="7">
        <v>1069</v>
      </c>
      <c r="D118" s="6">
        <v>44778</v>
      </c>
      <c r="E118" s="6">
        <v>44836</v>
      </c>
      <c r="F118" s="4" t="s">
        <v>6</v>
      </c>
      <c r="G118" s="2">
        <v>0.4</v>
      </c>
      <c r="H118" s="3">
        <v>11000</v>
      </c>
    </row>
    <row r="119" spans="1:8" x14ac:dyDescent="0.3">
      <c r="A119" s="1" t="s">
        <v>12</v>
      </c>
      <c r="B119" s="1" t="s">
        <v>19</v>
      </c>
      <c r="C119" s="7">
        <v>1068</v>
      </c>
      <c r="D119" s="6">
        <v>44778</v>
      </c>
      <c r="E119" s="6">
        <v>44836</v>
      </c>
      <c r="F119" s="4" t="s">
        <v>7</v>
      </c>
      <c r="G119" s="2">
        <v>0.4</v>
      </c>
      <c r="H119" s="3">
        <v>6500</v>
      </c>
    </row>
    <row r="120" spans="1:8" x14ac:dyDescent="0.3">
      <c r="A120" s="1" t="s">
        <v>12</v>
      </c>
      <c r="B120" s="1" t="s">
        <v>19</v>
      </c>
      <c r="C120" s="7">
        <v>1067</v>
      </c>
      <c r="D120" s="6">
        <v>44778</v>
      </c>
      <c r="E120" s="6">
        <v>44835</v>
      </c>
      <c r="F120" s="4" t="s">
        <v>9</v>
      </c>
      <c r="G120" s="2">
        <v>0.45</v>
      </c>
      <c r="H120" s="3">
        <v>6500</v>
      </c>
    </row>
    <row r="121" spans="1:8" x14ac:dyDescent="0.3">
      <c r="A121" s="1" t="s">
        <v>12</v>
      </c>
      <c r="B121" s="1" t="s">
        <v>19</v>
      </c>
      <c r="C121" s="7">
        <v>1066</v>
      </c>
      <c r="D121" s="6">
        <v>44778</v>
      </c>
      <c r="E121" s="6">
        <v>44848</v>
      </c>
      <c r="F121" s="4" t="s">
        <v>10</v>
      </c>
      <c r="G121" s="2">
        <v>0.5</v>
      </c>
      <c r="H121" s="3">
        <v>9000</v>
      </c>
    </row>
    <row r="122" spans="1:8" x14ac:dyDescent="0.3">
      <c r="A122" s="1" t="s">
        <v>12</v>
      </c>
      <c r="B122" s="1" t="s">
        <v>19</v>
      </c>
      <c r="C122" s="7">
        <v>1065</v>
      </c>
      <c r="D122" s="6">
        <v>44806</v>
      </c>
      <c r="E122" s="6">
        <v>44884</v>
      </c>
      <c r="F122" s="4" t="s">
        <v>5</v>
      </c>
      <c r="G122" s="2">
        <v>0.45</v>
      </c>
      <c r="H122" s="3">
        <v>8500</v>
      </c>
    </row>
    <row r="123" spans="1:8" x14ac:dyDescent="0.3">
      <c r="A123" s="1" t="s">
        <v>12</v>
      </c>
      <c r="B123" s="1" t="s">
        <v>19</v>
      </c>
      <c r="C123" s="7">
        <v>1064</v>
      </c>
      <c r="D123" s="6">
        <v>44806</v>
      </c>
      <c r="E123" s="6">
        <v>44852</v>
      </c>
      <c r="F123" s="4" t="s">
        <v>8</v>
      </c>
      <c r="G123" s="2">
        <v>0.45</v>
      </c>
      <c r="H123" s="3">
        <v>8500</v>
      </c>
    </row>
    <row r="124" spans="1:8" x14ac:dyDescent="0.3">
      <c r="A124" s="1" t="s">
        <v>12</v>
      </c>
      <c r="B124" s="1" t="s">
        <v>19</v>
      </c>
      <c r="C124" s="7">
        <v>1063</v>
      </c>
      <c r="D124" s="6">
        <v>44806</v>
      </c>
      <c r="E124" s="6">
        <v>44895</v>
      </c>
      <c r="F124" s="4" t="s">
        <v>6</v>
      </c>
      <c r="G124" s="2">
        <v>0.5</v>
      </c>
      <c r="H124" s="3">
        <v>9000</v>
      </c>
    </row>
    <row r="125" spans="1:8" x14ac:dyDescent="0.3">
      <c r="A125" s="1" t="s">
        <v>12</v>
      </c>
      <c r="B125" s="1" t="s">
        <v>19</v>
      </c>
      <c r="C125" s="7">
        <v>1062</v>
      </c>
      <c r="D125" s="6">
        <v>44806</v>
      </c>
      <c r="E125" s="6">
        <v>44851</v>
      </c>
      <c r="F125" s="4" t="s">
        <v>7</v>
      </c>
      <c r="G125" s="2">
        <v>0.5</v>
      </c>
      <c r="H125" s="3">
        <v>6250</v>
      </c>
    </row>
    <row r="126" spans="1:8" x14ac:dyDescent="0.3">
      <c r="A126" s="1" t="s">
        <v>12</v>
      </c>
      <c r="B126" s="1" t="s">
        <v>19</v>
      </c>
      <c r="C126" s="7">
        <v>1061</v>
      </c>
      <c r="D126" s="6">
        <v>44806</v>
      </c>
      <c r="E126" s="6">
        <v>44885</v>
      </c>
      <c r="F126" s="4" t="s">
        <v>9</v>
      </c>
      <c r="G126" s="2">
        <v>0.45</v>
      </c>
      <c r="H126" s="3">
        <v>6250</v>
      </c>
    </row>
    <row r="127" spans="1:8" x14ac:dyDescent="0.3">
      <c r="A127" s="1" t="s">
        <v>12</v>
      </c>
      <c r="B127" s="1" t="s">
        <v>19</v>
      </c>
      <c r="C127" s="7">
        <v>1060</v>
      </c>
      <c r="D127" s="6">
        <v>44806</v>
      </c>
      <c r="E127" s="6">
        <v>44851</v>
      </c>
      <c r="F127" s="4" t="s">
        <v>10</v>
      </c>
      <c r="G127" s="2">
        <v>0.55000000000000004</v>
      </c>
      <c r="H127" s="3">
        <v>8500</v>
      </c>
    </row>
    <row r="128" spans="1:8" x14ac:dyDescent="0.3">
      <c r="A128" s="1" t="s">
        <v>12</v>
      </c>
      <c r="B128" s="1" t="s">
        <v>19</v>
      </c>
      <c r="C128" s="7">
        <v>1059</v>
      </c>
      <c r="D128" s="6">
        <v>44835</v>
      </c>
      <c r="E128" s="6">
        <v>44868</v>
      </c>
      <c r="F128" s="4" t="s">
        <v>5</v>
      </c>
      <c r="G128" s="2">
        <v>0.45</v>
      </c>
      <c r="H128" s="3">
        <v>8000</v>
      </c>
    </row>
    <row r="129" spans="1:8" x14ac:dyDescent="0.3">
      <c r="A129" s="1" t="s">
        <v>12</v>
      </c>
      <c r="B129" s="1" t="s">
        <v>19</v>
      </c>
      <c r="C129" s="7">
        <v>1058</v>
      </c>
      <c r="D129" s="6">
        <v>44835</v>
      </c>
      <c r="E129" s="6">
        <v>44896</v>
      </c>
      <c r="F129" s="4" t="s">
        <v>8</v>
      </c>
      <c r="G129" s="2">
        <v>0.45</v>
      </c>
      <c r="H129" s="3">
        <v>8000</v>
      </c>
    </row>
    <row r="130" spans="1:8" x14ac:dyDescent="0.3">
      <c r="A130" s="1" t="s">
        <v>12</v>
      </c>
      <c r="B130" s="1" t="s">
        <v>19</v>
      </c>
      <c r="C130" s="7">
        <v>1057</v>
      </c>
      <c r="D130" s="6">
        <v>44835</v>
      </c>
      <c r="E130" s="6">
        <v>44912</v>
      </c>
      <c r="F130" s="4" t="s">
        <v>6</v>
      </c>
      <c r="G130" s="2">
        <v>0.5</v>
      </c>
      <c r="H130" s="3">
        <v>7500</v>
      </c>
    </row>
    <row r="131" spans="1:8" x14ac:dyDescent="0.3">
      <c r="A131" s="1" t="s">
        <v>12</v>
      </c>
      <c r="B131" s="1" t="s">
        <v>19</v>
      </c>
      <c r="C131" s="7">
        <v>1056</v>
      </c>
      <c r="D131" s="6">
        <v>44835</v>
      </c>
      <c r="E131" s="6">
        <v>44903</v>
      </c>
      <c r="F131" s="4" t="s">
        <v>7</v>
      </c>
      <c r="G131" s="2">
        <v>0.5</v>
      </c>
      <c r="H131" s="3">
        <v>6000</v>
      </c>
    </row>
    <row r="132" spans="1:8" x14ac:dyDescent="0.3">
      <c r="A132" s="1" t="s">
        <v>12</v>
      </c>
      <c r="B132" s="1" t="s">
        <v>19</v>
      </c>
      <c r="C132" s="7">
        <v>1055</v>
      </c>
      <c r="D132" s="6">
        <v>44835</v>
      </c>
      <c r="E132" s="6">
        <v>44857</v>
      </c>
      <c r="F132" s="4" t="s">
        <v>9</v>
      </c>
      <c r="G132" s="2">
        <v>0.45</v>
      </c>
      <c r="H132" s="3">
        <v>5750</v>
      </c>
    </row>
    <row r="133" spans="1:8" x14ac:dyDescent="0.3">
      <c r="A133" s="1" t="s">
        <v>12</v>
      </c>
      <c r="B133" s="1" t="s">
        <v>19</v>
      </c>
      <c r="C133" s="7">
        <v>1054</v>
      </c>
      <c r="D133" s="6">
        <v>44835</v>
      </c>
      <c r="E133" s="6">
        <v>44859</v>
      </c>
      <c r="F133" s="4" t="s">
        <v>10</v>
      </c>
      <c r="G133" s="2">
        <v>0.55000000000000004</v>
      </c>
      <c r="H133" s="3">
        <v>7500</v>
      </c>
    </row>
    <row r="134" spans="1:8" x14ac:dyDescent="0.3">
      <c r="A134" s="1" t="s">
        <v>12</v>
      </c>
      <c r="B134" s="1" t="s">
        <v>19</v>
      </c>
      <c r="C134" s="7">
        <v>1053</v>
      </c>
      <c r="D134" s="6">
        <v>44867</v>
      </c>
      <c r="E134" s="6">
        <v>44941</v>
      </c>
      <c r="F134" s="4" t="s">
        <v>5</v>
      </c>
      <c r="G134" s="2">
        <v>0.45</v>
      </c>
      <c r="H134" s="3">
        <v>9000</v>
      </c>
    </row>
    <row r="135" spans="1:8" x14ac:dyDescent="0.3">
      <c r="A135" s="1" t="s">
        <v>12</v>
      </c>
      <c r="B135" s="1" t="s">
        <v>19</v>
      </c>
      <c r="C135" s="7">
        <v>1052</v>
      </c>
      <c r="D135" s="6">
        <v>44867</v>
      </c>
      <c r="E135" s="6">
        <v>44911</v>
      </c>
      <c r="F135" s="4" t="s">
        <v>8</v>
      </c>
      <c r="G135" s="2">
        <v>0.45</v>
      </c>
      <c r="H135" s="3">
        <v>9000</v>
      </c>
    </row>
    <row r="136" spans="1:8" x14ac:dyDescent="0.3">
      <c r="A136" s="1" t="s">
        <v>12</v>
      </c>
      <c r="B136" s="1" t="s">
        <v>19</v>
      </c>
      <c r="C136" s="7">
        <v>1051</v>
      </c>
      <c r="D136" s="6">
        <v>44867</v>
      </c>
      <c r="E136" s="6">
        <v>44901</v>
      </c>
      <c r="F136" s="4" t="s">
        <v>6</v>
      </c>
      <c r="G136" s="2">
        <v>0.5</v>
      </c>
      <c r="H136" s="3">
        <v>8250</v>
      </c>
    </row>
    <row r="137" spans="1:8" x14ac:dyDescent="0.3">
      <c r="A137" s="1" t="s">
        <v>12</v>
      </c>
      <c r="B137" s="1" t="s">
        <v>19</v>
      </c>
      <c r="C137" s="7">
        <v>1050</v>
      </c>
      <c r="D137" s="6">
        <v>44867</v>
      </c>
      <c r="E137" s="6">
        <v>44943</v>
      </c>
      <c r="F137" s="4" t="s">
        <v>7</v>
      </c>
      <c r="G137" s="2">
        <v>0.5</v>
      </c>
      <c r="H137" s="3">
        <v>6750</v>
      </c>
    </row>
    <row r="138" spans="1:8" x14ac:dyDescent="0.3">
      <c r="A138" s="1" t="s">
        <v>12</v>
      </c>
      <c r="B138" s="1" t="s">
        <v>19</v>
      </c>
      <c r="C138" s="7">
        <v>1049</v>
      </c>
      <c r="D138" s="6">
        <v>44867</v>
      </c>
      <c r="E138" s="6">
        <v>44918</v>
      </c>
      <c r="F138" s="4" t="s">
        <v>9</v>
      </c>
      <c r="G138" s="2">
        <v>0.45</v>
      </c>
      <c r="H138" s="3">
        <v>6500</v>
      </c>
    </row>
    <row r="139" spans="1:8" x14ac:dyDescent="0.3">
      <c r="A139" s="1" t="s">
        <v>12</v>
      </c>
      <c r="B139" s="1" t="s">
        <v>19</v>
      </c>
      <c r="C139" s="7">
        <v>1048</v>
      </c>
      <c r="D139" s="6">
        <v>44867</v>
      </c>
      <c r="E139" s="6">
        <v>44955</v>
      </c>
      <c r="F139" s="4" t="s">
        <v>10</v>
      </c>
      <c r="G139" s="2">
        <v>0.55000000000000004</v>
      </c>
      <c r="H139" s="3">
        <v>8500</v>
      </c>
    </row>
    <row r="140" spans="1:8" x14ac:dyDescent="0.3">
      <c r="A140" s="1" t="s">
        <v>12</v>
      </c>
      <c r="B140" s="1" t="s">
        <v>19</v>
      </c>
      <c r="C140" s="7">
        <v>1047</v>
      </c>
      <c r="D140" s="6">
        <v>44896</v>
      </c>
      <c r="E140" s="6">
        <v>44965</v>
      </c>
      <c r="F140" s="4" t="s">
        <v>5</v>
      </c>
      <c r="G140" s="2">
        <v>0.45</v>
      </c>
      <c r="H140" s="3">
        <v>9500</v>
      </c>
    </row>
    <row r="141" spans="1:8" x14ac:dyDescent="0.3">
      <c r="A141" s="1" t="s">
        <v>12</v>
      </c>
      <c r="B141" s="1" t="s">
        <v>19</v>
      </c>
      <c r="C141" s="7">
        <v>1046</v>
      </c>
      <c r="D141" s="6">
        <v>44896</v>
      </c>
      <c r="E141" s="6">
        <v>44923</v>
      </c>
      <c r="F141" s="4" t="s">
        <v>8</v>
      </c>
      <c r="G141" s="2">
        <v>0.45</v>
      </c>
      <c r="H141" s="3">
        <v>9500</v>
      </c>
    </row>
    <row r="142" spans="1:8" x14ac:dyDescent="0.3">
      <c r="A142" s="1" t="s">
        <v>12</v>
      </c>
      <c r="B142" s="1" t="s">
        <v>19</v>
      </c>
      <c r="C142" s="7">
        <v>1045</v>
      </c>
      <c r="D142" s="6">
        <v>44896</v>
      </c>
      <c r="E142" s="6">
        <v>44953</v>
      </c>
      <c r="F142" s="4" t="s">
        <v>6</v>
      </c>
      <c r="G142" s="2">
        <v>0.5</v>
      </c>
      <c r="H142" s="3">
        <v>8500</v>
      </c>
    </row>
    <row r="143" spans="1:8" x14ac:dyDescent="0.3">
      <c r="A143" s="1" t="s">
        <v>12</v>
      </c>
      <c r="B143" s="1" t="s">
        <v>19</v>
      </c>
      <c r="C143" s="7">
        <v>1044</v>
      </c>
      <c r="D143" s="6">
        <v>44896</v>
      </c>
      <c r="E143" s="6">
        <v>44961</v>
      </c>
      <c r="F143" s="4" t="s">
        <v>7</v>
      </c>
      <c r="G143" s="2">
        <v>0.5</v>
      </c>
      <c r="H143" s="3">
        <v>7000</v>
      </c>
    </row>
    <row r="144" spans="1:8" x14ac:dyDescent="0.3">
      <c r="A144" s="1" t="s">
        <v>12</v>
      </c>
      <c r="B144" s="1" t="s">
        <v>19</v>
      </c>
      <c r="C144" s="7">
        <v>1043</v>
      </c>
      <c r="D144" s="6">
        <v>44896</v>
      </c>
      <c r="E144" s="6">
        <v>44930</v>
      </c>
      <c r="F144" s="4" t="s">
        <v>9</v>
      </c>
      <c r="G144" s="2">
        <v>0.45</v>
      </c>
      <c r="H144" s="3">
        <v>6500</v>
      </c>
    </row>
    <row r="145" spans="1:8" x14ac:dyDescent="0.3">
      <c r="A145" s="1" t="s">
        <v>12</v>
      </c>
      <c r="B145" s="1" t="s">
        <v>19</v>
      </c>
      <c r="C145" s="7">
        <v>1042</v>
      </c>
      <c r="D145" s="6">
        <v>44896</v>
      </c>
      <c r="E145" s="6">
        <v>44957</v>
      </c>
      <c r="F145" s="4" t="s">
        <v>10</v>
      </c>
      <c r="G145" s="2">
        <v>0.55000000000000004</v>
      </c>
      <c r="H145" s="3">
        <v>9000</v>
      </c>
    </row>
    <row r="146" spans="1:8" x14ac:dyDescent="0.3">
      <c r="A146" s="1" t="s">
        <v>13</v>
      </c>
      <c r="B146" s="1" t="s">
        <v>20</v>
      </c>
      <c r="C146" s="7">
        <v>1041</v>
      </c>
      <c r="D146" s="6">
        <v>44581</v>
      </c>
      <c r="E146" s="6">
        <v>44629</v>
      </c>
      <c r="F146" s="4" t="s">
        <v>5</v>
      </c>
      <c r="G146" s="2">
        <v>0.39999999999999997</v>
      </c>
      <c r="H146" s="3">
        <v>7750</v>
      </c>
    </row>
    <row r="147" spans="1:8" x14ac:dyDescent="0.3">
      <c r="A147" s="1" t="s">
        <v>13</v>
      </c>
      <c r="B147" s="1" t="s">
        <v>20</v>
      </c>
      <c r="C147" s="7">
        <v>1040</v>
      </c>
      <c r="D147" s="6">
        <v>44581</v>
      </c>
      <c r="E147" s="6">
        <v>44658</v>
      </c>
      <c r="F147" s="4" t="s">
        <v>8</v>
      </c>
      <c r="G147" s="2">
        <v>0.5</v>
      </c>
      <c r="H147" s="3">
        <v>7750</v>
      </c>
    </row>
    <row r="148" spans="1:8" x14ac:dyDescent="0.3">
      <c r="A148" s="1" t="s">
        <v>13</v>
      </c>
      <c r="B148" s="1" t="s">
        <v>20</v>
      </c>
      <c r="C148" s="7">
        <v>1039</v>
      </c>
      <c r="D148" s="6">
        <v>44581</v>
      </c>
      <c r="E148" s="6">
        <v>44646</v>
      </c>
      <c r="F148" s="4" t="s">
        <v>6</v>
      </c>
      <c r="G148" s="2">
        <v>0.5</v>
      </c>
      <c r="H148" s="3">
        <v>7750</v>
      </c>
    </row>
    <row r="149" spans="1:8" x14ac:dyDescent="0.3">
      <c r="A149" s="1" t="s">
        <v>13</v>
      </c>
      <c r="B149" s="1" t="s">
        <v>20</v>
      </c>
      <c r="C149" s="7">
        <v>1038</v>
      </c>
      <c r="D149" s="6">
        <v>44581</v>
      </c>
      <c r="E149" s="6">
        <v>44619</v>
      </c>
      <c r="F149" s="4" t="s">
        <v>7</v>
      </c>
      <c r="G149" s="2">
        <v>0.5</v>
      </c>
      <c r="H149" s="3">
        <v>6250</v>
      </c>
    </row>
    <row r="150" spans="1:8" x14ac:dyDescent="0.3">
      <c r="A150" s="1" t="s">
        <v>13</v>
      </c>
      <c r="B150" s="1" t="s">
        <v>20</v>
      </c>
      <c r="C150" s="7">
        <v>1037</v>
      </c>
      <c r="D150" s="6">
        <v>44581</v>
      </c>
      <c r="E150" s="6">
        <v>44650</v>
      </c>
      <c r="F150" s="4" t="s">
        <v>9</v>
      </c>
      <c r="G150" s="2">
        <v>0.55000000000000004</v>
      </c>
      <c r="H150" s="3">
        <v>5750</v>
      </c>
    </row>
    <row r="151" spans="1:8" x14ac:dyDescent="0.3">
      <c r="A151" s="1" t="s">
        <v>13</v>
      </c>
      <c r="B151" s="1" t="s">
        <v>20</v>
      </c>
      <c r="C151" s="7">
        <v>1036</v>
      </c>
      <c r="D151" s="6">
        <v>44581</v>
      </c>
      <c r="E151" s="6">
        <v>44613</v>
      </c>
      <c r="F151" s="4" t="s">
        <v>10</v>
      </c>
      <c r="G151" s="2">
        <v>0.5</v>
      </c>
      <c r="H151" s="3">
        <v>7750</v>
      </c>
    </row>
    <row r="152" spans="1:8" x14ac:dyDescent="0.3">
      <c r="A152" s="1" t="s">
        <v>13</v>
      </c>
      <c r="B152" s="1" t="s">
        <v>20</v>
      </c>
      <c r="C152" s="7">
        <v>1035</v>
      </c>
      <c r="D152" s="6">
        <v>44612</v>
      </c>
      <c r="E152" s="6">
        <v>44661</v>
      </c>
      <c r="F152" s="4" t="s">
        <v>5</v>
      </c>
      <c r="G152" s="2">
        <v>0.39999999999999997</v>
      </c>
      <c r="H152" s="3">
        <v>8250</v>
      </c>
    </row>
    <row r="153" spans="1:8" x14ac:dyDescent="0.3">
      <c r="A153" s="1" t="s">
        <v>13</v>
      </c>
      <c r="B153" s="1" t="s">
        <v>20</v>
      </c>
      <c r="C153" s="7">
        <v>1034</v>
      </c>
      <c r="D153" s="6">
        <v>44612</v>
      </c>
      <c r="E153" s="6">
        <v>44652</v>
      </c>
      <c r="F153" s="4" t="s">
        <v>8</v>
      </c>
      <c r="G153" s="2">
        <v>0.5</v>
      </c>
      <c r="H153" s="3">
        <v>7250</v>
      </c>
    </row>
    <row r="154" spans="1:8" x14ac:dyDescent="0.3">
      <c r="A154" s="1" t="s">
        <v>13</v>
      </c>
      <c r="B154" s="1" t="s">
        <v>20</v>
      </c>
      <c r="C154" s="7">
        <v>1033</v>
      </c>
      <c r="D154" s="6">
        <v>44612</v>
      </c>
      <c r="E154" s="6">
        <v>44685</v>
      </c>
      <c r="F154" s="4" t="s">
        <v>6</v>
      </c>
      <c r="G154" s="2">
        <v>0.5</v>
      </c>
      <c r="H154" s="3">
        <v>7250</v>
      </c>
    </row>
    <row r="155" spans="1:8" x14ac:dyDescent="0.3">
      <c r="A155" s="1" t="s">
        <v>13</v>
      </c>
      <c r="B155" s="1" t="s">
        <v>20</v>
      </c>
      <c r="C155" s="7">
        <v>1032</v>
      </c>
      <c r="D155" s="6">
        <v>44612</v>
      </c>
      <c r="E155" s="6">
        <v>44674</v>
      </c>
      <c r="F155" s="4" t="s">
        <v>7</v>
      </c>
      <c r="G155" s="2">
        <v>0.5</v>
      </c>
      <c r="H155" s="3">
        <v>5750</v>
      </c>
    </row>
    <row r="156" spans="1:8" x14ac:dyDescent="0.3">
      <c r="A156" s="1" t="s">
        <v>13</v>
      </c>
      <c r="B156" s="1" t="s">
        <v>20</v>
      </c>
      <c r="C156" s="7">
        <v>1031</v>
      </c>
      <c r="D156" s="6">
        <v>44612</v>
      </c>
      <c r="E156" s="6">
        <v>44694</v>
      </c>
      <c r="F156" s="4" t="s">
        <v>9</v>
      </c>
      <c r="G156" s="2">
        <v>0.55000000000000004</v>
      </c>
      <c r="H156" s="3">
        <v>5000</v>
      </c>
    </row>
    <row r="157" spans="1:8" x14ac:dyDescent="0.3">
      <c r="A157" s="1" t="s">
        <v>13</v>
      </c>
      <c r="B157" s="1" t="s">
        <v>20</v>
      </c>
      <c r="C157" s="7">
        <v>1030</v>
      </c>
      <c r="D157" s="6">
        <v>44612</v>
      </c>
      <c r="E157" s="6">
        <v>44699</v>
      </c>
      <c r="F157" s="4" t="s">
        <v>10</v>
      </c>
      <c r="G157" s="2">
        <v>0.5</v>
      </c>
      <c r="H157" s="3">
        <v>7000</v>
      </c>
    </row>
    <row r="158" spans="1:8" x14ac:dyDescent="0.3">
      <c r="A158" s="1" t="s">
        <v>13</v>
      </c>
      <c r="B158" s="1" t="s">
        <v>20</v>
      </c>
      <c r="C158" s="7">
        <v>1029</v>
      </c>
      <c r="D158" s="6">
        <v>44639</v>
      </c>
      <c r="E158" s="6">
        <v>44657</v>
      </c>
      <c r="F158" s="4" t="s">
        <v>5</v>
      </c>
      <c r="G158" s="2">
        <v>0.5</v>
      </c>
      <c r="H158" s="3">
        <v>8500</v>
      </c>
    </row>
    <row r="159" spans="1:8" x14ac:dyDescent="0.3">
      <c r="A159" s="1" t="s">
        <v>13</v>
      </c>
      <c r="B159" s="1" t="s">
        <v>20</v>
      </c>
      <c r="C159" s="7">
        <v>1028</v>
      </c>
      <c r="D159" s="6">
        <v>44639</v>
      </c>
      <c r="E159" s="6">
        <v>44678</v>
      </c>
      <c r="F159" s="4" t="s">
        <v>8</v>
      </c>
      <c r="G159" s="2">
        <v>0.6</v>
      </c>
      <c r="H159" s="3">
        <v>7000</v>
      </c>
    </row>
    <row r="160" spans="1:8" x14ac:dyDescent="0.3">
      <c r="A160" s="1" t="s">
        <v>13</v>
      </c>
      <c r="B160" s="1" t="s">
        <v>20</v>
      </c>
      <c r="C160" s="7">
        <v>1027</v>
      </c>
      <c r="D160" s="6">
        <v>44639</v>
      </c>
      <c r="E160" s="6">
        <v>44709</v>
      </c>
      <c r="F160" s="4" t="s">
        <v>6</v>
      </c>
      <c r="G160" s="2">
        <v>0.6</v>
      </c>
      <c r="H160" s="3">
        <v>7000</v>
      </c>
    </row>
    <row r="161" spans="1:8" x14ac:dyDescent="0.3">
      <c r="A161" s="1" t="s">
        <v>13</v>
      </c>
      <c r="B161" s="1" t="s">
        <v>20</v>
      </c>
      <c r="C161" s="7">
        <v>1026</v>
      </c>
      <c r="D161" s="6">
        <v>44639</v>
      </c>
      <c r="E161" s="6">
        <v>44697</v>
      </c>
      <c r="F161" s="4" t="s">
        <v>7</v>
      </c>
      <c r="G161" s="2">
        <v>0.6</v>
      </c>
      <c r="H161" s="3">
        <v>6000</v>
      </c>
    </row>
    <row r="162" spans="1:8" x14ac:dyDescent="0.3">
      <c r="A162" s="1" t="s">
        <v>13</v>
      </c>
      <c r="B162" s="1" t="s">
        <v>20</v>
      </c>
      <c r="C162" s="7">
        <v>1025</v>
      </c>
      <c r="D162" s="6">
        <v>44639</v>
      </c>
      <c r="E162" s="6">
        <v>44697</v>
      </c>
      <c r="F162" s="4" t="s">
        <v>9</v>
      </c>
      <c r="G162" s="2">
        <v>0.65</v>
      </c>
      <c r="H162" s="3">
        <v>5000</v>
      </c>
    </row>
    <row r="163" spans="1:8" x14ac:dyDescent="0.3">
      <c r="A163" s="1" t="s">
        <v>13</v>
      </c>
      <c r="B163" s="1" t="s">
        <v>20</v>
      </c>
      <c r="C163" s="7">
        <v>1024</v>
      </c>
      <c r="D163" s="6">
        <v>44639</v>
      </c>
      <c r="E163" s="6">
        <v>44701</v>
      </c>
      <c r="F163" s="4" t="s">
        <v>10</v>
      </c>
      <c r="G163" s="2">
        <v>0.6</v>
      </c>
      <c r="H163" s="3">
        <v>7000</v>
      </c>
    </row>
    <row r="164" spans="1:8" x14ac:dyDescent="0.3">
      <c r="A164" s="1" t="s">
        <v>13</v>
      </c>
      <c r="B164" s="1" t="s">
        <v>20</v>
      </c>
      <c r="C164" s="7">
        <v>1023</v>
      </c>
      <c r="D164" s="6">
        <v>44671</v>
      </c>
      <c r="E164" s="6">
        <v>44760</v>
      </c>
      <c r="F164" s="4" t="s">
        <v>5</v>
      </c>
      <c r="G164" s="2">
        <v>0.6</v>
      </c>
      <c r="H164" s="3">
        <v>8750</v>
      </c>
    </row>
    <row r="165" spans="1:8" x14ac:dyDescent="0.3">
      <c r="A165" s="1" t="s">
        <v>13</v>
      </c>
      <c r="B165" s="1" t="s">
        <v>20</v>
      </c>
      <c r="C165" s="7">
        <v>1022</v>
      </c>
      <c r="D165" s="6">
        <v>44671</v>
      </c>
      <c r="E165" s="6">
        <v>44751</v>
      </c>
      <c r="F165" s="4" t="s">
        <v>8</v>
      </c>
      <c r="G165" s="2">
        <v>0.65</v>
      </c>
      <c r="H165" s="3">
        <v>6750</v>
      </c>
    </row>
    <row r="166" spans="1:8" x14ac:dyDescent="0.3">
      <c r="A166" s="1" t="s">
        <v>13</v>
      </c>
      <c r="B166" s="1" t="s">
        <v>20</v>
      </c>
      <c r="C166" s="7">
        <v>1021</v>
      </c>
      <c r="D166" s="6">
        <v>44671</v>
      </c>
      <c r="E166" s="6">
        <v>44710</v>
      </c>
      <c r="F166" s="4" t="s">
        <v>6</v>
      </c>
      <c r="G166" s="2">
        <v>0.65</v>
      </c>
      <c r="H166" s="3">
        <v>7250</v>
      </c>
    </row>
    <row r="167" spans="1:8" x14ac:dyDescent="0.3">
      <c r="A167" s="1" t="s">
        <v>13</v>
      </c>
      <c r="B167" s="1" t="s">
        <v>20</v>
      </c>
      <c r="C167" s="7">
        <v>1020</v>
      </c>
      <c r="D167" s="6">
        <v>44671</v>
      </c>
      <c r="E167" s="6">
        <v>44753</v>
      </c>
      <c r="F167" s="4" t="s">
        <v>7</v>
      </c>
      <c r="G167" s="2">
        <v>0.6</v>
      </c>
      <c r="H167" s="3">
        <v>6250</v>
      </c>
    </row>
    <row r="168" spans="1:8" x14ac:dyDescent="0.3">
      <c r="A168" s="1" t="s">
        <v>13</v>
      </c>
      <c r="B168" s="1" t="s">
        <v>20</v>
      </c>
      <c r="C168" s="7">
        <v>1019</v>
      </c>
      <c r="D168" s="6">
        <v>44671</v>
      </c>
      <c r="E168" s="6">
        <v>44706</v>
      </c>
      <c r="F168" s="4" t="s">
        <v>9</v>
      </c>
      <c r="G168" s="2">
        <v>0.65</v>
      </c>
      <c r="H168" s="3">
        <v>5250</v>
      </c>
    </row>
    <row r="169" spans="1:8" x14ac:dyDescent="0.3">
      <c r="A169" s="1" t="s">
        <v>13</v>
      </c>
      <c r="B169" s="1" t="s">
        <v>20</v>
      </c>
      <c r="C169" s="7">
        <v>1018</v>
      </c>
      <c r="D169" s="6">
        <v>44671</v>
      </c>
      <c r="E169" s="6">
        <v>44743</v>
      </c>
      <c r="F169" s="4" t="s">
        <v>10</v>
      </c>
      <c r="G169" s="2">
        <v>0.8</v>
      </c>
      <c r="H169" s="3">
        <v>7000</v>
      </c>
    </row>
    <row r="170" spans="1:8" x14ac:dyDescent="0.3">
      <c r="A170" s="1" t="s">
        <v>13</v>
      </c>
      <c r="B170" s="1" t="s">
        <v>20</v>
      </c>
      <c r="C170" s="7">
        <v>1017</v>
      </c>
      <c r="D170" s="6">
        <v>44702</v>
      </c>
      <c r="E170" s="6">
        <v>44744</v>
      </c>
      <c r="F170" s="4" t="s">
        <v>5</v>
      </c>
      <c r="G170" s="2">
        <v>0.6</v>
      </c>
      <c r="H170" s="3">
        <v>9000</v>
      </c>
    </row>
    <row r="171" spans="1:8" x14ac:dyDescent="0.3">
      <c r="A171" s="1" t="s">
        <v>13</v>
      </c>
      <c r="B171" s="1" t="s">
        <v>20</v>
      </c>
      <c r="C171" s="7">
        <v>1016</v>
      </c>
      <c r="D171" s="6">
        <v>44702</v>
      </c>
      <c r="E171" s="6">
        <v>44717</v>
      </c>
      <c r="F171" s="4" t="s">
        <v>8</v>
      </c>
      <c r="G171" s="2">
        <v>0.65</v>
      </c>
      <c r="H171" s="3">
        <v>7500</v>
      </c>
    </row>
    <row r="172" spans="1:8" x14ac:dyDescent="0.3">
      <c r="A172" s="1" t="s">
        <v>13</v>
      </c>
      <c r="B172" s="1" t="s">
        <v>20</v>
      </c>
      <c r="C172" s="7">
        <v>1015</v>
      </c>
      <c r="D172" s="6">
        <v>44702</v>
      </c>
      <c r="E172" s="6">
        <v>44721</v>
      </c>
      <c r="F172" s="4" t="s">
        <v>6</v>
      </c>
      <c r="G172" s="2">
        <v>0.65</v>
      </c>
      <c r="H172" s="3">
        <v>7500</v>
      </c>
    </row>
    <row r="173" spans="1:8" x14ac:dyDescent="0.3">
      <c r="A173" s="1" t="s">
        <v>13</v>
      </c>
      <c r="B173" s="1" t="s">
        <v>20</v>
      </c>
      <c r="C173" s="7">
        <v>1014</v>
      </c>
      <c r="D173" s="6">
        <v>44702</v>
      </c>
      <c r="E173" s="6">
        <v>44736</v>
      </c>
      <c r="F173" s="4" t="s">
        <v>7</v>
      </c>
      <c r="G173" s="2">
        <v>0.6</v>
      </c>
      <c r="H173" s="3">
        <v>6500</v>
      </c>
    </row>
    <row r="174" spans="1:8" x14ac:dyDescent="0.3">
      <c r="A174" s="1" t="s">
        <v>13</v>
      </c>
      <c r="B174" s="1" t="s">
        <v>20</v>
      </c>
      <c r="C174" s="7">
        <v>1013</v>
      </c>
      <c r="D174" s="6">
        <v>44702</v>
      </c>
      <c r="E174" s="6">
        <v>44732</v>
      </c>
      <c r="F174" s="4" t="s">
        <v>9</v>
      </c>
      <c r="G174" s="2">
        <v>0.65</v>
      </c>
      <c r="H174" s="3">
        <v>5500</v>
      </c>
    </row>
    <row r="175" spans="1:8" x14ac:dyDescent="0.3">
      <c r="A175" s="1" t="s">
        <v>13</v>
      </c>
      <c r="B175" s="1" t="s">
        <v>20</v>
      </c>
      <c r="C175" s="7">
        <v>1012</v>
      </c>
      <c r="D175" s="6">
        <v>44702</v>
      </c>
      <c r="E175" s="6">
        <v>44751</v>
      </c>
      <c r="F175" s="4" t="s">
        <v>10</v>
      </c>
      <c r="G175" s="2">
        <v>0.8</v>
      </c>
      <c r="H175" s="3">
        <v>7250</v>
      </c>
    </row>
    <row r="176" spans="1:8" x14ac:dyDescent="0.3">
      <c r="A176" s="1" t="s">
        <v>13</v>
      </c>
      <c r="B176" s="1" t="s">
        <v>20</v>
      </c>
      <c r="C176" s="7">
        <v>1011</v>
      </c>
      <c r="D176" s="6">
        <v>44732</v>
      </c>
      <c r="E176" s="6">
        <v>44797</v>
      </c>
      <c r="F176" s="4" t="s">
        <v>5</v>
      </c>
      <c r="G176" s="2">
        <v>0.6</v>
      </c>
      <c r="H176" s="3">
        <v>9750</v>
      </c>
    </row>
    <row r="177" spans="1:8" x14ac:dyDescent="0.3">
      <c r="A177" s="1" t="s">
        <v>13</v>
      </c>
      <c r="B177" s="1" t="s">
        <v>20</v>
      </c>
      <c r="C177" s="7">
        <v>1010</v>
      </c>
      <c r="D177" s="6">
        <v>44732</v>
      </c>
      <c r="E177" s="6">
        <v>44769</v>
      </c>
      <c r="F177" s="4" t="s">
        <v>8</v>
      </c>
      <c r="G177" s="2">
        <v>0.65</v>
      </c>
      <c r="H177" s="3">
        <v>8250</v>
      </c>
    </row>
    <row r="178" spans="1:8" x14ac:dyDescent="0.3">
      <c r="A178" s="1" t="s">
        <v>13</v>
      </c>
      <c r="B178" s="1" t="s">
        <v>20</v>
      </c>
      <c r="C178" s="7">
        <v>1009</v>
      </c>
      <c r="D178" s="6">
        <v>44732</v>
      </c>
      <c r="E178" s="6">
        <v>44755</v>
      </c>
      <c r="F178" s="4" t="s">
        <v>6</v>
      </c>
      <c r="G178" s="2">
        <v>0.65</v>
      </c>
      <c r="H178" s="3">
        <v>8250</v>
      </c>
    </row>
    <row r="179" spans="1:8" x14ac:dyDescent="0.3">
      <c r="A179" s="1" t="s">
        <v>13</v>
      </c>
      <c r="B179" s="1" t="s">
        <v>20</v>
      </c>
      <c r="C179" s="7">
        <v>1008</v>
      </c>
      <c r="D179" s="6">
        <v>44732</v>
      </c>
      <c r="E179" s="6">
        <v>44795</v>
      </c>
      <c r="F179" s="4" t="s">
        <v>7</v>
      </c>
      <c r="G179" s="2">
        <v>0.6</v>
      </c>
      <c r="H179" s="3">
        <v>7000</v>
      </c>
    </row>
    <row r="180" spans="1:8" x14ac:dyDescent="0.3">
      <c r="A180" s="1" t="s">
        <v>13</v>
      </c>
      <c r="B180" s="1" t="s">
        <v>20</v>
      </c>
      <c r="C180" s="7">
        <v>1007</v>
      </c>
      <c r="D180" s="6">
        <v>44732</v>
      </c>
      <c r="E180" s="6">
        <v>44749</v>
      </c>
      <c r="F180" s="4" t="s">
        <v>9</v>
      </c>
      <c r="G180" s="2">
        <v>0.65</v>
      </c>
      <c r="H180" s="3">
        <v>5750</v>
      </c>
    </row>
    <row r="181" spans="1:8" x14ac:dyDescent="0.3">
      <c r="A181" s="1" t="s">
        <v>13</v>
      </c>
      <c r="B181" s="1" t="s">
        <v>20</v>
      </c>
      <c r="C181" s="7">
        <v>1006</v>
      </c>
      <c r="D181" s="6">
        <v>44732</v>
      </c>
      <c r="E181" s="6">
        <v>44755</v>
      </c>
      <c r="F181" s="4" t="s">
        <v>10</v>
      </c>
      <c r="G181" s="2">
        <v>0.8</v>
      </c>
      <c r="H181" s="3">
        <v>8750</v>
      </c>
    </row>
    <row r="182" spans="1:8" x14ac:dyDescent="0.3">
      <c r="A182" s="1" t="s">
        <v>13</v>
      </c>
      <c r="B182" s="1" t="s">
        <v>20</v>
      </c>
      <c r="C182" s="7">
        <v>1005</v>
      </c>
      <c r="D182" s="6">
        <v>44761</v>
      </c>
      <c r="E182" s="6">
        <v>44806</v>
      </c>
      <c r="F182" s="4" t="s">
        <v>5</v>
      </c>
      <c r="G182" s="2">
        <v>0.6</v>
      </c>
      <c r="H182" s="3">
        <v>10250</v>
      </c>
    </row>
    <row r="183" spans="1:8" x14ac:dyDescent="0.3">
      <c r="A183" s="1" t="s">
        <v>13</v>
      </c>
      <c r="B183" s="1" t="s">
        <v>20</v>
      </c>
      <c r="C183" s="7">
        <v>1004</v>
      </c>
      <c r="D183" s="6">
        <v>44761</v>
      </c>
      <c r="E183" s="6">
        <v>44828</v>
      </c>
      <c r="F183" s="4" t="s">
        <v>8</v>
      </c>
      <c r="G183" s="2">
        <v>0.65</v>
      </c>
      <c r="H183" s="3">
        <v>8750</v>
      </c>
    </row>
    <row r="184" spans="1:8" x14ac:dyDescent="0.3">
      <c r="A184" s="1" t="s">
        <v>13</v>
      </c>
      <c r="B184" s="1" t="s">
        <v>20</v>
      </c>
      <c r="C184" s="7">
        <v>1003</v>
      </c>
      <c r="D184" s="6">
        <v>44761</v>
      </c>
      <c r="E184" s="6">
        <v>44846</v>
      </c>
      <c r="F184" s="4" t="s">
        <v>6</v>
      </c>
      <c r="G184" s="2">
        <v>0.65</v>
      </c>
      <c r="H184" s="3">
        <v>8250</v>
      </c>
    </row>
    <row r="185" spans="1:8" x14ac:dyDescent="0.3">
      <c r="A185" s="1" t="s">
        <v>13</v>
      </c>
      <c r="B185" s="1" t="s">
        <v>20</v>
      </c>
      <c r="C185" s="7">
        <v>1002</v>
      </c>
      <c r="D185" s="6">
        <v>44761</v>
      </c>
      <c r="E185" s="6">
        <v>44812</v>
      </c>
      <c r="F185" s="4" t="s">
        <v>7</v>
      </c>
      <c r="G185" s="2">
        <v>0.6</v>
      </c>
      <c r="H185" s="3">
        <v>7250</v>
      </c>
    </row>
    <row r="186" spans="1:8" x14ac:dyDescent="0.3">
      <c r="A186" s="1" t="s">
        <v>13</v>
      </c>
      <c r="B186" s="1" t="s">
        <v>20</v>
      </c>
      <c r="C186" s="7">
        <v>1001</v>
      </c>
      <c r="D186" s="6">
        <v>44761</v>
      </c>
      <c r="E186" s="6">
        <v>44839</v>
      </c>
      <c r="F186" s="4" t="s">
        <v>9</v>
      </c>
      <c r="G186" s="2">
        <v>0.65</v>
      </c>
      <c r="H186" s="3">
        <v>7750</v>
      </c>
    </row>
    <row r="187" spans="1:8" x14ac:dyDescent="0.3">
      <c r="A187" s="1" t="s">
        <v>13</v>
      </c>
      <c r="B187" s="1" t="s">
        <v>20</v>
      </c>
      <c r="C187" s="7">
        <v>1000</v>
      </c>
      <c r="D187" s="6">
        <v>44761</v>
      </c>
      <c r="E187" s="6">
        <v>44840</v>
      </c>
      <c r="F187" s="4" t="s">
        <v>10</v>
      </c>
      <c r="G187" s="2">
        <v>0.8</v>
      </c>
      <c r="H187" s="3">
        <v>7750</v>
      </c>
    </row>
    <row r="188" spans="1:8" x14ac:dyDescent="0.3">
      <c r="A188" s="1" t="s">
        <v>13</v>
      </c>
      <c r="B188" s="1" t="s">
        <v>20</v>
      </c>
      <c r="C188" s="7">
        <v>999</v>
      </c>
      <c r="D188" s="6">
        <v>44793</v>
      </c>
      <c r="E188" s="6">
        <v>44849</v>
      </c>
      <c r="F188" s="4" t="s">
        <v>5</v>
      </c>
      <c r="G188" s="2">
        <v>0.65</v>
      </c>
      <c r="H188" s="3">
        <v>9750</v>
      </c>
    </row>
    <row r="189" spans="1:8" x14ac:dyDescent="0.3">
      <c r="A189" s="1" t="s">
        <v>13</v>
      </c>
      <c r="B189" s="1" t="s">
        <v>20</v>
      </c>
      <c r="C189" s="7">
        <v>998</v>
      </c>
      <c r="D189" s="6">
        <v>44793</v>
      </c>
      <c r="E189" s="6">
        <v>44810</v>
      </c>
      <c r="F189" s="4" t="s">
        <v>8</v>
      </c>
      <c r="G189" s="2">
        <v>0.70000000000000007</v>
      </c>
      <c r="H189" s="3">
        <v>9250</v>
      </c>
    </row>
    <row r="190" spans="1:8" x14ac:dyDescent="0.3">
      <c r="A190" s="1" t="s">
        <v>13</v>
      </c>
      <c r="B190" s="1" t="s">
        <v>20</v>
      </c>
      <c r="C190" s="7">
        <v>997</v>
      </c>
      <c r="D190" s="6">
        <v>44793</v>
      </c>
      <c r="E190" s="6">
        <v>44808</v>
      </c>
      <c r="F190" s="4" t="s">
        <v>6</v>
      </c>
      <c r="G190" s="2">
        <v>0.65</v>
      </c>
      <c r="H190" s="3">
        <v>8000</v>
      </c>
    </row>
    <row r="191" spans="1:8" x14ac:dyDescent="0.3">
      <c r="A191" s="1" t="s">
        <v>13</v>
      </c>
      <c r="B191" s="1" t="s">
        <v>20</v>
      </c>
      <c r="C191" s="7">
        <v>996</v>
      </c>
      <c r="D191" s="6">
        <v>44793</v>
      </c>
      <c r="E191" s="6">
        <v>44867</v>
      </c>
      <c r="F191" s="4" t="s">
        <v>7</v>
      </c>
      <c r="G191" s="2">
        <v>0.65</v>
      </c>
      <c r="H191" s="3">
        <v>7500</v>
      </c>
    </row>
    <row r="192" spans="1:8" x14ac:dyDescent="0.3">
      <c r="A192" s="1" t="s">
        <v>13</v>
      </c>
      <c r="B192" s="1" t="s">
        <v>20</v>
      </c>
      <c r="C192" s="7">
        <v>995</v>
      </c>
      <c r="D192" s="6">
        <v>44793</v>
      </c>
      <c r="E192" s="6">
        <v>44877</v>
      </c>
      <c r="F192" s="4" t="s">
        <v>9</v>
      </c>
      <c r="G192" s="2">
        <v>0.75</v>
      </c>
      <c r="H192" s="3">
        <v>7500</v>
      </c>
    </row>
    <row r="193" spans="1:8" x14ac:dyDescent="0.3">
      <c r="A193" s="1" t="s">
        <v>13</v>
      </c>
      <c r="B193" s="1" t="s">
        <v>20</v>
      </c>
      <c r="C193" s="7">
        <v>994</v>
      </c>
      <c r="D193" s="6">
        <v>44793</v>
      </c>
      <c r="E193" s="6">
        <v>44868</v>
      </c>
      <c r="F193" s="4" t="s">
        <v>10</v>
      </c>
      <c r="G193" s="2">
        <v>0.8</v>
      </c>
      <c r="H193" s="3">
        <v>7250</v>
      </c>
    </row>
    <row r="194" spans="1:8" x14ac:dyDescent="0.3">
      <c r="A194" s="1" t="s">
        <v>13</v>
      </c>
      <c r="B194" s="1" t="s">
        <v>20</v>
      </c>
      <c r="C194" s="7">
        <v>993</v>
      </c>
      <c r="D194" s="6">
        <v>44825</v>
      </c>
      <c r="E194" s="6">
        <v>44903</v>
      </c>
      <c r="F194" s="4" t="s">
        <v>5</v>
      </c>
      <c r="G194" s="2">
        <v>0.55000000000000004</v>
      </c>
      <c r="H194" s="3">
        <v>9250</v>
      </c>
    </row>
    <row r="195" spans="1:8" x14ac:dyDescent="0.3">
      <c r="A195" s="1" t="s">
        <v>13</v>
      </c>
      <c r="B195" s="1" t="s">
        <v>20</v>
      </c>
      <c r="C195" s="7">
        <v>992</v>
      </c>
      <c r="D195" s="6">
        <v>44825</v>
      </c>
      <c r="E195" s="6">
        <v>44910</v>
      </c>
      <c r="F195" s="4" t="s">
        <v>8</v>
      </c>
      <c r="G195" s="2">
        <v>0.60000000000000009</v>
      </c>
      <c r="H195" s="3">
        <v>9250</v>
      </c>
    </row>
    <row r="196" spans="1:8" x14ac:dyDescent="0.3">
      <c r="A196" s="1" t="s">
        <v>13</v>
      </c>
      <c r="B196" s="1" t="s">
        <v>20</v>
      </c>
      <c r="C196" s="7">
        <v>991</v>
      </c>
      <c r="D196" s="6">
        <v>44825</v>
      </c>
      <c r="E196" s="6">
        <v>44896</v>
      </c>
      <c r="F196" s="4" t="s">
        <v>6</v>
      </c>
      <c r="G196" s="2">
        <v>0.55000000000000004</v>
      </c>
      <c r="H196" s="3">
        <v>7750</v>
      </c>
    </row>
    <row r="197" spans="1:8" x14ac:dyDescent="0.3">
      <c r="A197" s="1" t="s">
        <v>13</v>
      </c>
      <c r="B197" s="1" t="s">
        <v>20</v>
      </c>
      <c r="C197" s="7">
        <v>990</v>
      </c>
      <c r="D197" s="6">
        <v>44825</v>
      </c>
      <c r="E197" s="6">
        <v>44913</v>
      </c>
      <c r="F197" s="4" t="s">
        <v>7</v>
      </c>
      <c r="G197" s="2">
        <v>0.55000000000000004</v>
      </c>
      <c r="H197" s="3">
        <v>7250</v>
      </c>
    </row>
    <row r="198" spans="1:8" x14ac:dyDescent="0.3">
      <c r="A198" s="1" t="s">
        <v>13</v>
      </c>
      <c r="B198" s="1" t="s">
        <v>20</v>
      </c>
      <c r="C198" s="7">
        <v>989</v>
      </c>
      <c r="D198" s="6">
        <v>44825</v>
      </c>
      <c r="E198" s="6">
        <v>44867</v>
      </c>
      <c r="F198" s="4" t="s">
        <v>9</v>
      </c>
      <c r="G198" s="2">
        <v>0.65</v>
      </c>
      <c r="H198" s="3">
        <v>7250</v>
      </c>
    </row>
    <row r="199" spans="1:8" x14ac:dyDescent="0.3">
      <c r="A199" s="1" t="s">
        <v>13</v>
      </c>
      <c r="B199" s="1" t="s">
        <v>20</v>
      </c>
      <c r="C199" s="7">
        <v>988</v>
      </c>
      <c r="D199" s="6">
        <v>44825</v>
      </c>
      <c r="E199" s="6">
        <v>44867</v>
      </c>
      <c r="F199" s="4" t="s">
        <v>10</v>
      </c>
      <c r="G199" s="2">
        <v>0.70000000000000007</v>
      </c>
      <c r="H199" s="3">
        <v>7750</v>
      </c>
    </row>
    <row r="200" spans="1:8" x14ac:dyDescent="0.3">
      <c r="A200" s="1" t="s">
        <v>13</v>
      </c>
      <c r="B200" s="1" t="s">
        <v>20</v>
      </c>
      <c r="C200" s="7">
        <v>987</v>
      </c>
      <c r="D200" s="6">
        <v>44854</v>
      </c>
      <c r="E200" s="6">
        <v>44910</v>
      </c>
      <c r="F200" s="4" t="s">
        <v>5</v>
      </c>
      <c r="G200" s="2">
        <v>0.55000000000000004</v>
      </c>
      <c r="H200" s="3">
        <v>8750</v>
      </c>
    </row>
    <row r="201" spans="1:8" x14ac:dyDescent="0.3">
      <c r="A201" s="1" t="s">
        <v>13</v>
      </c>
      <c r="B201" s="1" t="s">
        <v>20</v>
      </c>
      <c r="C201" s="7">
        <v>986</v>
      </c>
      <c r="D201" s="6">
        <v>44854</v>
      </c>
      <c r="E201" s="6">
        <v>44934</v>
      </c>
      <c r="F201" s="4" t="s">
        <v>8</v>
      </c>
      <c r="G201" s="2">
        <v>0.60000000000000009</v>
      </c>
      <c r="H201" s="3">
        <v>8750</v>
      </c>
    </row>
    <row r="202" spans="1:8" x14ac:dyDescent="0.3">
      <c r="A202" s="1" t="s">
        <v>13</v>
      </c>
      <c r="B202" s="1" t="s">
        <v>20</v>
      </c>
      <c r="C202" s="7">
        <v>985</v>
      </c>
      <c r="D202" s="6">
        <v>44854</v>
      </c>
      <c r="E202" s="6">
        <v>44913</v>
      </c>
      <c r="F202" s="4" t="s">
        <v>6</v>
      </c>
      <c r="G202" s="2">
        <v>0.55000000000000004</v>
      </c>
      <c r="H202" s="3">
        <v>7000</v>
      </c>
    </row>
    <row r="203" spans="1:8" x14ac:dyDescent="0.3">
      <c r="A203" s="1" t="s">
        <v>13</v>
      </c>
      <c r="B203" s="1" t="s">
        <v>20</v>
      </c>
      <c r="C203" s="7">
        <v>984</v>
      </c>
      <c r="D203" s="6">
        <v>44854</v>
      </c>
      <c r="E203" s="6">
        <v>44908</v>
      </c>
      <c r="F203" s="4" t="s">
        <v>7</v>
      </c>
      <c r="G203" s="2">
        <v>0.55000000000000004</v>
      </c>
      <c r="H203" s="3">
        <v>6750</v>
      </c>
    </row>
    <row r="204" spans="1:8" x14ac:dyDescent="0.3">
      <c r="A204" s="1" t="s">
        <v>13</v>
      </c>
      <c r="B204" s="1" t="s">
        <v>20</v>
      </c>
      <c r="C204" s="7">
        <v>983</v>
      </c>
      <c r="D204" s="6">
        <v>44854</v>
      </c>
      <c r="E204" s="6">
        <v>44887</v>
      </c>
      <c r="F204" s="4" t="s">
        <v>9</v>
      </c>
      <c r="G204" s="2">
        <v>0.65</v>
      </c>
      <c r="H204" s="3">
        <v>6500</v>
      </c>
    </row>
    <row r="205" spans="1:8" x14ac:dyDescent="0.3">
      <c r="A205" s="1" t="s">
        <v>13</v>
      </c>
      <c r="B205" s="1" t="s">
        <v>20</v>
      </c>
      <c r="C205" s="7">
        <v>982</v>
      </c>
      <c r="D205" s="6">
        <v>44854</v>
      </c>
      <c r="E205" s="6">
        <v>44886</v>
      </c>
      <c r="F205" s="4" t="s">
        <v>10</v>
      </c>
      <c r="G205" s="2">
        <v>0.70000000000000007</v>
      </c>
      <c r="H205" s="3">
        <v>7000</v>
      </c>
    </row>
    <row r="206" spans="1:8" x14ac:dyDescent="0.3">
      <c r="A206" s="1" t="s">
        <v>13</v>
      </c>
      <c r="B206" s="1" t="s">
        <v>20</v>
      </c>
      <c r="C206" s="7">
        <v>981</v>
      </c>
      <c r="D206" s="6">
        <v>44885</v>
      </c>
      <c r="E206" s="6">
        <v>44955</v>
      </c>
      <c r="F206" s="4" t="s">
        <v>5</v>
      </c>
      <c r="G206" s="2">
        <v>0.55000000000000004</v>
      </c>
      <c r="H206" s="3">
        <v>8750</v>
      </c>
    </row>
    <row r="207" spans="1:8" x14ac:dyDescent="0.3">
      <c r="A207" s="1" t="s">
        <v>13</v>
      </c>
      <c r="B207" s="1" t="s">
        <v>20</v>
      </c>
      <c r="C207" s="7">
        <v>980</v>
      </c>
      <c r="D207" s="6">
        <v>44885</v>
      </c>
      <c r="E207" s="6">
        <v>44971</v>
      </c>
      <c r="F207" s="4" t="s">
        <v>8</v>
      </c>
      <c r="G207" s="2">
        <v>0.60000000000000009</v>
      </c>
      <c r="H207" s="3">
        <v>8750</v>
      </c>
    </row>
    <row r="208" spans="1:8" x14ac:dyDescent="0.3">
      <c r="A208" s="1" t="s">
        <v>13</v>
      </c>
      <c r="B208" s="1" t="s">
        <v>20</v>
      </c>
      <c r="C208" s="7">
        <v>979</v>
      </c>
      <c r="D208" s="6">
        <v>44885</v>
      </c>
      <c r="E208" s="6">
        <v>44922</v>
      </c>
      <c r="F208" s="4" t="s">
        <v>6</v>
      </c>
      <c r="G208" s="2">
        <v>0.55000000000000004</v>
      </c>
      <c r="H208" s="3">
        <v>7250</v>
      </c>
    </row>
    <row r="209" spans="1:8" x14ac:dyDescent="0.3">
      <c r="A209" s="1" t="s">
        <v>13</v>
      </c>
      <c r="B209" s="1" t="s">
        <v>20</v>
      </c>
      <c r="C209" s="7">
        <v>978</v>
      </c>
      <c r="D209" s="6">
        <v>44885</v>
      </c>
      <c r="E209" s="6">
        <v>44945</v>
      </c>
      <c r="F209" s="4" t="s">
        <v>7</v>
      </c>
      <c r="G209" s="2">
        <v>0.55000000000000004</v>
      </c>
      <c r="H209" s="3">
        <v>7000</v>
      </c>
    </row>
    <row r="210" spans="1:8" x14ac:dyDescent="0.3">
      <c r="A210" s="1" t="s">
        <v>13</v>
      </c>
      <c r="B210" s="1" t="s">
        <v>20</v>
      </c>
      <c r="C210" s="7">
        <v>977</v>
      </c>
      <c r="D210" s="6">
        <v>44885</v>
      </c>
      <c r="E210" s="6">
        <v>44966</v>
      </c>
      <c r="F210" s="4" t="s">
        <v>9</v>
      </c>
      <c r="G210" s="2">
        <v>0.65</v>
      </c>
      <c r="H210" s="3">
        <v>6500</v>
      </c>
    </row>
    <row r="211" spans="1:8" x14ac:dyDescent="0.3">
      <c r="A211" s="1" t="s">
        <v>13</v>
      </c>
      <c r="B211" s="1" t="s">
        <v>20</v>
      </c>
      <c r="C211" s="7">
        <v>976</v>
      </c>
      <c r="D211" s="6">
        <v>44885</v>
      </c>
      <c r="E211" s="6">
        <v>44909</v>
      </c>
      <c r="F211" s="4" t="s">
        <v>10</v>
      </c>
      <c r="G211" s="2">
        <v>0.70000000000000007</v>
      </c>
      <c r="H211" s="3">
        <v>7750</v>
      </c>
    </row>
    <row r="212" spans="1:8" x14ac:dyDescent="0.3">
      <c r="A212" s="1" t="s">
        <v>13</v>
      </c>
      <c r="B212" s="1" t="s">
        <v>20</v>
      </c>
      <c r="C212" s="7">
        <v>975</v>
      </c>
      <c r="D212" s="6">
        <v>44914</v>
      </c>
      <c r="E212" s="6">
        <v>44957</v>
      </c>
      <c r="F212" s="4" t="s">
        <v>5</v>
      </c>
      <c r="G212" s="2">
        <v>0.55000000000000004</v>
      </c>
      <c r="H212" s="3">
        <v>9750</v>
      </c>
    </row>
    <row r="213" spans="1:8" x14ac:dyDescent="0.3">
      <c r="A213" s="1" t="s">
        <v>13</v>
      </c>
      <c r="B213" s="1" t="s">
        <v>20</v>
      </c>
      <c r="C213" s="7">
        <v>974</v>
      </c>
      <c r="D213" s="6">
        <v>44914</v>
      </c>
      <c r="E213" s="6">
        <v>44966</v>
      </c>
      <c r="F213" s="4" t="s">
        <v>8</v>
      </c>
      <c r="G213" s="2">
        <v>0.60000000000000009</v>
      </c>
      <c r="H213" s="3">
        <v>9750</v>
      </c>
    </row>
    <row r="214" spans="1:8" x14ac:dyDescent="0.3">
      <c r="A214" s="1" t="s">
        <v>13</v>
      </c>
      <c r="B214" s="1" t="s">
        <v>20</v>
      </c>
      <c r="C214" s="7">
        <v>973</v>
      </c>
      <c r="D214" s="6">
        <v>44914</v>
      </c>
      <c r="E214" s="6">
        <v>44961</v>
      </c>
      <c r="F214" s="4" t="s">
        <v>6</v>
      </c>
      <c r="G214" s="2">
        <v>0.55000000000000004</v>
      </c>
      <c r="H214" s="3">
        <v>7750</v>
      </c>
    </row>
    <row r="215" spans="1:8" x14ac:dyDescent="0.3">
      <c r="A215" s="1" t="s">
        <v>13</v>
      </c>
      <c r="B215" s="1" t="s">
        <v>20</v>
      </c>
      <c r="C215" s="7">
        <v>972</v>
      </c>
      <c r="D215" s="6">
        <v>44914</v>
      </c>
      <c r="E215" s="6">
        <v>44991</v>
      </c>
      <c r="F215" s="4" t="s">
        <v>7</v>
      </c>
      <c r="G215" s="2">
        <v>0.55000000000000004</v>
      </c>
      <c r="H215" s="3">
        <v>7750</v>
      </c>
    </row>
    <row r="216" spans="1:8" x14ac:dyDescent="0.3">
      <c r="A216" s="1" t="s">
        <v>13</v>
      </c>
      <c r="B216" s="1" t="s">
        <v>20</v>
      </c>
      <c r="C216" s="7">
        <v>971</v>
      </c>
      <c r="D216" s="6">
        <v>44914</v>
      </c>
      <c r="E216" s="6">
        <v>44977</v>
      </c>
      <c r="F216" s="4" t="s">
        <v>9</v>
      </c>
      <c r="G216" s="2">
        <v>0.65</v>
      </c>
      <c r="H216" s="3">
        <v>7000</v>
      </c>
    </row>
    <row r="217" spans="1:8" x14ac:dyDescent="0.3">
      <c r="A217" s="1" t="s">
        <v>13</v>
      </c>
      <c r="B217" s="1" t="s">
        <v>20</v>
      </c>
      <c r="C217" s="7">
        <v>970</v>
      </c>
      <c r="D217" s="6">
        <v>44914</v>
      </c>
      <c r="E217" s="6">
        <v>44938</v>
      </c>
      <c r="F217" s="4" t="s">
        <v>10</v>
      </c>
      <c r="G217" s="2">
        <v>0.70000000000000007</v>
      </c>
      <c r="H217" s="3">
        <v>8000</v>
      </c>
    </row>
    <row r="218" spans="1:8" x14ac:dyDescent="0.3">
      <c r="A218" s="1" t="s">
        <v>14</v>
      </c>
      <c r="B218" s="1" t="s">
        <v>21</v>
      </c>
      <c r="C218" s="7">
        <v>969</v>
      </c>
      <c r="D218" s="6">
        <v>44576</v>
      </c>
      <c r="E218" s="6">
        <v>44608</v>
      </c>
      <c r="F218" s="4" t="s">
        <v>5</v>
      </c>
      <c r="G218" s="2">
        <v>0.35</v>
      </c>
      <c r="H218" s="3">
        <v>7000</v>
      </c>
    </row>
    <row r="219" spans="1:8" x14ac:dyDescent="0.3">
      <c r="A219" s="1" t="s">
        <v>14</v>
      </c>
      <c r="B219" s="1" t="s">
        <v>21</v>
      </c>
      <c r="C219" s="7">
        <v>968</v>
      </c>
      <c r="D219" s="6">
        <v>44576</v>
      </c>
      <c r="E219" s="6">
        <v>44608</v>
      </c>
      <c r="F219" s="4" t="s">
        <v>8</v>
      </c>
      <c r="G219" s="2">
        <v>0.45</v>
      </c>
      <c r="H219" s="3">
        <v>7000</v>
      </c>
    </row>
    <row r="220" spans="1:8" x14ac:dyDescent="0.3">
      <c r="A220" s="1" t="s">
        <v>14</v>
      </c>
      <c r="B220" s="1" t="s">
        <v>21</v>
      </c>
      <c r="C220" s="7">
        <v>967</v>
      </c>
      <c r="D220" s="6">
        <v>44576</v>
      </c>
      <c r="E220" s="6">
        <v>44666</v>
      </c>
      <c r="F220" s="4" t="s">
        <v>6</v>
      </c>
      <c r="G220" s="2">
        <v>0.45</v>
      </c>
      <c r="H220" s="3">
        <v>7000</v>
      </c>
    </row>
    <row r="221" spans="1:8" x14ac:dyDescent="0.3">
      <c r="A221" s="1" t="s">
        <v>14</v>
      </c>
      <c r="B221" s="1" t="s">
        <v>21</v>
      </c>
      <c r="C221" s="7">
        <v>966</v>
      </c>
      <c r="D221" s="6">
        <v>44576</v>
      </c>
      <c r="E221" s="6">
        <v>44648</v>
      </c>
      <c r="F221" s="4" t="s">
        <v>7</v>
      </c>
      <c r="G221" s="2">
        <v>0.45</v>
      </c>
      <c r="H221" s="3">
        <v>5500</v>
      </c>
    </row>
    <row r="222" spans="1:8" x14ac:dyDescent="0.3">
      <c r="A222" s="1" t="s">
        <v>14</v>
      </c>
      <c r="B222" s="1" t="s">
        <v>21</v>
      </c>
      <c r="C222" s="7">
        <v>965</v>
      </c>
      <c r="D222" s="6">
        <v>44576</v>
      </c>
      <c r="E222" s="6">
        <v>44598</v>
      </c>
      <c r="F222" s="4" t="s">
        <v>9</v>
      </c>
      <c r="G222" s="2">
        <v>0.5</v>
      </c>
      <c r="H222" s="3">
        <v>5000</v>
      </c>
    </row>
    <row r="223" spans="1:8" x14ac:dyDescent="0.3">
      <c r="A223" s="1" t="s">
        <v>14</v>
      </c>
      <c r="B223" s="1" t="s">
        <v>21</v>
      </c>
      <c r="C223" s="7">
        <v>964</v>
      </c>
      <c r="D223" s="6">
        <v>44576</v>
      </c>
      <c r="E223" s="6">
        <v>44654</v>
      </c>
      <c r="F223" s="4" t="s">
        <v>10</v>
      </c>
      <c r="G223" s="2">
        <v>0.45</v>
      </c>
      <c r="H223" s="3">
        <v>7000</v>
      </c>
    </row>
    <row r="224" spans="1:8" x14ac:dyDescent="0.3">
      <c r="A224" s="1" t="s">
        <v>14</v>
      </c>
      <c r="B224" s="1" t="s">
        <v>21</v>
      </c>
      <c r="C224" s="7">
        <v>963</v>
      </c>
      <c r="D224" s="6">
        <v>44607</v>
      </c>
      <c r="E224" s="6">
        <v>44670</v>
      </c>
      <c r="F224" s="4" t="s">
        <v>5</v>
      </c>
      <c r="G224" s="2">
        <v>0.35</v>
      </c>
      <c r="H224" s="3">
        <v>7500</v>
      </c>
    </row>
    <row r="225" spans="1:8" x14ac:dyDescent="0.3">
      <c r="A225" s="1" t="s">
        <v>14</v>
      </c>
      <c r="B225" s="1" t="s">
        <v>21</v>
      </c>
      <c r="C225" s="7">
        <v>962</v>
      </c>
      <c r="D225" s="6">
        <v>44607</v>
      </c>
      <c r="E225" s="6">
        <v>44625</v>
      </c>
      <c r="F225" s="4" t="s">
        <v>8</v>
      </c>
      <c r="G225" s="2">
        <v>0.45</v>
      </c>
      <c r="H225" s="3">
        <v>6500</v>
      </c>
    </row>
    <row r="226" spans="1:8" x14ac:dyDescent="0.3">
      <c r="A226" s="1" t="s">
        <v>14</v>
      </c>
      <c r="B226" s="1" t="s">
        <v>21</v>
      </c>
      <c r="C226" s="7">
        <v>961</v>
      </c>
      <c r="D226" s="6">
        <v>44607</v>
      </c>
      <c r="E226" s="6">
        <v>44648</v>
      </c>
      <c r="F226" s="4" t="s">
        <v>6</v>
      </c>
      <c r="G226" s="2">
        <v>0.45</v>
      </c>
      <c r="H226" s="3">
        <v>6750</v>
      </c>
    </row>
    <row r="227" spans="1:8" x14ac:dyDescent="0.3">
      <c r="A227" s="1" t="s">
        <v>14</v>
      </c>
      <c r="B227" s="1" t="s">
        <v>21</v>
      </c>
      <c r="C227" s="7">
        <v>960</v>
      </c>
      <c r="D227" s="6">
        <v>44607</v>
      </c>
      <c r="E227" s="6">
        <v>44688</v>
      </c>
      <c r="F227" s="4" t="s">
        <v>7</v>
      </c>
      <c r="G227" s="2">
        <v>0.45</v>
      </c>
      <c r="H227" s="3">
        <v>5250</v>
      </c>
    </row>
    <row r="228" spans="1:8" x14ac:dyDescent="0.3">
      <c r="A228" s="1" t="s">
        <v>14</v>
      </c>
      <c r="B228" s="1" t="s">
        <v>21</v>
      </c>
      <c r="C228" s="7">
        <v>959</v>
      </c>
      <c r="D228" s="6">
        <v>44607</v>
      </c>
      <c r="E228" s="6">
        <v>44676</v>
      </c>
      <c r="F228" s="4" t="s">
        <v>9</v>
      </c>
      <c r="G228" s="2">
        <v>0.5</v>
      </c>
      <c r="H228" s="3">
        <v>4500</v>
      </c>
    </row>
    <row r="229" spans="1:8" x14ac:dyDescent="0.3">
      <c r="A229" s="1" t="s">
        <v>14</v>
      </c>
      <c r="B229" s="1" t="s">
        <v>21</v>
      </c>
      <c r="C229" s="7">
        <v>958</v>
      </c>
      <c r="D229" s="6">
        <v>44607</v>
      </c>
      <c r="E229" s="6">
        <v>44682</v>
      </c>
      <c r="F229" s="4" t="s">
        <v>10</v>
      </c>
      <c r="G229" s="2">
        <v>0.45</v>
      </c>
      <c r="H229" s="3">
        <v>6500</v>
      </c>
    </row>
    <row r="230" spans="1:8" x14ac:dyDescent="0.3">
      <c r="A230" s="1" t="s">
        <v>14</v>
      </c>
      <c r="B230" s="1" t="s">
        <v>21</v>
      </c>
      <c r="C230" s="7">
        <v>957</v>
      </c>
      <c r="D230" s="6">
        <v>44634</v>
      </c>
      <c r="E230" s="6">
        <v>44698</v>
      </c>
      <c r="F230" s="4" t="s">
        <v>5</v>
      </c>
      <c r="G230" s="2">
        <v>0.35</v>
      </c>
      <c r="H230" s="3">
        <v>8000</v>
      </c>
    </row>
    <row r="231" spans="1:8" x14ac:dyDescent="0.3">
      <c r="A231" s="1" t="s">
        <v>14</v>
      </c>
      <c r="B231" s="1" t="s">
        <v>21</v>
      </c>
      <c r="C231" s="7">
        <v>956</v>
      </c>
      <c r="D231" s="6">
        <v>44634</v>
      </c>
      <c r="E231" s="6">
        <v>44654</v>
      </c>
      <c r="F231" s="4" t="s">
        <v>8</v>
      </c>
      <c r="G231" s="2">
        <v>0.45</v>
      </c>
      <c r="H231" s="3">
        <v>6500</v>
      </c>
    </row>
    <row r="232" spans="1:8" x14ac:dyDescent="0.3">
      <c r="A232" s="1" t="s">
        <v>14</v>
      </c>
      <c r="B232" s="1" t="s">
        <v>21</v>
      </c>
      <c r="C232" s="7">
        <v>955</v>
      </c>
      <c r="D232" s="6">
        <v>44634</v>
      </c>
      <c r="E232" s="6">
        <v>44720</v>
      </c>
      <c r="F232" s="4" t="s">
        <v>6</v>
      </c>
      <c r="G232" s="2">
        <v>0.45</v>
      </c>
      <c r="H232" s="3">
        <v>6500</v>
      </c>
    </row>
    <row r="233" spans="1:8" x14ac:dyDescent="0.3">
      <c r="A233" s="1" t="s">
        <v>14</v>
      </c>
      <c r="B233" s="1" t="s">
        <v>21</v>
      </c>
      <c r="C233" s="7">
        <v>954</v>
      </c>
      <c r="D233" s="6">
        <v>44634</v>
      </c>
      <c r="E233" s="6">
        <v>44654</v>
      </c>
      <c r="F233" s="4" t="s">
        <v>7</v>
      </c>
      <c r="G233" s="2">
        <v>0.45</v>
      </c>
      <c r="H233" s="3">
        <v>5500</v>
      </c>
    </row>
    <row r="234" spans="1:8" x14ac:dyDescent="0.3">
      <c r="A234" s="1" t="s">
        <v>14</v>
      </c>
      <c r="B234" s="1" t="s">
        <v>21</v>
      </c>
      <c r="C234" s="7">
        <v>953</v>
      </c>
      <c r="D234" s="6">
        <v>44634</v>
      </c>
      <c r="E234" s="6">
        <v>44666</v>
      </c>
      <c r="F234" s="4" t="s">
        <v>9</v>
      </c>
      <c r="G234" s="2">
        <v>0.5</v>
      </c>
      <c r="H234" s="3">
        <v>4250</v>
      </c>
    </row>
    <row r="235" spans="1:8" x14ac:dyDescent="0.3">
      <c r="A235" s="1" t="s">
        <v>14</v>
      </c>
      <c r="B235" s="1" t="s">
        <v>21</v>
      </c>
      <c r="C235" s="7">
        <v>952</v>
      </c>
      <c r="D235" s="6">
        <v>44634</v>
      </c>
      <c r="E235" s="6">
        <v>44651</v>
      </c>
      <c r="F235" s="4" t="s">
        <v>10</v>
      </c>
      <c r="G235" s="2">
        <v>0.45</v>
      </c>
      <c r="H235" s="3">
        <v>6250</v>
      </c>
    </row>
    <row r="236" spans="1:8" x14ac:dyDescent="0.3">
      <c r="A236" s="1" t="s">
        <v>14</v>
      </c>
      <c r="B236" s="1" t="s">
        <v>21</v>
      </c>
      <c r="C236" s="7">
        <v>951</v>
      </c>
      <c r="D236" s="6">
        <v>44666</v>
      </c>
      <c r="E236" s="6">
        <v>44729</v>
      </c>
      <c r="F236" s="4" t="s">
        <v>5</v>
      </c>
      <c r="G236" s="2">
        <v>0.45</v>
      </c>
      <c r="H236" s="3">
        <v>8000</v>
      </c>
    </row>
    <row r="237" spans="1:8" x14ac:dyDescent="0.3">
      <c r="A237" s="1" t="s">
        <v>14</v>
      </c>
      <c r="B237" s="1" t="s">
        <v>21</v>
      </c>
      <c r="C237" s="7">
        <v>950</v>
      </c>
      <c r="D237" s="6">
        <v>44666</v>
      </c>
      <c r="E237" s="6">
        <v>44713</v>
      </c>
      <c r="F237" s="4" t="s">
        <v>8</v>
      </c>
      <c r="G237" s="2">
        <v>0.5</v>
      </c>
      <c r="H237" s="3">
        <v>6000</v>
      </c>
    </row>
    <row r="238" spans="1:8" x14ac:dyDescent="0.3">
      <c r="A238" s="1" t="s">
        <v>14</v>
      </c>
      <c r="B238" s="1" t="s">
        <v>21</v>
      </c>
      <c r="C238" s="7">
        <v>949</v>
      </c>
      <c r="D238" s="6">
        <v>44666</v>
      </c>
      <c r="E238" s="6">
        <v>44707</v>
      </c>
      <c r="F238" s="4" t="s">
        <v>6</v>
      </c>
      <c r="G238" s="2">
        <v>0.5</v>
      </c>
      <c r="H238" s="3">
        <v>6250</v>
      </c>
    </row>
    <row r="239" spans="1:8" x14ac:dyDescent="0.3">
      <c r="A239" s="1" t="s">
        <v>14</v>
      </c>
      <c r="B239" s="1" t="s">
        <v>21</v>
      </c>
      <c r="C239" s="7">
        <v>948</v>
      </c>
      <c r="D239" s="6">
        <v>44666</v>
      </c>
      <c r="E239" s="6">
        <v>44714</v>
      </c>
      <c r="F239" s="4" t="s">
        <v>7</v>
      </c>
      <c r="G239" s="2">
        <v>0.45</v>
      </c>
      <c r="H239" s="3">
        <v>5250</v>
      </c>
    </row>
    <row r="240" spans="1:8" x14ac:dyDescent="0.3">
      <c r="A240" s="1" t="s">
        <v>14</v>
      </c>
      <c r="B240" s="1" t="s">
        <v>21</v>
      </c>
      <c r="C240" s="7">
        <v>947</v>
      </c>
      <c r="D240" s="6">
        <v>44666</v>
      </c>
      <c r="E240" s="6">
        <v>44695</v>
      </c>
      <c r="F240" s="4" t="s">
        <v>9</v>
      </c>
      <c r="G240" s="2">
        <v>0.5</v>
      </c>
      <c r="H240" s="3">
        <v>4250</v>
      </c>
    </row>
    <row r="241" spans="1:8" x14ac:dyDescent="0.3">
      <c r="A241" s="1" t="s">
        <v>14</v>
      </c>
      <c r="B241" s="1" t="s">
        <v>21</v>
      </c>
      <c r="C241" s="7">
        <v>946</v>
      </c>
      <c r="D241" s="6">
        <v>44666</v>
      </c>
      <c r="E241" s="6">
        <v>44755</v>
      </c>
      <c r="F241" s="4" t="s">
        <v>10</v>
      </c>
      <c r="G241" s="2">
        <v>0.65</v>
      </c>
      <c r="H241" s="3">
        <v>6000</v>
      </c>
    </row>
    <row r="242" spans="1:8" x14ac:dyDescent="0.3">
      <c r="A242" s="1" t="s">
        <v>14</v>
      </c>
      <c r="B242" s="1" t="s">
        <v>21</v>
      </c>
      <c r="C242" s="7">
        <v>945</v>
      </c>
      <c r="D242" s="6">
        <v>44697</v>
      </c>
      <c r="E242" s="6">
        <v>44765</v>
      </c>
      <c r="F242" s="4" t="s">
        <v>5</v>
      </c>
      <c r="G242" s="2">
        <v>0.45</v>
      </c>
      <c r="H242" s="3">
        <v>8000</v>
      </c>
    </row>
    <row r="243" spans="1:8" x14ac:dyDescent="0.3">
      <c r="A243" s="1" t="s">
        <v>14</v>
      </c>
      <c r="B243" s="1" t="s">
        <v>21</v>
      </c>
      <c r="C243" s="7">
        <v>944</v>
      </c>
      <c r="D243" s="6">
        <v>44697</v>
      </c>
      <c r="E243" s="6">
        <v>44787</v>
      </c>
      <c r="F243" s="4" t="s">
        <v>8</v>
      </c>
      <c r="G243" s="2">
        <v>0.5</v>
      </c>
      <c r="H243" s="3">
        <v>6500</v>
      </c>
    </row>
    <row r="244" spans="1:8" x14ac:dyDescent="0.3">
      <c r="A244" s="1" t="s">
        <v>14</v>
      </c>
      <c r="B244" s="1" t="s">
        <v>21</v>
      </c>
      <c r="C244" s="7">
        <v>943</v>
      </c>
      <c r="D244" s="6">
        <v>44697</v>
      </c>
      <c r="E244" s="6">
        <v>44730</v>
      </c>
      <c r="F244" s="4" t="s">
        <v>6</v>
      </c>
      <c r="G244" s="2">
        <v>0.5</v>
      </c>
      <c r="H244" s="3">
        <v>6500</v>
      </c>
    </row>
    <row r="245" spans="1:8" x14ac:dyDescent="0.3">
      <c r="A245" s="1" t="s">
        <v>14</v>
      </c>
      <c r="B245" s="1" t="s">
        <v>21</v>
      </c>
      <c r="C245" s="7">
        <v>942</v>
      </c>
      <c r="D245" s="6">
        <v>44697</v>
      </c>
      <c r="E245" s="6">
        <v>44717</v>
      </c>
      <c r="F245" s="4" t="s">
        <v>7</v>
      </c>
      <c r="G245" s="2">
        <v>0.45</v>
      </c>
      <c r="H245" s="3">
        <v>5500</v>
      </c>
    </row>
    <row r="246" spans="1:8" x14ac:dyDescent="0.3">
      <c r="A246" s="1" t="s">
        <v>14</v>
      </c>
      <c r="B246" s="1" t="s">
        <v>21</v>
      </c>
      <c r="C246" s="7">
        <v>941</v>
      </c>
      <c r="D246" s="6">
        <v>44697</v>
      </c>
      <c r="E246" s="6">
        <v>44781</v>
      </c>
      <c r="F246" s="4" t="s">
        <v>9</v>
      </c>
      <c r="G246" s="2">
        <v>0.5</v>
      </c>
      <c r="H246" s="3">
        <v>4500</v>
      </c>
    </row>
    <row r="247" spans="1:8" x14ac:dyDescent="0.3">
      <c r="A247" s="1" t="s">
        <v>14</v>
      </c>
      <c r="B247" s="1" t="s">
        <v>21</v>
      </c>
      <c r="C247" s="7">
        <v>940</v>
      </c>
      <c r="D247" s="6">
        <v>44697</v>
      </c>
      <c r="E247" s="6">
        <v>44782</v>
      </c>
      <c r="F247" s="4" t="s">
        <v>10</v>
      </c>
      <c r="G247" s="2">
        <v>0.65</v>
      </c>
      <c r="H247" s="3">
        <v>6250</v>
      </c>
    </row>
    <row r="248" spans="1:8" x14ac:dyDescent="0.3">
      <c r="A248" s="1" t="s">
        <v>14</v>
      </c>
      <c r="B248" s="1" t="s">
        <v>21</v>
      </c>
      <c r="C248" s="7">
        <v>939</v>
      </c>
      <c r="D248" s="6">
        <v>44727</v>
      </c>
      <c r="E248" s="6">
        <v>44752</v>
      </c>
      <c r="F248" s="4" t="s">
        <v>5</v>
      </c>
      <c r="G248" s="2">
        <v>0.45</v>
      </c>
      <c r="H248" s="3">
        <v>9000</v>
      </c>
    </row>
    <row r="249" spans="1:8" x14ac:dyDescent="0.3">
      <c r="A249" s="1" t="s">
        <v>14</v>
      </c>
      <c r="B249" s="1" t="s">
        <v>21</v>
      </c>
      <c r="C249" s="7">
        <v>938</v>
      </c>
      <c r="D249" s="6">
        <v>44727</v>
      </c>
      <c r="E249" s="6">
        <v>44817</v>
      </c>
      <c r="F249" s="4" t="s">
        <v>8</v>
      </c>
      <c r="G249" s="2">
        <v>0.5</v>
      </c>
      <c r="H249" s="3">
        <v>7500</v>
      </c>
    </row>
    <row r="250" spans="1:8" x14ac:dyDescent="0.3">
      <c r="A250" s="1" t="s">
        <v>14</v>
      </c>
      <c r="B250" s="1" t="s">
        <v>21</v>
      </c>
      <c r="C250" s="7">
        <v>937</v>
      </c>
      <c r="D250" s="6">
        <v>44727</v>
      </c>
      <c r="E250" s="6">
        <v>44781</v>
      </c>
      <c r="F250" s="4" t="s">
        <v>6</v>
      </c>
      <c r="G250" s="2">
        <v>0.5</v>
      </c>
      <c r="H250" s="3">
        <v>7500</v>
      </c>
    </row>
    <row r="251" spans="1:8" x14ac:dyDescent="0.3">
      <c r="A251" s="1" t="s">
        <v>14</v>
      </c>
      <c r="B251" s="1" t="s">
        <v>21</v>
      </c>
      <c r="C251" s="7">
        <v>936</v>
      </c>
      <c r="D251" s="6">
        <v>44727</v>
      </c>
      <c r="E251" s="6">
        <v>44768</v>
      </c>
      <c r="F251" s="4" t="s">
        <v>7</v>
      </c>
      <c r="G251" s="2">
        <v>0.45</v>
      </c>
      <c r="H251" s="3">
        <v>6250</v>
      </c>
    </row>
    <row r="252" spans="1:8" x14ac:dyDescent="0.3">
      <c r="A252" s="1" t="s">
        <v>14</v>
      </c>
      <c r="B252" s="1" t="s">
        <v>21</v>
      </c>
      <c r="C252" s="7">
        <v>935</v>
      </c>
      <c r="D252" s="6">
        <v>44727</v>
      </c>
      <c r="E252" s="6">
        <v>44817</v>
      </c>
      <c r="F252" s="4" t="s">
        <v>9</v>
      </c>
      <c r="G252" s="2">
        <v>0.5</v>
      </c>
      <c r="H252" s="3">
        <v>5000</v>
      </c>
    </row>
    <row r="253" spans="1:8" x14ac:dyDescent="0.3">
      <c r="A253" s="1" t="s">
        <v>14</v>
      </c>
      <c r="B253" s="1" t="s">
        <v>21</v>
      </c>
      <c r="C253" s="7">
        <v>934</v>
      </c>
      <c r="D253" s="6">
        <v>44727</v>
      </c>
      <c r="E253" s="6">
        <v>44792</v>
      </c>
      <c r="F253" s="4" t="s">
        <v>10</v>
      </c>
      <c r="G253" s="2">
        <v>0.65</v>
      </c>
      <c r="H253" s="3">
        <v>8000</v>
      </c>
    </row>
    <row r="254" spans="1:8" x14ac:dyDescent="0.3">
      <c r="A254" s="1" t="s">
        <v>14</v>
      </c>
      <c r="B254" s="1" t="s">
        <v>21</v>
      </c>
      <c r="C254" s="7">
        <v>933</v>
      </c>
      <c r="D254" s="6">
        <v>44756</v>
      </c>
      <c r="E254" s="6">
        <v>44827</v>
      </c>
      <c r="F254" s="4" t="s">
        <v>5</v>
      </c>
      <c r="G254" s="2">
        <v>0.45</v>
      </c>
      <c r="H254" s="3">
        <v>9500</v>
      </c>
    </row>
    <row r="255" spans="1:8" x14ac:dyDescent="0.3">
      <c r="A255" s="1" t="s">
        <v>14</v>
      </c>
      <c r="B255" s="1" t="s">
        <v>21</v>
      </c>
      <c r="C255" s="7">
        <v>932</v>
      </c>
      <c r="D255" s="6">
        <v>44756</v>
      </c>
      <c r="E255" s="6">
        <v>44826</v>
      </c>
      <c r="F255" s="4" t="s">
        <v>8</v>
      </c>
      <c r="G255" s="2">
        <v>0.5</v>
      </c>
      <c r="H255" s="3">
        <v>8000</v>
      </c>
    </row>
    <row r="256" spans="1:8" x14ac:dyDescent="0.3">
      <c r="A256" s="1" t="s">
        <v>14</v>
      </c>
      <c r="B256" s="1" t="s">
        <v>21</v>
      </c>
      <c r="C256" s="7">
        <v>931</v>
      </c>
      <c r="D256" s="6">
        <v>44756</v>
      </c>
      <c r="E256" s="6">
        <v>44821</v>
      </c>
      <c r="F256" s="4" t="s">
        <v>6</v>
      </c>
      <c r="G256" s="2">
        <v>0.5</v>
      </c>
      <c r="H256" s="3">
        <v>7500</v>
      </c>
    </row>
    <row r="257" spans="1:8" x14ac:dyDescent="0.3">
      <c r="A257" s="1" t="s">
        <v>14</v>
      </c>
      <c r="B257" s="1" t="s">
        <v>21</v>
      </c>
      <c r="C257" s="7">
        <v>930</v>
      </c>
      <c r="D257" s="6">
        <v>44756</v>
      </c>
      <c r="E257" s="6">
        <v>44836</v>
      </c>
      <c r="F257" s="4" t="s">
        <v>7</v>
      </c>
      <c r="G257" s="2">
        <v>0.45</v>
      </c>
      <c r="H257" s="3">
        <v>6500</v>
      </c>
    </row>
    <row r="258" spans="1:8" x14ac:dyDescent="0.3">
      <c r="A258" s="1" t="s">
        <v>14</v>
      </c>
      <c r="B258" s="1" t="s">
        <v>21</v>
      </c>
      <c r="C258" s="7">
        <v>929</v>
      </c>
      <c r="D258" s="6">
        <v>44756</v>
      </c>
      <c r="E258" s="6">
        <v>44807</v>
      </c>
      <c r="F258" s="4" t="s">
        <v>9</v>
      </c>
      <c r="G258" s="2">
        <v>0.5</v>
      </c>
      <c r="H258" s="3">
        <v>7000</v>
      </c>
    </row>
    <row r="259" spans="1:8" x14ac:dyDescent="0.3">
      <c r="A259" s="1" t="s">
        <v>14</v>
      </c>
      <c r="B259" s="1" t="s">
        <v>21</v>
      </c>
      <c r="C259" s="7">
        <v>928</v>
      </c>
      <c r="D259" s="6">
        <v>44756</v>
      </c>
      <c r="E259" s="6">
        <v>44802</v>
      </c>
      <c r="F259" s="4" t="s">
        <v>10</v>
      </c>
      <c r="G259" s="2">
        <v>0.65</v>
      </c>
      <c r="H259" s="3">
        <v>7000</v>
      </c>
    </row>
    <row r="260" spans="1:8" x14ac:dyDescent="0.3">
      <c r="A260" s="1" t="s">
        <v>14</v>
      </c>
      <c r="B260" s="1" t="s">
        <v>21</v>
      </c>
      <c r="C260" s="7">
        <v>927</v>
      </c>
      <c r="D260" s="6">
        <v>44788</v>
      </c>
      <c r="E260" s="6">
        <v>44871</v>
      </c>
      <c r="F260" s="4" t="s">
        <v>5</v>
      </c>
      <c r="G260" s="2">
        <v>0.5</v>
      </c>
      <c r="H260" s="3">
        <v>9000</v>
      </c>
    </row>
    <row r="261" spans="1:8" x14ac:dyDescent="0.3">
      <c r="A261" s="1" t="s">
        <v>14</v>
      </c>
      <c r="B261" s="1" t="s">
        <v>21</v>
      </c>
      <c r="C261" s="7">
        <v>926</v>
      </c>
      <c r="D261" s="6">
        <v>44788</v>
      </c>
      <c r="E261" s="6">
        <v>44820</v>
      </c>
      <c r="F261" s="4" t="s">
        <v>8</v>
      </c>
      <c r="G261" s="2">
        <v>0.55000000000000004</v>
      </c>
      <c r="H261" s="3">
        <v>8500</v>
      </c>
    </row>
    <row r="262" spans="1:8" x14ac:dyDescent="0.3">
      <c r="A262" s="1" t="s">
        <v>14</v>
      </c>
      <c r="B262" s="1" t="s">
        <v>21</v>
      </c>
      <c r="C262" s="7">
        <v>925</v>
      </c>
      <c r="D262" s="6">
        <v>44788</v>
      </c>
      <c r="E262" s="6">
        <v>44863</v>
      </c>
      <c r="F262" s="4" t="s">
        <v>6</v>
      </c>
      <c r="G262" s="2">
        <v>0.5</v>
      </c>
      <c r="H262" s="3">
        <v>7250</v>
      </c>
    </row>
    <row r="263" spans="1:8" x14ac:dyDescent="0.3">
      <c r="A263" s="1" t="s">
        <v>14</v>
      </c>
      <c r="B263" s="1" t="s">
        <v>21</v>
      </c>
      <c r="C263" s="7">
        <v>924</v>
      </c>
      <c r="D263" s="6">
        <v>44788</v>
      </c>
      <c r="E263" s="6">
        <v>44813</v>
      </c>
      <c r="F263" s="4" t="s">
        <v>7</v>
      </c>
      <c r="G263" s="2">
        <v>0.5</v>
      </c>
      <c r="H263" s="3">
        <v>6750</v>
      </c>
    </row>
    <row r="264" spans="1:8" x14ac:dyDescent="0.3">
      <c r="A264" s="1" t="s">
        <v>14</v>
      </c>
      <c r="B264" s="1" t="s">
        <v>21</v>
      </c>
      <c r="C264" s="7">
        <v>923</v>
      </c>
      <c r="D264" s="6">
        <v>44788</v>
      </c>
      <c r="E264" s="6">
        <v>44855</v>
      </c>
      <c r="F264" s="4" t="s">
        <v>9</v>
      </c>
      <c r="G264" s="2">
        <v>0.6</v>
      </c>
      <c r="H264" s="3">
        <v>6750</v>
      </c>
    </row>
    <row r="265" spans="1:8" x14ac:dyDescent="0.3">
      <c r="A265" s="1" t="s">
        <v>14</v>
      </c>
      <c r="B265" s="1" t="s">
        <v>21</v>
      </c>
      <c r="C265" s="7">
        <v>922</v>
      </c>
      <c r="D265" s="6">
        <v>44788</v>
      </c>
      <c r="E265" s="6">
        <v>44864</v>
      </c>
      <c r="F265" s="4" t="s">
        <v>10</v>
      </c>
      <c r="G265" s="2">
        <v>0.65</v>
      </c>
      <c r="H265" s="3">
        <v>6500</v>
      </c>
    </row>
    <row r="266" spans="1:8" x14ac:dyDescent="0.3">
      <c r="A266" s="1" t="s">
        <v>14</v>
      </c>
      <c r="B266" s="1" t="s">
        <v>21</v>
      </c>
      <c r="C266" s="7">
        <v>921</v>
      </c>
      <c r="D266" s="6">
        <v>44820</v>
      </c>
      <c r="E266" s="6">
        <v>44839</v>
      </c>
      <c r="F266" s="4" t="s">
        <v>5</v>
      </c>
      <c r="G266" s="2">
        <v>0.5</v>
      </c>
      <c r="H266" s="3">
        <v>8500</v>
      </c>
    </row>
    <row r="267" spans="1:8" x14ac:dyDescent="0.3">
      <c r="A267" s="1" t="s">
        <v>14</v>
      </c>
      <c r="B267" s="1" t="s">
        <v>21</v>
      </c>
      <c r="C267" s="7">
        <v>920</v>
      </c>
      <c r="D267" s="6">
        <v>44820</v>
      </c>
      <c r="E267" s="6">
        <v>44866</v>
      </c>
      <c r="F267" s="4" t="s">
        <v>8</v>
      </c>
      <c r="G267" s="2">
        <v>0.55000000000000004</v>
      </c>
      <c r="H267" s="3">
        <v>8500</v>
      </c>
    </row>
    <row r="268" spans="1:8" x14ac:dyDescent="0.3">
      <c r="A268" s="1" t="s">
        <v>14</v>
      </c>
      <c r="B268" s="1" t="s">
        <v>21</v>
      </c>
      <c r="C268" s="7">
        <v>919</v>
      </c>
      <c r="D268" s="6">
        <v>44820</v>
      </c>
      <c r="E268" s="6">
        <v>44846</v>
      </c>
      <c r="F268" s="4" t="s">
        <v>6</v>
      </c>
      <c r="G268" s="2">
        <v>0.5</v>
      </c>
      <c r="H268" s="3">
        <v>7000</v>
      </c>
    </row>
    <row r="269" spans="1:8" x14ac:dyDescent="0.3">
      <c r="A269" s="1" t="s">
        <v>14</v>
      </c>
      <c r="B269" s="1" t="s">
        <v>21</v>
      </c>
      <c r="C269" s="7">
        <v>918</v>
      </c>
      <c r="D269" s="6">
        <v>44820</v>
      </c>
      <c r="E269" s="6">
        <v>44905</v>
      </c>
      <c r="F269" s="4" t="s">
        <v>7</v>
      </c>
      <c r="G269" s="2">
        <v>0.5</v>
      </c>
      <c r="H269" s="3">
        <v>6500</v>
      </c>
    </row>
    <row r="270" spans="1:8" x14ac:dyDescent="0.3">
      <c r="A270" s="1" t="s">
        <v>14</v>
      </c>
      <c r="B270" s="1" t="s">
        <v>21</v>
      </c>
      <c r="C270" s="7">
        <v>917</v>
      </c>
      <c r="D270" s="6">
        <v>44820</v>
      </c>
      <c r="E270" s="6">
        <v>44851</v>
      </c>
      <c r="F270" s="4" t="s">
        <v>9</v>
      </c>
      <c r="G270" s="2">
        <v>0.6</v>
      </c>
      <c r="H270" s="3">
        <v>6500</v>
      </c>
    </row>
    <row r="271" spans="1:8" x14ac:dyDescent="0.3">
      <c r="A271" s="1" t="s">
        <v>14</v>
      </c>
      <c r="B271" s="1" t="s">
        <v>21</v>
      </c>
      <c r="C271" s="7">
        <v>916</v>
      </c>
      <c r="D271" s="6">
        <v>44820</v>
      </c>
      <c r="E271" s="6">
        <v>44882</v>
      </c>
      <c r="F271" s="4" t="s">
        <v>10</v>
      </c>
      <c r="G271" s="2">
        <v>0.65</v>
      </c>
      <c r="H271" s="3">
        <v>7000</v>
      </c>
    </row>
    <row r="272" spans="1:8" x14ac:dyDescent="0.3">
      <c r="A272" s="1" t="s">
        <v>14</v>
      </c>
      <c r="B272" s="1" t="s">
        <v>21</v>
      </c>
      <c r="C272" s="7">
        <v>915</v>
      </c>
      <c r="D272" s="6">
        <v>44849</v>
      </c>
      <c r="E272" s="6">
        <v>44898</v>
      </c>
      <c r="F272" s="4" t="s">
        <v>5</v>
      </c>
      <c r="G272" s="2">
        <v>0.5</v>
      </c>
      <c r="H272" s="3">
        <v>8000</v>
      </c>
    </row>
    <row r="273" spans="1:8" x14ac:dyDescent="0.3">
      <c r="A273" s="1" t="s">
        <v>14</v>
      </c>
      <c r="B273" s="1" t="s">
        <v>21</v>
      </c>
      <c r="C273" s="7">
        <v>914</v>
      </c>
      <c r="D273" s="6">
        <v>44849</v>
      </c>
      <c r="E273" s="6">
        <v>44890</v>
      </c>
      <c r="F273" s="4" t="s">
        <v>8</v>
      </c>
      <c r="G273" s="2">
        <v>0.55000000000000004</v>
      </c>
      <c r="H273" s="3">
        <v>8000</v>
      </c>
    </row>
    <row r="274" spans="1:8" x14ac:dyDescent="0.3">
      <c r="A274" s="1" t="s">
        <v>14</v>
      </c>
      <c r="B274" s="1" t="s">
        <v>21</v>
      </c>
      <c r="C274" s="7">
        <v>913</v>
      </c>
      <c r="D274" s="6">
        <v>44849</v>
      </c>
      <c r="E274" s="6">
        <v>44923</v>
      </c>
      <c r="F274" s="4" t="s">
        <v>6</v>
      </c>
      <c r="G274" s="2">
        <v>0.5</v>
      </c>
      <c r="H274" s="3">
        <v>6500</v>
      </c>
    </row>
    <row r="275" spans="1:8" x14ac:dyDescent="0.3">
      <c r="A275" s="1" t="s">
        <v>14</v>
      </c>
      <c r="B275" s="1" t="s">
        <v>21</v>
      </c>
      <c r="C275" s="7">
        <v>912</v>
      </c>
      <c r="D275" s="6">
        <v>44849</v>
      </c>
      <c r="E275" s="6">
        <v>44908</v>
      </c>
      <c r="F275" s="4" t="s">
        <v>7</v>
      </c>
      <c r="G275" s="2">
        <v>0.5</v>
      </c>
      <c r="H275" s="3">
        <v>6250</v>
      </c>
    </row>
    <row r="276" spans="1:8" x14ac:dyDescent="0.3">
      <c r="A276" s="1" t="s">
        <v>14</v>
      </c>
      <c r="B276" s="1" t="s">
        <v>21</v>
      </c>
      <c r="C276" s="7">
        <v>911</v>
      </c>
      <c r="D276" s="6">
        <v>44849</v>
      </c>
      <c r="E276" s="6">
        <v>44916</v>
      </c>
      <c r="F276" s="4" t="s">
        <v>9</v>
      </c>
      <c r="G276" s="2">
        <v>0.6</v>
      </c>
      <c r="H276" s="3">
        <v>6000</v>
      </c>
    </row>
    <row r="277" spans="1:8" x14ac:dyDescent="0.3">
      <c r="A277" s="1" t="s">
        <v>14</v>
      </c>
      <c r="B277" s="1" t="s">
        <v>21</v>
      </c>
      <c r="C277" s="7">
        <v>910</v>
      </c>
      <c r="D277" s="6">
        <v>44849</v>
      </c>
      <c r="E277" s="6">
        <v>44933</v>
      </c>
      <c r="F277" s="4" t="s">
        <v>10</v>
      </c>
      <c r="G277" s="2">
        <v>0.65</v>
      </c>
      <c r="H277" s="3">
        <v>6500</v>
      </c>
    </row>
    <row r="278" spans="1:8" x14ac:dyDescent="0.3">
      <c r="A278" s="1" t="s">
        <v>14</v>
      </c>
      <c r="B278" s="1" t="s">
        <v>21</v>
      </c>
      <c r="C278" s="7">
        <v>909</v>
      </c>
      <c r="D278" s="6">
        <v>44880</v>
      </c>
      <c r="E278" s="6">
        <v>44956</v>
      </c>
      <c r="F278" s="4" t="s">
        <v>5</v>
      </c>
      <c r="G278" s="2">
        <v>0.5</v>
      </c>
      <c r="H278" s="3">
        <v>8250</v>
      </c>
    </row>
    <row r="279" spans="1:8" x14ac:dyDescent="0.3">
      <c r="A279" s="1" t="s">
        <v>14</v>
      </c>
      <c r="B279" s="1" t="s">
        <v>21</v>
      </c>
      <c r="C279" s="7">
        <v>908</v>
      </c>
      <c r="D279" s="6">
        <v>44880</v>
      </c>
      <c r="E279" s="6">
        <v>44918</v>
      </c>
      <c r="F279" s="4" t="s">
        <v>8</v>
      </c>
      <c r="G279" s="2">
        <v>0.55000000000000004</v>
      </c>
      <c r="H279" s="3">
        <v>8250</v>
      </c>
    </row>
    <row r="280" spans="1:8" x14ac:dyDescent="0.3">
      <c r="A280" s="1" t="s">
        <v>14</v>
      </c>
      <c r="B280" s="1" t="s">
        <v>21</v>
      </c>
      <c r="C280" s="7">
        <v>907</v>
      </c>
      <c r="D280" s="6">
        <v>44880</v>
      </c>
      <c r="E280" s="6">
        <v>44903</v>
      </c>
      <c r="F280" s="4" t="s">
        <v>6</v>
      </c>
      <c r="G280" s="2">
        <v>0.5</v>
      </c>
      <c r="H280" s="3">
        <v>6750</v>
      </c>
    </row>
    <row r="281" spans="1:8" x14ac:dyDescent="0.3">
      <c r="A281" s="1" t="s">
        <v>14</v>
      </c>
      <c r="B281" s="1" t="s">
        <v>21</v>
      </c>
      <c r="C281" s="7">
        <v>906</v>
      </c>
      <c r="D281" s="6">
        <v>44880</v>
      </c>
      <c r="E281" s="6">
        <v>44940</v>
      </c>
      <c r="F281" s="4" t="s">
        <v>7</v>
      </c>
      <c r="G281" s="2">
        <v>0.5</v>
      </c>
      <c r="H281" s="3">
        <v>6500</v>
      </c>
    </row>
    <row r="282" spans="1:8" x14ac:dyDescent="0.3">
      <c r="A282" s="1" t="s">
        <v>14</v>
      </c>
      <c r="B282" s="1" t="s">
        <v>21</v>
      </c>
      <c r="C282" s="7">
        <v>905</v>
      </c>
      <c r="D282" s="6">
        <v>44880</v>
      </c>
      <c r="E282" s="6">
        <v>44943</v>
      </c>
      <c r="F282" s="4" t="s">
        <v>9</v>
      </c>
      <c r="G282" s="2">
        <v>0.6</v>
      </c>
      <c r="H282" s="3">
        <v>6000</v>
      </c>
    </row>
    <row r="283" spans="1:8" x14ac:dyDescent="0.3">
      <c r="A283" s="1" t="s">
        <v>14</v>
      </c>
      <c r="B283" s="1" t="s">
        <v>21</v>
      </c>
      <c r="C283" s="7">
        <v>904</v>
      </c>
      <c r="D283" s="6">
        <v>44880</v>
      </c>
      <c r="E283" s="6">
        <v>44922</v>
      </c>
      <c r="F283" s="4" t="s">
        <v>10</v>
      </c>
      <c r="G283" s="2">
        <v>0.65</v>
      </c>
      <c r="H283" s="3">
        <v>7000</v>
      </c>
    </row>
    <row r="284" spans="1:8" x14ac:dyDescent="0.3">
      <c r="A284" s="1" t="s">
        <v>14</v>
      </c>
      <c r="B284" s="1" t="s">
        <v>21</v>
      </c>
      <c r="C284" s="7">
        <v>903</v>
      </c>
      <c r="D284" s="6">
        <v>44909</v>
      </c>
      <c r="E284" s="6">
        <v>44971</v>
      </c>
      <c r="F284" s="4" t="s">
        <v>5</v>
      </c>
      <c r="G284" s="2">
        <v>0.5</v>
      </c>
      <c r="H284" s="3">
        <v>9000</v>
      </c>
    </row>
    <row r="285" spans="1:8" x14ac:dyDescent="0.3">
      <c r="A285" s="1" t="s">
        <v>14</v>
      </c>
      <c r="B285" s="1" t="s">
        <v>21</v>
      </c>
      <c r="C285" s="7">
        <v>902</v>
      </c>
      <c r="D285" s="6">
        <v>44909</v>
      </c>
      <c r="E285" s="6">
        <v>44952</v>
      </c>
      <c r="F285" s="4" t="s">
        <v>8</v>
      </c>
      <c r="G285" s="2">
        <v>0.55000000000000004</v>
      </c>
      <c r="H285" s="3">
        <v>9000</v>
      </c>
    </row>
    <row r="286" spans="1:8" x14ac:dyDescent="0.3">
      <c r="A286" s="1" t="s">
        <v>14</v>
      </c>
      <c r="B286" s="1" t="s">
        <v>21</v>
      </c>
      <c r="C286" s="7">
        <v>901</v>
      </c>
      <c r="D286" s="6">
        <v>44909</v>
      </c>
      <c r="E286" s="6">
        <v>44962</v>
      </c>
      <c r="F286" s="4" t="s">
        <v>6</v>
      </c>
      <c r="G286" s="2">
        <v>0.5</v>
      </c>
      <c r="H286" s="3">
        <v>7000</v>
      </c>
    </row>
    <row r="287" spans="1:8" x14ac:dyDescent="0.3">
      <c r="A287" s="1" t="s">
        <v>14</v>
      </c>
      <c r="B287" s="1" t="s">
        <v>21</v>
      </c>
      <c r="C287" s="7">
        <v>900</v>
      </c>
      <c r="D287" s="6">
        <v>44909</v>
      </c>
      <c r="E287" s="6">
        <v>44987</v>
      </c>
      <c r="F287" s="4" t="s">
        <v>7</v>
      </c>
      <c r="G287" s="2">
        <v>0.5</v>
      </c>
      <c r="H287" s="3">
        <v>7000</v>
      </c>
    </row>
    <row r="288" spans="1:8" x14ac:dyDescent="0.3">
      <c r="A288" s="1" t="s">
        <v>14</v>
      </c>
      <c r="B288" s="1" t="s">
        <v>21</v>
      </c>
      <c r="C288" s="7">
        <v>899</v>
      </c>
      <c r="D288" s="6">
        <v>44909</v>
      </c>
      <c r="E288" s="6">
        <v>44949</v>
      </c>
      <c r="F288" s="4" t="s">
        <v>9</v>
      </c>
      <c r="G288" s="2">
        <v>0.6</v>
      </c>
      <c r="H288" s="3">
        <v>6250</v>
      </c>
    </row>
    <row r="289" spans="1:8" x14ac:dyDescent="0.3">
      <c r="A289" s="1" t="s">
        <v>14</v>
      </c>
      <c r="B289" s="1" t="s">
        <v>21</v>
      </c>
      <c r="C289" s="7">
        <v>898</v>
      </c>
      <c r="D289" s="6">
        <v>44909</v>
      </c>
      <c r="E289" s="6">
        <v>44927</v>
      </c>
      <c r="F289" s="4" t="s">
        <v>10</v>
      </c>
      <c r="G289" s="2">
        <v>0.65</v>
      </c>
      <c r="H289" s="3">
        <v>7250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4A46-6B54-46C9-BC04-363AAF53D513}">
  <dimension ref="A1:J289"/>
  <sheetViews>
    <sheetView workbookViewId="0">
      <selection activeCell="L12" sqref="L12"/>
    </sheetView>
  </sheetViews>
  <sheetFormatPr defaultRowHeight="14.4" x14ac:dyDescent="0.3"/>
  <cols>
    <col min="1" max="1" width="9.5546875" bestFit="1" customWidth="1"/>
    <col min="2" max="2" width="9.77734375" bestFit="1" customWidth="1"/>
    <col min="3" max="3" width="11.77734375" bestFit="1" customWidth="1"/>
    <col min="4" max="4" width="14.6640625" bestFit="1" customWidth="1"/>
    <col min="5" max="5" width="15.109375" bestFit="1" customWidth="1"/>
    <col min="6" max="6" width="16.5546875" bestFit="1" customWidth="1"/>
    <col min="7" max="7" width="14.5546875" bestFit="1" customWidth="1"/>
    <col min="8" max="8" width="11.6640625" bestFit="1" customWidth="1"/>
    <col min="9" max="9" width="15.77734375" bestFit="1" customWidth="1"/>
    <col min="10" max="10" width="10.5546875" bestFit="1" customWidth="1"/>
  </cols>
  <sheetData>
    <row r="1" spans="1:10" x14ac:dyDescent="0.3">
      <c r="A1" t="s">
        <v>0</v>
      </c>
      <c r="B1" t="s">
        <v>17</v>
      </c>
      <c r="C1" t="s">
        <v>1</v>
      </c>
      <c r="D1" t="s">
        <v>15</v>
      </c>
      <c r="E1" t="s">
        <v>16</v>
      </c>
      <c r="F1" t="s">
        <v>2</v>
      </c>
      <c r="G1" t="s">
        <v>3</v>
      </c>
      <c r="H1" t="s">
        <v>4</v>
      </c>
      <c r="I1" t="s">
        <v>1282</v>
      </c>
      <c r="J1" t="s">
        <v>31</v>
      </c>
    </row>
    <row r="2" spans="1:10" x14ac:dyDescent="0.3">
      <c r="A2" s="20" t="s">
        <v>11</v>
      </c>
      <c r="B2" s="20" t="s">
        <v>1283</v>
      </c>
      <c r="C2">
        <v>1185</v>
      </c>
      <c r="D2" s="21">
        <v>44575</v>
      </c>
      <c r="E2" s="21">
        <v>44615</v>
      </c>
      <c r="F2" s="20" t="s">
        <v>5</v>
      </c>
      <c r="G2">
        <v>0.5</v>
      </c>
      <c r="H2">
        <v>12000</v>
      </c>
      <c r="I2">
        <v>-40</v>
      </c>
      <c r="J2">
        <v>6000</v>
      </c>
    </row>
    <row r="3" spans="1:10" x14ac:dyDescent="0.3">
      <c r="A3" s="20" t="s">
        <v>11</v>
      </c>
      <c r="B3" s="20" t="s">
        <v>1283</v>
      </c>
      <c r="C3">
        <v>1184</v>
      </c>
      <c r="D3" s="21">
        <v>44575</v>
      </c>
      <c r="E3" s="21">
        <v>44604</v>
      </c>
      <c r="F3" s="20" t="s">
        <v>8</v>
      </c>
      <c r="G3">
        <v>0.5</v>
      </c>
      <c r="H3">
        <v>10000</v>
      </c>
      <c r="I3">
        <v>-29</v>
      </c>
      <c r="J3">
        <v>5000</v>
      </c>
    </row>
    <row r="4" spans="1:10" x14ac:dyDescent="0.3">
      <c r="A4" s="20" t="s">
        <v>11</v>
      </c>
      <c r="B4" s="20" t="s">
        <v>1283</v>
      </c>
      <c r="C4">
        <v>1183</v>
      </c>
      <c r="D4" s="21">
        <v>44575</v>
      </c>
      <c r="E4" s="21">
        <v>44636</v>
      </c>
      <c r="F4" s="20" t="s">
        <v>6</v>
      </c>
      <c r="G4">
        <v>0.4</v>
      </c>
      <c r="H4">
        <v>10000</v>
      </c>
      <c r="I4">
        <v>-61</v>
      </c>
      <c r="J4">
        <v>4000</v>
      </c>
    </row>
    <row r="5" spans="1:10" x14ac:dyDescent="0.3">
      <c r="A5" s="20" t="s">
        <v>11</v>
      </c>
      <c r="B5" s="20" t="s">
        <v>1283</v>
      </c>
      <c r="C5">
        <v>1182</v>
      </c>
      <c r="D5" s="21">
        <v>44575</v>
      </c>
      <c r="E5" s="21">
        <v>44591</v>
      </c>
      <c r="F5" s="20" t="s">
        <v>7</v>
      </c>
      <c r="G5">
        <v>0.45</v>
      </c>
      <c r="H5">
        <v>8500</v>
      </c>
      <c r="I5">
        <v>-16</v>
      </c>
      <c r="J5">
        <v>3825</v>
      </c>
    </row>
    <row r="6" spans="1:10" x14ac:dyDescent="0.3">
      <c r="A6" s="20" t="s">
        <v>11</v>
      </c>
      <c r="B6" s="20" t="s">
        <v>1283</v>
      </c>
      <c r="C6">
        <v>1181</v>
      </c>
      <c r="D6" s="21">
        <v>44575</v>
      </c>
      <c r="E6" s="21">
        <v>44654</v>
      </c>
      <c r="F6" s="20" t="s">
        <v>9</v>
      </c>
      <c r="G6">
        <v>0.6</v>
      </c>
      <c r="H6">
        <v>9000</v>
      </c>
      <c r="I6">
        <v>-79</v>
      </c>
      <c r="J6">
        <v>5400</v>
      </c>
    </row>
    <row r="7" spans="1:10" x14ac:dyDescent="0.3">
      <c r="A7" s="20" t="s">
        <v>11</v>
      </c>
      <c r="B7" s="20" t="s">
        <v>1283</v>
      </c>
      <c r="C7">
        <v>1180</v>
      </c>
      <c r="D7" s="21">
        <v>44575</v>
      </c>
      <c r="E7" s="21">
        <v>44620</v>
      </c>
      <c r="F7" s="20" t="s">
        <v>10</v>
      </c>
      <c r="G7">
        <v>0.5</v>
      </c>
      <c r="H7">
        <v>10000</v>
      </c>
      <c r="I7">
        <v>-45</v>
      </c>
      <c r="J7">
        <v>5000</v>
      </c>
    </row>
    <row r="8" spans="1:10" x14ac:dyDescent="0.3">
      <c r="A8" s="20" t="s">
        <v>11</v>
      </c>
      <c r="B8" s="20" t="s">
        <v>1283</v>
      </c>
      <c r="C8">
        <v>1179</v>
      </c>
      <c r="D8" s="21">
        <v>44604</v>
      </c>
      <c r="E8" s="21">
        <v>44686</v>
      </c>
      <c r="F8" s="20" t="s">
        <v>5</v>
      </c>
      <c r="G8">
        <v>0.5</v>
      </c>
      <c r="H8">
        <v>12500</v>
      </c>
      <c r="I8">
        <v>-82</v>
      </c>
      <c r="J8">
        <v>6250</v>
      </c>
    </row>
    <row r="9" spans="1:10" x14ac:dyDescent="0.3">
      <c r="A9" s="20" t="s">
        <v>11</v>
      </c>
      <c r="B9" s="20" t="s">
        <v>1283</v>
      </c>
      <c r="C9">
        <v>1178</v>
      </c>
      <c r="D9" s="21">
        <v>44604</v>
      </c>
      <c r="E9" s="21">
        <v>44693</v>
      </c>
      <c r="F9" s="20" t="s">
        <v>8</v>
      </c>
      <c r="G9">
        <v>0.5</v>
      </c>
      <c r="H9">
        <v>9000</v>
      </c>
      <c r="I9">
        <v>-89</v>
      </c>
      <c r="J9">
        <v>4500</v>
      </c>
    </row>
    <row r="10" spans="1:10" x14ac:dyDescent="0.3">
      <c r="A10" s="20" t="s">
        <v>11</v>
      </c>
      <c r="B10" s="20" t="s">
        <v>1283</v>
      </c>
      <c r="C10">
        <v>1177</v>
      </c>
      <c r="D10" s="21">
        <v>44604</v>
      </c>
      <c r="E10" s="21">
        <v>44627</v>
      </c>
      <c r="F10" s="20" t="s">
        <v>6</v>
      </c>
      <c r="G10">
        <v>0.4</v>
      </c>
      <c r="H10">
        <v>9500</v>
      </c>
      <c r="I10">
        <v>-23</v>
      </c>
      <c r="J10">
        <v>3800</v>
      </c>
    </row>
    <row r="11" spans="1:10" x14ac:dyDescent="0.3">
      <c r="A11" s="20" t="s">
        <v>11</v>
      </c>
      <c r="B11" s="20" t="s">
        <v>1283</v>
      </c>
      <c r="C11">
        <v>1176</v>
      </c>
      <c r="D11" s="21">
        <v>44604</v>
      </c>
      <c r="E11" s="21">
        <v>44636</v>
      </c>
      <c r="F11" s="20" t="s">
        <v>7</v>
      </c>
      <c r="G11">
        <v>0.45</v>
      </c>
      <c r="H11">
        <v>8250</v>
      </c>
      <c r="I11">
        <v>-32</v>
      </c>
      <c r="J11">
        <v>3712.5</v>
      </c>
    </row>
    <row r="12" spans="1:10" x14ac:dyDescent="0.3">
      <c r="A12" s="20" t="s">
        <v>11</v>
      </c>
      <c r="B12" s="20" t="s">
        <v>1283</v>
      </c>
      <c r="C12">
        <v>1175</v>
      </c>
      <c r="D12" s="21">
        <v>44604</v>
      </c>
      <c r="E12" s="21">
        <v>44651</v>
      </c>
      <c r="F12" s="20" t="s">
        <v>9</v>
      </c>
      <c r="G12">
        <v>0.6</v>
      </c>
      <c r="H12">
        <v>9000</v>
      </c>
      <c r="I12">
        <v>-47</v>
      </c>
      <c r="J12">
        <v>5400</v>
      </c>
    </row>
    <row r="13" spans="1:10" x14ac:dyDescent="0.3">
      <c r="A13" s="20" t="s">
        <v>11</v>
      </c>
      <c r="B13" s="20" t="s">
        <v>1283</v>
      </c>
      <c r="C13">
        <v>1174</v>
      </c>
      <c r="D13" s="21">
        <v>44604</v>
      </c>
      <c r="E13" s="21">
        <v>44667</v>
      </c>
      <c r="F13" s="20" t="s">
        <v>10</v>
      </c>
      <c r="G13">
        <v>0.5</v>
      </c>
      <c r="H13">
        <v>10000</v>
      </c>
      <c r="I13">
        <v>-63</v>
      </c>
      <c r="J13">
        <v>5000</v>
      </c>
    </row>
    <row r="14" spans="1:10" x14ac:dyDescent="0.3">
      <c r="A14" s="20" t="s">
        <v>11</v>
      </c>
      <c r="B14" s="20" t="s">
        <v>1283</v>
      </c>
      <c r="C14">
        <v>1173</v>
      </c>
      <c r="D14" s="21">
        <v>44630</v>
      </c>
      <c r="E14" s="21">
        <v>44686</v>
      </c>
      <c r="F14" s="20" t="s">
        <v>5</v>
      </c>
      <c r="G14">
        <v>0.5</v>
      </c>
      <c r="H14">
        <v>12200</v>
      </c>
      <c r="I14">
        <v>-56</v>
      </c>
      <c r="J14">
        <v>6100</v>
      </c>
    </row>
    <row r="15" spans="1:10" x14ac:dyDescent="0.3">
      <c r="A15" s="20" t="s">
        <v>11</v>
      </c>
      <c r="B15" s="20" t="s">
        <v>1283</v>
      </c>
      <c r="C15">
        <v>1172</v>
      </c>
      <c r="D15" s="21">
        <v>44630</v>
      </c>
      <c r="E15" s="21">
        <v>44713</v>
      </c>
      <c r="F15" s="20" t="s">
        <v>8</v>
      </c>
      <c r="G15">
        <v>0.5</v>
      </c>
      <c r="H15">
        <v>9250</v>
      </c>
      <c r="I15">
        <v>-83</v>
      </c>
      <c r="J15">
        <v>4625</v>
      </c>
    </row>
    <row r="16" spans="1:10" x14ac:dyDescent="0.3">
      <c r="A16" s="20" t="s">
        <v>11</v>
      </c>
      <c r="B16" s="20" t="s">
        <v>1283</v>
      </c>
      <c r="C16">
        <v>1171</v>
      </c>
      <c r="D16" s="21">
        <v>44630</v>
      </c>
      <c r="E16" s="21">
        <v>44685</v>
      </c>
      <c r="F16" s="20" t="s">
        <v>6</v>
      </c>
      <c r="G16">
        <v>0.4</v>
      </c>
      <c r="H16">
        <v>9500</v>
      </c>
      <c r="I16">
        <v>-55</v>
      </c>
      <c r="J16">
        <v>3800</v>
      </c>
    </row>
    <row r="17" spans="1:10" x14ac:dyDescent="0.3">
      <c r="A17" s="20" t="s">
        <v>11</v>
      </c>
      <c r="B17" s="20" t="s">
        <v>1283</v>
      </c>
      <c r="C17">
        <v>1170</v>
      </c>
      <c r="D17" s="21">
        <v>44630</v>
      </c>
      <c r="E17" s="21">
        <v>44645</v>
      </c>
      <c r="F17" s="20" t="s">
        <v>7</v>
      </c>
      <c r="G17">
        <v>0.45</v>
      </c>
      <c r="H17">
        <v>8000</v>
      </c>
      <c r="I17">
        <v>-15</v>
      </c>
      <c r="J17">
        <v>3600</v>
      </c>
    </row>
    <row r="18" spans="1:10" x14ac:dyDescent="0.3">
      <c r="A18" s="20" t="s">
        <v>11</v>
      </c>
      <c r="B18" s="20" t="s">
        <v>1283</v>
      </c>
      <c r="C18">
        <v>1169</v>
      </c>
      <c r="D18" s="21">
        <v>44630</v>
      </c>
      <c r="E18" s="21">
        <v>44670</v>
      </c>
      <c r="F18" s="20" t="s">
        <v>9</v>
      </c>
      <c r="G18">
        <v>0.6</v>
      </c>
      <c r="H18">
        <v>8500</v>
      </c>
      <c r="I18">
        <v>-40</v>
      </c>
      <c r="J18">
        <v>5100</v>
      </c>
    </row>
    <row r="19" spans="1:10" x14ac:dyDescent="0.3">
      <c r="A19" s="20" t="s">
        <v>11</v>
      </c>
      <c r="B19" s="20" t="s">
        <v>1283</v>
      </c>
      <c r="C19">
        <v>1168</v>
      </c>
      <c r="D19" s="21">
        <v>44630</v>
      </c>
      <c r="E19" s="21">
        <v>44652</v>
      </c>
      <c r="F19" s="20" t="s">
        <v>10</v>
      </c>
      <c r="G19">
        <v>0.5</v>
      </c>
      <c r="H19">
        <v>9500</v>
      </c>
      <c r="I19">
        <v>-22</v>
      </c>
      <c r="J19">
        <v>4750</v>
      </c>
    </row>
    <row r="20" spans="1:10" x14ac:dyDescent="0.3">
      <c r="A20" s="20" t="s">
        <v>11</v>
      </c>
      <c r="B20" s="20" t="s">
        <v>1283</v>
      </c>
      <c r="C20">
        <v>1167</v>
      </c>
      <c r="D20" s="21">
        <v>44662</v>
      </c>
      <c r="E20" s="21">
        <v>44743</v>
      </c>
      <c r="F20" s="20" t="s">
        <v>5</v>
      </c>
      <c r="G20">
        <v>0.5</v>
      </c>
      <c r="H20">
        <v>12000</v>
      </c>
      <c r="I20">
        <v>-81</v>
      </c>
      <c r="J20">
        <v>6000</v>
      </c>
    </row>
    <row r="21" spans="1:10" x14ac:dyDescent="0.3">
      <c r="A21" s="20" t="s">
        <v>11</v>
      </c>
      <c r="B21" s="20" t="s">
        <v>1283</v>
      </c>
      <c r="C21">
        <v>1166</v>
      </c>
      <c r="D21" s="21">
        <v>44662</v>
      </c>
      <c r="E21" s="21">
        <v>44747</v>
      </c>
      <c r="F21" s="20" t="s">
        <v>8</v>
      </c>
      <c r="G21">
        <v>0.5</v>
      </c>
      <c r="H21">
        <v>9000</v>
      </c>
      <c r="I21">
        <v>-85</v>
      </c>
      <c r="J21">
        <v>4500</v>
      </c>
    </row>
    <row r="22" spans="1:10" x14ac:dyDescent="0.3">
      <c r="A22" s="20" t="s">
        <v>11</v>
      </c>
      <c r="B22" s="20" t="s">
        <v>1283</v>
      </c>
      <c r="C22">
        <v>1165</v>
      </c>
      <c r="D22" s="21">
        <v>44662</v>
      </c>
      <c r="E22" s="21">
        <v>44728</v>
      </c>
      <c r="F22" s="20" t="s">
        <v>6</v>
      </c>
      <c r="G22">
        <v>0.4</v>
      </c>
      <c r="H22">
        <v>9000</v>
      </c>
      <c r="I22">
        <v>-66</v>
      </c>
      <c r="J22">
        <v>3600</v>
      </c>
    </row>
    <row r="23" spans="1:10" x14ac:dyDescent="0.3">
      <c r="A23" s="20" t="s">
        <v>11</v>
      </c>
      <c r="B23" s="20" t="s">
        <v>1283</v>
      </c>
      <c r="C23">
        <v>1164</v>
      </c>
      <c r="D23" s="21">
        <v>44662</v>
      </c>
      <c r="E23" s="21">
        <v>44728</v>
      </c>
      <c r="F23" s="20" t="s">
        <v>7</v>
      </c>
      <c r="G23">
        <v>0.45</v>
      </c>
      <c r="H23">
        <v>8250</v>
      </c>
      <c r="I23">
        <v>-66</v>
      </c>
      <c r="J23">
        <v>3712.5</v>
      </c>
    </row>
    <row r="24" spans="1:10" x14ac:dyDescent="0.3">
      <c r="A24" s="20" t="s">
        <v>11</v>
      </c>
      <c r="B24" s="20" t="s">
        <v>1283</v>
      </c>
      <c r="C24">
        <v>1163</v>
      </c>
      <c r="D24" s="21">
        <v>44662</v>
      </c>
      <c r="E24" s="21">
        <v>44716</v>
      </c>
      <c r="F24" s="20" t="s">
        <v>9</v>
      </c>
      <c r="G24">
        <v>0.6</v>
      </c>
      <c r="H24">
        <v>8250</v>
      </c>
      <c r="I24">
        <v>-54</v>
      </c>
      <c r="J24">
        <v>4950</v>
      </c>
    </row>
    <row r="25" spans="1:10" x14ac:dyDescent="0.3">
      <c r="A25" s="20" t="s">
        <v>11</v>
      </c>
      <c r="B25" s="20" t="s">
        <v>1283</v>
      </c>
      <c r="C25">
        <v>1162</v>
      </c>
      <c r="D25" s="21">
        <v>44662</v>
      </c>
      <c r="E25" s="21">
        <v>44742</v>
      </c>
      <c r="F25" s="20" t="s">
        <v>10</v>
      </c>
      <c r="G25">
        <v>0.5</v>
      </c>
      <c r="H25">
        <v>9500</v>
      </c>
      <c r="I25">
        <v>-80</v>
      </c>
      <c r="J25">
        <v>4750</v>
      </c>
    </row>
    <row r="26" spans="1:10" x14ac:dyDescent="0.3">
      <c r="A26" s="20" t="s">
        <v>11</v>
      </c>
      <c r="B26" s="20" t="s">
        <v>1283</v>
      </c>
      <c r="C26">
        <v>1161</v>
      </c>
      <c r="D26" s="21">
        <v>44691</v>
      </c>
      <c r="E26" s="21">
        <v>44744</v>
      </c>
      <c r="F26" s="20" t="s">
        <v>5</v>
      </c>
      <c r="G26">
        <v>0.6</v>
      </c>
      <c r="H26">
        <v>12200</v>
      </c>
      <c r="I26">
        <v>-53</v>
      </c>
      <c r="J26">
        <v>7320</v>
      </c>
    </row>
    <row r="27" spans="1:10" x14ac:dyDescent="0.3">
      <c r="A27" s="20" t="s">
        <v>11</v>
      </c>
      <c r="B27" s="20" t="s">
        <v>1283</v>
      </c>
      <c r="C27">
        <v>1160</v>
      </c>
      <c r="D27" s="21">
        <v>44691</v>
      </c>
      <c r="E27" s="21">
        <v>44747</v>
      </c>
      <c r="F27" s="20" t="s">
        <v>8</v>
      </c>
      <c r="G27">
        <v>0.55000000000000004</v>
      </c>
      <c r="H27">
        <v>9250</v>
      </c>
      <c r="I27">
        <v>-56</v>
      </c>
      <c r="J27">
        <v>5087.5</v>
      </c>
    </row>
    <row r="28" spans="1:10" x14ac:dyDescent="0.3">
      <c r="A28" s="20" t="s">
        <v>11</v>
      </c>
      <c r="B28" s="20" t="s">
        <v>1283</v>
      </c>
      <c r="C28">
        <v>1159</v>
      </c>
      <c r="D28" s="21">
        <v>44691</v>
      </c>
      <c r="E28" s="21">
        <v>44730</v>
      </c>
      <c r="F28" s="20" t="s">
        <v>6</v>
      </c>
      <c r="G28">
        <v>0.5</v>
      </c>
      <c r="H28">
        <v>9000</v>
      </c>
      <c r="I28">
        <v>-39</v>
      </c>
      <c r="J28">
        <v>4500</v>
      </c>
    </row>
    <row r="29" spans="1:10" x14ac:dyDescent="0.3">
      <c r="A29" s="20" t="s">
        <v>11</v>
      </c>
      <c r="B29" s="20" t="s">
        <v>1283</v>
      </c>
      <c r="C29">
        <v>1158</v>
      </c>
      <c r="D29" s="21">
        <v>44691</v>
      </c>
      <c r="E29" s="21">
        <v>44765</v>
      </c>
      <c r="F29" s="20" t="s">
        <v>7</v>
      </c>
      <c r="G29">
        <v>0.5</v>
      </c>
      <c r="H29">
        <v>8500</v>
      </c>
      <c r="I29">
        <v>-74</v>
      </c>
      <c r="J29">
        <v>4250</v>
      </c>
    </row>
    <row r="30" spans="1:10" x14ac:dyDescent="0.3">
      <c r="A30" s="20" t="s">
        <v>11</v>
      </c>
      <c r="B30" s="20" t="s">
        <v>1283</v>
      </c>
      <c r="C30">
        <v>1157</v>
      </c>
      <c r="D30" s="21">
        <v>44691</v>
      </c>
      <c r="E30" s="21">
        <v>44717</v>
      </c>
      <c r="F30" s="20" t="s">
        <v>9</v>
      </c>
      <c r="G30">
        <v>0.6</v>
      </c>
      <c r="H30">
        <v>8750</v>
      </c>
      <c r="I30">
        <v>-26</v>
      </c>
      <c r="J30">
        <v>5250</v>
      </c>
    </row>
    <row r="31" spans="1:10" x14ac:dyDescent="0.3">
      <c r="A31" s="20" t="s">
        <v>11</v>
      </c>
      <c r="B31" s="20" t="s">
        <v>1283</v>
      </c>
      <c r="C31">
        <v>1156</v>
      </c>
      <c r="D31" s="21">
        <v>44691</v>
      </c>
      <c r="E31" s="21">
        <v>44754</v>
      </c>
      <c r="F31" s="20" t="s">
        <v>10</v>
      </c>
      <c r="G31">
        <v>0.65</v>
      </c>
      <c r="H31">
        <v>10000</v>
      </c>
      <c r="I31">
        <v>-63</v>
      </c>
      <c r="J31">
        <v>6500</v>
      </c>
    </row>
    <row r="32" spans="1:10" x14ac:dyDescent="0.3">
      <c r="A32" s="20" t="s">
        <v>11</v>
      </c>
      <c r="B32" s="20" t="s">
        <v>1283</v>
      </c>
      <c r="C32">
        <v>1155</v>
      </c>
      <c r="D32" s="21">
        <v>44724</v>
      </c>
      <c r="E32" s="21">
        <v>44783</v>
      </c>
      <c r="F32" s="20" t="s">
        <v>5</v>
      </c>
      <c r="G32">
        <v>0.6</v>
      </c>
      <c r="H32">
        <v>12500</v>
      </c>
      <c r="I32">
        <v>-59</v>
      </c>
      <c r="J32">
        <v>7500</v>
      </c>
    </row>
    <row r="33" spans="1:10" x14ac:dyDescent="0.3">
      <c r="A33" s="20" t="s">
        <v>11</v>
      </c>
      <c r="B33" s="20" t="s">
        <v>1283</v>
      </c>
      <c r="C33">
        <v>1154</v>
      </c>
      <c r="D33" s="21">
        <v>44724</v>
      </c>
      <c r="E33" s="21">
        <v>44802</v>
      </c>
      <c r="F33" s="20" t="s">
        <v>8</v>
      </c>
      <c r="G33">
        <v>0.55000000000000004</v>
      </c>
      <c r="H33">
        <v>10000</v>
      </c>
      <c r="I33">
        <v>-78</v>
      </c>
      <c r="J33">
        <v>5500</v>
      </c>
    </row>
    <row r="34" spans="1:10" x14ac:dyDescent="0.3">
      <c r="A34" s="20" t="s">
        <v>11</v>
      </c>
      <c r="B34" s="20" t="s">
        <v>1283</v>
      </c>
      <c r="C34">
        <v>1153</v>
      </c>
      <c r="D34" s="21">
        <v>44724</v>
      </c>
      <c r="E34" s="21">
        <v>44807</v>
      </c>
      <c r="F34" s="20" t="s">
        <v>6</v>
      </c>
      <c r="G34">
        <v>0.5</v>
      </c>
      <c r="H34">
        <v>9250</v>
      </c>
      <c r="I34">
        <v>-83</v>
      </c>
      <c r="J34">
        <v>4625</v>
      </c>
    </row>
    <row r="35" spans="1:10" x14ac:dyDescent="0.3">
      <c r="A35" s="20" t="s">
        <v>11</v>
      </c>
      <c r="B35" s="20" t="s">
        <v>1283</v>
      </c>
      <c r="C35">
        <v>1152</v>
      </c>
      <c r="D35" s="21">
        <v>44724</v>
      </c>
      <c r="E35" s="21">
        <v>44799</v>
      </c>
      <c r="F35" s="20" t="s">
        <v>7</v>
      </c>
      <c r="G35">
        <v>0.5</v>
      </c>
      <c r="H35">
        <v>9000</v>
      </c>
      <c r="I35">
        <v>-75</v>
      </c>
      <c r="J35">
        <v>4500</v>
      </c>
    </row>
    <row r="36" spans="1:10" x14ac:dyDescent="0.3">
      <c r="A36" s="20" t="s">
        <v>11</v>
      </c>
      <c r="B36" s="20" t="s">
        <v>1283</v>
      </c>
      <c r="C36">
        <v>1151</v>
      </c>
      <c r="D36" s="21">
        <v>44724</v>
      </c>
      <c r="E36" s="21">
        <v>44773</v>
      </c>
      <c r="F36" s="20" t="s">
        <v>9</v>
      </c>
      <c r="G36">
        <v>0.6</v>
      </c>
      <c r="H36">
        <v>9000</v>
      </c>
      <c r="I36">
        <v>-49</v>
      </c>
      <c r="J36">
        <v>5400</v>
      </c>
    </row>
    <row r="37" spans="1:10" x14ac:dyDescent="0.3">
      <c r="A37" s="20" t="s">
        <v>11</v>
      </c>
      <c r="B37" s="20" t="s">
        <v>1283</v>
      </c>
      <c r="C37">
        <v>1150</v>
      </c>
      <c r="D37" s="21">
        <v>44724</v>
      </c>
      <c r="E37" s="21">
        <v>44805</v>
      </c>
      <c r="F37" s="20" t="s">
        <v>10</v>
      </c>
      <c r="G37">
        <v>0.65</v>
      </c>
      <c r="H37">
        <v>10500</v>
      </c>
      <c r="I37">
        <v>-81</v>
      </c>
      <c r="J37">
        <v>6825</v>
      </c>
    </row>
    <row r="38" spans="1:10" x14ac:dyDescent="0.3">
      <c r="A38" s="20" t="s">
        <v>11</v>
      </c>
      <c r="B38" s="20" t="s">
        <v>1283</v>
      </c>
      <c r="C38">
        <v>1149</v>
      </c>
      <c r="D38" s="21">
        <v>44752</v>
      </c>
      <c r="E38" s="21">
        <v>44819</v>
      </c>
      <c r="F38" s="20" t="s">
        <v>5</v>
      </c>
      <c r="G38">
        <v>0.6</v>
      </c>
      <c r="H38">
        <v>12750</v>
      </c>
      <c r="I38">
        <v>-67</v>
      </c>
      <c r="J38">
        <v>7650</v>
      </c>
    </row>
    <row r="39" spans="1:10" x14ac:dyDescent="0.3">
      <c r="A39" s="20" t="s">
        <v>11</v>
      </c>
      <c r="B39" s="20" t="s">
        <v>1283</v>
      </c>
      <c r="C39">
        <v>1148</v>
      </c>
      <c r="D39" s="21">
        <v>44752</v>
      </c>
      <c r="E39" s="21">
        <v>44790</v>
      </c>
      <c r="F39" s="20" t="s">
        <v>8</v>
      </c>
      <c r="G39">
        <v>0.55000000000000004</v>
      </c>
      <c r="H39">
        <v>10250</v>
      </c>
      <c r="I39">
        <v>-38</v>
      </c>
      <c r="J39">
        <v>5637.5000000000009</v>
      </c>
    </row>
    <row r="40" spans="1:10" x14ac:dyDescent="0.3">
      <c r="A40" s="20" t="s">
        <v>11</v>
      </c>
      <c r="B40" s="20" t="s">
        <v>1283</v>
      </c>
      <c r="C40">
        <v>1147</v>
      </c>
      <c r="D40" s="21">
        <v>44752</v>
      </c>
      <c r="E40" s="21">
        <v>44803</v>
      </c>
      <c r="F40" s="20" t="s">
        <v>6</v>
      </c>
      <c r="G40">
        <v>0.5</v>
      </c>
      <c r="H40">
        <v>9500</v>
      </c>
      <c r="I40">
        <v>-51</v>
      </c>
      <c r="J40">
        <v>4750</v>
      </c>
    </row>
    <row r="41" spans="1:10" x14ac:dyDescent="0.3">
      <c r="A41" s="20" t="s">
        <v>11</v>
      </c>
      <c r="B41" s="20" t="s">
        <v>1283</v>
      </c>
      <c r="C41">
        <v>1146</v>
      </c>
      <c r="D41" s="21">
        <v>44752</v>
      </c>
      <c r="E41" s="21">
        <v>44777</v>
      </c>
      <c r="F41" s="20" t="s">
        <v>7</v>
      </c>
      <c r="G41">
        <v>0.5</v>
      </c>
      <c r="H41">
        <v>9000</v>
      </c>
      <c r="I41">
        <v>-25</v>
      </c>
      <c r="J41">
        <v>4500</v>
      </c>
    </row>
    <row r="42" spans="1:10" x14ac:dyDescent="0.3">
      <c r="A42" s="20" t="s">
        <v>11</v>
      </c>
      <c r="B42" s="20" t="s">
        <v>1283</v>
      </c>
      <c r="C42">
        <v>1145</v>
      </c>
      <c r="D42" s="21">
        <v>44752</v>
      </c>
      <c r="E42" s="21">
        <v>44769</v>
      </c>
      <c r="F42" s="20" t="s">
        <v>9</v>
      </c>
      <c r="G42">
        <v>0.6</v>
      </c>
      <c r="H42">
        <v>9250</v>
      </c>
      <c r="I42">
        <v>-17</v>
      </c>
      <c r="J42">
        <v>5550</v>
      </c>
    </row>
    <row r="43" spans="1:10" x14ac:dyDescent="0.3">
      <c r="A43" s="20" t="s">
        <v>11</v>
      </c>
      <c r="B43" s="20" t="s">
        <v>1283</v>
      </c>
      <c r="C43">
        <v>1144</v>
      </c>
      <c r="D43" s="21">
        <v>44752</v>
      </c>
      <c r="E43" s="21">
        <v>44839</v>
      </c>
      <c r="F43" s="20" t="s">
        <v>10</v>
      </c>
      <c r="G43">
        <v>0.65</v>
      </c>
      <c r="H43">
        <v>11000</v>
      </c>
      <c r="I43">
        <v>-87</v>
      </c>
      <c r="J43">
        <v>7150</v>
      </c>
    </row>
    <row r="44" spans="1:10" x14ac:dyDescent="0.3">
      <c r="A44" s="20" t="s">
        <v>11</v>
      </c>
      <c r="B44" s="20" t="s">
        <v>1283</v>
      </c>
      <c r="C44">
        <v>1143</v>
      </c>
      <c r="D44" s="21">
        <v>44784</v>
      </c>
      <c r="E44" s="21">
        <v>44813</v>
      </c>
      <c r="F44" s="20" t="s">
        <v>5</v>
      </c>
      <c r="G44">
        <v>0.6</v>
      </c>
      <c r="H44">
        <v>12500</v>
      </c>
      <c r="I44">
        <v>-29</v>
      </c>
      <c r="J44">
        <v>7500</v>
      </c>
    </row>
    <row r="45" spans="1:10" x14ac:dyDescent="0.3">
      <c r="A45" s="20" t="s">
        <v>11</v>
      </c>
      <c r="B45" s="20" t="s">
        <v>1283</v>
      </c>
      <c r="C45">
        <v>1142</v>
      </c>
      <c r="D45" s="21">
        <v>44784</v>
      </c>
      <c r="E45" s="21">
        <v>44849</v>
      </c>
      <c r="F45" s="20" t="s">
        <v>8</v>
      </c>
      <c r="G45">
        <v>0.55000000000000004</v>
      </c>
      <c r="H45">
        <v>10250</v>
      </c>
      <c r="I45">
        <v>-65</v>
      </c>
      <c r="J45">
        <v>5637.5000000000009</v>
      </c>
    </row>
    <row r="46" spans="1:10" x14ac:dyDescent="0.3">
      <c r="A46" s="20" t="s">
        <v>11</v>
      </c>
      <c r="B46" s="20" t="s">
        <v>1283</v>
      </c>
      <c r="C46">
        <v>1141</v>
      </c>
      <c r="D46" s="21">
        <v>44784</v>
      </c>
      <c r="E46" s="21">
        <v>44873</v>
      </c>
      <c r="F46" s="20" t="s">
        <v>6</v>
      </c>
      <c r="G46">
        <v>0.5</v>
      </c>
      <c r="H46">
        <v>9500</v>
      </c>
      <c r="I46">
        <v>-89</v>
      </c>
      <c r="J46">
        <v>4750</v>
      </c>
    </row>
    <row r="47" spans="1:10" x14ac:dyDescent="0.3">
      <c r="A47" s="20" t="s">
        <v>11</v>
      </c>
      <c r="B47" s="20" t="s">
        <v>1283</v>
      </c>
      <c r="C47">
        <v>1140</v>
      </c>
      <c r="D47" s="21">
        <v>44784</v>
      </c>
      <c r="E47" s="21">
        <v>44851</v>
      </c>
      <c r="F47" s="20" t="s">
        <v>7</v>
      </c>
      <c r="G47">
        <v>0.5</v>
      </c>
      <c r="H47">
        <v>9250</v>
      </c>
      <c r="I47">
        <v>-67</v>
      </c>
      <c r="J47">
        <v>4625</v>
      </c>
    </row>
    <row r="48" spans="1:10" x14ac:dyDescent="0.3">
      <c r="A48" s="20" t="s">
        <v>11</v>
      </c>
      <c r="B48" s="20" t="s">
        <v>1283</v>
      </c>
      <c r="C48">
        <v>1139</v>
      </c>
      <c r="D48" s="21">
        <v>44784</v>
      </c>
      <c r="E48" s="21">
        <v>44837</v>
      </c>
      <c r="F48" s="20" t="s">
        <v>9</v>
      </c>
      <c r="G48">
        <v>0.6</v>
      </c>
      <c r="H48">
        <v>9000</v>
      </c>
      <c r="I48">
        <v>-53</v>
      </c>
      <c r="J48">
        <v>5400</v>
      </c>
    </row>
    <row r="49" spans="1:10" x14ac:dyDescent="0.3">
      <c r="A49" s="20" t="s">
        <v>11</v>
      </c>
      <c r="B49" s="20" t="s">
        <v>1283</v>
      </c>
      <c r="C49">
        <v>1138</v>
      </c>
      <c r="D49" s="21">
        <v>44784</v>
      </c>
      <c r="E49" s="21">
        <v>44869</v>
      </c>
      <c r="F49" s="20" t="s">
        <v>10</v>
      </c>
      <c r="G49">
        <v>0.65</v>
      </c>
      <c r="H49">
        <v>10750</v>
      </c>
      <c r="I49">
        <v>-85</v>
      </c>
      <c r="J49">
        <v>6987.5</v>
      </c>
    </row>
    <row r="50" spans="1:10" x14ac:dyDescent="0.3">
      <c r="A50" s="20" t="s">
        <v>11</v>
      </c>
      <c r="B50" s="20" t="s">
        <v>1283</v>
      </c>
      <c r="C50">
        <v>1137</v>
      </c>
      <c r="D50" s="21">
        <v>44814</v>
      </c>
      <c r="E50" s="21">
        <v>44841</v>
      </c>
      <c r="F50" s="20" t="s">
        <v>5</v>
      </c>
      <c r="G50">
        <v>0.6</v>
      </c>
      <c r="H50">
        <v>12000</v>
      </c>
      <c r="I50">
        <v>-27</v>
      </c>
      <c r="J50">
        <v>7200</v>
      </c>
    </row>
    <row r="51" spans="1:10" x14ac:dyDescent="0.3">
      <c r="A51" s="20" t="s">
        <v>11</v>
      </c>
      <c r="B51" s="20" t="s">
        <v>1283</v>
      </c>
      <c r="C51">
        <v>1136</v>
      </c>
      <c r="D51" s="21">
        <v>44814</v>
      </c>
      <c r="E51" s="21">
        <v>44831</v>
      </c>
      <c r="F51" s="20" t="s">
        <v>8</v>
      </c>
      <c r="G51">
        <v>0.55000000000000004</v>
      </c>
      <c r="H51">
        <v>10000</v>
      </c>
      <c r="I51">
        <v>-17</v>
      </c>
      <c r="J51">
        <v>5500</v>
      </c>
    </row>
    <row r="52" spans="1:10" x14ac:dyDescent="0.3">
      <c r="A52" s="20" t="s">
        <v>11</v>
      </c>
      <c r="B52" s="20" t="s">
        <v>1283</v>
      </c>
      <c r="C52">
        <v>1135</v>
      </c>
      <c r="D52" s="21">
        <v>44814</v>
      </c>
      <c r="E52" s="21">
        <v>44841</v>
      </c>
      <c r="F52" s="20" t="s">
        <v>6</v>
      </c>
      <c r="G52">
        <v>0.5</v>
      </c>
      <c r="H52">
        <v>9250</v>
      </c>
      <c r="I52">
        <v>-27</v>
      </c>
      <c r="J52">
        <v>4625</v>
      </c>
    </row>
    <row r="53" spans="1:10" x14ac:dyDescent="0.3">
      <c r="A53" s="20" t="s">
        <v>11</v>
      </c>
      <c r="B53" s="20" t="s">
        <v>1283</v>
      </c>
      <c r="C53">
        <v>1134</v>
      </c>
      <c r="D53" s="21">
        <v>44814</v>
      </c>
      <c r="E53" s="21">
        <v>44895</v>
      </c>
      <c r="F53" s="20" t="s">
        <v>7</v>
      </c>
      <c r="G53">
        <v>0.5</v>
      </c>
      <c r="H53">
        <v>9000</v>
      </c>
      <c r="I53">
        <v>-81</v>
      </c>
      <c r="J53">
        <v>4500</v>
      </c>
    </row>
    <row r="54" spans="1:10" x14ac:dyDescent="0.3">
      <c r="A54" s="20" t="s">
        <v>11</v>
      </c>
      <c r="B54" s="20" t="s">
        <v>1283</v>
      </c>
      <c r="C54">
        <v>1133</v>
      </c>
      <c r="D54" s="21">
        <v>44814</v>
      </c>
      <c r="E54" s="21">
        <v>44848</v>
      </c>
      <c r="F54" s="20" t="s">
        <v>9</v>
      </c>
      <c r="G54">
        <v>0.6</v>
      </c>
      <c r="H54">
        <v>9000</v>
      </c>
      <c r="I54">
        <v>-34</v>
      </c>
      <c r="J54">
        <v>5400</v>
      </c>
    </row>
    <row r="55" spans="1:10" x14ac:dyDescent="0.3">
      <c r="A55" s="20" t="s">
        <v>11</v>
      </c>
      <c r="B55" s="20" t="s">
        <v>1283</v>
      </c>
      <c r="C55">
        <v>1132</v>
      </c>
      <c r="D55" s="21">
        <v>44814</v>
      </c>
      <c r="E55" s="21">
        <v>44877</v>
      </c>
      <c r="F55" s="20" t="s">
        <v>10</v>
      </c>
      <c r="G55">
        <v>0.65</v>
      </c>
      <c r="H55">
        <v>10000</v>
      </c>
      <c r="I55">
        <v>-63</v>
      </c>
      <c r="J55">
        <v>6500</v>
      </c>
    </row>
    <row r="56" spans="1:10" x14ac:dyDescent="0.3">
      <c r="A56" s="20" t="s">
        <v>11</v>
      </c>
      <c r="B56" s="20" t="s">
        <v>1283</v>
      </c>
      <c r="C56">
        <v>1131</v>
      </c>
      <c r="D56" s="21">
        <v>44846</v>
      </c>
      <c r="E56" s="21">
        <v>44895</v>
      </c>
      <c r="F56" s="20" t="s">
        <v>5</v>
      </c>
      <c r="G56">
        <v>0.65</v>
      </c>
      <c r="H56">
        <v>11750</v>
      </c>
      <c r="I56">
        <v>-49</v>
      </c>
      <c r="J56">
        <v>7637.5</v>
      </c>
    </row>
    <row r="57" spans="1:10" x14ac:dyDescent="0.3">
      <c r="A57" s="20" t="s">
        <v>11</v>
      </c>
      <c r="B57" s="20" t="s">
        <v>1283</v>
      </c>
      <c r="C57">
        <v>1130</v>
      </c>
      <c r="D57" s="21">
        <v>44846</v>
      </c>
      <c r="E57" s="21">
        <v>44865</v>
      </c>
      <c r="F57" s="20" t="s">
        <v>8</v>
      </c>
      <c r="G57">
        <v>0.55000000000000004</v>
      </c>
      <c r="H57">
        <v>10000</v>
      </c>
      <c r="I57">
        <v>-19</v>
      </c>
      <c r="J57">
        <v>5500</v>
      </c>
    </row>
    <row r="58" spans="1:10" x14ac:dyDescent="0.3">
      <c r="A58" s="20" t="s">
        <v>11</v>
      </c>
      <c r="B58" s="20" t="s">
        <v>1283</v>
      </c>
      <c r="C58">
        <v>1129</v>
      </c>
      <c r="D58" s="21">
        <v>44846</v>
      </c>
      <c r="E58" s="21">
        <v>44923</v>
      </c>
      <c r="F58" s="20" t="s">
        <v>6</v>
      </c>
      <c r="G58">
        <v>0.55000000000000004</v>
      </c>
      <c r="H58">
        <v>9000</v>
      </c>
      <c r="I58">
        <v>-77</v>
      </c>
      <c r="J58">
        <v>4950</v>
      </c>
    </row>
    <row r="59" spans="1:10" x14ac:dyDescent="0.3">
      <c r="A59" s="20" t="s">
        <v>11</v>
      </c>
      <c r="B59" s="20" t="s">
        <v>1283</v>
      </c>
      <c r="C59">
        <v>1128</v>
      </c>
      <c r="D59" s="21">
        <v>44846</v>
      </c>
      <c r="E59" s="21">
        <v>44919</v>
      </c>
      <c r="F59" s="20" t="s">
        <v>7</v>
      </c>
      <c r="G59">
        <v>0.55000000000000004</v>
      </c>
      <c r="H59">
        <v>8750</v>
      </c>
      <c r="I59">
        <v>-73</v>
      </c>
      <c r="J59">
        <v>4812.5</v>
      </c>
    </row>
    <row r="60" spans="1:10" x14ac:dyDescent="0.3">
      <c r="A60" s="20" t="s">
        <v>11</v>
      </c>
      <c r="B60" s="20" t="s">
        <v>1283</v>
      </c>
      <c r="C60">
        <v>1127</v>
      </c>
      <c r="D60" s="21">
        <v>44846</v>
      </c>
      <c r="E60" s="21">
        <v>44901</v>
      </c>
      <c r="F60" s="20" t="s">
        <v>9</v>
      </c>
      <c r="G60">
        <v>0.65</v>
      </c>
      <c r="H60">
        <v>8750</v>
      </c>
      <c r="I60">
        <v>-55</v>
      </c>
      <c r="J60">
        <v>5687.5</v>
      </c>
    </row>
    <row r="61" spans="1:10" x14ac:dyDescent="0.3">
      <c r="A61" s="20" t="s">
        <v>11</v>
      </c>
      <c r="B61" s="20" t="s">
        <v>1283</v>
      </c>
      <c r="C61">
        <v>1126</v>
      </c>
      <c r="D61" s="21">
        <v>44846</v>
      </c>
      <c r="E61" s="21">
        <v>44905</v>
      </c>
      <c r="F61" s="20" t="s">
        <v>10</v>
      </c>
      <c r="G61">
        <v>0.7</v>
      </c>
      <c r="H61">
        <v>10000</v>
      </c>
      <c r="I61">
        <v>-59</v>
      </c>
      <c r="J61">
        <v>7000</v>
      </c>
    </row>
    <row r="62" spans="1:10" x14ac:dyDescent="0.3">
      <c r="A62" s="20" t="s">
        <v>11</v>
      </c>
      <c r="B62" s="20" t="s">
        <v>1283</v>
      </c>
      <c r="C62">
        <v>1125</v>
      </c>
      <c r="D62" s="21">
        <v>44876</v>
      </c>
      <c r="E62" s="21">
        <v>44933</v>
      </c>
      <c r="F62" s="20" t="s">
        <v>5</v>
      </c>
      <c r="G62">
        <v>0.65</v>
      </c>
      <c r="H62">
        <v>11500</v>
      </c>
      <c r="I62">
        <v>-57</v>
      </c>
      <c r="J62">
        <v>7475</v>
      </c>
    </row>
    <row r="63" spans="1:10" x14ac:dyDescent="0.3">
      <c r="A63" s="20" t="s">
        <v>11</v>
      </c>
      <c r="B63" s="20" t="s">
        <v>1283</v>
      </c>
      <c r="C63">
        <v>1124</v>
      </c>
      <c r="D63" s="21">
        <v>44876</v>
      </c>
      <c r="E63" s="21">
        <v>44923</v>
      </c>
      <c r="F63" s="20" t="s">
        <v>8</v>
      </c>
      <c r="G63">
        <v>0.55000000000000004</v>
      </c>
      <c r="H63">
        <v>9750</v>
      </c>
      <c r="I63">
        <v>-47</v>
      </c>
      <c r="J63">
        <v>5362.5</v>
      </c>
    </row>
    <row r="64" spans="1:10" x14ac:dyDescent="0.3">
      <c r="A64" s="20" t="s">
        <v>11</v>
      </c>
      <c r="B64" s="20" t="s">
        <v>1283</v>
      </c>
      <c r="C64">
        <v>1123</v>
      </c>
      <c r="D64" s="21">
        <v>44876</v>
      </c>
      <c r="E64" s="21">
        <v>44953</v>
      </c>
      <c r="F64" s="20" t="s">
        <v>6</v>
      </c>
      <c r="G64">
        <v>0.55000000000000004</v>
      </c>
      <c r="H64">
        <v>9200</v>
      </c>
      <c r="I64">
        <v>-77</v>
      </c>
      <c r="J64">
        <v>5060</v>
      </c>
    </row>
    <row r="65" spans="1:10" x14ac:dyDescent="0.3">
      <c r="A65" s="20" t="s">
        <v>11</v>
      </c>
      <c r="B65" s="20" t="s">
        <v>1283</v>
      </c>
      <c r="C65">
        <v>1122</v>
      </c>
      <c r="D65" s="21">
        <v>44876</v>
      </c>
      <c r="E65" s="21">
        <v>44899</v>
      </c>
      <c r="F65" s="20" t="s">
        <v>7</v>
      </c>
      <c r="G65">
        <v>0.55000000000000004</v>
      </c>
      <c r="H65">
        <v>9000</v>
      </c>
      <c r="I65">
        <v>-23</v>
      </c>
      <c r="J65">
        <v>4950</v>
      </c>
    </row>
    <row r="66" spans="1:10" x14ac:dyDescent="0.3">
      <c r="A66" s="20" t="s">
        <v>11</v>
      </c>
      <c r="B66" s="20" t="s">
        <v>1283</v>
      </c>
      <c r="C66">
        <v>1121</v>
      </c>
      <c r="D66" s="21">
        <v>44876</v>
      </c>
      <c r="E66" s="21">
        <v>44920</v>
      </c>
      <c r="F66" s="20" t="s">
        <v>9</v>
      </c>
      <c r="G66">
        <v>0.65</v>
      </c>
      <c r="H66">
        <v>8750</v>
      </c>
      <c r="I66">
        <v>-44</v>
      </c>
      <c r="J66">
        <v>5687.5</v>
      </c>
    </row>
    <row r="67" spans="1:10" x14ac:dyDescent="0.3">
      <c r="A67" s="20" t="s">
        <v>11</v>
      </c>
      <c r="B67" s="20" t="s">
        <v>1283</v>
      </c>
      <c r="C67">
        <v>1120</v>
      </c>
      <c r="D67" s="21">
        <v>44876</v>
      </c>
      <c r="E67" s="21">
        <v>44938</v>
      </c>
      <c r="F67" s="20" t="s">
        <v>10</v>
      </c>
      <c r="G67">
        <v>0.7</v>
      </c>
      <c r="H67">
        <v>9750</v>
      </c>
      <c r="I67">
        <v>-62</v>
      </c>
      <c r="J67">
        <v>6825</v>
      </c>
    </row>
    <row r="68" spans="1:10" x14ac:dyDescent="0.3">
      <c r="A68" s="20" t="s">
        <v>11</v>
      </c>
      <c r="B68" s="20" t="s">
        <v>1283</v>
      </c>
      <c r="C68">
        <v>1119</v>
      </c>
      <c r="D68" s="21">
        <v>44905</v>
      </c>
      <c r="E68" s="21">
        <v>44961</v>
      </c>
      <c r="F68" s="20" t="s">
        <v>5</v>
      </c>
      <c r="G68">
        <v>0.65</v>
      </c>
      <c r="H68">
        <v>12000</v>
      </c>
      <c r="I68">
        <v>-56</v>
      </c>
      <c r="J68">
        <v>7800</v>
      </c>
    </row>
    <row r="69" spans="1:10" x14ac:dyDescent="0.3">
      <c r="A69" s="20" t="s">
        <v>11</v>
      </c>
      <c r="B69" s="20" t="s">
        <v>1283</v>
      </c>
      <c r="C69">
        <v>1118</v>
      </c>
      <c r="D69" s="21">
        <v>44905</v>
      </c>
      <c r="E69" s="21">
        <v>44950</v>
      </c>
      <c r="F69" s="20" t="s">
        <v>8</v>
      </c>
      <c r="G69">
        <v>0.55000000000000004</v>
      </c>
      <c r="H69">
        <v>10000</v>
      </c>
      <c r="I69">
        <v>-45</v>
      </c>
      <c r="J69">
        <v>5500</v>
      </c>
    </row>
    <row r="70" spans="1:10" x14ac:dyDescent="0.3">
      <c r="A70" s="20" t="s">
        <v>11</v>
      </c>
      <c r="B70" s="20" t="s">
        <v>1283</v>
      </c>
      <c r="C70">
        <v>1117</v>
      </c>
      <c r="D70" s="21">
        <v>44905</v>
      </c>
      <c r="E70" s="21">
        <v>44926</v>
      </c>
      <c r="F70" s="20" t="s">
        <v>6</v>
      </c>
      <c r="G70">
        <v>0.55000000000000004</v>
      </c>
      <c r="H70">
        <v>9500</v>
      </c>
      <c r="I70">
        <v>-21</v>
      </c>
      <c r="J70">
        <v>5225</v>
      </c>
    </row>
    <row r="71" spans="1:10" x14ac:dyDescent="0.3">
      <c r="A71" s="20" t="s">
        <v>11</v>
      </c>
      <c r="B71" s="20" t="s">
        <v>1283</v>
      </c>
      <c r="C71">
        <v>1116</v>
      </c>
      <c r="D71" s="21">
        <v>44905</v>
      </c>
      <c r="E71" s="21">
        <v>44955</v>
      </c>
      <c r="F71" s="20" t="s">
        <v>7</v>
      </c>
      <c r="G71">
        <v>0.55000000000000004</v>
      </c>
      <c r="H71">
        <v>9000</v>
      </c>
      <c r="I71">
        <v>-50</v>
      </c>
      <c r="J71">
        <v>4950</v>
      </c>
    </row>
    <row r="72" spans="1:10" x14ac:dyDescent="0.3">
      <c r="A72" s="20" t="s">
        <v>11</v>
      </c>
      <c r="B72" s="20" t="s">
        <v>1283</v>
      </c>
      <c r="C72">
        <v>1115</v>
      </c>
      <c r="D72" s="21">
        <v>44905</v>
      </c>
      <c r="E72" s="21">
        <v>44974</v>
      </c>
      <c r="F72" s="20" t="s">
        <v>9</v>
      </c>
      <c r="G72">
        <v>0.65</v>
      </c>
      <c r="H72">
        <v>9000</v>
      </c>
      <c r="I72">
        <v>-69</v>
      </c>
      <c r="J72">
        <v>5850</v>
      </c>
    </row>
    <row r="73" spans="1:10" x14ac:dyDescent="0.3">
      <c r="A73" s="20" t="s">
        <v>11</v>
      </c>
      <c r="B73" s="20" t="s">
        <v>1283</v>
      </c>
      <c r="C73">
        <v>1114</v>
      </c>
      <c r="D73" s="21">
        <v>44905</v>
      </c>
      <c r="E73" s="21">
        <v>44928</v>
      </c>
      <c r="F73" s="20" t="s">
        <v>10</v>
      </c>
      <c r="G73">
        <v>0.7</v>
      </c>
      <c r="H73">
        <v>10000</v>
      </c>
      <c r="I73">
        <v>-23</v>
      </c>
      <c r="J73">
        <v>7000</v>
      </c>
    </row>
    <row r="74" spans="1:10" x14ac:dyDescent="0.3">
      <c r="A74" s="20" t="s">
        <v>12</v>
      </c>
      <c r="B74" s="20" t="s">
        <v>1284</v>
      </c>
      <c r="C74">
        <v>1113</v>
      </c>
      <c r="D74" s="21">
        <v>44563</v>
      </c>
      <c r="E74" s="21">
        <v>44578</v>
      </c>
      <c r="F74" s="20" t="s">
        <v>5</v>
      </c>
      <c r="G74">
        <v>0.25</v>
      </c>
      <c r="H74">
        <v>9000</v>
      </c>
      <c r="I74">
        <v>-15</v>
      </c>
      <c r="J74">
        <v>2250</v>
      </c>
    </row>
    <row r="75" spans="1:10" x14ac:dyDescent="0.3">
      <c r="A75" s="20" t="s">
        <v>12</v>
      </c>
      <c r="B75" s="20" t="s">
        <v>1284</v>
      </c>
      <c r="C75">
        <v>1112</v>
      </c>
      <c r="D75" s="21">
        <v>44563</v>
      </c>
      <c r="E75" s="21">
        <v>44642</v>
      </c>
      <c r="F75" s="20" t="s">
        <v>8</v>
      </c>
      <c r="G75">
        <v>0.35</v>
      </c>
      <c r="H75">
        <v>9000</v>
      </c>
      <c r="I75">
        <v>-79</v>
      </c>
      <c r="J75">
        <v>3150</v>
      </c>
    </row>
    <row r="76" spans="1:10" x14ac:dyDescent="0.3">
      <c r="A76" s="20" t="s">
        <v>12</v>
      </c>
      <c r="B76" s="20" t="s">
        <v>1284</v>
      </c>
      <c r="C76">
        <v>1111</v>
      </c>
      <c r="D76" s="21">
        <v>44563</v>
      </c>
      <c r="E76" s="21">
        <v>44631</v>
      </c>
      <c r="F76" s="20" t="s">
        <v>6</v>
      </c>
      <c r="G76">
        <v>0.35</v>
      </c>
      <c r="H76">
        <v>7000</v>
      </c>
      <c r="I76">
        <v>-68</v>
      </c>
      <c r="J76">
        <v>2450</v>
      </c>
    </row>
    <row r="77" spans="1:10" x14ac:dyDescent="0.3">
      <c r="A77" s="20" t="s">
        <v>12</v>
      </c>
      <c r="B77" s="20" t="s">
        <v>1284</v>
      </c>
      <c r="C77">
        <v>1110</v>
      </c>
      <c r="D77" s="21">
        <v>44563</v>
      </c>
      <c r="E77" s="21">
        <v>44623</v>
      </c>
      <c r="F77" s="20" t="s">
        <v>7</v>
      </c>
      <c r="G77">
        <v>0.35</v>
      </c>
      <c r="H77">
        <v>7000</v>
      </c>
      <c r="I77">
        <v>-60</v>
      </c>
      <c r="J77">
        <v>2450</v>
      </c>
    </row>
    <row r="78" spans="1:10" x14ac:dyDescent="0.3">
      <c r="A78" s="20" t="s">
        <v>12</v>
      </c>
      <c r="B78" s="20" t="s">
        <v>1284</v>
      </c>
      <c r="C78">
        <v>1109</v>
      </c>
      <c r="D78" s="21">
        <v>44563</v>
      </c>
      <c r="E78" s="21">
        <v>44599</v>
      </c>
      <c r="F78" s="20" t="s">
        <v>9</v>
      </c>
      <c r="G78">
        <v>0.4</v>
      </c>
      <c r="H78">
        <v>5500</v>
      </c>
      <c r="I78">
        <v>-36</v>
      </c>
      <c r="J78">
        <v>2200</v>
      </c>
    </row>
    <row r="79" spans="1:10" x14ac:dyDescent="0.3">
      <c r="A79" s="20" t="s">
        <v>12</v>
      </c>
      <c r="B79" s="20" t="s">
        <v>1284</v>
      </c>
      <c r="C79">
        <v>1108</v>
      </c>
      <c r="D79" s="21">
        <v>44563</v>
      </c>
      <c r="E79" s="21">
        <v>44646</v>
      </c>
      <c r="F79" s="20" t="s">
        <v>10</v>
      </c>
      <c r="G79">
        <v>0.35</v>
      </c>
      <c r="H79">
        <v>7000</v>
      </c>
      <c r="I79">
        <v>-83</v>
      </c>
      <c r="J79">
        <v>2450</v>
      </c>
    </row>
    <row r="80" spans="1:10" x14ac:dyDescent="0.3">
      <c r="A80" s="20" t="s">
        <v>12</v>
      </c>
      <c r="B80" s="20" t="s">
        <v>1284</v>
      </c>
      <c r="C80">
        <v>1107</v>
      </c>
      <c r="D80" s="21">
        <v>44593</v>
      </c>
      <c r="E80" s="21">
        <v>44678</v>
      </c>
      <c r="F80" s="20" t="s">
        <v>5</v>
      </c>
      <c r="G80">
        <v>0.25</v>
      </c>
      <c r="H80">
        <v>8500</v>
      </c>
      <c r="I80">
        <v>-85</v>
      </c>
      <c r="J80">
        <v>2125</v>
      </c>
    </row>
    <row r="81" spans="1:10" x14ac:dyDescent="0.3">
      <c r="A81" s="20" t="s">
        <v>12</v>
      </c>
      <c r="B81" s="20" t="s">
        <v>1284</v>
      </c>
      <c r="C81">
        <v>1106</v>
      </c>
      <c r="D81" s="21">
        <v>44593</v>
      </c>
      <c r="E81" s="21">
        <v>44610</v>
      </c>
      <c r="F81" s="20" t="s">
        <v>8</v>
      </c>
      <c r="G81">
        <v>0.35</v>
      </c>
      <c r="H81">
        <v>8500</v>
      </c>
      <c r="I81">
        <v>-17</v>
      </c>
      <c r="J81">
        <v>2975</v>
      </c>
    </row>
    <row r="82" spans="1:10" x14ac:dyDescent="0.3">
      <c r="A82" s="20" t="s">
        <v>12</v>
      </c>
      <c r="B82" s="20" t="s">
        <v>1284</v>
      </c>
      <c r="C82">
        <v>1105</v>
      </c>
      <c r="D82" s="21">
        <v>44593</v>
      </c>
      <c r="E82" s="21">
        <v>44681</v>
      </c>
      <c r="F82" s="20" t="s">
        <v>6</v>
      </c>
      <c r="G82">
        <v>0.35</v>
      </c>
      <c r="H82">
        <v>6750</v>
      </c>
      <c r="I82">
        <v>-88</v>
      </c>
      <c r="J82">
        <v>2362.5</v>
      </c>
    </row>
    <row r="83" spans="1:10" x14ac:dyDescent="0.3">
      <c r="A83" s="20" t="s">
        <v>12</v>
      </c>
      <c r="B83" s="20" t="s">
        <v>1284</v>
      </c>
      <c r="C83">
        <v>1104</v>
      </c>
      <c r="D83" s="21">
        <v>44593</v>
      </c>
      <c r="E83" s="21">
        <v>44642</v>
      </c>
      <c r="F83" s="20" t="s">
        <v>7</v>
      </c>
      <c r="G83">
        <v>0.35</v>
      </c>
      <c r="H83">
        <v>6250</v>
      </c>
      <c r="I83">
        <v>-49</v>
      </c>
      <c r="J83">
        <v>2187.5</v>
      </c>
    </row>
    <row r="84" spans="1:10" x14ac:dyDescent="0.3">
      <c r="A84" s="20" t="s">
        <v>12</v>
      </c>
      <c r="B84" s="20" t="s">
        <v>1284</v>
      </c>
      <c r="C84">
        <v>1103</v>
      </c>
      <c r="D84" s="21">
        <v>44593</v>
      </c>
      <c r="E84" s="21">
        <v>44682</v>
      </c>
      <c r="F84" s="20" t="s">
        <v>9</v>
      </c>
      <c r="G84">
        <v>0.4</v>
      </c>
      <c r="H84">
        <v>5000</v>
      </c>
      <c r="I84">
        <v>-89</v>
      </c>
      <c r="J84">
        <v>2000</v>
      </c>
    </row>
    <row r="85" spans="1:10" x14ac:dyDescent="0.3">
      <c r="A85" s="20" t="s">
        <v>12</v>
      </c>
      <c r="B85" s="20" t="s">
        <v>1284</v>
      </c>
      <c r="C85">
        <v>1102</v>
      </c>
      <c r="D85" s="21">
        <v>44593</v>
      </c>
      <c r="E85" s="21">
        <v>44638</v>
      </c>
      <c r="F85" s="20" t="s">
        <v>10</v>
      </c>
      <c r="G85">
        <v>0.35</v>
      </c>
      <c r="H85">
        <v>7000</v>
      </c>
      <c r="I85">
        <v>-45</v>
      </c>
      <c r="J85">
        <v>2450</v>
      </c>
    </row>
    <row r="86" spans="1:10" x14ac:dyDescent="0.3">
      <c r="A86" s="20" t="s">
        <v>12</v>
      </c>
      <c r="B86" s="20" t="s">
        <v>1284</v>
      </c>
      <c r="C86">
        <v>1101</v>
      </c>
      <c r="D86" s="21">
        <v>44623</v>
      </c>
      <c r="E86" s="21">
        <v>44646</v>
      </c>
      <c r="F86" s="20" t="s">
        <v>5</v>
      </c>
      <c r="G86">
        <v>0.3</v>
      </c>
      <c r="H86">
        <v>8750</v>
      </c>
      <c r="I86">
        <v>-23</v>
      </c>
      <c r="J86">
        <v>2625</v>
      </c>
    </row>
    <row r="87" spans="1:10" x14ac:dyDescent="0.3">
      <c r="A87" s="20" t="s">
        <v>12</v>
      </c>
      <c r="B87" s="20" t="s">
        <v>1284</v>
      </c>
      <c r="C87">
        <v>1100</v>
      </c>
      <c r="D87" s="21">
        <v>44623</v>
      </c>
      <c r="E87" s="21">
        <v>44681</v>
      </c>
      <c r="F87" s="20" t="s">
        <v>8</v>
      </c>
      <c r="G87">
        <v>0.4</v>
      </c>
      <c r="H87">
        <v>8750</v>
      </c>
      <c r="I87">
        <v>-58</v>
      </c>
      <c r="J87">
        <v>3500</v>
      </c>
    </row>
    <row r="88" spans="1:10" x14ac:dyDescent="0.3">
      <c r="A88" s="20" t="s">
        <v>12</v>
      </c>
      <c r="B88" s="20" t="s">
        <v>1284</v>
      </c>
      <c r="C88">
        <v>1099</v>
      </c>
      <c r="D88" s="21">
        <v>44623</v>
      </c>
      <c r="E88" s="21">
        <v>44698</v>
      </c>
      <c r="F88" s="20" t="s">
        <v>6</v>
      </c>
      <c r="G88">
        <v>0.35</v>
      </c>
      <c r="H88">
        <v>7000</v>
      </c>
      <c r="I88">
        <v>-75</v>
      </c>
      <c r="J88">
        <v>2450</v>
      </c>
    </row>
    <row r="89" spans="1:10" x14ac:dyDescent="0.3">
      <c r="A89" s="20" t="s">
        <v>12</v>
      </c>
      <c r="B89" s="20" t="s">
        <v>1284</v>
      </c>
      <c r="C89">
        <v>1098</v>
      </c>
      <c r="D89" s="21">
        <v>44623</v>
      </c>
      <c r="E89" s="21">
        <v>44652</v>
      </c>
      <c r="F89" s="20" t="s">
        <v>7</v>
      </c>
      <c r="G89">
        <v>0.4</v>
      </c>
      <c r="H89">
        <v>6000</v>
      </c>
      <c r="I89">
        <v>-29</v>
      </c>
      <c r="J89">
        <v>2400</v>
      </c>
    </row>
    <row r="90" spans="1:10" x14ac:dyDescent="0.3">
      <c r="A90" s="20" t="s">
        <v>12</v>
      </c>
      <c r="B90" s="20" t="s">
        <v>1284</v>
      </c>
      <c r="C90">
        <v>1097</v>
      </c>
      <c r="D90" s="21">
        <v>44623</v>
      </c>
      <c r="E90" s="21">
        <v>44684</v>
      </c>
      <c r="F90" s="20" t="s">
        <v>9</v>
      </c>
      <c r="G90">
        <v>0.45</v>
      </c>
      <c r="H90">
        <v>5000</v>
      </c>
      <c r="I90">
        <v>-61</v>
      </c>
      <c r="J90">
        <v>2250</v>
      </c>
    </row>
    <row r="91" spans="1:10" x14ac:dyDescent="0.3">
      <c r="A91" s="20" t="s">
        <v>12</v>
      </c>
      <c r="B91" s="20" t="s">
        <v>1284</v>
      </c>
      <c r="C91">
        <v>1096</v>
      </c>
      <c r="D91" s="21">
        <v>44623</v>
      </c>
      <c r="E91" s="21">
        <v>44676</v>
      </c>
      <c r="F91" s="20" t="s">
        <v>10</v>
      </c>
      <c r="G91">
        <v>0.4</v>
      </c>
      <c r="H91">
        <v>6500</v>
      </c>
      <c r="I91">
        <v>-53</v>
      </c>
      <c r="J91">
        <v>2600</v>
      </c>
    </row>
    <row r="92" spans="1:10" x14ac:dyDescent="0.3">
      <c r="A92" s="20" t="s">
        <v>12</v>
      </c>
      <c r="B92" s="20" t="s">
        <v>1284</v>
      </c>
      <c r="C92">
        <v>1095</v>
      </c>
      <c r="D92" s="21">
        <v>44653</v>
      </c>
      <c r="E92" s="21">
        <v>44742</v>
      </c>
      <c r="F92" s="20" t="s">
        <v>5</v>
      </c>
      <c r="G92">
        <v>0.3</v>
      </c>
      <c r="H92">
        <v>9000</v>
      </c>
      <c r="I92">
        <v>-89</v>
      </c>
      <c r="J92">
        <v>2700</v>
      </c>
    </row>
    <row r="93" spans="1:10" x14ac:dyDescent="0.3">
      <c r="A93" s="20" t="s">
        <v>12</v>
      </c>
      <c r="B93" s="20" t="s">
        <v>1284</v>
      </c>
      <c r="C93">
        <v>1094</v>
      </c>
      <c r="D93" s="21">
        <v>44653</v>
      </c>
      <c r="E93" s="21">
        <v>44729</v>
      </c>
      <c r="F93" s="20" t="s">
        <v>8</v>
      </c>
      <c r="G93">
        <v>0.4</v>
      </c>
      <c r="H93">
        <v>9000</v>
      </c>
      <c r="I93">
        <v>-76</v>
      </c>
      <c r="J93">
        <v>3600</v>
      </c>
    </row>
    <row r="94" spans="1:10" x14ac:dyDescent="0.3">
      <c r="A94" s="20" t="s">
        <v>12</v>
      </c>
      <c r="B94" s="20" t="s">
        <v>1284</v>
      </c>
      <c r="C94">
        <v>1093</v>
      </c>
      <c r="D94" s="21">
        <v>44653</v>
      </c>
      <c r="E94" s="21">
        <v>44716</v>
      </c>
      <c r="F94" s="20" t="s">
        <v>6</v>
      </c>
      <c r="G94">
        <v>0.35</v>
      </c>
      <c r="H94">
        <v>7250</v>
      </c>
      <c r="I94">
        <v>-63</v>
      </c>
      <c r="J94">
        <v>2537.5</v>
      </c>
    </row>
    <row r="95" spans="1:10" x14ac:dyDescent="0.3">
      <c r="A95" s="20" t="s">
        <v>12</v>
      </c>
      <c r="B95" s="20" t="s">
        <v>1284</v>
      </c>
      <c r="C95">
        <v>1092</v>
      </c>
      <c r="D95" s="21">
        <v>44653</v>
      </c>
      <c r="E95" s="21">
        <v>44693</v>
      </c>
      <c r="F95" s="20" t="s">
        <v>7</v>
      </c>
      <c r="G95">
        <v>0.4</v>
      </c>
      <c r="H95">
        <v>6250</v>
      </c>
      <c r="I95">
        <v>-40</v>
      </c>
      <c r="J95">
        <v>2500</v>
      </c>
    </row>
    <row r="96" spans="1:10" x14ac:dyDescent="0.3">
      <c r="A96" s="20" t="s">
        <v>12</v>
      </c>
      <c r="B96" s="20" t="s">
        <v>1284</v>
      </c>
      <c r="C96">
        <v>1091</v>
      </c>
      <c r="D96" s="21">
        <v>44653</v>
      </c>
      <c r="E96" s="21">
        <v>44670</v>
      </c>
      <c r="F96" s="20" t="s">
        <v>9</v>
      </c>
      <c r="G96">
        <v>0.45</v>
      </c>
      <c r="H96">
        <v>5250</v>
      </c>
      <c r="I96">
        <v>-17</v>
      </c>
      <c r="J96">
        <v>2362.5</v>
      </c>
    </row>
    <row r="97" spans="1:10" x14ac:dyDescent="0.3">
      <c r="A97" s="20" t="s">
        <v>12</v>
      </c>
      <c r="B97" s="20" t="s">
        <v>1284</v>
      </c>
      <c r="C97">
        <v>1090</v>
      </c>
      <c r="D97" s="21">
        <v>44653</v>
      </c>
      <c r="E97" s="21">
        <v>44731</v>
      </c>
      <c r="F97" s="20" t="s">
        <v>10</v>
      </c>
      <c r="G97">
        <v>0.4</v>
      </c>
      <c r="H97">
        <v>8000</v>
      </c>
      <c r="I97">
        <v>-78</v>
      </c>
      <c r="J97">
        <v>3200</v>
      </c>
    </row>
    <row r="98" spans="1:10" x14ac:dyDescent="0.3">
      <c r="A98" s="20" t="s">
        <v>12</v>
      </c>
      <c r="B98" s="20" t="s">
        <v>1284</v>
      </c>
      <c r="C98">
        <v>1089</v>
      </c>
      <c r="D98" s="21">
        <v>44683</v>
      </c>
      <c r="E98" s="21">
        <v>44759</v>
      </c>
      <c r="F98" s="20" t="s">
        <v>5</v>
      </c>
      <c r="G98">
        <v>0.3</v>
      </c>
      <c r="H98">
        <v>9250</v>
      </c>
      <c r="I98">
        <v>-76</v>
      </c>
      <c r="J98">
        <v>2775</v>
      </c>
    </row>
    <row r="99" spans="1:10" x14ac:dyDescent="0.3">
      <c r="A99" s="20" t="s">
        <v>12</v>
      </c>
      <c r="B99" s="20" t="s">
        <v>1284</v>
      </c>
      <c r="C99">
        <v>1088</v>
      </c>
      <c r="D99" s="21">
        <v>44683</v>
      </c>
      <c r="E99" s="21">
        <v>44721</v>
      </c>
      <c r="F99" s="20" t="s">
        <v>8</v>
      </c>
      <c r="G99">
        <v>0.4</v>
      </c>
      <c r="H99">
        <v>9250</v>
      </c>
      <c r="I99">
        <v>-38</v>
      </c>
      <c r="J99">
        <v>3700</v>
      </c>
    </row>
    <row r="100" spans="1:10" x14ac:dyDescent="0.3">
      <c r="A100" s="20" t="s">
        <v>12</v>
      </c>
      <c r="B100" s="20" t="s">
        <v>1284</v>
      </c>
      <c r="C100">
        <v>1087</v>
      </c>
      <c r="D100" s="21">
        <v>44683</v>
      </c>
      <c r="E100" s="21">
        <v>44730</v>
      </c>
      <c r="F100" s="20" t="s">
        <v>6</v>
      </c>
      <c r="G100">
        <v>0.35</v>
      </c>
      <c r="H100">
        <v>7750</v>
      </c>
      <c r="I100">
        <v>-47</v>
      </c>
      <c r="J100">
        <v>2712.5</v>
      </c>
    </row>
    <row r="101" spans="1:10" x14ac:dyDescent="0.3">
      <c r="A101" s="20" t="s">
        <v>12</v>
      </c>
      <c r="B101" s="20" t="s">
        <v>1284</v>
      </c>
      <c r="C101">
        <v>1086</v>
      </c>
      <c r="D101" s="21">
        <v>44683</v>
      </c>
      <c r="E101" s="21">
        <v>44738</v>
      </c>
      <c r="F101" s="20" t="s">
        <v>7</v>
      </c>
      <c r="G101">
        <v>0.4</v>
      </c>
      <c r="H101">
        <v>7000</v>
      </c>
      <c r="I101">
        <v>-55</v>
      </c>
      <c r="J101">
        <v>2800</v>
      </c>
    </row>
    <row r="102" spans="1:10" x14ac:dyDescent="0.3">
      <c r="A102" s="20" t="s">
        <v>12</v>
      </c>
      <c r="B102" s="20" t="s">
        <v>1284</v>
      </c>
      <c r="C102">
        <v>1085</v>
      </c>
      <c r="D102" s="21">
        <v>44683</v>
      </c>
      <c r="E102" s="21">
        <v>44736</v>
      </c>
      <c r="F102" s="20" t="s">
        <v>9</v>
      </c>
      <c r="G102">
        <v>0.45</v>
      </c>
      <c r="H102">
        <v>6000</v>
      </c>
      <c r="I102">
        <v>-53</v>
      </c>
      <c r="J102">
        <v>2700</v>
      </c>
    </row>
    <row r="103" spans="1:10" x14ac:dyDescent="0.3">
      <c r="A103" s="20" t="s">
        <v>12</v>
      </c>
      <c r="B103" s="20" t="s">
        <v>1284</v>
      </c>
      <c r="C103">
        <v>1084</v>
      </c>
      <c r="D103" s="21">
        <v>44683</v>
      </c>
      <c r="E103" s="21">
        <v>44709</v>
      </c>
      <c r="F103" s="20" t="s">
        <v>10</v>
      </c>
      <c r="G103">
        <v>0.4</v>
      </c>
      <c r="H103">
        <v>9500</v>
      </c>
      <c r="I103">
        <v>-26</v>
      </c>
      <c r="J103">
        <v>3800</v>
      </c>
    </row>
    <row r="104" spans="1:10" x14ac:dyDescent="0.3">
      <c r="A104" s="20" t="s">
        <v>12</v>
      </c>
      <c r="B104" s="20" t="s">
        <v>1284</v>
      </c>
      <c r="C104">
        <v>1083</v>
      </c>
      <c r="D104" s="21">
        <v>44713</v>
      </c>
      <c r="E104" s="21">
        <v>44785</v>
      </c>
      <c r="F104" s="20" t="s">
        <v>5</v>
      </c>
      <c r="G104">
        <v>0.4</v>
      </c>
      <c r="H104">
        <v>9500</v>
      </c>
      <c r="I104">
        <v>-72</v>
      </c>
      <c r="J104">
        <v>3800</v>
      </c>
    </row>
    <row r="105" spans="1:10" x14ac:dyDescent="0.3">
      <c r="A105" s="20" t="s">
        <v>12</v>
      </c>
      <c r="B105" s="20" t="s">
        <v>1284</v>
      </c>
      <c r="C105">
        <v>1082</v>
      </c>
      <c r="D105" s="21">
        <v>44713</v>
      </c>
      <c r="E105" s="21">
        <v>44760</v>
      </c>
      <c r="F105" s="20" t="s">
        <v>8</v>
      </c>
      <c r="G105">
        <v>0.45</v>
      </c>
      <c r="H105">
        <v>9500</v>
      </c>
      <c r="I105">
        <v>-47</v>
      </c>
      <c r="J105">
        <v>4275</v>
      </c>
    </row>
    <row r="106" spans="1:10" x14ac:dyDescent="0.3">
      <c r="A106" s="20" t="s">
        <v>12</v>
      </c>
      <c r="B106" s="20" t="s">
        <v>1284</v>
      </c>
      <c r="C106">
        <v>1081</v>
      </c>
      <c r="D106" s="21">
        <v>44713</v>
      </c>
      <c r="E106" s="21">
        <v>44741</v>
      </c>
      <c r="F106" s="20" t="s">
        <v>6</v>
      </c>
      <c r="G106">
        <v>0.4</v>
      </c>
      <c r="H106">
        <v>8000</v>
      </c>
      <c r="I106">
        <v>-28</v>
      </c>
      <c r="J106">
        <v>3200</v>
      </c>
    </row>
    <row r="107" spans="1:10" x14ac:dyDescent="0.3">
      <c r="A107" s="20" t="s">
        <v>12</v>
      </c>
      <c r="B107" s="20" t="s">
        <v>1284</v>
      </c>
      <c r="C107">
        <v>1080</v>
      </c>
      <c r="D107" s="21">
        <v>44713</v>
      </c>
      <c r="E107" s="21">
        <v>44793</v>
      </c>
      <c r="F107" s="20" t="s">
        <v>7</v>
      </c>
      <c r="G107">
        <v>0.4</v>
      </c>
      <c r="H107">
        <v>7500</v>
      </c>
      <c r="I107">
        <v>-80</v>
      </c>
      <c r="J107">
        <v>3000</v>
      </c>
    </row>
    <row r="108" spans="1:10" x14ac:dyDescent="0.3">
      <c r="A108" s="20" t="s">
        <v>12</v>
      </c>
      <c r="B108" s="20" t="s">
        <v>1284</v>
      </c>
      <c r="C108">
        <v>1079</v>
      </c>
      <c r="D108" s="21">
        <v>44713</v>
      </c>
      <c r="E108" s="21">
        <v>44741</v>
      </c>
      <c r="F108" s="20" t="s">
        <v>9</v>
      </c>
      <c r="G108">
        <v>0.45</v>
      </c>
      <c r="H108">
        <v>6500</v>
      </c>
      <c r="I108">
        <v>-28</v>
      </c>
      <c r="J108">
        <v>2925</v>
      </c>
    </row>
    <row r="109" spans="1:10" x14ac:dyDescent="0.3">
      <c r="A109" s="20" t="s">
        <v>12</v>
      </c>
      <c r="B109" s="20" t="s">
        <v>1284</v>
      </c>
      <c r="C109">
        <v>1078</v>
      </c>
      <c r="D109" s="21">
        <v>44713</v>
      </c>
      <c r="E109" s="21">
        <v>44801</v>
      </c>
      <c r="F109" s="20" t="s">
        <v>10</v>
      </c>
      <c r="G109">
        <v>0.5</v>
      </c>
      <c r="H109">
        <v>10000</v>
      </c>
      <c r="I109">
        <v>-88</v>
      </c>
      <c r="J109">
        <v>5000</v>
      </c>
    </row>
    <row r="110" spans="1:10" x14ac:dyDescent="0.3">
      <c r="A110" s="20" t="s">
        <v>12</v>
      </c>
      <c r="B110" s="20" t="s">
        <v>1284</v>
      </c>
      <c r="C110">
        <v>1077</v>
      </c>
      <c r="D110" s="21">
        <v>44745</v>
      </c>
      <c r="E110" s="21">
        <v>44811</v>
      </c>
      <c r="F110" s="20" t="s">
        <v>5</v>
      </c>
      <c r="G110">
        <v>0.4</v>
      </c>
      <c r="H110">
        <v>9500</v>
      </c>
      <c r="I110">
        <v>-66</v>
      </c>
      <c r="J110">
        <v>3800</v>
      </c>
    </row>
    <row r="111" spans="1:10" x14ac:dyDescent="0.3">
      <c r="A111" s="20" t="s">
        <v>12</v>
      </c>
      <c r="B111" s="20" t="s">
        <v>1284</v>
      </c>
      <c r="C111">
        <v>1076</v>
      </c>
      <c r="D111" s="21">
        <v>44745</v>
      </c>
      <c r="E111" s="21">
        <v>44790</v>
      </c>
      <c r="F111" s="20" t="s">
        <v>8</v>
      </c>
      <c r="G111">
        <v>0.45</v>
      </c>
      <c r="H111">
        <v>9500</v>
      </c>
      <c r="I111">
        <v>-45</v>
      </c>
      <c r="J111">
        <v>4275</v>
      </c>
    </row>
    <row r="112" spans="1:10" x14ac:dyDescent="0.3">
      <c r="A112" s="20" t="s">
        <v>12</v>
      </c>
      <c r="B112" s="20" t="s">
        <v>1284</v>
      </c>
      <c r="C112">
        <v>1075</v>
      </c>
      <c r="D112" s="21">
        <v>44745</v>
      </c>
      <c r="E112" s="21">
        <v>44782</v>
      </c>
      <c r="F112" s="20" t="s">
        <v>6</v>
      </c>
      <c r="G112">
        <v>0.4</v>
      </c>
      <c r="H112">
        <v>11000</v>
      </c>
      <c r="I112">
        <v>-37</v>
      </c>
      <c r="J112">
        <v>4400</v>
      </c>
    </row>
    <row r="113" spans="1:10" x14ac:dyDescent="0.3">
      <c r="A113" s="20" t="s">
        <v>12</v>
      </c>
      <c r="B113" s="20" t="s">
        <v>1284</v>
      </c>
      <c r="C113">
        <v>1074</v>
      </c>
      <c r="D113" s="21">
        <v>44745</v>
      </c>
      <c r="E113" s="21">
        <v>44792</v>
      </c>
      <c r="F113" s="20" t="s">
        <v>7</v>
      </c>
      <c r="G113">
        <v>0.4</v>
      </c>
      <c r="H113">
        <v>7000</v>
      </c>
      <c r="I113">
        <v>-47</v>
      </c>
      <c r="J113">
        <v>2800</v>
      </c>
    </row>
    <row r="114" spans="1:10" x14ac:dyDescent="0.3">
      <c r="A114" s="20" t="s">
        <v>12</v>
      </c>
      <c r="B114" s="20" t="s">
        <v>1284</v>
      </c>
      <c r="C114">
        <v>1073</v>
      </c>
      <c r="D114" s="21">
        <v>44745</v>
      </c>
      <c r="E114" s="21">
        <v>44772</v>
      </c>
      <c r="F114" s="20" t="s">
        <v>9</v>
      </c>
      <c r="G114">
        <v>0.45</v>
      </c>
      <c r="H114">
        <v>7000</v>
      </c>
      <c r="I114">
        <v>-27</v>
      </c>
      <c r="J114">
        <v>3150</v>
      </c>
    </row>
    <row r="115" spans="1:10" x14ac:dyDescent="0.3">
      <c r="A115" s="20" t="s">
        <v>12</v>
      </c>
      <c r="B115" s="20" t="s">
        <v>1284</v>
      </c>
      <c r="C115">
        <v>1072</v>
      </c>
      <c r="D115" s="21">
        <v>44745</v>
      </c>
      <c r="E115" s="21">
        <v>44807</v>
      </c>
      <c r="F115" s="20" t="s">
        <v>10</v>
      </c>
      <c r="G115">
        <v>0.5</v>
      </c>
      <c r="H115">
        <v>9750</v>
      </c>
      <c r="I115">
        <v>-62</v>
      </c>
      <c r="J115">
        <v>4875</v>
      </c>
    </row>
    <row r="116" spans="1:10" x14ac:dyDescent="0.3">
      <c r="A116" s="20" t="s">
        <v>12</v>
      </c>
      <c r="B116" s="20" t="s">
        <v>1284</v>
      </c>
      <c r="C116">
        <v>1071</v>
      </c>
      <c r="D116" s="21">
        <v>44778</v>
      </c>
      <c r="E116" s="21">
        <v>44848</v>
      </c>
      <c r="F116" s="20" t="s">
        <v>5</v>
      </c>
      <c r="G116">
        <v>0.4</v>
      </c>
      <c r="H116">
        <v>9250</v>
      </c>
      <c r="I116">
        <v>-70</v>
      </c>
      <c r="J116">
        <v>3700</v>
      </c>
    </row>
    <row r="117" spans="1:10" x14ac:dyDescent="0.3">
      <c r="A117" s="20" t="s">
        <v>12</v>
      </c>
      <c r="B117" s="20" t="s">
        <v>1284</v>
      </c>
      <c r="C117">
        <v>1070</v>
      </c>
      <c r="D117" s="21">
        <v>44778</v>
      </c>
      <c r="E117" s="21">
        <v>44817</v>
      </c>
      <c r="F117" s="20" t="s">
        <v>8</v>
      </c>
      <c r="G117">
        <v>0.45</v>
      </c>
      <c r="H117">
        <v>9250</v>
      </c>
      <c r="I117">
        <v>-39</v>
      </c>
      <c r="J117">
        <v>4162.5</v>
      </c>
    </row>
    <row r="118" spans="1:10" x14ac:dyDescent="0.3">
      <c r="A118" s="20" t="s">
        <v>12</v>
      </c>
      <c r="B118" s="20" t="s">
        <v>1284</v>
      </c>
      <c r="C118">
        <v>1069</v>
      </c>
      <c r="D118" s="21">
        <v>44778</v>
      </c>
      <c r="E118" s="21">
        <v>44836</v>
      </c>
      <c r="F118" s="20" t="s">
        <v>6</v>
      </c>
      <c r="G118">
        <v>0.4</v>
      </c>
      <c r="H118">
        <v>11000</v>
      </c>
      <c r="I118">
        <v>-58</v>
      </c>
      <c r="J118">
        <v>4400</v>
      </c>
    </row>
    <row r="119" spans="1:10" x14ac:dyDescent="0.3">
      <c r="A119" s="20" t="s">
        <v>12</v>
      </c>
      <c r="B119" s="20" t="s">
        <v>1284</v>
      </c>
      <c r="C119">
        <v>1068</v>
      </c>
      <c r="D119" s="21">
        <v>44778</v>
      </c>
      <c r="E119" s="21">
        <v>44836</v>
      </c>
      <c r="F119" s="20" t="s">
        <v>7</v>
      </c>
      <c r="G119">
        <v>0.4</v>
      </c>
      <c r="H119">
        <v>6500</v>
      </c>
      <c r="I119">
        <v>-58</v>
      </c>
      <c r="J119">
        <v>2600</v>
      </c>
    </row>
    <row r="120" spans="1:10" x14ac:dyDescent="0.3">
      <c r="A120" s="20" t="s">
        <v>12</v>
      </c>
      <c r="B120" s="20" t="s">
        <v>1284</v>
      </c>
      <c r="C120">
        <v>1067</v>
      </c>
      <c r="D120" s="21">
        <v>44778</v>
      </c>
      <c r="E120" s="21">
        <v>44835</v>
      </c>
      <c r="F120" s="20" t="s">
        <v>9</v>
      </c>
      <c r="G120">
        <v>0.45</v>
      </c>
      <c r="H120">
        <v>6500</v>
      </c>
      <c r="I120">
        <v>-57</v>
      </c>
      <c r="J120">
        <v>2925</v>
      </c>
    </row>
    <row r="121" spans="1:10" x14ac:dyDescent="0.3">
      <c r="A121" s="20" t="s">
        <v>12</v>
      </c>
      <c r="B121" s="20" t="s">
        <v>1284</v>
      </c>
      <c r="C121">
        <v>1066</v>
      </c>
      <c r="D121" s="21">
        <v>44778</v>
      </c>
      <c r="E121" s="21">
        <v>44848</v>
      </c>
      <c r="F121" s="20" t="s">
        <v>10</v>
      </c>
      <c r="G121">
        <v>0.5</v>
      </c>
      <c r="H121">
        <v>9000</v>
      </c>
      <c r="I121">
        <v>-70</v>
      </c>
      <c r="J121">
        <v>4500</v>
      </c>
    </row>
    <row r="122" spans="1:10" x14ac:dyDescent="0.3">
      <c r="A122" s="20" t="s">
        <v>12</v>
      </c>
      <c r="B122" s="20" t="s">
        <v>1284</v>
      </c>
      <c r="C122">
        <v>1065</v>
      </c>
      <c r="D122" s="21">
        <v>44806</v>
      </c>
      <c r="E122" s="21">
        <v>44884</v>
      </c>
      <c r="F122" s="20" t="s">
        <v>5</v>
      </c>
      <c r="G122">
        <v>0.45</v>
      </c>
      <c r="H122">
        <v>8500</v>
      </c>
      <c r="I122">
        <v>-78</v>
      </c>
      <c r="J122">
        <v>3825</v>
      </c>
    </row>
    <row r="123" spans="1:10" x14ac:dyDescent="0.3">
      <c r="A123" s="20" t="s">
        <v>12</v>
      </c>
      <c r="B123" s="20" t="s">
        <v>1284</v>
      </c>
      <c r="C123">
        <v>1064</v>
      </c>
      <c r="D123" s="21">
        <v>44806</v>
      </c>
      <c r="E123" s="21">
        <v>44852</v>
      </c>
      <c r="F123" s="20" t="s">
        <v>8</v>
      </c>
      <c r="G123">
        <v>0.45</v>
      </c>
      <c r="H123">
        <v>8500</v>
      </c>
      <c r="I123">
        <v>-46</v>
      </c>
      <c r="J123">
        <v>3825</v>
      </c>
    </row>
    <row r="124" spans="1:10" x14ac:dyDescent="0.3">
      <c r="A124" s="20" t="s">
        <v>12</v>
      </c>
      <c r="B124" s="20" t="s">
        <v>1284</v>
      </c>
      <c r="C124">
        <v>1063</v>
      </c>
      <c r="D124" s="21">
        <v>44806</v>
      </c>
      <c r="E124" s="21">
        <v>44895</v>
      </c>
      <c r="F124" s="20" t="s">
        <v>6</v>
      </c>
      <c r="G124">
        <v>0.5</v>
      </c>
      <c r="H124">
        <v>9000</v>
      </c>
      <c r="I124">
        <v>-89</v>
      </c>
      <c r="J124">
        <v>4500</v>
      </c>
    </row>
    <row r="125" spans="1:10" x14ac:dyDescent="0.3">
      <c r="A125" s="20" t="s">
        <v>12</v>
      </c>
      <c r="B125" s="20" t="s">
        <v>1284</v>
      </c>
      <c r="C125">
        <v>1062</v>
      </c>
      <c r="D125" s="21">
        <v>44806</v>
      </c>
      <c r="E125" s="21">
        <v>44851</v>
      </c>
      <c r="F125" s="20" t="s">
        <v>7</v>
      </c>
      <c r="G125">
        <v>0.5</v>
      </c>
      <c r="H125">
        <v>6250</v>
      </c>
      <c r="I125">
        <v>-45</v>
      </c>
      <c r="J125">
        <v>3125</v>
      </c>
    </row>
    <row r="126" spans="1:10" x14ac:dyDescent="0.3">
      <c r="A126" s="20" t="s">
        <v>12</v>
      </c>
      <c r="B126" s="20" t="s">
        <v>1284</v>
      </c>
      <c r="C126">
        <v>1061</v>
      </c>
      <c r="D126" s="21">
        <v>44806</v>
      </c>
      <c r="E126" s="21">
        <v>44885</v>
      </c>
      <c r="F126" s="20" t="s">
        <v>9</v>
      </c>
      <c r="G126">
        <v>0.45</v>
      </c>
      <c r="H126">
        <v>6250</v>
      </c>
      <c r="I126">
        <v>-79</v>
      </c>
      <c r="J126">
        <v>2812.5</v>
      </c>
    </row>
    <row r="127" spans="1:10" x14ac:dyDescent="0.3">
      <c r="A127" s="20" t="s">
        <v>12</v>
      </c>
      <c r="B127" s="20" t="s">
        <v>1284</v>
      </c>
      <c r="C127">
        <v>1060</v>
      </c>
      <c r="D127" s="21">
        <v>44806</v>
      </c>
      <c r="E127" s="21">
        <v>44851</v>
      </c>
      <c r="F127" s="20" t="s">
        <v>10</v>
      </c>
      <c r="G127">
        <v>0.55000000000000004</v>
      </c>
      <c r="H127">
        <v>8500</v>
      </c>
      <c r="I127">
        <v>-45</v>
      </c>
      <c r="J127">
        <v>4675</v>
      </c>
    </row>
    <row r="128" spans="1:10" x14ac:dyDescent="0.3">
      <c r="A128" s="20" t="s">
        <v>12</v>
      </c>
      <c r="B128" s="20" t="s">
        <v>1284</v>
      </c>
      <c r="C128">
        <v>1059</v>
      </c>
      <c r="D128" s="21">
        <v>44835</v>
      </c>
      <c r="E128" s="21">
        <v>44868</v>
      </c>
      <c r="F128" s="20" t="s">
        <v>5</v>
      </c>
      <c r="G128">
        <v>0.45</v>
      </c>
      <c r="H128">
        <v>8000</v>
      </c>
      <c r="I128">
        <v>-33</v>
      </c>
      <c r="J128">
        <v>3600</v>
      </c>
    </row>
    <row r="129" spans="1:10" x14ac:dyDescent="0.3">
      <c r="A129" s="20" t="s">
        <v>12</v>
      </c>
      <c r="B129" s="20" t="s">
        <v>1284</v>
      </c>
      <c r="C129">
        <v>1058</v>
      </c>
      <c r="D129" s="21">
        <v>44835</v>
      </c>
      <c r="E129" s="21">
        <v>44896</v>
      </c>
      <c r="F129" s="20" t="s">
        <v>8</v>
      </c>
      <c r="G129">
        <v>0.45</v>
      </c>
      <c r="H129">
        <v>8000</v>
      </c>
      <c r="I129">
        <v>-61</v>
      </c>
      <c r="J129">
        <v>3600</v>
      </c>
    </row>
    <row r="130" spans="1:10" x14ac:dyDescent="0.3">
      <c r="A130" s="20" t="s">
        <v>12</v>
      </c>
      <c r="B130" s="20" t="s">
        <v>1284</v>
      </c>
      <c r="C130">
        <v>1057</v>
      </c>
      <c r="D130" s="21">
        <v>44835</v>
      </c>
      <c r="E130" s="21">
        <v>44912</v>
      </c>
      <c r="F130" s="20" t="s">
        <v>6</v>
      </c>
      <c r="G130">
        <v>0.5</v>
      </c>
      <c r="H130">
        <v>7500</v>
      </c>
      <c r="I130">
        <v>-77</v>
      </c>
      <c r="J130">
        <v>3750</v>
      </c>
    </row>
    <row r="131" spans="1:10" x14ac:dyDescent="0.3">
      <c r="A131" s="20" t="s">
        <v>12</v>
      </c>
      <c r="B131" s="20" t="s">
        <v>1284</v>
      </c>
      <c r="C131">
        <v>1056</v>
      </c>
      <c r="D131" s="21">
        <v>44835</v>
      </c>
      <c r="E131" s="21">
        <v>44903</v>
      </c>
      <c r="F131" s="20" t="s">
        <v>7</v>
      </c>
      <c r="G131">
        <v>0.5</v>
      </c>
      <c r="H131">
        <v>6000</v>
      </c>
      <c r="I131">
        <v>-68</v>
      </c>
      <c r="J131">
        <v>3000</v>
      </c>
    </row>
    <row r="132" spans="1:10" x14ac:dyDescent="0.3">
      <c r="A132" s="20" t="s">
        <v>12</v>
      </c>
      <c r="B132" s="20" t="s">
        <v>1284</v>
      </c>
      <c r="C132">
        <v>1055</v>
      </c>
      <c r="D132" s="21">
        <v>44835</v>
      </c>
      <c r="E132" s="21">
        <v>44857</v>
      </c>
      <c r="F132" s="20" t="s">
        <v>9</v>
      </c>
      <c r="G132">
        <v>0.45</v>
      </c>
      <c r="H132">
        <v>5750</v>
      </c>
      <c r="I132">
        <v>-22</v>
      </c>
      <c r="J132">
        <v>2587.5</v>
      </c>
    </row>
    <row r="133" spans="1:10" x14ac:dyDescent="0.3">
      <c r="A133" s="20" t="s">
        <v>12</v>
      </c>
      <c r="B133" s="20" t="s">
        <v>1284</v>
      </c>
      <c r="C133">
        <v>1054</v>
      </c>
      <c r="D133" s="21">
        <v>44835</v>
      </c>
      <c r="E133" s="21">
        <v>44859</v>
      </c>
      <c r="F133" s="20" t="s">
        <v>10</v>
      </c>
      <c r="G133">
        <v>0.55000000000000004</v>
      </c>
      <c r="H133">
        <v>7500</v>
      </c>
      <c r="I133">
        <v>-24</v>
      </c>
      <c r="J133">
        <v>4125</v>
      </c>
    </row>
    <row r="134" spans="1:10" x14ac:dyDescent="0.3">
      <c r="A134" s="20" t="s">
        <v>12</v>
      </c>
      <c r="B134" s="20" t="s">
        <v>1284</v>
      </c>
      <c r="C134">
        <v>1053</v>
      </c>
      <c r="D134" s="21">
        <v>44867</v>
      </c>
      <c r="E134" s="21">
        <v>44941</v>
      </c>
      <c r="F134" s="20" t="s">
        <v>5</v>
      </c>
      <c r="G134">
        <v>0.45</v>
      </c>
      <c r="H134">
        <v>9000</v>
      </c>
      <c r="I134">
        <v>-74</v>
      </c>
      <c r="J134">
        <v>4050</v>
      </c>
    </row>
    <row r="135" spans="1:10" x14ac:dyDescent="0.3">
      <c r="A135" s="20" t="s">
        <v>12</v>
      </c>
      <c r="B135" s="20" t="s">
        <v>1284</v>
      </c>
      <c r="C135">
        <v>1052</v>
      </c>
      <c r="D135" s="21">
        <v>44867</v>
      </c>
      <c r="E135" s="21">
        <v>44911</v>
      </c>
      <c r="F135" s="20" t="s">
        <v>8</v>
      </c>
      <c r="G135">
        <v>0.45</v>
      </c>
      <c r="H135">
        <v>9000</v>
      </c>
      <c r="I135">
        <v>-44</v>
      </c>
      <c r="J135">
        <v>4050</v>
      </c>
    </row>
    <row r="136" spans="1:10" x14ac:dyDescent="0.3">
      <c r="A136" s="20" t="s">
        <v>12</v>
      </c>
      <c r="B136" s="20" t="s">
        <v>1284</v>
      </c>
      <c r="C136">
        <v>1051</v>
      </c>
      <c r="D136" s="21">
        <v>44867</v>
      </c>
      <c r="E136" s="21">
        <v>44901</v>
      </c>
      <c r="F136" s="20" t="s">
        <v>6</v>
      </c>
      <c r="G136">
        <v>0.5</v>
      </c>
      <c r="H136">
        <v>8250</v>
      </c>
      <c r="I136">
        <v>-34</v>
      </c>
      <c r="J136">
        <v>4125</v>
      </c>
    </row>
    <row r="137" spans="1:10" x14ac:dyDescent="0.3">
      <c r="A137" s="20" t="s">
        <v>12</v>
      </c>
      <c r="B137" s="20" t="s">
        <v>1284</v>
      </c>
      <c r="C137">
        <v>1050</v>
      </c>
      <c r="D137" s="21">
        <v>44867</v>
      </c>
      <c r="E137" s="21">
        <v>44943</v>
      </c>
      <c r="F137" s="20" t="s">
        <v>7</v>
      </c>
      <c r="G137">
        <v>0.5</v>
      </c>
      <c r="H137">
        <v>6750</v>
      </c>
      <c r="I137">
        <v>-76</v>
      </c>
      <c r="J137">
        <v>3375</v>
      </c>
    </row>
    <row r="138" spans="1:10" x14ac:dyDescent="0.3">
      <c r="A138" s="20" t="s">
        <v>12</v>
      </c>
      <c r="B138" s="20" t="s">
        <v>1284</v>
      </c>
      <c r="C138">
        <v>1049</v>
      </c>
      <c r="D138" s="21">
        <v>44867</v>
      </c>
      <c r="E138" s="21">
        <v>44918</v>
      </c>
      <c r="F138" s="20" t="s">
        <v>9</v>
      </c>
      <c r="G138">
        <v>0.45</v>
      </c>
      <c r="H138">
        <v>6500</v>
      </c>
      <c r="I138">
        <v>-51</v>
      </c>
      <c r="J138">
        <v>2925</v>
      </c>
    </row>
    <row r="139" spans="1:10" x14ac:dyDescent="0.3">
      <c r="A139" s="20" t="s">
        <v>12</v>
      </c>
      <c r="B139" s="20" t="s">
        <v>1284</v>
      </c>
      <c r="C139">
        <v>1048</v>
      </c>
      <c r="D139" s="21">
        <v>44867</v>
      </c>
      <c r="E139" s="21">
        <v>44955</v>
      </c>
      <c r="F139" s="20" t="s">
        <v>10</v>
      </c>
      <c r="G139">
        <v>0.55000000000000004</v>
      </c>
      <c r="H139">
        <v>8500</v>
      </c>
      <c r="I139">
        <v>-88</v>
      </c>
      <c r="J139">
        <v>4675</v>
      </c>
    </row>
    <row r="140" spans="1:10" x14ac:dyDescent="0.3">
      <c r="A140" s="20" t="s">
        <v>12</v>
      </c>
      <c r="B140" s="20" t="s">
        <v>1284</v>
      </c>
      <c r="C140">
        <v>1047</v>
      </c>
      <c r="D140" s="21">
        <v>44896</v>
      </c>
      <c r="E140" s="21">
        <v>44965</v>
      </c>
      <c r="F140" s="20" t="s">
        <v>5</v>
      </c>
      <c r="G140">
        <v>0.45</v>
      </c>
      <c r="H140">
        <v>9500</v>
      </c>
      <c r="I140">
        <v>-69</v>
      </c>
      <c r="J140">
        <v>4275</v>
      </c>
    </row>
    <row r="141" spans="1:10" x14ac:dyDescent="0.3">
      <c r="A141" s="20" t="s">
        <v>12</v>
      </c>
      <c r="B141" s="20" t="s">
        <v>1284</v>
      </c>
      <c r="C141">
        <v>1046</v>
      </c>
      <c r="D141" s="21">
        <v>44896</v>
      </c>
      <c r="E141" s="21">
        <v>44923</v>
      </c>
      <c r="F141" s="20" t="s">
        <v>8</v>
      </c>
      <c r="G141">
        <v>0.45</v>
      </c>
      <c r="H141">
        <v>9500</v>
      </c>
      <c r="I141">
        <v>-27</v>
      </c>
      <c r="J141">
        <v>4275</v>
      </c>
    </row>
    <row r="142" spans="1:10" x14ac:dyDescent="0.3">
      <c r="A142" s="20" t="s">
        <v>12</v>
      </c>
      <c r="B142" s="20" t="s">
        <v>1284</v>
      </c>
      <c r="C142">
        <v>1045</v>
      </c>
      <c r="D142" s="21">
        <v>44896</v>
      </c>
      <c r="E142" s="21">
        <v>44953</v>
      </c>
      <c r="F142" s="20" t="s">
        <v>6</v>
      </c>
      <c r="G142">
        <v>0.5</v>
      </c>
      <c r="H142">
        <v>8500</v>
      </c>
      <c r="I142">
        <v>-57</v>
      </c>
      <c r="J142">
        <v>4250</v>
      </c>
    </row>
    <row r="143" spans="1:10" x14ac:dyDescent="0.3">
      <c r="A143" s="20" t="s">
        <v>12</v>
      </c>
      <c r="B143" s="20" t="s">
        <v>1284</v>
      </c>
      <c r="C143">
        <v>1044</v>
      </c>
      <c r="D143" s="21">
        <v>44896</v>
      </c>
      <c r="E143" s="21">
        <v>44961</v>
      </c>
      <c r="F143" s="20" t="s">
        <v>7</v>
      </c>
      <c r="G143">
        <v>0.5</v>
      </c>
      <c r="H143">
        <v>7000</v>
      </c>
      <c r="I143">
        <v>-65</v>
      </c>
      <c r="J143">
        <v>3500</v>
      </c>
    </row>
    <row r="144" spans="1:10" x14ac:dyDescent="0.3">
      <c r="A144" s="20" t="s">
        <v>12</v>
      </c>
      <c r="B144" s="20" t="s">
        <v>1284</v>
      </c>
      <c r="C144">
        <v>1043</v>
      </c>
      <c r="D144" s="21">
        <v>44896</v>
      </c>
      <c r="E144" s="21">
        <v>44930</v>
      </c>
      <c r="F144" s="20" t="s">
        <v>9</v>
      </c>
      <c r="G144">
        <v>0.45</v>
      </c>
      <c r="H144">
        <v>6500</v>
      </c>
      <c r="I144">
        <v>-34</v>
      </c>
      <c r="J144">
        <v>2925</v>
      </c>
    </row>
    <row r="145" spans="1:10" x14ac:dyDescent="0.3">
      <c r="A145" s="20" t="s">
        <v>12</v>
      </c>
      <c r="B145" s="20" t="s">
        <v>1284</v>
      </c>
      <c r="C145">
        <v>1042</v>
      </c>
      <c r="D145" s="21">
        <v>44896</v>
      </c>
      <c r="E145" s="21">
        <v>44957</v>
      </c>
      <c r="F145" s="20" t="s">
        <v>10</v>
      </c>
      <c r="G145">
        <v>0.55000000000000004</v>
      </c>
      <c r="H145">
        <v>9000</v>
      </c>
      <c r="I145">
        <v>-61</v>
      </c>
      <c r="J145">
        <v>4950</v>
      </c>
    </row>
    <row r="146" spans="1:10" x14ac:dyDescent="0.3">
      <c r="A146" s="20" t="s">
        <v>13</v>
      </c>
      <c r="B146" s="20" t="s">
        <v>1285</v>
      </c>
      <c r="C146">
        <v>1041</v>
      </c>
      <c r="D146" s="21">
        <v>44581</v>
      </c>
      <c r="E146" s="21">
        <v>44629</v>
      </c>
      <c r="F146" s="20" t="s">
        <v>5</v>
      </c>
      <c r="G146">
        <v>0.4</v>
      </c>
      <c r="H146">
        <v>7750</v>
      </c>
      <c r="I146">
        <v>-48</v>
      </c>
      <c r="J146">
        <v>3100</v>
      </c>
    </row>
    <row r="147" spans="1:10" x14ac:dyDescent="0.3">
      <c r="A147" s="20" t="s">
        <v>13</v>
      </c>
      <c r="B147" s="20" t="s">
        <v>1285</v>
      </c>
      <c r="C147">
        <v>1040</v>
      </c>
      <c r="D147" s="21">
        <v>44581</v>
      </c>
      <c r="E147" s="21">
        <v>44658</v>
      </c>
      <c r="F147" s="20" t="s">
        <v>8</v>
      </c>
      <c r="G147">
        <v>0.5</v>
      </c>
      <c r="H147">
        <v>7750</v>
      </c>
      <c r="I147">
        <v>-77</v>
      </c>
      <c r="J147">
        <v>3875</v>
      </c>
    </row>
    <row r="148" spans="1:10" x14ac:dyDescent="0.3">
      <c r="A148" s="20" t="s">
        <v>13</v>
      </c>
      <c r="B148" s="20" t="s">
        <v>1285</v>
      </c>
      <c r="C148">
        <v>1039</v>
      </c>
      <c r="D148" s="21">
        <v>44581</v>
      </c>
      <c r="E148" s="21">
        <v>44646</v>
      </c>
      <c r="F148" s="20" t="s">
        <v>6</v>
      </c>
      <c r="G148">
        <v>0.5</v>
      </c>
      <c r="H148">
        <v>7750</v>
      </c>
      <c r="I148">
        <v>-65</v>
      </c>
      <c r="J148">
        <v>3875</v>
      </c>
    </row>
    <row r="149" spans="1:10" x14ac:dyDescent="0.3">
      <c r="A149" s="20" t="s">
        <v>13</v>
      </c>
      <c r="B149" s="20" t="s">
        <v>1285</v>
      </c>
      <c r="C149">
        <v>1038</v>
      </c>
      <c r="D149" s="21">
        <v>44581</v>
      </c>
      <c r="E149" s="21">
        <v>44619</v>
      </c>
      <c r="F149" s="20" t="s">
        <v>7</v>
      </c>
      <c r="G149">
        <v>0.5</v>
      </c>
      <c r="H149">
        <v>6250</v>
      </c>
      <c r="I149">
        <v>-38</v>
      </c>
      <c r="J149">
        <v>3125</v>
      </c>
    </row>
    <row r="150" spans="1:10" x14ac:dyDescent="0.3">
      <c r="A150" s="20" t="s">
        <v>13</v>
      </c>
      <c r="B150" s="20" t="s">
        <v>1285</v>
      </c>
      <c r="C150">
        <v>1037</v>
      </c>
      <c r="D150" s="21">
        <v>44581</v>
      </c>
      <c r="E150" s="21">
        <v>44650</v>
      </c>
      <c r="F150" s="20" t="s">
        <v>9</v>
      </c>
      <c r="G150">
        <v>0.55000000000000004</v>
      </c>
      <c r="H150">
        <v>5750</v>
      </c>
      <c r="I150">
        <v>-69</v>
      </c>
      <c r="J150">
        <v>3162.5000000000005</v>
      </c>
    </row>
    <row r="151" spans="1:10" x14ac:dyDescent="0.3">
      <c r="A151" s="20" t="s">
        <v>13</v>
      </c>
      <c r="B151" s="20" t="s">
        <v>1285</v>
      </c>
      <c r="C151">
        <v>1036</v>
      </c>
      <c r="D151" s="21">
        <v>44581</v>
      </c>
      <c r="E151" s="21">
        <v>44613</v>
      </c>
      <c r="F151" s="20" t="s">
        <v>10</v>
      </c>
      <c r="G151">
        <v>0.5</v>
      </c>
      <c r="H151">
        <v>7750</v>
      </c>
      <c r="I151">
        <v>-32</v>
      </c>
      <c r="J151">
        <v>3875</v>
      </c>
    </row>
    <row r="152" spans="1:10" x14ac:dyDescent="0.3">
      <c r="A152" s="20" t="s">
        <v>13</v>
      </c>
      <c r="B152" s="20" t="s">
        <v>1285</v>
      </c>
      <c r="C152">
        <v>1035</v>
      </c>
      <c r="D152" s="21">
        <v>44612</v>
      </c>
      <c r="E152" s="21">
        <v>44661</v>
      </c>
      <c r="F152" s="20" t="s">
        <v>5</v>
      </c>
      <c r="G152">
        <v>0.4</v>
      </c>
      <c r="H152">
        <v>8250</v>
      </c>
      <c r="I152">
        <v>-49</v>
      </c>
      <c r="J152">
        <v>3300</v>
      </c>
    </row>
    <row r="153" spans="1:10" x14ac:dyDescent="0.3">
      <c r="A153" s="20" t="s">
        <v>13</v>
      </c>
      <c r="B153" s="20" t="s">
        <v>1285</v>
      </c>
      <c r="C153">
        <v>1034</v>
      </c>
      <c r="D153" s="21">
        <v>44612</v>
      </c>
      <c r="E153" s="21">
        <v>44652</v>
      </c>
      <c r="F153" s="20" t="s">
        <v>8</v>
      </c>
      <c r="G153">
        <v>0.5</v>
      </c>
      <c r="H153">
        <v>7250</v>
      </c>
      <c r="I153">
        <v>-40</v>
      </c>
      <c r="J153">
        <v>3625</v>
      </c>
    </row>
    <row r="154" spans="1:10" x14ac:dyDescent="0.3">
      <c r="A154" s="20" t="s">
        <v>13</v>
      </c>
      <c r="B154" s="20" t="s">
        <v>1285</v>
      </c>
      <c r="C154">
        <v>1033</v>
      </c>
      <c r="D154" s="21">
        <v>44612</v>
      </c>
      <c r="E154" s="21">
        <v>44685</v>
      </c>
      <c r="F154" s="20" t="s">
        <v>6</v>
      </c>
      <c r="G154">
        <v>0.5</v>
      </c>
      <c r="H154">
        <v>7250</v>
      </c>
      <c r="I154">
        <v>-73</v>
      </c>
      <c r="J154">
        <v>3625</v>
      </c>
    </row>
    <row r="155" spans="1:10" x14ac:dyDescent="0.3">
      <c r="A155" s="20" t="s">
        <v>13</v>
      </c>
      <c r="B155" s="20" t="s">
        <v>1285</v>
      </c>
      <c r="C155">
        <v>1032</v>
      </c>
      <c r="D155" s="21">
        <v>44612</v>
      </c>
      <c r="E155" s="21">
        <v>44674</v>
      </c>
      <c r="F155" s="20" t="s">
        <v>7</v>
      </c>
      <c r="G155">
        <v>0.5</v>
      </c>
      <c r="H155">
        <v>5750</v>
      </c>
      <c r="I155">
        <v>-62</v>
      </c>
      <c r="J155">
        <v>2875</v>
      </c>
    </row>
    <row r="156" spans="1:10" x14ac:dyDescent="0.3">
      <c r="A156" s="20" t="s">
        <v>13</v>
      </c>
      <c r="B156" s="20" t="s">
        <v>1285</v>
      </c>
      <c r="C156">
        <v>1031</v>
      </c>
      <c r="D156" s="21">
        <v>44612</v>
      </c>
      <c r="E156" s="21">
        <v>44694</v>
      </c>
      <c r="F156" s="20" t="s">
        <v>9</v>
      </c>
      <c r="G156">
        <v>0.55000000000000004</v>
      </c>
      <c r="H156">
        <v>5000</v>
      </c>
      <c r="I156">
        <v>-82</v>
      </c>
      <c r="J156">
        <v>2750</v>
      </c>
    </row>
    <row r="157" spans="1:10" x14ac:dyDescent="0.3">
      <c r="A157" s="20" t="s">
        <v>13</v>
      </c>
      <c r="B157" s="20" t="s">
        <v>1285</v>
      </c>
      <c r="C157">
        <v>1030</v>
      </c>
      <c r="D157" s="21">
        <v>44612</v>
      </c>
      <c r="E157" s="21">
        <v>44699</v>
      </c>
      <c r="F157" s="20" t="s">
        <v>10</v>
      </c>
      <c r="G157">
        <v>0.5</v>
      </c>
      <c r="H157">
        <v>7000</v>
      </c>
      <c r="I157">
        <v>-87</v>
      </c>
      <c r="J157">
        <v>3500</v>
      </c>
    </row>
    <row r="158" spans="1:10" x14ac:dyDescent="0.3">
      <c r="A158" s="20" t="s">
        <v>13</v>
      </c>
      <c r="B158" s="20" t="s">
        <v>1285</v>
      </c>
      <c r="C158">
        <v>1029</v>
      </c>
      <c r="D158" s="21">
        <v>44639</v>
      </c>
      <c r="E158" s="21">
        <v>44657</v>
      </c>
      <c r="F158" s="20" t="s">
        <v>5</v>
      </c>
      <c r="G158">
        <v>0.5</v>
      </c>
      <c r="H158">
        <v>8500</v>
      </c>
      <c r="I158">
        <v>-18</v>
      </c>
      <c r="J158">
        <v>4250</v>
      </c>
    </row>
    <row r="159" spans="1:10" x14ac:dyDescent="0.3">
      <c r="A159" s="20" t="s">
        <v>13</v>
      </c>
      <c r="B159" s="20" t="s">
        <v>1285</v>
      </c>
      <c r="C159">
        <v>1028</v>
      </c>
      <c r="D159" s="21">
        <v>44639</v>
      </c>
      <c r="E159" s="21">
        <v>44678</v>
      </c>
      <c r="F159" s="20" t="s">
        <v>8</v>
      </c>
      <c r="G159">
        <v>0.6</v>
      </c>
      <c r="H159">
        <v>7000</v>
      </c>
      <c r="I159">
        <v>-39</v>
      </c>
      <c r="J159">
        <v>4200</v>
      </c>
    </row>
    <row r="160" spans="1:10" x14ac:dyDescent="0.3">
      <c r="A160" s="20" t="s">
        <v>13</v>
      </c>
      <c r="B160" s="20" t="s">
        <v>1285</v>
      </c>
      <c r="C160">
        <v>1027</v>
      </c>
      <c r="D160" s="21">
        <v>44639</v>
      </c>
      <c r="E160" s="21">
        <v>44709</v>
      </c>
      <c r="F160" s="20" t="s">
        <v>6</v>
      </c>
      <c r="G160">
        <v>0.6</v>
      </c>
      <c r="H160">
        <v>7000</v>
      </c>
      <c r="I160">
        <v>-70</v>
      </c>
      <c r="J160">
        <v>4200</v>
      </c>
    </row>
    <row r="161" spans="1:10" x14ac:dyDescent="0.3">
      <c r="A161" s="20" t="s">
        <v>13</v>
      </c>
      <c r="B161" s="20" t="s">
        <v>1285</v>
      </c>
      <c r="C161">
        <v>1026</v>
      </c>
      <c r="D161" s="21">
        <v>44639</v>
      </c>
      <c r="E161" s="21">
        <v>44697</v>
      </c>
      <c r="F161" s="20" t="s">
        <v>7</v>
      </c>
      <c r="G161">
        <v>0.6</v>
      </c>
      <c r="H161">
        <v>6000</v>
      </c>
      <c r="I161">
        <v>-58</v>
      </c>
      <c r="J161">
        <v>3600</v>
      </c>
    </row>
    <row r="162" spans="1:10" x14ac:dyDescent="0.3">
      <c r="A162" s="20" t="s">
        <v>13</v>
      </c>
      <c r="B162" s="20" t="s">
        <v>1285</v>
      </c>
      <c r="C162">
        <v>1025</v>
      </c>
      <c r="D162" s="21">
        <v>44639</v>
      </c>
      <c r="E162" s="21">
        <v>44697</v>
      </c>
      <c r="F162" s="20" t="s">
        <v>9</v>
      </c>
      <c r="G162">
        <v>0.65</v>
      </c>
      <c r="H162">
        <v>5000</v>
      </c>
      <c r="I162">
        <v>-58</v>
      </c>
      <c r="J162">
        <v>3250</v>
      </c>
    </row>
    <row r="163" spans="1:10" x14ac:dyDescent="0.3">
      <c r="A163" s="20" t="s">
        <v>13</v>
      </c>
      <c r="B163" s="20" t="s">
        <v>1285</v>
      </c>
      <c r="C163">
        <v>1024</v>
      </c>
      <c r="D163" s="21">
        <v>44639</v>
      </c>
      <c r="E163" s="21">
        <v>44701</v>
      </c>
      <c r="F163" s="20" t="s">
        <v>10</v>
      </c>
      <c r="G163">
        <v>0.6</v>
      </c>
      <c r="H163">
        <v>7000</v>
      </c>
      <c r="I163">
        <v>-62</v>
      </c>
      <c r="J163">
        <v>4200</v>
      </c>
    </row>
    <row r="164" spans="1:10" x14ac:dyDescent="0.3">
      <c r="A164" s="20" t="s">
        <v>13</v>
      </c>
      <c r="B164" s="20" t="s">
        <v>1285</v>
      </c>
      <c r="C164">
        <v>1023</v>
      </c>
      <c r="D164" s="21">
        <v>44671</v>
      </c>
      <c r="E164" s="21">
        <v>44760</v>
      </c>
      <c r="F164" s="20" t="s">
        <v>5</v>
      </c>
      <c r="G164">
        <v>0.6</v>
      </c>
      <c r="H164">
        <v>8750</v>
      </c>
      <c r="I164">
        <v>-89</v>
      </c>
      <c r="J164">
        <v>5250</v>
      </c>
    </row>
    <row r="165" spans="1:10" x14ac:dyDescent="0.3">
      <c r="A165" s="20" t="s">
        <v>13</v>
      </c>
      <c r="B165" s="20" t="s">
        <v>1285</v>
      </c>
      <c r="C165">
        <v>1022</v>
      </c>
      <c r="D165" s="21">
        <v>44671</v>
      </c>
      <c r="E165" s="21">
        <v>44751</v>
      </c>
      <c r="F165" s="20" t="s">
        <v>8</v>
      </c>
      <c r="G165">
        <v>0.65</v>
      </c>
      <c r="H165">
        <v>6750</v>
      </c>
      <c r="I165">
        <v>-80</v>
      </c>
      <c r="J165">
        <v>4387.5</v>
      </c>
    </row>
    <row r="166" spans="1:10" x14ac:dyDescent="0.3">
      <c r="A166" s="20" t="s">
        <v>13</v>
      </c>
      <c r="B166" s="20" t="s">
        <v>1285</v>
      </c>
      <c r="C166">
        <v>1021</v>
      </c>
      <c r="D166" s="21">
        <v>44671</v>
      </c>
      <c r="E166" s="21">
        <v>44710</v>
      </c>
      <c r="F166" s="20" t="s">
        <v>6</v>
      </c>
      <c r="G166">
        <v>0.65</v>
      </c>
      <c r="H166">
        <v>7250</v>
      </c>
      <c r="I166">
        <v>-39</v>
      </c>
      <c r="J166">
        <v>4712.5</v>
      </c>
    </row>
    <row r="167" spans="1:10" x14ac:dyDescent="0.3">
      <c r="A167" s="20" t="s">
        <v>13</v>
      </c>
      <c r="B167" s="20" t="s">
        <v>1285</v>
      </c>
      <c r="C167">
        <v>1020</v>
      </c>
      <c r="D167" s="21">
        <v>44671</v>
      </c>
      <c r="E167" s="21">
        <v>44753</v>
      </c>
      <c r="F167" s="20" t="s">
        <v>7</v>
      </c>
      <c r="G167">
        <v>0.6</v>
      </c>
      <c r="H167">
        <v>6250</v>
      </c>
      <c r="I167">
        <v>-82</v>
      </c>
      <c r="J167">
        <v>3750</v>
      </c>
    </row>
    <row r="168" spans="1:10" x14ac:dyDescent="0.3">
      <c r="A168" s="20" t="s">
        <v>13</v>
      </c>
      <c r="B168" s="20" t="s">
        <v>1285</v>
      </c>
      <c r="C168">
        <v>1019</v>
      </c>
      <c r="D168" s="21">
        <v>44671</v>
      </c>
      <c r="E168" s="21">
        <v>44706</v>
      </c>
      <c r="F168" s="20" t="s">
        <v>9</v>
      </c>
      <c r="G168">
        <v>0.65</v>
      </c>
      <c r="H168">
        <v>5250</v>
      </c>
      <c r="I168">
        <v>-35</v>
      </c>
      <c r="J168">
        <v>3412.5</v>
      </c>
    </row>
    <row r="169" spans="1:10" x14ac:dyDescent="0.3">
      <c r="A169" s="20" t="s">
        <v>13</v>
      </c>
      <c r="B169" s="20" t="s">
        <v>1285</v>
      </c>
      <c r="C169">
        <v>1018</v>
      </c>
      <c r="D169" s="21">
        <v>44671</v>
      </c>
      <c r="E169" s="21">
        <v>44743</v>
      </c>
      <c r="F169" s="20" t="s">
        <v>10</v>
      </c>
      <c r="G169">
        <v>0.8</v>
      </c>
      <c r="H169">
        <v>7000</v>
      </c>
      <c r="I169">
        <v>-72</v>
      </c>
      <c r="J169">
        <v>5600</v>
      </c>
    </row>
    <row r="170" spans="1:10" x14ac:dyDescent="0.3">
      <c r="A170" s="20" t="s">
        <v>13</v>
      </c>
      <c r="B170" s="20" t="s">
        <v>1285</v>
      </c>
      <c r="C170">
        <v>1017</v>
      </c>
      <c r="D170" s="21">
        <v>44702</v>
      </c>
      <c r="E170" s="21">
        <v>44744</v>
      </c>
      <c r="F170" s="20" t="s">
        <v>5</v>
      </c>
      <c r="G170">
        <v>0.6</v>
      </c>
      <c r="H170">
        <v>9000</v>
      </c>
      <c r="I170">
        <v>-42</v>
      </c>
      <c r="J170">
        <v>5400</v>
      </c>
    </row>
    <row r="171" spans="1:10" x14ac:dyDescent="0.3">
      <c r="A171" s="20" t="s">
        <v>13</v>
      </c>
      <c r="B171" s="20" t="s">
        <v>1285</v>
      </c>
      <c r="C171">
        <v>1016</v>
      </c>
      <c r="D171" s="21">
        <v>44702</v>
      </c>
      <c r="E171" s="21">
        <v>44717</v>
      </c>
      <c r="F171" s="20" t="s">
        <v>8</v>
      </c>
      <c r="G171">
        <v>0.65</v>
      </c>
      <c r="H171">
        <v>7500</v>
      </c>
      <c r="I171">
        <v>-15</v>
      </c>
      <c r="J171">
        <v>4875</v>
      </c>
    </row>
    <row r="172" spans="1:10" x14ac:dyDescent="0.3">
      <c r="A172" s="20" t="s">
        <v>13</v>
      </c>
      <c r="B172" s="20" t="s">
        <v>1285</v>
      </c>
      <c r="C172">
        <v>1015</v>
      </c>
      <c r="D172" s="21">
        <v>44702</v>
      </c>
      <c r="E172" s="21">
        <v>44721</v>
      </c>
      <c r="F172" s="20" t="s">
        <v>6</v>
      </c>
      <c r="G172">
        <v>0.65</v>
      </c>
      <c r="H172">
        <v>7500</v>
      </c>
      <c r="I172">
        <v>-19</v>
      </c>
      <c r="J172">
        <v>4875</v>
      </c>
    </row>
    <row r="173" spans="1:10" x14ac:dyDescent="0.3">
      <c r="A173" s="20" t="s">
        <v>13</v>
      </c>
      <c r="B173" s="20" t="s">
        <v>1285</v>
      </c>
      <c r="C173">
        <v>1014</v>
      </c>
      <c r="D173" s="21">
        <v>44702</v>
      </c>
      <c r="E173" s="21">
        <v>44736</v>
      </c>
      <c r="F173" s="20" t="s">
        <v>7</v>
      </c>
      <c r="G173">
        <v>0.6</v>
      </c>
      <c r="H173">
        <v>6500</v>
      </c>
      <c r="I173">
        <v>-34</v>
      </c>
      <c r="J173">
        <v>3900</v>
      </c>
    </row>
    <row r="174" spans="1:10" x14ac:dyDescent="0.3">
      <c r="A174" s="20" t="s">
        <v>13</v>
      </c>
      <c r="B174" s="20" t="s">
        <v>1285</v>
      </c>
      <c r="C174">
        <v>1013</v>
      </c>
      <c r="D174" s="21">
        <v>44702</v>
      </c>
      <c r="E174" s="21">
        <v>44732</v>
      </c>
      <c r="F174" s="20" t="s">
        <v>9</v>
      </c>
      <c r="G174">
        <v>0.65</v>
      </c>
      <c r="H174">
        <v>5500</v>
      </c>
      <c r="I174">
        <v>-30</v>
      </c>
      <c r="J174">
        <v>3575</v>
      </c>
    </row>
    <row r="175" spans="1:10" x14ac:dyDescent="0.3">
      <c r="A175" s="20" t="s">
        <v>13</v>
      </c>
      <c r="B175" s="20" t="s">
        <v>1285</v>
      </c>
      <c r="C175">
        <v>1012</v>
      </c>
      <c r="D175" s="21">
        <v>44702</v>
      </c>
      <c r="E175" s="21">
        <v>44751</v>
      </c>
      <c r="F175" s="20" t="s">
        <v>10</v>
      </c>
      <c r="G175">
        <v>0.8</v>
      </c>
      <c r="H175">
        <v>7250</v>
      </c>
      <c r="I175">
        <v>-49</v>
      </c>
      <c r="J175">
        <v>5800</v>
      </c>
    </row>
    <row r="176" spans="1:10" x14ac:dyDescent="0.3">
      <c r="A176" s="20" t="s">
        <v>13</v>
      </c>
      <c r="B176" s="20" t="s">
        <v>1285</v>
      </c>
      <c r="C176">
        <v>1011</v>
      </c>
      <c r="D176" s="21">
        <v>44732</v>
      </c>
      <c r="E176" s="21">
        <v>44797</v>
      </c>
      <c r="F176" s="20" t="s">
        <v>5</v>
      </c>
      <c r="G176">
        <v>0.6</v>
      </c>
      <c r="H176">
        <v>9750</v>
      </c>
      <c r="I176">
        <v>-65</v>
      </c>
      <c r="J176">
        <v>5850</v>
      </c>
    </row>
    <row r="177" spans="1:10" x14ac:dyDescent="0.3">
      <c r="A177" s="20" t="s">
        <v>13</v>
      </c>
      <c r="B177" s="20" t="s">
        <v>1285</v>
      </c>
      <c r="C177">
        <v>1010</v>
      </c>
      <c r="D177" s="21">
        <v>44732</v>
      </c>
      <c r="E177" s="21">
        <v>44769</v>
      </c>
      <c r="F177" s="20" t="s">
        <v>8</v>
      </c>
      <c r="G177">
        <v>0.65</v>
      </c>
      <c r="H177">
        <v>8250</v>
      </c>
      <c r="I177">
        <v>-37</v>
      </c>
      <c r="J177">
        <v>5362.5</v>
      </c>
    </row>
    <row r="178" spans="1:10" x14ac:dyDescent="0.3">
      <c r="A178" s="20" t="s">
        <v>13</v>
      </c>
      <c r="B178" s="20" t="s">
        <v>1285</v>
      </c>
      <c r="C178">
        <v>1009</v>
      </c>
      <c r="D178" s="21">
        <v>44732</v>
      </c>
      <c r="E178" s="21">
        <v>44755</v>
      </c>
      <c r="F178" s="20" t="s">
        <v>6</v>
      </c>
      <c r="G178">
        <v>0.65</v>
      </c>
      <c r="H178">
        <v>8250</v>
      </c>
      <c r="I178">
        <v>-23</v>
      </c>
      <c r="J178">
        <v>5362.5</v>
      </c>
    </row>
    <row r="179" spans="1:10" x14ac:dyDescent="0.3">
      <c r="A179" s="20" t="s">
        <v>13</v>
      </c>
      <c r="B179" s="20" t="s">
        <v>1285</v>
      </c>
      <c r="C179">
        <v>1008</v>
      </c>
      <c r="D179" s="21">
        <v>44732</v>
      </c>
      <c r="E179" s="21">
        <v>44795</v>
      </c>
      <c r="F179" s="20" t="s">
        <v>7</v>
      </c>
      <c r="G179">
        <v>0.6</v>
      </c>
      <c r="H179">
        <v>7000</v>
      </c>
      <c r="I179">
        <v>-63</v>
      </c>
      <c r="J179">
        <v>4200</v>
      </c>
    </row>
    <row r="180" spans="1:10" x14ac:dyDescent="0.3">
      <c r="A180" s="20" t="s">
        <v>13</v>
      </c>
      <c r="B180" s="20" t="s">
        <v>1285</v>
      </c>
      <c r="C180">
        <v>1007</v>
      </c>
      <c r="D180" s="21">
        <v>44732</v>
      </c>
      <c r="E180" s="21">
        <v>44749</v>
      </c>
      <c r="F180" s="20" t="s">
        <v>9</v>
      </c>
      <c r="G180">
        <v>0.65</v>
      </c>
      <c r="H180">
        <v>5750</v>
      </c>
      <c r="I180">
        <v>-17</v>
      </c>
      <c r="J180">
        <v>3737.5</v>
      </c>
    </row>
    <row r="181" spans="1:10" x14ac:dyDescent="0.3">
      <c r="A181" s="20" t="s">
        <v>13</v>
      </c>
      <c r="B181" s="20" t="s">
        <v>1285</v>
      </c>
      <c r="C181">
        <v>1006</v>
      </c>
      <c r="D181" s="21">
        <v>44732</v>
      </c>
      <c r="E181" s="21">
        <v>44755</v>
      </c>
      <c r="F181" s="20" t="s">
        <v>10</v>
      </c>
      <c r="G181">
        <v>0.8</v>
      </c>
      <c r="H181">
        <v>8750</v>
      </c>
      <c r="I181">
        <v>-23</v>
      </c>
      <c r="J181">
        <v>7000</v>
      </c>
    </row>
    <row r="182" spans="1:10" x14ac:dyDescent="0.3">
      <c r="A182" s="20" t="s">
        <v>13</v>
      </c>
      <c r="B182" s="20" t="s">
        <v>1285</v>
      </c>
      <c r="C182">
        <v>1005</v>
      </c>
      <c r="D182" s="21">
        <v>44761</v>
      </c>
      <c r="E182" s="21">
        <v>44806</v>
      </c>
      <c r="F182" s="20" t="s">
        <v>5</v>
      </c>
      <c r="G182">
        <v>0.6</v>
      </c>
      <c r="H182">
        <v>10250</v>
      </c>
      <c r="I182">
        <v>-45</v>
      </c>
      <c r="J182">
        <v>6150</v>
      </c>
    </row>
    <row r="183" spans="1:10" x14ac:dyDescent="0.3">
      <c r="A183" s="20" t="s">
        <v>13</v>
      </c>
      <c r="B183" s="20" t="s">
        <v>1285</v>
      </c>
      <c r="C183">
        <v>1004</v>
      </c>
      <c r="D183" s="21">
        <v>44761</v>
      </c>
      <c r="E183" s="21">
        <v>44828</v>
      </c>
      <c r="F183" s="20" t="s">
        <v>8</v>
      </c>
      <c r="G183">
        <v>0.65</v>
      </c>
      <c r="H183">
        <v>8750</v>
      </c>
      <c r="I183">
        <v>-67</v>
      </c>
      <c r="J183">
        <v>5687.5</v>
      </c>
    </row>
    <row r="184" spans="1:10" x14ac:dyDescent="0.3">
      <c r="A184" s="20" t="s">
        <v>13</v>
      </c>
      <c r="B184" s="20" t="s">
        <v>1285</v>
      </c>
      <c r="C184">
        <v>1003</v>
      </c>
      <c r="D184" s="21">
        <v>44761</v>
      </c>
      <c r="E184" s="21">
        <v>44846</v>
      </c>
      <c r="F184" s="20" t="s">
        <v>6</v>
      </c>
      <c r="G184">
        <v>0.65</v>
      </c>
      <c r="H184">
        <v>8250</v>
      </c>
      <c r="I184">
        <v>-85</v>
      </c>
      <c r="J184">
        <v>5362.5</v>
      </c>
    </row>
    <row r="185" spans="1:10" x14ac:dyDescent="0.3">
      <c r="A185" s="20" t="s">
        <v>13</v>
      </c>
      <c r="B185" s="20" t="s">
        <v>1285</v>
      </c>
      <c r="C185">
        <v>1002</v>
      </c>
      <c r="D185" s="21">
        <v>44761</v>
      </c>
      <c r="E185" s="21">
        <v>44812</v>
      </c>
      <c r="F185" s="20" t="s">
        <v>7</v>
      </c>
      <c r="G185">
        <v>0.6</v>
      </c>
      <c r="H185">
        <v>7250</v>
      </c>
      <c r="I185">
        <v>-51</v>
      </c>
      <c r="J185">
        <v>4350</v>
      </c>
    </row>
    <row r="186" spans="1:10" x14ac:dyDescent="0.3">
      <c r="A186" s="20" t="s">
        <v>13</v>
      </c>
      <c r="B186" s="20" t="s">
        <v>1285</v>
      </c>
      <c r="C186">
        <v>1001</v>
      </c>
      <c r="D186" s="21">
        <v>44761</v>
      </c>
      <c r="E186" s="21">
        <v>44839</v>
      </c>
      <c r="F186" s="20" t="s">
        <v>9</v>
      </c>
      <c r="G186">
        <v>0.65</v>
      </c>
      <c r="H186">
        <v>7750</v>
      </c>
      <c r="I186">
        <v>-78</v>
      </c>
      <c r="J186">
        <v>5037.5</v>
      </c>
    </row>
    <row r="187" spans="1:10" x14ac:dyDescent="0.3">
      <c r="A187" s="20" t="s">
        <v>13</v>
      </c>
      <c r="B187" s="20" t="s">
        <v>1285</v>
      </c>
      <c r="C187">
        <v>1000</v>
      </c>
      <c r="D187" s="21">
        <v>44761</v>
      </c>
      <c r="E187" s="21">
        <v>44840</v>
      </c>
      <c r="F187" s="20" t="s">
        <v>10</v>
      </c>
      <c r="G187">
        <v>0.8</v>
      </c>
      <c r="H187">
        <v>7750</v>
      </c>
      <c r="I187">
        <v>-79</v>
      </c>
      <c r="J187">
        <v>6200</v>
      </c>
    </row>
    <row r="188" spans="1:10" x14ac:dyDescent="0.3">
      <c r="A188" s="20" t="s">
        <v>13</v>
      </c>
      <c r="B188" s="20" t="s">
        <v>1285</v>
      </c>
      <c r="C188">
        <v>999</v>
      </c>
      <c r="D188" s="21">
        <v>44793</v>
      </c>
      <c r="E188" s="21">
        <v>44849</v>
      </c>
      <c r="F188" s="20" t="s">
        <v>5</v>
      </c>
      <c r="G188">
        <v>0.65</v>
      </c>
      <c r="H188">
        <v>9750</v>
      </c>
      <c r="I188">
        <v>-56</v>
      </c>
      <c r="J188">
        <v>6337.5</v>
      </c>
    </row>
    <row r="189" spans="1:10" x14ac:dyDescent="0.3">
      <c r="A189" s="20" t="s">
        <v>13</v>
      </c>
      <c r="B189" s="20" t="s">
        <v>1285</v>
      </c>
      <c r="C189">
        <v>998</v>
      </c>
      <c r="D189" s="21">
        <v>44793</v>
      </c>
      <c r="E189" s="21">
        <v>44810</v>
      </c>
      <c r="F189" s="20" t="s">
        <v>8</v>
      </c>
      <c r="G189">
        <v>0.7</v>
      </c>
      <c r="H189">
        <v>9250</v>
      </c>
      <c r="I189">
        <v>-17</v>
      </c>
      <c r="J189">
        <v>6475</v>
      </c>
    </row>
    <row r="190" spans="1:10" x14ac:dyDescent="0.3">
      <c r="A190" s="20" t="s">
        <v>13</v>
      </c>
      <c r="B190" s="20" t="s">
        <v>1285</v>
      </c>
      <c r="C190">
        <v>997</v>
      </c>
      <c r="D190" s="21">
        <v>44793</v>
      </c>
      <c r="E190" s="21">
        <v>44808</v>
      </c>
      <c r="F190" s="20" t="s">
        <v>6</v>
      </c>
      <c r="G190">
        <v>0.65</v>
      </c>
      <c r="H190">
        <v>8000</v>
      </c>
      <c r="I190">
        <v>-15</v>
      </c>
      <c r="J190">
        <v>5200</v>
      </c>
    </row>
    <row r="191" spans="1:10" x14ac:dyDescent="0.3">
      <c r="A191" s="20" t="s">
        <v>13</v>
      </c>
      <c r="B191" s="20" t="s">
        <v>1285</v>
      </c>
      <c r="C191">
        <v>996</v>
      </c>
      <c r="D191" s="21">
        <v>44793</v>
      </c>
      <c r="E191" s="21">
        <v>44867</v>
      </c>
      <c r="F191" s="20" t="s">
        <v>7</v>
      </c>
      <c r="G191">
        <v>0.65</v>
      </c>
      <c r="H191">
        <v>7500</v>
      </c>
      <c r="I191">
        <v>-74</v>
      </c>
      <c r="J191">
        <v>4875</v>
      </c>
    </row>
    <row r="192" spans="1:10" x14ac:dyDescent="0.3">
      <c r="A192" s="20" t="s">
        <v>13</v>
      </c>
      <c r="B192" s="20" t="s">
        <v>1285</v>
      </c>
      <c r="C192">
        <v>995</v>
      </c>
      <c r="D192" s="21">
        <v>44793</v>
      </c>
      <c r="E192" s="21">
        <v>44877</v>
      </c>
      <c r="F192" s="20" t="s">
        <v>9</v>
      </c>
      <c r="G192">
        <v>0.75</v>
      </c>
      <c r="H192">
        <v>7500</v>
      </c>
      <c r="I192">
        <v>-84</v>
      </c>
      <c r="J192">
        <v>5625</v>
      </c>
    </row>
    <row r="193" spans="1:10" x14ac:dyDescent="0.3">
      <c r="A193" s="20" t="s">
        <v>13</v>
      </c>
      <c r="B193" s="20" t="s">
        <v>1285</v>
      </c>
      <c r="C193">
        <v>994</v>
      </c>
      <c r="D193" s="21">
        <v>44793</v>
      </c>
      <c r="E193" s="21">
        <v>44868</v>
      </c>
      <c r="F193" s="20" t="s">
        <v>10</v>
      </c>
      <c r="G193">
        <v>0.8</v>
      </c>
      <c r="H193">
        <v>7250</v>
      </c>
      <c r="I193">
        <v>-75</v>
      </c>
      <c r="J193">
        <v>5800</v>
      </c>
    </row>
    <row r="194" spans="1:10" x14ac:dyDescent="0.3">
      <c r="A194" s="20" t="s">
        <v>13</v>
      </c>
      <c r="B194" s="20" t="s">
        <v>1285</v>
      </c>
      <c r="C194">
        <v>993</v>
      </c>
      <c r="D194" s="21">
        <v>44825</v>
      </c>
      <c r="E194" s="21">
        <v>44903</v>
      </c>
      <c r="F194" s="20" t="s">
        <v>5</v>
      </c>
      <c r="G194">
        <v>0.55000000000000004</v>
      </c>
      <c r="H194">
        <v>9250</v>
      </c>
      <c r="I194">
        <v>-78</v>
      </c>
      <c r="J194">
        <v>5087.5</v>
      </c>
    </row>
    <row r="195" spans="1:10" x14ac:dyDescent="0.3">
      <c r="A195" s="20" t="s">
        <v>13</v>
      </c>
      <c r="B195" s="20" t="s">
        <v>1285</v>
      </c>
      <c r="C195">
        <v>992</v>
      </c>
      <c r="D195" s="21">
        <v>44825</v>
      </c>
      <c r="E195" s="21">
        <v>44910</v>
      </c>
      <c r="F195" s="20" t="s">
        <v>8</v>
      </c>
      <c r="G195">
        <v>0.6</v>
      </c>
      <c r="H195">
        <v>9250</v>
      </c>
      <c r="I195">
        <v>-85</v>
      </c>
      <c r="J195">
        <v>5550</v>
      </c>
    </row>
    <row r="196" spans="1:10" x14ac:dyDescent="0.3">
      <c r="A196" s="20" t="s">
        <v>13</v>
      </c>
      <c r="B196" s="20" t="s">
        <v>1285</v>
      </c>
      <c r="C196">
        <v>991</v>
      </c>
      <c r="D196" s="21">
        <v>44825</v>
      </c>
      <c r="E196" s="21">
        <v>44896</v>
      </c>
      <c r="F196" s="20" t="s">
        <v>6</v>
      </c>
      <c r="G196">
        <v>0.55000000000000004</v>
      </c>
      <c r="H196">
        <v>7750</v>
      </c>
      <c r="I196">
        <v>-71</v>
      </c>
      <c r="J196">
        <v>4262.5</v>
      </c>
    </row>
    <row r="197" spans="1:10" x14ac:dyDescent="0.3">
      <c r="A197" s="20" t="s">
        <v>13</v>
      </c>
      <c r="B197" s="20" t="s">
        <v>1285</v>
      </c>
      <c r="C197">
        <v>990</v>
      </c>
      <c r="D197" s="21">
        <v>44825</v>
      </c>
      <c r="E197" s="21">
        <v>44913</v>
      </c>
      <c r="F197" s="20" t="s">
        <v>7</v>
      </c>
      <c r="G197">
        <v>0.55000000000000004</v>
      </c>
      <c r="H197">
        <v>7250</v>
      </c>
      <c r="I197">
        <v>-88</v>
      </c>
      <c r="J197">
        <v>3987.5000000000005</v>
      </c>
    </row>
    <row r="198" spans="1:10" x14ac:dyDescent="0.3">
      <c r="A198" s="20" t="s">
        <v>13</v>
      </c>
      <c r="B198" s="20" t="s">
        <v>1285</v>
      </c>
      <c r="C198">
        <v>989</v>
      </c>
      <c r="D198" s="21">
        <v>44825</v>
      </c>
      <c r="E198" s="21">
        <v>44867</v>
      </c>
      <c r="F198" s="20" t="s">
        <v>9</v>
      </c>
      <c r="G198">
        <v>0.65</v>
      </c>
      <c r="H198">
        <v>7250</v>
      </c>
      <c r="I198">
        <v>-42</v>
      </c>
      <c r="J198">
        <v>4712.5</v>
      </c>
    </row>
    <row r="199" spans="1:10" x14ac:dyDescent="0.3">
      <c r="A199" s="20" t="s">
        <v>13</v>
      </c>
      <c r="B199" s="20" t="s">
        <v>1285</v>
      </c>
      <c r="C199">
        <v>988</v>
      </c>
      <c r="D199" s="21">
        <v>44825</v>
      </c>
      <c r="E199" s="21">
        <v>44867</v>
      </c>
      <c r="F199" s="20" t="s">
        <v>10</v>
      </c>
      <c r="G199">
        <v>0.7</v>
      </c>
      <c r="H199">
        <v>7750</v>
      </c>
      <c r="I199">
        <v>-42</v>
      </c>
      <c r="J199">
        <v>5425</v>
      </c>
    </row>
    <row r="200" spans="1:10" x14ac:dyDescent="0.3">
      <c r="A200" s="20" t="s">
        <v>13</v>
      </c>
      <c r="B200" s="20" t="s">
        <v>1285</v>
      </c>
      <c r="C200">
        <v>987</v>
      </c>
      <c r="D200" s="21">
        <v>44854</v>
      </c>
      <c r="E200" s="21">
        <v>44910</v>
      </c>
      <c r="F200" s="20" t="s">
        <v>5</v>
      </c>
      <c r="G200">
        <v>0.55000000000000004</v>
      </c>
      <c r="H200">
        <v>8750</v>
      </c>
      <c r="I200">
        <v>-56</v>
      </c>
      <c r="J200">
        <v>4812.5</v>
      </c>
    </row>
    <row r="201" spans="1:10" x14ac:dyDescent="0.3">
      <c r="A201" s="20" t="s">
        <v>13</v>
      </c>
      <c r="B201" s="20" t="s">
        <v>1285</v>
      </c>
      <c r="C201">
        <v>986</v>
      </c>
      <c r="D201" s="21">
        <v>44854</v>
      </c>
      <c r="E201" s="21">
        <v>44934</v>
      </c>
      <c r="F201" s="20" t="s">
        <v>8</v>
      </c>
      <c r="G201">
        <v>0.6</v>
      </c>
      <c r="H201">
        <v>8750</v>
      </c>
      <c r="I201">
        <v>-80</v>
      </c>
      <c r="J201">
        <v>5250</v>
      </c>
    </row>
    <row r="202" spans="1:10" x14ac:dyDescent="0.3">
      <c r="A202" s="20" t="s">
        <v>13</v>
      </c>
      <c r="B202" s="20" t="s">
        <v>1285</v>
      </c>
      <c r="C202">
        <v>985</v>
      </c>
      <c r="D202" s="21">
        <v>44854</v>
      </c>
      <c r="E202" s="21">
        <v>44913</v>
      </c>
      <c r="F202" s="20" t="s">
        <v>6</v>
      </c>
      <c r="G202">
        <v>0.55000000000000004</v>
      </c>
      <c r="H202">
        <v>7000</v>
      </c>
      <c r="I202">
        <v>-59</v>
      </c>
      <c r="J202">
        <v>3850.0000000000005</v>
      </c>
    </row>
    <row r="203" spans="1:10" x14ac:dyDescent="0.3">
      <c r="A203" s="20" t="s">
        <v>13</v>
      </c>
      <c r="B203" s="20" t="s">
        <v>1285</v>
      </c>
      <c r="C203">
        <v>984</v>
      </c>
      <c r="D203" s="21">
        <v>44854</v>
      </c>
      <c r="E203" s="21">
        <v>44908</v>
      </c>
      <c r="F203" s="20" t="s">
        <v>7</v>
      </c>
      <c r="G203">
        <v>0.55000000000000004</v>
      </c>
      <c r="H203">
        <v>6750</v>
      </c>
      <c r="I203">
        <v>-54</v>
      </c>
      <c r="J203">
        <v>3712.5000000000005</v>
      </c>
    </row>
    <row r="204" spans="1:10" x14ac:dyDescent="0.3">
      <c r="A204" s="20" t="s">
        <v>13</v>
      </c>
      <c r="B204" s="20" t="s">
        <v>1285</v>
      </c>
      <c r="C204">
        <v>983</v>
      </c>
      <c r="D204" s="21">
        <v>44854</v>
      </c>
      <c r="E204" s="21">
        <v>44887</v>
      </c>
      <c r="F204" s="20" t="s">
        <v>9</v>
      </c>
      <c r="G204">
        <v>0.65</v>
      </c>
      <c r="H204">
        <v>6500</v>
      </c>
      <c r="I204">
        <v>-33</v>
      </c>
      <c r="J204">
        <v>4225</v>
      </c>
    </row>
    <row r="205" spans="1:10" x14ac:dyDescent="0.3">
      <c r="A205" s="20" t="s">
        <v>13</v>
      </c>
      <c r="B205" s="20" t="s">
        <v>1285</v>
      </c>
      <c r="C205">
        <v>982</v>
      </c>
      <c r="D205" s="21">
        <v>44854</v>
      </c>
      <c r="E205" s="21">
        <v>44886</v>
      </c>
      <c r="F205" s="20" t="s">
        <v>10</v>
      </c>
      <c r="G205">
        <v>0.7</v>
      </c>
      <c r="H205">
        <v>7000</v>
      </c>
      <c r="I205">
        <v>-32</v>
      </c>
      <c r="J205">
        <v>4900</v>
      </c>
    </row>
    <row r="206" spans="1:10" x14ac:dyDescent="0.3">
      <c r="A206" s="20" t="s">
        <v>13</v>
      </c>
      <c r="B206" s="20" t="s">
        <v>1285</v>
      </c>
      <c r="C206">
        <v>981</v>
      </c>
      <c r="D206" s="21">
        <v>44885</v>
      </c>
      <c r="E206" s="21">
        <v>44955</v>
      </c>
      <c r="F206" s="20" t="s">
        <v>5</v>
      </c>
      <c r="G206">
        <v>0.55000000000000004</v>
      </c>
      <c r="H206">
        <v>8750</v>
      </c>
      <c r="I206">
        <v>-70</v>
      </c>
      <c r="J206">
        <v>4812.5</v>
      </c>
    </row>
    <row r="207" spans="1:10" x14ac:dyDescent="0.3">
      <c r="A207" s="20" t="s">
        <v>13</v>
      </c>
      <c r="B207" s="20" t="s">
        <v>1285</v>
      </c>
      <c r="C207">
        <v>980</v>
      </c>
      <c r="D207" s="21">
        <v>44885</v>
      </c>
      <c r="E207" s="21">
        <v>44971</v>
      </c>
      <c r="F207" s="20" t="s">
        <v>8</v>
      </c>
      <c r="G207">
        <v>0.6</v>
      </c>
      <c r="H207">
        <v>8750</v>
      </c>
      <c r="I207">
        <v>-86</v>
      </c>
      <c r="J207">
        <v>5250</v>
      </c>
    </row>
    <row r="208" spans="1:10" x14ac:dyDescent="0.3">
      <c r="A208" s="20" t="s">
        <v>13</v>
      </c>
      <c r="B208" s="20" t="s">
        <v>1285</v>
      </c>
      <c r="C208">
        <v>979</v>
      </c>
      <c r="D208" s="21">
        <v>44885</v>
      </c>
      <c r="E208" s="21">
        <v>44922</v>
      </c>
      <c r="F208" s="20" t="s">
        <v>6</v>
      </c>
      <c r="G208">
        <v>0.55000000000000004</v>
      </c>
      <c r="H208">
        <v>7250</v>
      </c>
      <c r="I208">
        <v>-37</v>
      </c>
      <c r="J208">
        <v>3987.5000000000005</v>
      </c>
    </row>
    <row r="209" spans="1:10" x14ac:dyDescent="0.3">
      <c r="A209" s="20" t="s">
        <v>13</v>
      </c>
      <c r="B209" s="20" t="s">
        <v>1285</v>
      </c>
      <c r="C209">
        <v>978</v>
      </c>
      <c r="D209" s="21">
        <v>44885</v>
      </c>
      <c r="E209" s="21">
        <v>44945</v>
      </c>
      <c r="F209" s="20" t="s">
        <v>7</v>
      </c>
      <c r="G209">
        <v>0.55000000000000004</v>
      </c>
      <c r="H209">
        <v>7000</v>
      </c>
      <c r="I209">
        <v>-60</v>
      </c>
      <c r="J209">
        <v>3850.0000000000005</v>
      </c>
    </row>
    <row r="210" spans="1:10" x14ac:dyDescent="0.3">
      <c r="A210" s="20" t="s">
        <v>13</v>
      </c>
      <c r="B210" s="20" t="s">
        <v>1285</v>
      </c>
      <c r="C210">
        <v>977</v>
      </c>
      <c r="D210" s="21">
        <v>44885</v>
      </c>
      <c r="E210" s="21">
        <v>44966</v>
      </c>
      <c r="F210" s="20" t="s">
        <v>9</v>
      </c>
      <c r="G210">
        <v>0.65</v>
      </c>
      <c r="H210">
        <v>6500</v>
      </c>
      <c r="I210">
        <v>-81</v>
      </c>
      <c r="J210">
        <v>4225</v>
      </c>
    </row>
    <row r="211" spans="1:10" x14ac:dyDescent="0.3">
      <c r="A211" s="20" t="s">
        <v>13</v>
      </c>
      <c r="B211" s="20" t="s">
        <v>1285</v>
      </c>
      <c r="C211">
        <v>976</v>
      </c>
      <c r="D211" s="21">
        <v>44885</v>
      </c>
      <c r="E211" s="21">
        <v>44909</v>
      </c>
      <c r="F211" s="20" t="s">
        <v>10</v>
      </c>
      <c r="G211">
        <v>0.7</v>
      </c>
      <c r="H211">
        <v>7750</v>
      </c>
      <c r="I211">
        <v>-24</v>
      </c>
      <c r="J211">
        <v>5425</v>
      </c>
    </row>
    <row r="212" spans="1:10" x14ac:dyDescent="0.3">
      <c r="A212" s="20" t="s">
        <v>13</v>
      </c>
      <c r="B212" s="20" t="s">
        <v>1285</v>
      </c>
      <c r="C212">
        <v>975</v>
      </c>
      <c r="D212" s="21">
        <v>44914</v>
      </c>
      <c r="E212" s="21">
        <v>44957</v>
      </c>
      <c r="F212" s="20" t="s">
        <v>5</v>
      </c>
      <c r="G212">
        <v>0.55000000000000004</v>
      </c>
      <c r="H212">
        <v>9750</v>
      </c>
      <c r="I212">
        <v>-43</v>
      </c>
      <c r="J212">
        <v>5362.5</v>
      </c>
    </row>
    <row r="213" spans="1:10" x14ac:dyDescent="0.3">
      <c r="A213" s="20" t="s">
        <v>13</v>
      </c>
      <c r="B213" s="20" t="s">
        <v>1285</v>
      </c>
      <c r="C213">
        <v>974</v>
      </c>
      <c r="D213" s="21">
        <v>44914</v>
      </c>
      <c r="E213" s="21">
        <v>44966</v>
      </c>
      <c r="F213" s="20" t="s">
        <v>8</v>
      </c>
      <c r="G213">
        <v>0.6</v>
      </c>
      <c r="H213">
        <v>9750</v>
      </c>
      <c r="I213">
        <v>-52</v>
      </c>
      <c r="J213">
        <v>5850</v>
      </c>
    </row>
    <row r="214" spans="1:10" x14ac:dyDescent="0.3">
      <c r="A214" s="20" t="s">
        <v>13</v>
      </c>
      <c r="B214" s="20" t="s">
        <v>1285</v>
      </c>
      <c r="C214">
        <v>973</v>
      </c>
      <c r="D214" s="21">
        <v>44914</v>
      </c>
      <c r="E214" s="21">
        <v>44961</v>
      </c>
      <c r="F214" s="20" t="s">
        <v>6</v>
      </c>
      <c r="G214">
        <v>0.55000000000000004</v>
      </c>
      <c r="H214">
        <v>7750</v>
      </c>
      <c r="I214">
        <v>-47</v>
      </c>
      <c r="J214">
        <v>4262.5</v>
      </c>
    </row>
    <row r="215" spans="1:10" x14ac:dyDescent="0.3">
      <c r="A215" s="20" t="s">
        <v>13</v>
      </c>
      <c r="B215" s="20" t="s">
        <v>1285</v>
      </c>
      <c r="C215">
        <v>972</v>
      </c>
      <c r="D215" s="21">
        <v>44914</v>
      </c>
      <c r="E215" s="21">
        <v>44991</v>
      </c>
      <c r="F215" s="20" t="s">
        <v>7</v>
      </c>
      <c r="G215">
        <v>0.55000000000000004</v>
      </c>
      <c r="H215">
        <v>7750</v>
      </c>
      <c r="I215">
        <v>-77</v>
      </c>
      <c r="J215">
        <v>4262.5</v>
      </c>
    </row>
    <row r="216" spans="1:10" x14ac:dyDescent="0.3">
      <c r="A216" s="20" t="s">
        <v>13</v>
      </c>
      <c r="B216" s="20" t="s">
        <v>1285</v>
      </c>
      <c r="C216">
        <v>971</v>
      </c>
      <c r="D216" s="21">
        <v>44914</v>
      </c>
      <c r="E216" s="21">
        <v>44977</v>
      </c>
      <c r="F216" s="20" t="s">
        <v>9</v>
      </c>
      <c r="G216">
        <v>0.65</v>
      </c>
      <c r="H216">
        <v>7000</v>
      </c>
      <c r="I216">
        <v>-63</v>
      </c>
      <c r="J216">
        <v>4550</v>
      </c>
    </row>
    <row r="217" spans="1:10" x14ac:dyDescent="0.3">
      <c r="A217" s="20" t="s">
        <v>13</v>
      </c>
      <c r="B217" s="20" t="s">
        <v>1285</v>
      </c>
      <c r="C217">
        <v>970</v>
      </c>
      <c r="D217" s="21">
        <v>44914</v>
      </c>
      <c r="E217" s="21">
        <v>44938</v>
      </c>
      <c r="F217" s="20" t="s">
        <v>10</v>
      </c>
      <c r="G217">
        <v>0.7</v>
      </c>
      <c r="H217">
        <v>8000</v>
      </c>
      <c r="I217">
        <v>-24</v>
      </c>
      <c r="J217">
        <v>5600</v>
      </c>
    </row>
    <row r="218" spans="1:10" x14ac:dyDescent="0.3">
      <c r="A218" s="20" t="s">
        <v>14</v>
      </c>
      <c r="B218" s="20" t="s">
        <v>1286</v>
      </c>
      <c r="C218">
        <v>969</v>
      </c>
      <c r="D218" s="21">
        <v>44576</v>
      </c>
      <c r="E218" s="21">
        <v>44608</v>
      </c>
      <c r="F218" s="20" t="s">
        <v>5</v>
      </c>
      <c r="G218">
        <v>0.35</v>
      </c>
      <c r="H218">
        <v>7000</v>
      </c>
      <c r="I218">
        <v>-32</v>
      </c>
      <c r="J218">
        <v>2450</v>
      </c>
    </row>
    <row r="219" spans="1:10" x14ac:dyDescent="0.3">
      <c r="A219" s="20" t="s">
        <v>14</v>
      </c>
      <c r="B219" s="20" t="s">
        <v>1286</v>
      </c>
      <c r="C219">
        <v>968</v>
      </c>
      <c r="D219" s="21">
        <v>44576</v>
      </c>
      <c r="E219" s="21">
        <v>44608</v>
      </c>
      <c r="F219" s="20" t="s">
        <v>8</v>
      </c>
      <c r="G219">
        <v>0.45</v>
      </c>
      <c r="H219">
        <v>7000</v>
      </c>
      <c r="I219">
        <v>-32</v>
      </c>
      <c r="J219">
        <v>3150</v>
      </c>
    </row>
    <row r="220" spans="1:10" x14ac:dyDescent="0.3">
      <c r="A220" s="20" t="s">
        <v>14</v>
      </c>
      <c r="B220" s="20" t="s">
        <v>1286</v>
      </c>
      <c r="C220">
        <v>967</v>
      </c>
      <c r="D220" s="21">
        <v>44576</v>
      </c>
      <c r="E220" s="21">
        <v>44666</v>
      </c>
      <c r="F220" s="20" t="s">
        <v>6</v>
      </c>
      <c r="G220">
        <v>0.45</v>
      </c>
      <c r="H220">
        <v>7000</v>
      </c>
      <c r="I220">
        <v>-90</v>
      </c>
      <c r="J220">
        <v>3150</v>
      </c>
    </row>
    <row r="221" spans="1:10" x14ac:dyDescent="0.3">
      <c r="A221" s="20" t="s">
        <v>14</v>
      </c>
      <c r="B221" s="20" t="s">
        <v>1286</v>
      </c>
      <c r="C221">
        <v>966</v>
      </c>
      <c r="D221" s="21">
        <v>44576</v>
      </c>
      <c r="E221" s="21">
        <v>44648</v>
      </c>
      <c r="F221" s="20" t="s">
        <v>7</v>
      </c>
      <c r="G221">
        <v>0.45</v>
      </c>
      <c r="H221">
        <v>5500</v>
      </c>
      <c r="I221">
        <v>-72</v>
      </c>
      <c r="J221">
        <v>2475</v>
      </c>
    </row>
    <row r="222" spans="1:10" x14ac:dyDescent="0.3">
      <c r="A222" s="20" t="s">
        <v>14</v>
      </c>
      <c r="B222" s="20" t="s">
        <v>1286</v>
      </c>
      <c r="C222">
        <v>965</v>
      </c>
      <c r="D222" s="21">
        <v>44576</v>
      </c>
      <c r="E222" s="21">
        <v>44598</v>
      </c>
      <c r="F222" s="20" t="s">
        <v>9</v>
      </c>
      <c r="G222">
        <v>0.5</v>
      </c>
      <c r="H222">
        <v>5000</v>
      </c>
      <c r="I222">
        <v>-22</v>
      </c>
      <c r="J222">
        <v>2500</v>
      </c>
    </row>
    <row r="223" spans="1:10" x14ac:dyDescent="0.3">
      <c r="A223" s="20" t="s">
        <v>14</v>
      </c>
      <c r="B223" s="20" t="s">
        <v>1286</v>
      </c>
      <c r="C223">
        <v>964</v>
      </c>
      <c r="D223" s="21">
        <v>44576</v>
      </c>
      <c r="E223" s="21">
        <v>44654</v>
      </c>
      <c r="F223" s="20" t="s">
        <v>10</v>
      </c>
      <c r="G223">
        <v>0.45</v>
      </c>
      <c r="H223">
        <v>7000</v>
      </c>
      <c r="I223">
        <v>-78</v>
      </c>
      <c r="J223">
        <v>3150</v>
      </c>
    </row>
    <row r="224" spans="1:10" x14ac:dyDescent="0.3">
      <c r="A224" s="20" t="s">
        <v>14</v>
      </c>
      <c r="B224" s="20" t="s">
        <v>1286</v>
      </c>
      <c r="C224">
        <v>963</v>
      </c>
      <c r="D224" s="21">
        <v>44607</v>
      </c>
      <c r="E224" s="21">
        <v>44670</v>
      </c>
      <c r="F224" s="20" t="s">
        <v>5</v>
      </c>
      <c r="G224">
        <v>0.35</v>
      </c>
      <c r="H224">
        <v>7500</v>
      </c>
      <c r="I224">
        <v>-63</v>
      </c>
      <c r="J224">
        <v>2625</v>
      </c>
    </row>
    <row r="225" spans="1:10" x14ac:dyDescent="0.3">
      <c r="A225" s="20" t="s">
        <v>14</v>
      </c>
      <c r="B225" s="20" t="s">
        <v>1286</v>
      </c>
      <c r="C225">
        <v>962</v>
      </c>
      <c r="D225" s="21">
        <v>44607</v>
      </c>
      <c r="E225" s="21">
        <v>44625</v>
      </c>
      <c r="F225" s="20" t="s">
        <v>8</v>
      </c>
      <c r="G225">
        <v>0.45</v>
      </c>
      <c r="H225">
        <v>6500</v>
      </c>
      <c r="I225">
        <v>-18</v>
      </c>
      <c r="J225">
        <v>2925</v>
      </c>
    </row>
    <row r="226" spans="1:10" x14ac:dyDescent="0.3">
      <c r="A226" s="20" t="s">
        <v>14</v>
      </c>
      <c r="B226" s="20" t="s">
        <v>1286</v>
      </c>
      <c r="C226">
        <v>961</v>
      </c>
      <c r="D226" s="21">
        <v>44607</v>
      </c>
      <c r="E226" s="21">
        <v>44648</v>
      </c>
      <c r="F226" s="20" t="s">
        <v>6</v>
      </c>
      <c r="G226">
        <v>0.45</v>
      </c>
      <c r="H226">
        <v>6750</v>
      </c>
      <c r="I226">
        <v>-41</v>
      </c>
      <c r="J226">
        <v>3037.5</v>
      </c>
    </row>
    <row r="227" spans="1:10" x14ac:dyDescent="0.3">
      <c r="A227" s="20" t="s">
        <v>14</v>
      </c>
      <c r="B227" s="20" t="s">
        <v>1286</v>
      </c>
      <c r="C227">
        <v>960</v>
      </c>
      <c r="D227" s="21">
        <v>44607</v>
      </c>
      <c r="E227" s="21">
        <v>44688</v>
      </c>
      <c r="F227" s="20" t="s">
        <v>7</v>
      </c>
      <c r="G227">
        <v>0.45</v>
      </c>
      <c r="H227">
        <v>5250</v>
      </c>
      <c r="I227">
        <v>-81</v>
      </c>
      <c r="J227">
        <v>2362.5</v>
      </c>
    </row>
    <row r="228" spans="1:10" x14ac:dyDescent="0.3">
      <c r="A228" s="20" t="s">
        <v>14</v>
      </c>
      <c r="B228" s="20" t="s">
        <v>1286</v>
      </c>
      <c r="C228">
        <v>959</v>
      </c>
      <c r="D228" s="21">
        <v>44607</v>
      </c>
      <c r="E228" s="21">
        <v>44676</v>
      </c>
      <c r="F228" s="20" t="s">
        <v>9</v>
      </c>
      <c r="G228">
        <v>0.5</v>
      </c>
      <c r="H228">
        <v>4500</v>
      </c>
      <c r="I228">
        <v>-69</v>
      </c>
      <c r="J228">
        <v>2250</v>
      </c>
    </row>
    <row r="229" spans="1:10" x14ac:dyDescent="0.3">
      <c r="A229" s="20" t="s">
        <v>14</v>
      </c>
      <c r="B229" s="20" t="s">
        <v>1286</v>
      </c>
      <c r="C229">
        <v>958</v>
      </c>
      <c r="D229" s="21">
        <v>44607</v>
      </c>
      <c r="E229" s="21">
        <v>44682</v>
      </c>
      <c r="F229" s="20" t="s">
        <v>10</v>
      </c>
      <c r="G229">
        <v>0.45</v>
      </c>
      <c r="H229">
        <v>6500</v>
      </c>
      <c r="I229">
        <v>-75</v>
      </c>
      <c r="J229">
        <v>2925</v>
      </c>
    </row>
    <row r="230" spans="1:10" x14ac:dyDescent="0.3">
      <c r="A230" s="20" t="s">
        <v>14</v>
      </c>
      <c r="B230" s="20" t="s">
        <v>1286</v>
      </c>
      <c r="C230">
        <v>957</v>
      </c>
      <c r="D230" s="21">
        <v>44634</v>
      </c>
      <c r="E230" s="21">
        <v>44698</v>
      </c>
      <c r="F230" s="20" t="s">
        <v>5</v>
      </c>
      <c r="G230">
        <v>0.35</v>
      </c>
      <c r="H230">
        <v>8000</v>
      </c>
      <c r="I230">
        <v>-64</v>
      </c>
      <c r="J230">
        <v>2800</v>
      </c>
    </row>
    <row r="231" spans="1:10" x14ac:dyDescent="0.3">
      <c r="A231" s="20" t="s">
        <v>14</v>
      </c>
      <c r="B231" s="20" t="s">
        <v>1286</v>
      </c>
      <c r="C231">
        <v>956</v>
      </c>
      <c r="D231" s="21">
        <v>44634</v>
      </c>
      <c r="E231" s="21">
        <v>44654</v>
      </c>
      <c r="F231" s="20" t="s">
        <v>8</v>
      </c>
      <c r="G231">
        <v>0.45</v>
      </c>
      <c r="H231">
        <v>6500</v>
      </c>
      <c r="I231">
        <v>-20</v>
      </c>
      <c r="J231">
        <v>2925</v>
      </c>
    </row>
    <row r="232" spans="1:10" x14ac:dyDescent="0.3">
      <c r="A232" s="20" t="s">
        <v>14</v>
      </c>
      <c r="B232" s="20" t="s">
        <v>1286</v>
      </c>
      <c r="C232">
        <v>955</v>
      </c>
      <c r="D232" s="21">
        <v>44634</v>
      </c>
      <c r="E232" s="21">
        <v>44720</v>
      </c>
      <c r="F232" s="20" t="s">
        <v>6</v>
      </c>
      <c r="G232">
        <v>0.45</v>
      </c>
      <c r="H232">
        <v>6500</v>
      </c>
      <c r="I232">
        <v>-86</v>
      </c>
      <c r="J232">
        <v>2925</v>
      </c>
    </row>
    <row r="233" spans="1:10" x14ac:dyDescent="0.3">
      <c r="A233" s="20" t="s">
        <v>14</v>
      </c>
      <c r="B233" s="20" t="s">
        <v>1286</v>
      </c>
      <c r="C233">
        <v>954</v>
      </c>
      <c r="D233" s="21">
        <v>44634</v>
      </c>
      <c r="E233" s="21">
        <v>44654</v>
      </c>
      <c r="F233" s="20" t="s">
        <v>7</v>
      </c>
      <c r="G233">
        <v>0.45</v>
      </c>
      <c r="H233">
        <v>5500</v>
      </c>
      <c r="I233">
        <v>-20</v>
      </c>
      <c r="J233">
        <v>2475</v>
      </c>
    </row>
    <row r="234" spans="1:10" x14ac:dyDescent="0.3">
      <c r="A234" s="20" t="s">
        <v>14</v>
      </c>
      <c r="B234" s="20" t="s">
        <v>1286</v>
      </c>
      <c r="C234">
        <v>953</v>
      </c>
      <c r="D234" s="21">
        <v>44634</v>
      </c>
      <c r="E234" s="21">
        <v>44666</v>
      </c>
      <c r="F234" s="20" t="s">
        <v>9</v>
      </c>
      <c r="G234">
        <v>0.5</v>
      </c>
      <c r="H234">
        <v>4250</v>
      </c>
      <c r="I234">
        <v>-32</v>
      </c>
      <c r="J234">
        <v>2125</v>
      </c>
    </row>
    <row r="235" spans="1:10" x14ac:dyDescent="0.3">
      <c r="A235" s="20" t="s">
        <v>14</v>
      </c>
      <c r="B235" s="20" t="s">
        <v>1286</v>
      </c>
      <c r="C235">
        <v>952</v>
      </c>
      <c r="D235" s="21">
        <v>44634</v>
      </c>
      <c r="E235" s="21">
        <v>44651</v>
      </c>
      <c r="F235" s="20" t="s">
        <v>10</v>
      </c>
      <c r="G235">
        <v>0.45</v>
      </c>
      <c r="H235">
        <v>6250</v>
      </c>
      <c r="I235">
        <v>-17</v>
      </c>
      <c r="J235">
        <v>2812.5</v>
      </c>
    </row>
    <row r="236" spans="1:10" x14ac:dyDescent="0.3">
      <c r="A236" s="20" t="s">
        <v>14</v>
      </c>
      <c r="B236" s="20" t="s">
        <v>1286</v>
      </c>
      <c r="C236">
        <v>951</v>
      </c>
      <c r="D236" s="21">
        <v>44666</v>
      </c>
      <c r="E236" s="21">
        <v>44729</v>
      </c>
      <c r="F236" s="20" t="s">
        <v>5</v>
      </c>
      <c r="G236">
        <v>0.45</v>
      </c>
      <c r="H236">
        <v>8000</v>
      </c>
      <c r="I236">
        <v>-63</v>
      </c>
      <c r="J236">
        <v>3600</v>
      </c>
    </row>
    <row r="237" spans="1:10" x14ac:dyDescent="0.3">
      <c r="A237" s="20" t="s">
        <v>14</v>
      </c>
      <c r="B237" s="20" t="s">
        <v>1286</v>
      </c>
      <c r="C237">
        <v>950</v>
      </c>
      <c r="D237" s="21">
        <v>44666</v>
      </c>
      <c r="E237" s="21">
        <v>44713</v>
      </c>
      <c r="F237" s="20" t="s">
        <v>8</v>
      </c>
      <c r="G237">
        <v>0.5</v>
      </c>
      <c r="H237">
        <v>6000</v>
      </c>
      <c r="I237">
        <v>-47</v>
      </c>
      <c r="J237">
        <v>3000</v>
      </c>
    </row>
    <row r="238" spans="1:10" x14ac:dyDescent="0.3">
      <c r="A238" s="20" t="s">
        <v>14</v>
      </c>
      <c r="B238" s="20" t="s">
        <v>1286</v>
      </c>
      <c r="C238">
        <v>949</v>
      </c>
      <c r="D238" s="21">
        <v>44666</v>
      </c>
      <c r="E238" s="21">
        <v>44707</v>
      </c>
      <c r="F238" s="20" t="s">
        <v>6</v>
      </c>
      <c r="G238">
        <v>0.5</v>
      </c>
      <c r="H238">
        <v>6250</v>
      </c>
      <c r="I238">
        <v>-41</v>
      </c>
      <c r="J238">
        <v>3125</v>
      </c>
    </row>
    <row r="239" spans="1:10" x14ac:dyDescent="0.3">
      <c r="A239" s="20" t="s">
        <v>14</v>
      </c>
      <c r="B239" s="20" t="s">
        <v>1286</v>
      </c>
      <c r="C239">
        <v>948</v>
      </c>
      <c r="D239" s="21">
        <v>44666</v>
      </c>
      <c r="E239" s="21">
        <v>44714</v>
      </c>
      <c r="F239" s="20" t="s">
        <v>7</v>
      </c>
      <c r="G239">
        <v>0.45</v>
      </c>
      <c r="H239">
        <v>5250</v>
      </c>
      <c r="I239">
        <v>-48</v>
      </c>
      <c r="J239">
        <v>2362.5</v>
      </c>
    </row>
    <row r="240" spans="1:10" x14ac:dyDescent="0.3">
      <c r="A240" s="20" t="s">
        <v>14</v>
      </c>
      <c r="B240" s="20" t="s">
        <v>1286</v>
      </c>
      <c r="C240">
        <v>947</v>
      </c>
      <c r="D240" s="21">
        <v>44666</v>
      </c>
      <c r="E240" s="21">
        <v>44695</v>
      </c>
      <c r="F240" s="20" t="s">
        <v>9</v>
      </c>
      <c r="G240">
        <v>0.5</v>
      </c>
      <c r="H240">
        <v>4250</v>
      </c>
      <c r="I240">
        <v>-29</v>
      </c>
      <c r="J240">
        <v>2125</v>
      </c>
    </row>
    <row r="241" spans="1:10" x14ac:dyDescent="0.3">
      <c r="A241" s="20" t="s">
        <v>14</v>
      </c>
      <c r="B241" s="20" t="s">
        <v>1286</v>
      </c>
      <c r="C241">
        <v>946</v>
      </c>
      <c r="D241" s="21">
        <v>44666</v>
      </c>
      <c r="E241" s="21">
        <v>44755</v>
      </c>
      <c r="F241" s="20" t="s">
        <v>10</v>
      </c>
      <c r="G241">
        <v>0.65</v>
      </c>
      <c r="H241">
        <v>6000</v>
      </c>
      <c r="I241">
        <v>-89</v>
      </c>
      <c r="J241">
        <v>3900</v>
      </c>
    </row>
    <row r="242" spans="1:10" x14ac:dyDescent="0.3">
      <c r="A242" s="20" t="s">
        <v>14</v>
      </c>
      <c r="B242" s="20" t="s">
        <v>1286</v>
      </c>
      <c r="C242">
        <v>945</v>
      </c>
      <c r="D242" s="21">
        <v>44697</v>
      </c>
      <c r="E242" s="21">
        <v>44765</v>
      </c>
      <c r="F242" s="20" t="s">
        <v>5</v>
      </c>
      <c r="G242">
        <v>0.45</v>
      </c>
      <c r="H242">
        <v>8000</v>
      </c>
      <c r="I242">
        <v>-68</v>
      </c>
      <c r="J242">
        <v>3600</v>
      </c>
    </row>
    <row r="243" spans="1:10" x14ac:dyDescent="0.3">
      <c r="A243" s="20" t="s">
        <v>14</v>
      </c>
      <c r="B243" s="20" t="s">
        <v>1286</v>
      </c>
      <c r="C243">
        <v>944</v>
      </c>
      <c r="D243" s="21">
        <v>44697</v>
      </c>
      <c r="E243" s="21">
        <v>44787</v>
      </c>
      <c r="F243" s="20" t="s">
        <v>8</v>
      </c>
      <c r="G243">
        <v>0.5</v>
      </c>
      <c r="H243">
        <v>6500</v>
      </c>
      <c r="I243">
        <v>-90</v>
      </c>
      <c r="J243">
        <v>3250</v>
      </c>
    </row>
    <row r="244" spans="1:10" x14ac:dyDescent="0.3">
      <c r="A244" s="20" t="s">
        <v>14</v>
      </c>
      <c r="B244" s="20" t="s">
        <v>1286</v>
      </c>
      <c r="C244">
        <v>943</v>
      </c>
      <c r="D244" s="21">
        <v>44697</v>
      </c>
      <c r="E244" s="21">
        <v>44730</v>
      </c>
      <c r="F244" s="20" t="s">
        <v>6</v>
      </c>
      <c r="G244">
        <v>0.5</v>
      </c>
      <c r="H244">
        <v>6500</v>
      </c>
      <c r="I244">
        <v>-33</v>
      </c>
      <c r="J244">
        <v>3250</v>
      </c>
    </row>
    <row r="245" spans="1:10" x14ac:dyDescent="0.3">
      <c r="A245" s="20" t="s">
        <v>14</v>
      </c>
      <c r="B245" s="20" t="s">
        <v>1286</v>
      </c>
      <c r="C245">
        <v>942</v>
      </c>
      <c r="D245" s="21">
        <v>44697</v>
      </c>
      <c r="E245" s="21">
        <v>44717</v>
      </c>
      <c r="F245" s="20" t="s">
        <v>7</v>
      </c>
      <c r="G245">
        <v>0.45</v>
      </c>
      <c r="H245">
        <v>5500</v>
      </c>
      <c r="I245">
        <v>-20</v>
      </c>
      <c r="J245">
        <v>2475</v>
      </c>
    </row>
    <row r="246" spans="1:10" x14ac:dyDescent="0.3">
      <c r="A246" s="20" t="s">
        <v>14</v>
      </c>
      <c r="B246" s="20" t="s">
        <v>1286</v>
      </c>
      <c r="C246">
        <v>941</v>
      </c>
      <c r="D246" s="21">
        <v>44697</v>
      </c>
      <c r="E246" s="21">
        <v>44781</v>
      </c>
      <c r="F246" s="20" t="s">
        <v>9</v>
      </c>
      <c r="G246">
        <v>0.5</v>
      </c>
      <c r="H246">
        <v>4500</v>
      </c>
      <c r="I246">
        <v>-84</v>
      </c>
      <c r="J246">
        <v>2250</v>
      </c>
    </row>
    <row r="247" spans="1:10" x14ac:dyDescent="0.3">
      <c r="A247" s="20" t="s">
        <v>14</v>
      </c>
      <c r="B247" s="20" t="s">
        <v>1286</v>
      </c>
      <c r="C247">
        <v>940</v>
      </c>
      <c r="D247" s="21">
        <v>44697</v>
      </c>
      <c r="E247" s="21">
        <v>44782</v>
      </c>
      <c r="F247" s="20" t="s">
        <v>10</v>
      </c>
      <c r="G247">
        <v>0.65</v>
      </c>
      <c r="H247">
        <v>6250</v>
      </c>
      <c r="I247">
        <v>-85</v>
      </c>
      <c r="J247">
        <v>4062.5</v>
      </c>
    </row>
    <row r="248" spans="1:10" x14ac:dyDescent="0.3">
      <c r="A248" s="20" t="s">
        <v>14</v>
      </c>
      <c r="B248" s="20" t="s">
        <v>1286</v>
      </c>
      <c r="C248">
        <v>939</v>
      </c>
      <c r="D248" s="21">
        <v>44727</v>
      </c>
      <c r="E248" s="21">
        <v>44752</v>
      </c>
      <c r="F248" s="20" t="s">
        <v>5</v>
      </c>
      <c r="G248">
        <v>0.45</v>
      </c>
      <c r="H248">
        <v>9000</v>
      </c>
      <c r="I248">
        <v>-25</v>
      </c>
      <c r="J248">
        <v>4050</v>
      </c>
    </row>
    <row r="249" spans="1:10" x14ac:dyDescent="0.3">
      <c r="A249" s="20" t="s">
        <v>14</v>
      </c>
      <c r="B249" s="20" t="s">
        <v>1286</v>
      </c>
      <c r="C249">
        <v>938</v>
      </c>
      <c r="D249" s="21">
        <v>44727</v>
      </c>
      <c r="E249" s="21">
        <v>44817</v>
      </c>
      <c r="F249" s="20" t="s">
        <v>8</v>
      </c>
      <c r="G249">
        <v>0.5</v>
      </c>
      <c r="H249">
        <v>7500</v>
      </c>
      <c r="I249">
        <v>-90</v>
      </c>
      <c r="J249">
        <v>3750</v>
      </c>
    </row>
    <row r="250" spans="1:10" x14ac:dyDescent="0.3">
      <c r="A250" s="20" t="s">
        <v>14</v>
      </c>
      <c r="B250" s="20" t="s">
        <v>1286</v>
      </c>
      <c r="C250">
        <v>937</v>
      </c>
      <c r="D250" s="21">
        <v>44727</v>
      </c>
      <c r="E250" s="21">
        <v>44781</v>
      </c>
      <c r="F250" s="20" t="s">
        <v>6</v>
      </c>
      <c r="G250">
        <v>0.5</v>
      </c>
      <c r="H250">
        <v>7500</v>
      </c>
      <c r="I250">
        <v>-54</v>
      </c>
      <c r="J250">
        <v>3750</v>
      </c>
    </row>
    <row r="251" spans="1:10" x14ac:dyDescent="0.3">
      <c r="A251" s="20" t="s">
        <v>14</v>
      </c>
      <c r="B251" s="20" t="s">
        <v>1286</v>
      </c>
      <c r="C251">
        <v>936</v>
      </c>
      <c r="D251" s="21">
        <v>44727</v>
      </c>
      <c r="E251" s="21">
        <v>44768</v>
      </c>
      <c r="F251" s="20" t="s">
        <v>7</v>
      </c>
      <c r="G251">
        <v>0.45</v>
      </c>
      <c r="H251">
        <v>6250</v>
      </c>
      <c r="I251">
        <v>-41</v>
      </c>
      <c r="J251">
        <v>2812.5</v>
      </c>
    </row>
    <row r="252" spans="1:10" x14ac:dyDescent="0.3">
      <c r="A252" s="20" t="s">
        <v>14</v>
      </c>
      <c r="B252" s="20" t="s">
        <v>1286</v>
      </c>
      <c r="C252">
        <v>935</v>
      </c>
      <c r="D252" s="21">
        <v>44727</v>
      </c>
      <c r="E252" s="21">
        <v>44817</v>
      </c>
      <c r="F252" s="20" t="s">
        <v>9</v>
      </c>
      <c r="G252">
        <v>0.5</v>
      </c>
      <c r="H252">
        <v>5000</v>
      </c>
      <c r="I252">
        <v>-90</v>
      </c>
      <c r="J252">
        <v>2500</v>
      </c>
    </row>
    <row r="253" spans="1:10" x14ac:dyDescent="0.3">
      <c r="A253" s="20" t="s">
        <v>14</v>
      </c>
      <c r="B253" s="20" t="s">
        <v>1286</v>
      </c>
      <c r="C253">
        <v>934</v>
      </c>
      <c r="D253" s="21">
        <v>44727</v>
      </c>
      <c r="E253" s="21">
        <v>44792</v>
      </c>
      <c r="F253" s="20" t="s">
        <v>10</v>
      </c>
      <c r="G253">
        <v>0.65</v>
      </c>
      <c r="H253">
        <v>8000</v>
      </c>
      <c r="I253">
        <v>-65</v>
      </c>
      <c r="J253">
        <v>5200</v>
      </c>
    </row>
    <row r="254" spans="1:10" x14ac:dyDescent="0.3">
      <c r="A254" s="20" t="s">
        <v>14</v>
      </c>
      <c r="B254" s="20" t="s">
        <v>1286</v>
      </c>
      <c r="C254">
        <v>933</v>
      </c>
      <c r="D254" s="21">
        <v>44756</v>
      </c>
      <c r="E254" s="21">
        <v>44827</v>
      </c>
      <c r="F254" s="20" t="s">
        <v>5</v>
      </c>
      <c r="G254">
        <v>0.45</v>
      </c>
      <c r="H254">
        <v>9500</v>
      </c>
      <c r="I254">
        <v>-71</v>
      </c>
      <c r="J254">
        <v>4275</v>
      </c>
    </row>
    <row r="255" spans="1:10" x14ac:dyDescent="0.3">
      <c r="A255" s="20" t="s">
        <v>14</v>
      </c>
      <c r="B255" s="20" t="s">
        <v>1286</v>
      </c>
      <c r="C255">
        <v>932</v>
      </c>
      <c r="D255" s="21">
        <v>44756</v>
      </c>
      <c r="E255" s="21">
        <v>44826</v>
      </c>
      <c r="F255" s="20" t="s">
        <v>8</v>
      </c>
      <c r="G255">
        <v>0.5</v>
      </c>
      <c r="H255">
        <v>8000</v>
      </c>
      <c r="I255">
        <v>-70</v>
      </c>
      <c r="J255">
        <v>4000</v>
      </c>
    </row>
    <row r="256" spans="1:10" x14ac:dyDescent="0.3">
      <c r="A256" s="20" t="s">
        <v>14</v>
      </c>
      <c r="B256" s="20" t="s">
        <v>1286</v>
      </c>
      <c r="C256">
        <v>931</v>
      </c>
      <c r="D256" s="21">
        <v>44756</v>
      </c>
      <c r="E256" s="21">
        <v>44821</v>
      </c>
      <c r="F256" s="20" t="s">
        <v>6</v>
      </c>
      <c r="G256">
        <v>0.5</v>
      </c>
      <c r="H256">
        <v>7500</v>
      </c>
      <c r="I256">
        <v>-65</v>
      </c>
      <c r="J256">
        <v>3750</v>
      </c>
    </row>
    <row r="257" spans="1:10" x14ac:dyDescent="0.3">
      <c r="A257" s="20" t="s">
        <v>14</v>
      </c>
      <c r="B257" s="20" t="s">
        <v>1286</v>
      </c>
      <c r="C257">
        <v>930</v>
      </c>
      <c r="D257" s="21">
        <v>44756</v>
      </c>
      <c r="E257" s="21">
        <v>44836</v>
      </c>
      <c r="F257" s="20" t="s">
        <v>7</v>
      </c>
      <c r="G257">
        <v>0.45</v>
      </c>
      <c r="H257">
        <v>6500</v>
      </c>
      <c r="I257">
        <v>-80</v>
      </c>
      <c r="J257">
        <v>2925</v>
      </c>
    </row>
    <row r="258" spans="1:10" x14ac:dyDescent="0.3">
      <c r="A258" s="20" t="s">
        <v>14</v>
      </c>
      <c r="B258" s="20" t="s">
        <v>1286</v>
      </c>
      <c r="C258">
        <v>929</v>
      </c>
      <c r="D258" s="21">
        <v>44756</v>
      </c>
      <c r="E258" s="21">
        <v>44807</v>
      </c>
      <c r="F258" s="20" t="s">
        <v>9</v>
      </c>
      <c r="G258">
        <v>0.5</v>
      </c>
      <c r="H258">
        <v>7000</v>
      </c>
      <c r="I258">
        <v>-51</v>
      </c>
      <c r="J258">
        <v>3500</v>
      </c>
    </row>
    <row r="259" spans="1:10" x14ac:dyDescent="0.3">
      <c r="A259" s="20" t="s">
        <v>14</v>
      </c>
      <c r="B259" s="20" t="s">
        <v>1286</v>
      </c>
      <c r="C259">
        <v>928</v>
      </c>
      <c r="D259" s="21">
        <v>44756</v>
      </c>
      <c r="E259" s="21">
        <v>44802</v>
      </c>
      <c r="F259" s="20" t="s">
        <v>10</v>
      </c>
      <c r="G259">
        <v>0.65</v>
      </c>
      <c r="H259">
        <v>7000</v>
      </c>
      <c r="I259">
        <v>-46</v>
      </c>
      <c r="J259">
        <v>4550</v>
      </c>
    </row>
    <row r="260" spans="1:10" x14ac:dyDescent="0.3">
      <c r="A260" s="20" t="s">
        <v>14</v>
      </c>
      <c r="B260" s="20" t="s">
        <v>1286</v>
      </c>
      <c r="C260">
        <v>927</v>
      </c>
      <c r="D260" s="21">
        <v>44788</v>
      </c>
      <c r="E260" s="21">
        <v>44871</v>
      </c>
      <c r="F260" s="20" t="s">
        <v>5</v>
      </c>
      <c r="G260">
        <v>0.5</v>
      </c>
      <c r="H260">
        <v>9000</v>
      </c>
      <c r="I260">
        <v>-83</v>
      </c>
      <c r="J260">
        <v>4500</v>
      </c>
    </row>
    <row r="261" spans="1:10" x14ac:dyDescent="0.3">
      <c r="A261" s="20" t="s">
        <v>14</v>
      </c>
      <c r="B261" s="20" t="s">
        <v>1286</v>
      </c>
      <c r="C261">
        <v>926</v>
      </c>
      <c r="D261" s="21">
        <v>44788</v>
      </c>
      <c r="E261" s="21">
        <v>44820</v>
      </c>
      <c r="F261" s="20" t="s">
        <v>8</v>
      </c>
      <c r="G261">
        <v>0.55000000000000004</v>
      </c>
      <c r="H261">
        <v>8500</v>
      </c>
      <c r="I261">
        <v>-32</v>
      </c>
      <c r="J261">
        <v>4675</v>
      </c>
    </row>
    <row r="262" spans="1:10" x14ac:dyDescent="0.3">
      <c r="A262" s="20" t="s">
        <v>14</v>
      </c>
      <c r="B262" s="20" t="s">
        <v>1286</v>
      </c>
      <c r="C262">
        <v>925</v>
      </c>
      <c r="D262" s="21">
        <v>44788</v>
      </c>
      <c r="E262" s="21">
        <v>44863</v>
      </c>
      <c r="F262" s="20" t="s">
        <v>6</v>
      </c>
      <c r="G262">
        <v>0.5</v>
      </c>
      <c r="H262">
        <v>7250</v>
      </c>
      <c r="I262">
        <v>-75</v>
      </c>
      <c r="J262">
        <v>3625</v>
      </c>
    </row>
    <row r="263" spans="1:10" x14ac:dyDescent="0.3">
      <c r="A263" s="20" t="s">
        <v>14</v>
      </c>
      <c r="B263" s="20" t="s">
        <v>1286</v>
      </c>
      <c r="C263">
        <v>924</v>
      </c>
      <c r="D263" s="21">
        <v>44788</v>
      </c>
      <c r="E263" s="21">
        <v>44813</v>
      </c>
      <c r="F263" s="20" t="s">
        <v>7</v>
      </c>
      <c r="G263">
        <v>0.5</v>
      </c>
      <c r="H263">
        <v>6750</v>
      </c>
      <c r="I263">
        <v>-25</v>
      </c>
      <c r="J263">
        <v>3375</v>
      </c>
    </row>
    <row r="264" spans="1:10" x14ac:dyDescent="0.3">
      <c r="A264" s="20" t="s">
        <v>14</v>
      </c>
      <c r="B264" s="20" t="s">
        <v>1286</v>
      </c>
      <c r="C264">
        <v>923</v>
      </c>
      <c r="D264" s="21">
        <v>44788</v>
      </c>
      <c r="E264" s="21">
        <v>44855</v>
      </c>
      <c r="F264" s="20" t="s">
        <v>9</v>
      </c>
      <c r="G264">
        <v>0.6</v>
      </c>
      <c r="H264">
        <v>6750</v>
      </c>
      <c r="I264">
        <v>-67</v>
      </c>
      <c r="J264">
        <v>4050</v>
      </c>
    </row>
    <row r="265" spans="1:10" x14ac:dyDescent="0.3">
      <c r="A265" s="20" t="s">
        <v>14</v>
      </c>
      <c r="B265" s="20" t="s">
        <v>1286</v>
      </c>
      <c r="C265">
        <v>922</v>
      </c>
      <c r="D265" s="21">
        <v>44788</v>
      </c>
      <c r="E265" s="21">
        <v>44864</v>
      </c>
      <c r="F265" s="20" t="s">
        <v>10</v>
      </c>
      <c r="G265">
        <v>0.65</v>
      </c>
      <c r="H265">
        <v>6500</v>
      </c>
      <c r="I265">
        <v>-76</v>
      </c>
      <c r="J265">
        <v>4225</v>
      </c>
    </row>
    <row r="266" spans="1:10" x14ac:dyDescent="0.3">
      <c r="A266" s="20" t="s">
        <v>14</v>
      </c>
      <c r="B266" s="20" t="s">
        <v>1286</v>
      </c>
      <c r="C266">
        <v>921</v>
      </c>
      <c r="D266" s="21">
        <v>44820</v>
      </c>
      <c r="E266" s="21">
        <v>44839</v>
      </c>
      <c r="F266" s="20" t="s">
        <v>5</v>
      </c>
      <c r="G266">
        <v>0.5</v>
      </c>
      <c r="H266">
        <v>8500</v>
      </c>
      <c r="I266">
        <v>-19</v>
      </c>
      <c r="J266">
        <v>4250</v>
      </c>
    </row>
    <row r="267" spans="1:10" x14ac:dyDescent="0.3">
      <c r="A267" s="20" t="s">
        <v>14</v>
      </c>
      <c r="B267" s="20" t="s">
        <v>1286</v>
      </c>
      <c r="C267">
        <v>920</v>
      </c>
      <c r="D267" s="21">
        <v>44820</v>
      </c>
      <c r="E267" s="21">
        <v>44866</v>
      </c>
      <c r="F267" s="20" t="s">
        <v>8</v>
      </c>
      <c r="G267">
        <v>0.55000000000000004</v>
      </c>
      <c r="H267">
        <v>8500</v>
      </c>
      <c r="I267">
        <v>-46</v>
      </c>
      <c r="J267">
        <v>4675</v>
      </c>
    </row>
    <row r="268" spans="1:10" x14ac:dyDescent="0.3">
      <c r="A268" s="20" t="s">
        <v>14</v>
      </c>
      <c r="B268" s="20" t="s">
        <v>1286</v>
      </c>
      <c r="C268">
        <v>919</v>
      </c>
      <c r="D268" s="21">
        <v>44820</v>
      </c>
      <c r="E268" s="21">
        <v>44846</v>
      </c>
      <c r="F268" s="20" t="s">
        <v>6</v>
      </c>
      <c r="G268">
        <v>0.5</v>
      </c>
      <c r="H268">
        <v>7000</v>
      </c>
      <c r="I268">
        <v>-26</v>
      </c>
      <c r="J268">
        <v>3500</v>
      </c>
    </row>
    <row r="269" spans="1:10" x14ac:dyDescent="0.3">
      <c r="A269" s="20" t="s">
        <v>14</v>
      </c>
      <c r="B269" s="20" t="s">
        <v>1286</v>
      </c>
      <c r="C269">
        <v>918</v>
      </c>
      <c r="D269" s="21">
        <v>44820</v>
      </c>
      <c r="E269" s="21">
        <v>44905</v>
      </c>
      <c r="F269" s="20" t="s">
        <v>7</v>
      </c>
      <c r="G269">
        <v>0.5</v>
      </c>
      <c r="H269">
        <v>6500</v>
      </c>
      <c r="I269">
        <v>-85</v>
      </c>
      <c r="J269">
        <v>3250</v>
      </c>
    </row>
    <row r="270" spans="1:10" x14ac:dyDescent="0.3">
      <c r="A270" s="20" t="s">
        <v>14</v>
      </c>
      <c r="B270" s="20" t="s">
        <v>1286</v>
      </c>
      <c r="C270">
        <v>917</v>
      </c>
      <c r="D270" s="21">
        <v>44820</v>
      </c>
      <c r="E270" s="21">
        <v>44851</v>
      </c>
      <c r="F270" s="20" t="s">
        <v>9</v>
      </c>
      <c r="G270">
        <v>0.6</v>
      </c>
      <c r="H270">
        <v>6500</v>
      </c>
      <c r="I270">
        <v>-31</v>
      </c>
      <c r="J270">
        <v>3900</v>
      </c>
    </row>
    <row r="271" spans="1:10" x14ac:dyDescent="0.3">
      <c r="A271" s="20" t="s">
        <v>14</v>
      </c>
      <c r="B271" s="20" t="s">
        <v>1286</v>
      </c>
      <c r="C271">
        <v>916</v>
      </c>
      <c r="D271" s="21">
        <v>44820</v>
      </c>
      <c r="E271" s="21">
        <v>44882</v>
      </c>
      <c r="F271" s="20" t="s">
        <v>10</v>
      </c>
      <c r="G271">
        <v>0.65</v>
      </c>
      <c r="H271">
        <v>7000</v>
      </c>
      <c r="I271">
        <v>-62</v>
      </c>
      <c r="J271">
        <v>4550</v>
      </c>
    </row>
    <row r="272" spans="1:10" x14ac:dyDescent="0.3">
      <c r="A272" s="20" t="s">
        <v>14</v>
      </c>
      <c r="B272" s="20" t="s">
        <v>1286</v>
      </c>
      <c r="C272">
        <v>915</v>
      </c>
      <c r="D272" s="21">
        <v>44849</v>
      </c>
      <c r="E272" s="21">
        <v>44898</v>
      </c>
      <c r="F272" s="20" t="s">
        <v>5</v>
      </c>
      <c r="G272">
        <v>0.5</v>
      </c>
      <c r="H272">
        <v>8000</v>
      </c>
      <c r="I272">
        <v>-49</v>
      </c>
      <c r="J272">
        <v>4000</v>
      </c>
    </row>
    <row r="273" spans="1:10" x14ac:dyDescent="0.3">
      <c r="A273" s="20" t="s">
        <v>14</v>
      </c>
      <c r="B273" s="20" t="s">
        <v>1286</v>
      </c>
      <c r="C273">
        <v>914</v>
      </c>
      <c r="D273" s="21">
        <v>44849</v>
      </c>
      <c r="E273" s="21">
        <v>44890</v>
      </c>
      <c r="F273" s="20" t="s">
        <v>8</v>
      </c>
      <c r="G273">
        <v>0.55000000000000004</v>
      </c>
      <c r="H273">
        <v>8000</v>
      </c>
      <c r="I273">
        <v>-41</v>
      </c>
      <c r="J273">
        <v>4400</v>
      </c>
    </row>
    <row r="274" spans="1:10" x14ac:dyDescent="0.3">
      <c r="A274" s="20" t="s">
        <v>14</v>
      </c>
      <c r="B274" s="20" t="s">
        <v>1286</v>
      </c>
      <c r="C274">
        <v>913</v>
      </c>
      <c r="D274" s="21">
        <v>44849</v>
      </c>
      <c r="E274" s="21">
        <v>44923</v>
      </c>
      <c r="F274" s="20" t="s">
        <v>6</v>
      </c>
      <c r="G274">
        <v>0.5</v>
      </c>
      <c r="H274">
        <v>6500</v>
      </c>
      <c r="I274">
        <v>-74</v>
      </c>
      <c r="J274">
        <v>3250</v>
      </c>
    </row>
    <row r="275" spans="1:10" x14ac:dyDescent="0.3">
      <c r="A275" s="20" t="s">
        <v>14</v>
      </c>
      <c r="B275" s="20" t="s">
        <v>1286</v>
      </c>
      <c r="C275">
        <v>912</v>
      </c>
      <c r="D275" s="21">
        <v>44849</v>
      </c>
      <c r="E275" s="21">
        <v>44908</v>
      </c>
      <c r="F275" s="20" t="s">
        <v>7</v>
      </c>
      <c r="G275">
        <v>0.5</v>
      </c>
      <c r="H275">
        <v>6250</v>
      </c>
      <c r="I275">
        <v>-59</v>
      </c>
      <c r="J275">
        <v>3125</v>
      </c>
    </row>
    <row r="276" spans="1:10" x14ac:dyDescent="0.3">
      <c r="A276" s="20" t="s">
        <v>14</v>
      </c>
      <c r="B276" s="20" t="s">
        <v>1286</v>
      </c>
      <c r="C276">
        <v>911</v>
      </c>
      <c r="D276" s="21">
        <v>44849</v>
      </c>
      <c r="E276" s="21">
        <v>44916</v>
      </c>
      <c r="F276" s="20" t="s">
        <v>9</v>
      </c>
      <c r="G276">
        <v>0.6</v>
      </c>
      <c r="H276">
        <v>6000</v>
      </c>
      <c r="I276">
        <v>-67</v>
      </c>
      <c r="J276">
        <v>3600</v>
      </c>
    </row>
    <row r="277" spans="1:10" x14ac:dyDescent="0.3">
      <c r="A277" s="20" t="s">
        <v>14</v>
      </c>
      <c r="B277" s="20" t="s">
        <v>1286</v>
      </c>
      <c r="C277">
        <v>910</v>
      </c>
      <c r="D277" s="21">
        <v>44849</v>
      </c>
      <c r="E277" s="21">
        <v>44933</v>
      </c>
      <c r="F277" s="20" t="s">
        <v>10</v>
      </c>
      <c r="G277">
        <v>0.65</v>
      </c>
      <c r="H277">
        <v>6500</v>
      </c>
      <c r="I277">
        <v>-84</v>
      </c>
      <c r="J277">
        <v>4225</v>
      </c>
    </row>
    <row r="278" spans="1:10" x14ac:dyDescent="0.3">
      <c r="A278" s="20" t="s">
        <v>14</v>
      </c>
      <c r="B278" s="20" t="s">
        <v>1286</v>
      </c>
      <c r="C278">
        <v>909</v>
      </c>
      <c r="D278" s="21">
        <v>44880</v>
      </c>
      <c r="E278" s="21">
        <v>44956</v>
      </c>
      <c r="F278" s="20" t="s">
        <v>5</v>
      </c>
      <c r="G278">
        <v>0.5</v>
      </c>
      <c r="H278">
        <v>8250</v>
      </c>
      <c r="I278">
        <v>-76</v>
      </c>
      <c r="J278">
        <v>4125</v>
      </c>
    </row>
    <row r="279" spans="1:10" x14ac:dyDescent="0.3">
      <c r="A279" s="20" t="s">
        <v>14</v>
      </c>
      <c r="B279" s="20" t="s">
        <v>1286</v>
      </c>
      <c r="C279">
        <v>908</v>
      </c>
      <c r="D279" s="21">
        <v>44880</v>
      </c>
      <c r="E279" s="21">
        <v>44918</v>
      </c>
      <c r="F279" s="20" t="s">
        <v>8</v>
      </c>
      <c r="G279">
        <v>0.55000000000000004</v>
      </c>
      <c r="H279">
        <v>8250</v>
      </c>
      <c r="I279">
        <v>-38</v>
      </c>
      <c r="J279">
        <v>4537.5</v>
      </c>
    </row>
    <row r="280" spans="1:10" x14ac:dyDescent="0.3">
      <c r="A280" s="20" t="s">
        <v>14</v>
      </c>
      <c r="B280" s="20" t="s">
        <v>1286</v>
      </c>
      <c r="C280">
        <v>907</v>
      </c>
      <c r="D280" s="21">
        <v>44880</v>
      </c>
      <c r="E280" s="21">
        <v>44903</v>
      </c>
      <c r="F280" s="20" t="s">
        <v>6</v>
      </c>
      <c r="G280">
        <v>0.5</v>
      </c>
      <c r="H280">
        <v>6750</v>
      </c>
      <c r="I280">
        <v>-23</v>
      </c>
      <c r="J280">
        <v>3375</v>
      </c>
    </row>
    <row r="281" spans="1:10" x14ac:dyDescent="0.3">
      <c r="A281" s="20" t="s">
        <v>14</v>
      </c>
      <c r="B281" s="20" t="s">
        <v>1286</v>
      </c>
      <c r="C281">
        <v>906</v>
      </c>
      <c r="D281" s="21">
        <v>44880</v>
      </c>
      <c r="E281" s="21">
        <v>44940</v>
      </c>
      <c r="F281" s="20" t="s">
        <v>7</v>
      </c>
      <c r="G281">
        <v>0.5</v>
      </c>
      <c r="H281">
        <v>6500</v>
      </c>
      <c r="I281">
        <v>-60</v>
      </c>
      <c r="J281">
        <v>3250</v>
      </c>
    </row>
    <row r="282" spans="1:10" x14ac:dyDescent="0.3">
      <c r="A282" s="20" t="s">
        <v>14</v>
      </c>
      <c r="B282" s="20" t="s">
        <v>1286</v>
      </c>
      <c r="C282">
        <v>905</v>
      </c>
      <c r="D282" s="21">
        <v>44880</v>
      </c>
      <c r="E282" s="21">
        <v>44943</v>
      </c>
      <c r="F282" s="20" t="s">
        <v>9</v>
      </c>
      <c r="G282">
        <v>0.6</v>
      </c>
      <c r="H282">
        <v>6000</v>
      </c>
      <c r="I282">
        <v>-63</v>
      </c>
      <c r="J282">
        <v>3600</v>
      </c>
    </row>
    <row r="283" spans="1:10" x14ac:dyDescent="0.3">
      <c r="A283" s="20" t="s">
        <v>14</v>
      </c>
      <c r="B283" s="20" t="s">
        <v>1286</v>
      </c>
      <c r="C283">
        <v>904</v>
      </c>
      <c r="D283" s="21">
        <v>44880</v>
      </c>
      <c r="E283" s="21">
        <v>44922</v>
      </c>
      <c r="F283" s="20" t="s">
        <v>10</v>
      </c>
      <c r="G283">
        <v>0.65</v>
      </c>
      <c r="H283">
        <v>7000</v>
      </c>
      <c r="I283">
        <v>-42</v>
      </c>
      <c r="J283">
        <v>4550</v>
      </c>
    </row>
    <row r="284" spans="1:10" x14ac:dyDescent="0.3">
      <c r="A284" s="20" t="s">
        <v>14</v>
      </c>
      <c r="B284" s="20" t="s">
        <v>1286</v>
      </c>
      <c r="C284">
        <v>903</v>
      </c>
      <c r="D284" s="21">
        <v>44909</v>
      </c>
      <c r="E284" s="21">
        <v>44971</v>
      </c>
      <c r="F284" s="20" t="s">
        <v>5</v>
      </c>
      <c r="G284">
        <v>0.5</v>
      </c>
      <c r="H284">
        <v>9000</v>
      </c>
      <c r="I284">
        <v>-62</v>
      </c>
      <c r="J284">
        <v>4500</v>
      </c>
    </row>
    <row r="285" spans="1:10" x14ac:dyDescent="0.3">
      <c r="A285" s="20" t="s">
        <v>14</v>
      </c>
      <c r="B285" s="20" t="s">
        <v>1286</v>
      </c>
      <c r="C285">
        <v>902</v>
      </c>
      <c r="D285" s="21">
        <v>44909</v>
      </c>
      <c r="E285" s="21">
        <v>44952</v>
      </c>
      <c r="F285" s="20" t="s">
        <v>8</v>
      </c>
      <c r="G285">
        <v>0.55000000000000004</v>
      </c>
      <c r="H285">
        <v>9000</v>
      </c>
      <c r="I285">
        <v>-43</v>
      </c>
      <c r="J285">
        <v>4950</v>
      </c>
    </row>
    <row r="286" spans="1:10" x14ac:dyDescent="0.3">
      <c r="A286" s="20" t="s">
        <v>14</v>
      </c>
      <c r="B286" s="20" t="s">
        <v>1286</v>
      </c>
      <c r="C286">
        <v>901</v>
      </c>
      <c r="D286" s="21">
        <v>44909</v>
      </c>
      <c r="E286" s="21">
        <v>44962</v>
      </c>
      <c r="F286" s="20" t="s">
        <v>6</v>
      </c>
      <c r="G286">
        <v>0.5</v>
      </c>
      <c r="H286">
        <v>7000</v>
      </c>
      <c r="I286">
        <v>-53</v>
      </c>
      <c r="J286">
        <v>3500</v>
      </c>
    </row>
    <row r="287" spans="1:10" x14ac:dyDescent="0.3">
      <c r="A287" s="20" t="s">
        <v>14</v>
      </c>
      <c r="B287" s="20" t="s">
        <v>1286</v>
      </c>
      <c r="C287">
        <v>900</v>
      </c>
      <c r="D287" s="21">
        <v>44909</v>
      </c>
      <c r="E287" s="21">
        <v>44987</v>
      </c>
      <c r="F287" s="20" t="s">
        <v>7</v>
      </c>
      <c r="G287">
        <v>0.5</v>
      </c>
      <c r="H287">
        <v>7000</v>
      </c>
      <c r="I287">
        <v>-78</v>
      </c>
      <c r="J287">
        <v>3500</v>
      </c>
    </row>
    <row r="288" spans="1:10" x14ac:dyDescent="0.3">
      <c r="A288" s="20" t="s">
        <v>14</v>
      </c>
      <c r="B288" s="20" t="s">
        <v>1286</v>
      </c>
      <c r="C288">
        <v>899</v>
      </c>
      <c r="D288" s="21">
        <v>44909</v>
      </c>
      <c r="E288" s="21">
        <v>44949</v>
      </c>
      <c r="F288" s="20" t="s">
        <v>9</v>
      </c>
      <c r="G288">
        <v>0.6</v>
      </c>
      <c r="H288">
        <v>6250</v>
      </c>
      <c r="I288">
        <v>-40</v>
      </c>
      <c r="J288">
        <v>3750</v>
      </c>
    </row>
    <row r="289" spans="1:10" x14ac:dyDescent="0.3">
      <c r="A289" s="20" t="s">
        <v>14</v>
      </c>
      <c r="B289" s="20" t="s">
        <v>1286</v>
      </c>
      <c r="C289">
        <v>898</v>
      </c>
      <c r="D289" s="21">
        <v>44909</v>
      </c>
      <c r="E289" s="21">
        <v>44927</v>
      </c>
      <c r="F289" s="20" t="s">
        <v>10</v>
      </c>
      <c r="G289">
        <v>0.65</v>
      </c>
      <c r="H289">
        <v>7250</v>
      </c>
      <c r="I289">
        <v>-18</v>
      </c>
      <c r="J289">
        <v>4712.5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6F29-2578-4A44-AF4F-5A019431F2C0}">
  <dimension ref="A1:I289"/>
  <sheetViews>
    <sheetView showGridLines="0" zoomScale="130" zoomScaleNormal="130" workbookViewId="0">
      <pane ySplit="1" topLeftCell="A71" activePane="bottomLeft" state="frozen"/>
      <selection pane="bottomLeft" activeCell="D279" sqref="D279"/>
    </sheetView>
  </sheetViews>
  <sheetFormatPr defaultColWidth="8.77734375" defaultRowHeight="14.4" x14ac:dyDescent="0.3"/>
  <cols>
    <col min="1" max="1" width="9.6640625" bestFit="1" customWidth="1"/>
    <col min="2" max="2" width="15.88671875" bestFit="1" customWidth="1"/>
    <col min="3" max="3" width="9.77734375" bestFit="1" customWidth="1"/>
    <col min="4" max="4" width="10.5546875" bestFit="1" customWidth="1"/>
    <col min="5" max="5" width="12.88671875" style="1" bestFit="1" customWidth="1"/>
    <col min="6" max="6" width="14.33203125" bestFit="1" customWidth="1"/>
    <col min="7" max="7" width="12.5546875" bestFit="1" customWidth="1"/>
    <col min="8" max="8" width="9.44140625" bestFit="1" customWidth="1"/>
    <col min="9" max="9" width="8.33203125" bestFit="1" customWidth="1"/>
    <col min="11" max="11" width="21.77734375" bestFit="1" customWidth="1"/>
  </cols>
  <sheetData>
    <row r="1" spans="1:9" x14ac:dyDescent="0.3">
      <c r="A1" s="22" t="s">
        <v>0</v>
      </c>
      <c r="B1" s="22" t="s">
        <v>17</v>
      </c>
      <c r="C1" s="22" t="s">
        <v>1</v>
      </c>
      <c r="D1" s="22" t="s">
        <v>15</v>
      </c>
      <c r="E1" s="22" t="s">
        <v>16</v>
      </c>
      <c r="F1" s="22" t="s">
        <v>2</v>
      </c>
      <c r="G1" s="22" t="s">
        <v>3</v>
      </c>
      <c r="H1" s="22" t="s">
        <v>4</v>
      </c>
      <c r="I1" s="22" t="s">
        <v>31</v>
      </c>
    </row>
    <row r="2" spans="1:9" x14ac:dyDescent="0.3">
      <c r="A2" s="1" t="s">
        <v>11</v>
      </c>
      <c r="B2" s="1" t="s">
        <v>18</v>
      </c>
      <c r="C2" s="7">
        <v>1185</v>
      </c>
      <c r="D2" s="6">
        <v>44575</v>
      </c>
      <c r="E2" s="6">
        <v>44615</v>
      </c>
      <c r="F2" s="4" t="s">
        <v>5</v>
      </c>
      <c r="G2" s="2">
        <v>0.5</v>
      </c>
      <c r="H2" s="3">
        <v>12000</v>
      </c>
      <c r="I2" s="1">
        <f>Table134[[#This Row],[Price per Unit]]*Table134[[#This Row],[Units Sold]]</f>
        <v>6000</v>
      </c>
    </row>
    <row r="3" spans="1:9" x14ac:dyDescent="0.3">
      <c r="A3" s="1" t="s">
        <v>11</v>
      </c>
      <c r="B3" s="1" t="s">
        <v>18</v>
      </c>
      <c r="C3" s="7">
        <v>1184</v>
      </c>
      <c r="D3" s="6">
        <v>44575</v>
      </c>
      <c r="E3" s="6">
        <v>44604</v>
      </c>
      <c r="F3" s="4" t="s">
        <v>8</v>
      </c>
      <c r="G3" s="2">
        <v>0.5</v>
      </c>
      <c r="H3" s="3">
        <v>10000</v>
      </c>
      <c r="I3" s="1">
        <f>Table134[[#This Row],[Price per Unit]]*Table134[[#This Row],[Units Sold]]</f>
        <v>5000</v>
      </c>
    </row>
    <row r="4" spans="1:9" x14ac:dyDescent="0.3">
      <c r="A4" s="1" t="s">
        <v>11</v>
      </c>
      <c r="B4" s="1" t="s">
        <v>18</v>
      </c>
      <c r="C4" s="7">
        <v>1183</v>
      </c>
      <c r="D4" s="6">
        <v>44575</v>
      </c>
      <c r="E4" s="6">
        <v>44636</v>
      </c>
      <c r="F4" s="4" t="s">
        <v>6</v>
      </c>
      <c r="G4" s="2">
        <v>0.4</v>
      </c>
      <c r="H4" s="3">
        <v>10000</v>
      </c>
      <c r="I4" s="1">
        <f>Table134[[#This Row],[Price per Unit]]*Table134[[#This Row],[Units Sold]]</f>
        <v>4000</v>
      </c>
    </row>
    <row r="5" spans="1:9" x14ac:dyDescent="0.3">
      <c r="A5" s="1" t="s">
        <v>11</v>
      </c>
      <c r="B5" s="1" t="s">
        <v>18</v>
      </c>
      <c r="C5" s="7">
        <v>1182</v>
      </c>
      <c r="D5" s="6">
        <v>44575</v>
      </c>
      <c r="E5" s="6">
        <v>44591</v>
      </c>
      <c r="F5" s="4" t="s">
        <v>7</v>
      </c>
      <c r="G5" s="2">
        <v>0.45</v>
      </c>
      <c r="H5" s="3">
        <v>8500</v>
      </c>
      <c r="I5" s="1">
        <f>Table134[[#This Row],[Price per Unit]]*Table134[[#This Row],[Units Sold]]</f>
        <v>3825</v>
      </c>
    </row>
    <row r="6" spans="1:9" x14ac:dyDescent="0.3">
      <c r="A6" s="1" t="s">
        <v>11</v>
      </c>
      <c r="B6" s="1" t="s">
        <v>18</v>
      </c>
      <c r="C6" s="7">
        <v>1181</v>
      </c>
      <c r="D6" s="6">
        <v>44575</v>
      </c>
      <c r="E6" s="6">
        <v>44654</v>
      </c>
      <c r="F6" s="4" t="s">
        <v>9</v>
      </c>
      <c r="G6" s="2">
        <v>0.6</v>
      </c>
      <c r="H6" s="3">
        <v>9000</v>
      </c>
      <c r="I6" s="1">
        <f>Table134[[#This Row],[Price per Unit]]*Table134[[#This Row],[Units Sold]]</f>
        <v>5400</v>
      </c>
    </row>
    <row r="7" spans="1:9" x14ac:dyDescent="0.3">
      <c r="A7" s="1" t="s">
        <v>11</v>
      </c>
      <c r="B7" s="1" t="s">
        <v>18</v>
      </c>
      <c r="C7" s="7">
        <v>1180</v>
      </c>
      <c r="D7" s="6">
        <v>44575</v>
      </c>
      <c r="E7" s="6">
        <v>44620</v>
      </c>
      <c r="F7" s="4" t="s">
        <v>10</v>
      </c>
      <c r="G7" s="2">
        <v>0.5</v>
      </c>
      <c r="H7" s="3">
        <v>10000</v>
      </c>
      <c r="I7" s="1">
        <f>Table134[[#This Row],[Price per Unit]]*Table134[[#This Row],[Units Sold]]</f>
        <v>5000</v>
      </c>
    </row>
    <row r="8" spans="1:9" x14ac:dyDescent="0.3">
      <c r="A8" s="1" t="s">
        <v>11</v>
      </c>
      <c r="B8" s="1" t="s">
        <v>18</v>
      </c>
      <c r="C8" s="7">
        <v>1179</v>
      </c>
      <c r="D8" s="6">
        <v>44604</v>
      </c>
      <c r="E8" s="6">
        <v>44686</v>
      </c>
      <c r="F8" s="4" t="s">
        <v>5</v>
      </c>
      <c r="G8" s="2">
        <v>0.5</v>
      </c>
      <c r="H8" s="3">
        <v>12500</v>
      </c>
      <c r="I8" s="1">
        <f>Table134[[#This Row],[Price per Unit]]*Table134[[#This Row],[Units Sold]]</f>
        <v>6250</v>
      </c>
    </row>
    <row r="9" spans="1:9" x14ac:dyDescent="0.3">
      <c r="A9" s="1" t="s">
        <v>11</v>
      </c>
      <c r="B9" s="1" t="s">
        <v>18</v>
      </c>
      <c r="C9" s="7">
        <v>1178</v>
      </c>
      <c r="D9" s="6">
        <v>44604</v>
      </c>
      <c r="E9" s="6">
        <v>44693</v>
      </c>
      <c r="F9" s="4" t="s">
        <v>8</v>
      </c>
      <c r="G9" s="2">
        <v>0.5</v>
      </c>
      <c r="H9" s="3">
        <v>9000</v>
      </c>
      <c r="I9" s="1">
        <f>Table134[[#This Row],[Price per Unit]]*Table134[[#This Row],[Units Sold]]</f>
        <v>4500</v>
      </c>
    </row>
    <row r="10" spans="1:9" x14ac:dyDescent="0.3">
      <c r="A10" s="1" t="s">
        <v>11</v>
      </c>
      <c r="B10" s="1" t="s">
        <v>18</v>
      </c>
      <c r="C10" s="7">
        <v>1177</v>
      </c>
      <c r="D10" s="6">
        <v>44604</v>
      </c>
      <c r="E10" s="6">
        <v>44627</v>
      </c>
      <c r="F10" s="4" t="s">
        <v>6</v>
      </c>
      <c r="G10" s="2">
        <v>0.4</v>
      </c>
      <c r="H10" s="3">
        <v>9500</v>
      </c>
      <c r="I10" s="1">
        <f>Table134[[#This Row],[Price per Unit]]*Table134[[#This Row],[Units Sold]]</f>
        <v>3800</v>
      </c>
    </row>
    <row r="11" spans="1:9" x14ac:dyDescent="0.3">
      <c r="A11" s="1" t="s">
        <v>11</v>
      </c>
      <c r="B11" s="1" t="s">
        <v>18</v>
      </c>
      <c r="C11" s="7">
        <v>1176</v>
      </c>
      <c r="D11" s="6">
        <v>44604</v>
      </c>
      <c r="E11" s="6">
        <v>44636</v>
      </c>
      <c r="F11" s="4" t="s">
        <v>7</v>
      </c>
      <c r="G11" s="2">
        <v>0.45</v>
      </c>
      <c r="H11" s="3">
        <v>8250</v>
      </c>
      <c r="I11" s="1">
        <f>Table134[[#This Row],[Price per Unit]]*Table134[[#This Row],[Units Sold]]</f>
        <v>3712.5</v>
      </c>
    </row>
    <row r="12" spans="1:9" x14ac:dyDescent="0.3">
      <c r="A12" s="1" t="s">
        <v>11</v>
      </c>
      <c r="B12" s="1" t="s">
        <v>18</v>
      </c>
      <c r="C12" s="7">
        <v>1175</v>
      </c>
      <c r="D12" s="6">
        <v>44604</v>
      </c>
      <c r="E12" s="6">
        <v>44651</v>
      </c>
      <c r="F12" s="4" t="s">
        <v>9</v>
      </c>
      <c r="G12" s="2">
        <v>0.6</v>
      </c>
      <c r="H12" s="3">
        <v>9000</v>
      </c>
      <c r="I12" s="1">
        <f>Table134[[#This Row],[Price per Unit]]*Table134[[#This Row],[Units Sold]]</f>
        <v>5400</v>
      </c>
    </row>
    <row r="13" spans="1:9" x14ac:dyDescent="0.3">
      <c r="A13" s="1" t="s">
        <v>11</v>
      </c>
      <c r="B13" s="1" t="s">
        <v>18</v>
      </c>
      <c r="C13" s="7">
        <v>1174</v>
      </c>
      <c r="D13" s="6">
        <v>44604</v>
      </c>
      <c r="E13" s="6">
        <v>44667</v>
      </c>
      <c r="F13" s="4" t="s">
        <v>10</v>
      </c>
      <c r="G13" s="2">
        <v>0.5</v>
      </c>
      <c r="H13" s="3">
        <v>10000</v>
      </c>
      <c r="I13" s="1">
        <f>Table134[[#This Row],[Price per Unit]]*Table134[[#This Row],[Units Sold]]</f>
        <v>5000</v>
      </c>
    </row>
    <row r="14" spans="1:9" x14ac:dyDescent="0.3">
      <c r="A14" s="1" t="s">
        <v>11</v>
      </c>
      <c r="B14" s="1" t="s">
        <v>18</v>
      </c>
      <c r="C14" s="7">
        <v>1173</v>
      </c>
      <c r="D14" s="6">
        <v>44630</v>
      </c>
      <c r="E14" s="6">
        <v>44686</v>
      </c>
      <c r="F14" s="4" t="s">
        <v>5</v>
      </c>
      <c r="G14" s="2">
        <v>0.5</v>
      </c>
      <c r="H14" s="3">
        <v>12200</v>
      </c>
      <c r="I14" s="1">
        <f>Table134[[#This Row],[Price per Unit]]*Table134[[#This Row],[Units Sold]]</f>
        <v>6100</v>
      </c>
    </row>
    <row r="15" spans="1:9" x14ac:dyDescent="0.3">
      <c r="A15" s="1" t="s">
        <v>11</v>
      </c>
      <c r="B15" s="1" t="s">
        <v>18</v>
      </c>
      <c r="C15" s="7">
        <v>1172</v>
      </c>
      <c r="D15" s="6">
        <v>44630</v>
      </c>
      <c r="E15" s="6">
        <v>44713</v>
      </c>
      <c r="F15" s="4" t="s">
        <v>8</v>
      </c>
      <c r="G15" s="2">
        <v>0.5</v>
      </c>
      <c r="H15" s="3">
        <v>9250</v>
      </c>
      <c r="I15" s="1">
        <f>Table134[[#This Row],[Price per Unit]]*Table134[[#This Row],[Units Sold]]</f>
        <v>4625</v>
      </c>
    </row>
    <row r="16" spans="1:9" x14ac:dyDescent="0.3">
      <c r="A16" s="1" t="s">
        <v>11</v>
      </c>
      <c r="B16" s="1" t="s">
        <v>18</v>
      </c>
      <c r="C16" s="7">
        <v>1171</v>
      </c>
      <c r="D16" s="6">
        <v>44630</v>
      </c>
      <c r="E16" s="6">
        <v>44685</v>
      </c>
      <c r="F16" s="4" t="s">
        <v>6</v>
      </c>
      <c r="G16" s="2">
        <v>0.4</v>
      </c>
      <c r="H16" s="3">
        <v>9500</v>
      </c>
      <c r="I16" s="1">
        <f>Table134[[#This Row],[Price per Unit]]*Table134[[#This Row],[Units Sold]]</f>
        <v>3800</v>
      </c>
    </row>
    <row r="17" spans="1:9" x14ac:dyDescent="0.3">
      <c r="A17" s="1" t="s">
        <v>11</v>
      </c>
      <c r="B17" s="1" t="s">
        <v>18</v>
      </c>
      <c r="C17" s="7">
        <v>1170</v>
      </c>
      <c r="D17" s="6">
        <v>44630</v>
      </c>
      <c r="E17" s="6">
        <v>44645</v>
      </c>
      <c r="F17" s="4" t="s">
        <v>7</v>
      </c>
      <c r="G17" s="2">
        <v>0.45</v>
      </c>
      <c r="H17" s="3">
        <v>8000</v>
      </c>
      <c r="I17" s="1">
        <f>Table134[[#This Row],[Price per Unit]]*Table134[[#This Row],[Units Sold]]</f>
        <v>3600</v>
      </c>
    </row>
    <row r="18" spans="1:9" x14ac:dyDescent="0.3">
      <c r="A18" s="1" t="s">
        <v>11</v>
      </c>
      <c r="B18" s="1" t="s">
        <v>18</v>
      </c>
      <c r="C18" s="7">
        <v>1169</v>
      </c>
      <c r="D18" s="6">
        <v>44630</v>
      </c>
      <c r="E18" s="6">
        <v>44670</v>
      </c>
      <c r="F18" s="4" t="s">
        <v>9</v>
      </c>
      <c r="G18" s="2">
        <v>0.6</v>
      </c>
      <c r="H18" s="3">
        <v>8500</v>
      </c>
      <c r="I18" s="1">
        <f>Table134[[#This Row],[Price per Unit]]*Table134[[#This Row],[Units Sold]]</f>
        <v>5100</v>
      </c>
    </row>
    <row r="19" spans="1:9" x14ac:dyDescent="0.3">
      <c r="A19" s="1" t="s">
        <v>11</v>
      </c>
      <c r="B19" s="1" t="s">
        <v>18</v>
      </c>
      <c r="C19" s="7">
        <v>1168</v>
      </c>
      <c r="D19" s="6">
        <v>44630</v>
      </c>
      <c r="E19" s="6">
        <v>44652</v>
      </c>
      <c r="F19" s="4" t="s">
        <v>10</v>
      </c>
      <c r="G19" s="2">
        <v>0.5</v>
      </c>
      <c r="H19" s="3">
        <v>9500</v>
      </c>
      <c r="I19" s="1">
        <f>Table134[[#This Row],[Price per Unit]]*Table134[[#This Row],[Units Sold]]</f>
        <v>4750</v>
      </c>
    </row>
    <row r="20" spans="1:9" x14ac:dyDescent="0.3">
      <c r="A20" s="1" t="s">
        <v>11</v>
      </c>
      <c r="B20" s="1" t="s">
        <v>18</v>
      </c>
      <c r="C20" s="7">
        <v>1167</v>
      </c>
      <c r="D20" s="6">
        <v>44662</v>
      </c>
      <c r="E20" s="6">
        <v>44743</v>
      </c>
      <c r="F20" s="4" t="s">
        <v>5</v>
      </c>
      <c r="G20" s="2">
        <v>0.5</v>
      </c>
      <c r="H20" s="3">
        <v>12000</v>
      </c>
      <c r="I20" s="1">
        <f>Table134[[#This Row],[Price per Unit]]*Table134[[#This Row],[Units Sold]]</f>
        <v>6000</v>
      </c>
    </row>
    <row r="21" spans="1:9" x14ac:dyDescent="0.3">
      <c r="A21" s="1" t="s">
        <v>11</v>
      </c>
      <c r="B21" s="1" t="s">
        <v>18</v>
      </c>
      <c r="C21" s="7">
        <v>1166</v>
      </c>
      <c r="D21" s="6">
        <v>44662</v>
      </c>
      <c r="E21" s="6">
        <v>44747</v>
      </c>
      <c r="F21" s="4" t="s">
        <v>8</v>
      </c>
      <c r="G21" s="2">
        <v>0.5</v>
      </c>
      <c r="H21" s="3">
        <v>9000</v>
      </c>
      <c r="I21" s="1">
        <f>Table134[[#This Row],[Price per Unit]]*Table134[[#This Row],[Units Sold]]</f>
        <v>4500</v>
      </c>
    </row>
    <row r="22" spans="1:9" x14ac:dyDescent="0.3">
      <c r="A22" s="1" t="s">
        <v>11</v>
      </c>
      <c r="B22" s="1" t="s">
        <v>18</v>
      </c>
      <c r="C22" s="7">
        <v>1165</v>
      </c>
      <c r="D22" s="6">
        <v>44662</v>
      </c>
      <c r="E22" s="6">
        <v>44728</v>
      </c>
      <c r="F22" s="4" t="s">
        <v>6</v>
      </c>
      <c r="G22" s="2">
        <v>0.4</v>
      </c>
      <c r="H22" s="3">
        <v>9000</v>
      </c>
      <c r="I22" s="1">
        <f>Table134[[#This Row],[Price per Unit]]*Table134[[#This Row],[Units Sold]]</f>
        <v>3600</v>
      </c>
    </row>
    <row r="23" spans="1:9" x14ac:dyDescent="0.3">
      <c r="A23" s="1" t="s">
        <v>11</v>
      </c>
      <c r="B23" s="1" t="s">
        <v>18</v>
      </c>
      <c r="C23" s="7">
        <v>1164</v>
      </c>
      <c r="D23" s="6">
        <v>44662</v>
      </c>
      <c r="E23" s="6">
        <v>44728</v>
      </c>
      <c r="F23" s="4" t="s">
        <v>7</v>
      </c>
      <c r="G23" s="2">
        <v>0.45</v>
      </c>
      <c r="H23" s="3">
        <v>8250</v>
      </c>
      <c r="I23" s="1">
        <f>Table134[[#This Row],[Price per Unit]]*Table134[[#This Row],[Units Sold]]</f>
        <v>3712.5</v>
      </c>
    </row>
    <row r="24" spans="1:9" x14ac:dyDescent="0.3">
      <c r="A24" s="1" t="s">
        <v>11</v>
      </c>
      <c r="B24" s="1" t="s">
        <v>18</v>
      </c>
      <c r="C24" s="7">
        <v>1163</v>
      </c>
      <c r="D24" s="6">
        <v>44662</v>
      </c>
      <c r="E24" s="6">
        <v>44716</v>
      </c>
      <c r="F24" s="4" t="s">
        <v>9</v>
      </c>
      <c r="G24" s="2">
        <v>0.6</v>
      </c>
      <c r="H24" s="3">
        <v>8250</v>
      </c>
      <c r="I24" s="1">
        <f>Table134[[#This Row],[Price per Unit]]*Table134[[#This Row],[Units Sold]]</f>
        <v>4950</v>
      </c>
    </row>
    <row r="25" spans="1:9" x14ac:dyDescent="0.3">
      <c r="A25" s="1" t="s">
        <v>11</v>
      </c>
      <c r="B25" s="1" t="s">
        <v>18</v>
      </c>
      <c r="C25" s="7">
        <v>1162</v>
      </c>
      <c r="D25" s="6">
        <v>44662</v>
      </c>
      <c r="E25" s="6">
        <v>44742</v>
      </c>
      <c r="F25" s="4" t="s">
        <v>10</v>
      </c>
      <c r="G25" s="2">
        <v>0.5</v>
      </c>
      <c r="H25" s="3">
        <v>9500</v>
      </c>
      <c r="I25" s="1">
        <f>Table134[[#This Row],[Price per Unit]]*Table134[[#This Row],[Units Sold]]</f>
        <v>4750</v>
      </c>
    </row>
    <row r="26" spans="1:9" x14ac:dyDescent="0.3">
      <c r="A26" s="1" t="s">
        <v>11</v>
      </c>
      <c r="B26" s="1" t="s">
        <v>18</v>
      </c>
      <c r="C26" s="7">
        <v>1161</v>
      </c>
      <c r="D26" s="6">
        <v>44691</v>
      </c>
      <c r="E26" s="6">
        <v>44744</v>
      </c>
      <c r="F26" s="4" t="s">
        <v>5</v>
      </c>
      <c r="G26" s="2">
        <v>0.6</v>
      </c>
      <c r="H26" s="3">
        <v>12200</v>
      </c>
      <c r="I26" s="1">
        <f>Table134[[#This Row],[Price per Unit]]*Table134[[#This Row],[Units Sold]]</f>
        <v>7320</v>
      </c>
    </row>
    <row r="27" spans="1:9" x14ac:dyDescent="0.3">
      <c r="A27" s="1" t="s">
        <v>11</v>
      </c>
      <c r="B27" s="1" t="s">
        <v>18</v>
      </c>
      <c r="C27" s="7">
        <v>1160</v>
      </c>
      <c r="D27" s="6">
        <v>44691</v>
      </c>
      <c r="E27" s="6">
        <v>44747</v>
      </c>
      <c r="F27" s="4" t="s">
        <v>8</v>
      </c>
      <c r="G27" s="2">
        <v>0.55000000000000004</v>
      </c>
      <c r="H27" s="3">
        <v>9250</v>
      </c>
      <c r="I27" s="1">
        <f>Table134[[#This Row],[Price per Unit]]*Table134[[#This Row],[Units Sold]]</f>
        <v>5087.5</v>
      </c>
    </row>
    <row r="28" spans="1:9" x14ac:dyDescent="0.3">
      <c r="A28" s="1" t="s">
        <v>11</v>
      </c>
      <c r="B28" s="1" t="s">
        <v>18</v>
      </c>
      <c r="C28" s="7">
        <v>1159</v>
      </c>
      <c r="D28" s="6">
        <v>44691</v>
      </c>
      <c r="E28" s="6">
        <v>44730</v>
      </c>
      <c r="F28" s="4" t="s">
        <v>6</v>
      </c>
      <c r="G28" s="2">
        <v>0.5</v>
      </c>
      <c r="H28" s="3">
        <v>9000</v>
      </c>
      <c r="I28" s="1">
        <f>Table134[[#This Row],[Price per Unit]]*Table134[[#This Row],[Units Sold]]</f>
        <v>4500</v>
      </c>
    </row>
    <row r="29" spans="1:9" x14ac:dyDescent="0.3">
      <c r="A29" s="1" t="s">
        <v>11</v>
      </c>
      <c r="B29" s="1" t="s">
        <v>18</v>
      </c>
      <c r="C29" s="7">
        <v>1158</v>
      </c>
      <c r="D29" s="6">
        <v>44691</v>
      </c>
      <c r="E29" s="6">
        <v>44765</v>
      </c>
      <c r="F29" s="4" t="s">
        <v>7</v>
      </c>
      <c r="G29" s="2">
        <v>0.5</v>
      </c>
      <c r="H29" s="3">
        <v>8500</v>
      </c>
      <c r="I29" s="1">
        <f>Table134[[#This Row],[Price per Unit]]*Table134[[#This Row],[Units Sold]]</f>
        <v>4250</v>
      </c>
    </row>
    <row r="30" spans="1:9" x14ac:dyDescent="0.3">
      <c r="A30" s="1" t="s">
        <v>11</v>
      </c>
      <c r="B30" s="1" t="s">
        <v>18</v>
      </c>
      <c r="C30" s="7">
        <v>1157</v>
      </c>
      <c r="D30" s="6">
        <v>44691</v>
      </c>
      <c r="E30" s="6">
        <v>44717</v>
      </c>
      <c r="F30" s="4" t="s">
        <v>9</v>
      </c>
      <c r="G30" s="2">
        <v>0.6</v>
      </c>
      <c r="H30" s="3">
        <v>8750</v>
      </c>
      <c r="I30" s="1">
        <f>Table134[[#This Row],[Price per Unit]]*Table134[[#This Row],[Units Sold]]</f>
        <v>5250</v>
      </c>
    </row>
    <row r="31" spans="1:9" x14ac:dyDescent="0.3">
      <c r="A31" s="1" t="s">
        <v>11</v>
      </c>
      <c r="B31" s="1" t="s">
        <v>18</v>
      </c>
      <c r="C31" s="7">
        <v>1156</v>
      </c>
      <c r="D31" s="6">
        <v>44691</v>
      </c>
      <c r="E31" s="6">
        <v>44754</v>
      </c>
      <c r="F31" s="4" t="s">
        <v>10</v>
      </c>
      <c r="G31" s="2">
        <v>0.65</v>
      </c>
      <c r="H31" s="3">
        <v>10000</v>
      </c>
      <c r="I31" s="1">
        <f>Table134[[#This Row],[Price per Unit]]*Table134[[#This Row],[Units Sold]]</f>
        <v>6500</v>
      </c>
    </row>
    <row r="32" spans="1:9" x14ac:dyDescent="0.3">
      <c r="A32" s="1" t="s">
        <v>11</v>
      </c>
      <c r="B32" s="1" t="s">
        <v>18</v>
      </c>
      <c r="C32" s="7">
        <v>1155</v>
      </c>
      <c r="D32" s="6">
        <v>44724</v>
      </c>
      <c r="E32" s="6">
        <v>44783</v>
      </c>
      <c r="F32" s="4" t="s">
        <v>5</v>
      </c>
      <c r="G32" s="2">
        <v>0.6</v>
      </c>
      <c r="H32" s="3">
        <v>12500</v>
      </c>
      <c r="I32" s="1">
        <f>Table134[[#This Row],[Price per Unit]]*Table134[[#This Row],[Units Sold]]</f>
        <v>7500</v>
      </c>
    </row>
    <row r="33" spans="1:9" x14ac:dyDescent="0.3">
      <c r="A33" s="1" t="s">
        <v>11</v>
      </c>
      <c r="B33" s="1" t="s">
        <v>18</v>
      </c>
      <c r="C33" s="7">
        <v>1154</v>
      </c>
      <c r="D33" s="6">
        <v>44724</v>
      </c>
      <c r="E33" s="6">
        <v>44802</v>
      </c>
      <c r="F33" s="4" t="s">
        <v>8</v>
      </c>
      <c r="G33" s="2">
        <v>0.55000000000000004</v>
      </c>
      <c r="H33" s="3">
        <v>10000</v>
      </c>
      <c r="I33" s="1">
        <f>Table134[[#This Row],[Price per Unit]]*Table134[[#This Row],[Units Sold]]</f>
        <v>5500</v>
      </c>
    </row>
    <row r="34" spans="1:9" x14ac:dyDescent="0.3">
      <c r="A34" s="1" t="s">
        <v>11</v>
      </c>
      <c r="B34" s="1" t="s">
        <v>18</v>
      </c>
      <c r="C34" s="7">
        <v>1153</v>
      </c>
      <c r="D34" s="6">
        <v>44724</v>
      </c>
      <c r="E34" s="6">
        <v>44807</v>
      </c>
      <c r="F34" s="4" t="s">
        <v>6</v>
      </c>
      <c r="G34" s="2">
        <v>0.5</v>
      </c>
      <c r="H34" s="3">
        <v>9250</v>
      </c>
      <c r="I34" s="1">
        <f>Table134[[#This Row],[Price per Unit]]*Table134[[#This Row],[Units Sold]]</f>
        <v>4625</v>
      </c>
    </row>
    <row r="35" spans="1:9" x14ac:dyDescent="0.3">
      <c r="A35" s="1" t="s">
        <v>11</v>
      </c>
      <c r="B35" s="1" t="s">
        <v>18</v>
      </c>
      <c r="C35" s="7">
        <v>1152</v>
      </c>
      <c r="D35" s="6">
        <v>44724</v>
      </c>
      <c r="E35" s="6">
        <v>44799</v>
      </c>
      <c r="F35" s="4" t="s">
        <v>7</v>
      </c>
      <c r="G35" s="2">
        <v>0.5</v>
      </c>
      <c r="H35" s="3">
        <v>9000</v>
      </c>
      <c r="I35" s="1">
        <f>Table134[[#This Row],[Price per Unit]]*Table134[[#This Row],[Units Sold]]</f>
        <v>4500</v>
      </c>
    </row>
    <row r="36" spans="1:9" x14ac:dyDescent="0.3">
      <c r="A36" s="1" t="s">
        <v>11</v>
      </c>
      <c r="B36" s="1" t="s">
        <v>18</v>
      </c>
      <c r="C36" s="7">
        <v>1151</v>
      </c>
      <c r="D36" s="6">
        <v>44724</v>
      </c>
      <c r="E36" s="6">
        <v>44773</v>
      </c>
      <c r="F36" s="4" t="s">
        <v>9</v>
      </c>
      <c r="G36" s="2">
        <v>0.6</v>
      </c>
      <c r="H36" s="3">
        <v>9000</v>
      </c>
      <c r="I36" s="1">
        <f>Table134[[#This Row],[Price per Unit]]*Table134[[#This Row],[Units Sold]]</f>
        <v>5400</v>
      </c>
    </row>
    <row r="37" spans="1:9" x14ac:dyDescent="0.3">
      <c r="A37" s="1" t="s">
        <v>11</v>
      </c>
      <c r="B37" s="1" t="s">
        <v>18</v>
      </c>
      <c r="C37" s="7">
        <v>1150</v>
      </c>
      <c r="D37" s="6">
        <v>44724</v>
      </c>
      <c r="E37" s="6">
        <v>44805</v>
      </c>
      <c r="F37" s="4" t="s">
        <v>10</v>
      </c>
      <c r="G37" s="2">
        <v>0.65</v>
      </c>
      <c r="H37" s="3">
        <v>10500</v>
      </c>
      <c r="I37" s="1">
        <f>Table134[[#This Row],[Price per Unit]]*Table134[[#This Row],[Units Sold]]</f>
        <v>6825</v>
      </c>
    </row>
    <row r="38" spans="1:9" x14ac:dyDescent="0.3">
      <c r="A38" s="1" t="s">
        <v>11</v>
      </c>
      <c r="B38" s="1" t="s">
        <v>18</v>
      </c>
      <c r="C38" s="7">
        <v>1149</v>
      </c>
      <c r="D38" s="6">
        <v>44752</v>
      </c>
      <c r="E38" s="6">
        <v>44819</v>
      </c>
      <c r="F38" s="4" t="s">
        <v>5</v>
      </c>
      <c r="G38" s="2">
        <v>0.6</v>
      </c>
      <c r="H38" s="3">
        <v>12750</v>
      </c>
      <c r="I38" s="1">
        <f>Table134[[#This Row],[Price per Unit]]*Table134[[#This Row],[Units Sold]]</f>
        <v>7650</v>
      </c>
    </row>
    <row r="39" spans="1:9" x14ac:dyDescent="0.3">
      <c r="A39" s="1" t="s">
        <v>11</v>
      </c>
      <c r="B39" s="1" t="s">
        <v>18</v>
      </c>
      <c r="C39" s="7">
        <v>1148</v>
      </c>
      <c r="D39" s="6">
        <v>44752</v>
      </c>
      <c r="E39" s="6">
        <v>44790</v>
      </c>
      <c r="F39" s="4" t="s">
        <v>8</v>
      </c>
      <c r="G39" s="2">
        <v>0.55000000000000004</v>
      </c>
      <c r="H39" s="3">
        <v>10250</v>
      </c>
      <c r="I39" s="1">
        <f>Table134[[#This Row],[Price per Unit]]*Table134[[#This Row],[Units Sold]]</f>
        <v>5637.5000000000009</v>
      </c>
    </row>
    <row r="40" spans="1:9" x14ac:dyDescent="0.3">
      <c r="A40" s="1" t="s">
        <v>11</v>
      </c>
      <c r="B40" s="1" t="s">
        <v>18</v>
      </c>
      <c r="C40" s="7">
        <v>1147</v>
      </c>
      <c r="D40" s="6">
        <v>44752</v>
      </c>
      <c r="E40" s="6">
        <v>44803</v>
      </c>
      <c r="F40" s="4" t="s">
        <v>6</v>
      </c>
      <c r="G40" s="2">
        <v>0.5</v>
      </c>
      <c r="H40" s="3">
        <v>9500</v>
      </c>
      <c r="I40" s="1">
        <f>Table134[[#This Row],[Price per Unit]]*Table134[[#This Row],[Units Sold]]</f>
        <v>4750</v>
      </c>
    </row>
    <row r="41" spans="1:9" x14ac:dyDescent="0.3">
      <c r="A41" s="1" t="s">
        <v>11</v>
      </c>
      <c r="B41" s="1" t="s">
        <v>18</v>
      </c>
      <c r="C41" s="7">
        <v>1146</v>
      </c>
      <c r="D41" s="6">
        <v>44752</v>
      </c>
      <c r="E41" s="6">
        <v>44777</v>
      </c>
      <c r="F41" s="4" t="s">
        <v>7</v>
      </c>
      <c r="G41" s="2">
        <v>0.5</v>
      </c>
      <c r="H41" s="3">
        <v>9000</v>
      </c>
      <c r="I41" s="1">
        <f>Table134[[#This Row],[Price per Unit]]*Table134[[#This Row],[Units Sold]]</f>
        <v>4500</v>
      </c>
    </row>
    <row r="42" spans="1:9" x14ac:dyDescent="0.3">
      <c r="A42" s="1" t="s">
        <v>11</v>
      </c>
      <c r="B42" s="1" t="s">
        <v>18</v>
      </c>
      <c r="C42" s="7">
        <v>1145</v>
      </c>
      <c r="D42" s="6">
        <v>44752</v>
      </c>
      <c r="E42" s="6">
        <v>44769</v>
      </c>
      <c r="F42" s="4" t="s">
        <v>9</v>
      </c>
      <c r="G42" s="2">
        <v>0.6</v>
      </c>
      <c r="H42" s="3">
        <v>9250</v>
      </c>
      <c r="I42" s="1">
        <f>Table134[[#This Row],[Price per Unit]]*Table134[[#This Row],[Units Sold]]</f>
        <v>5550</v>
      </c>
    </row>
    <row r="43" spans="1:9" x14ac:dyDescent="0.3">
      <c r="A43" s="1" t="s">
        <v>11</v>
      </c>
      <c r="B43" s="1" t="s">
        <v>18</v>
      </c>
      <c r="C43" s="7">
        <v>1144</v>
      </c>
      <c r="D43" s="6">
        <v>44752</v>
      </c>
      <c r="E43" s="6">
        <v>44839</v>
      </c>
      <c r="F43" s="4" t="s">
        <v>10</v>
      </c>
      <c r="G43" s="2">
        <v>0.65</v>
      </c>
      <c r="H43" s="3">
        <v>11000</v>
      </c>
      <c r="I43" s="1">
        <f>Table134[[#This Row],[Price per Unit]]*Table134[[#This Row],[Units Sold]]</f>
        <v>7150</v>
      </c>
    </row>
    <row r="44" spans="1:9" x14ac:dyDescent="0.3">
      <c r="A44" s="1" t="s">
        <v>11</v>
      </c>
      <c r="B44" s="1" t="s">
        <v>18</v>
      </c>
      <c r="C44" s="7">
        <v>1143</v>
      </c>
      <c r="D44" s="6">
        <v>44784</v>
      </c>
      <c r="E44" s="6">
        <v>44813</v>
      </c>
      <c r="F44" s="4" t="s">
        <v>5</v>
      </c>
      <c r="G44" s="2">
        <v>0.6</v>
      </c>
      <c r="H44" s="3">
        <v>12500</v>
      </c>
      <c r="I44" s="1">
        <f>Table134[[#This Row],[Price per Unit]]*Table134[[#This Row],[Units Sold]]</f>
        <v>7500</v>
      </c>
    </row>
    <row r="45" spans="1:9" x14ac:dyDescent="0.3">
      <c r="A45" s="1" t="s">
        <v>11</v>
      </c>
      <c r="B45" s="1" t="s">
        <v>18</v>
      </c>
      <c r="C45" s="7">
        <v>1142</v>
      </c>
      <c r="D45" s="6">
        <v>44784</v>
      </c>
      <c r="E45" s="6">
        <v>44849</v>
      </c>
      <c r="F45" s="4" t="s">
        <v>8</v>
      </c>
      <c r="G45" s="2">
        <v>0.55000000000000004</v>
      </c>
      <c r="H45" s="3">
        <v>10250</v>
      </c>
      <c r="I45" s="1">
        <f>Table134[[#This Row],[Price per Unit]]*Table134[[#This Row],[Units Sold]]</f>
        <v>5637.5000000000009</v>
      </c>
    </row>
    <row r="46" spans="1:9" x14ac:dyDescent="0.3">
      <c r="A46" s="1" t="s">
        <v>11</v>
      </c>
      <c r="B46" s="1" t="s">
        <v>18</v>
      </c>
      <c r="C46" s="7">
        <v>1141</v>
      </c>
      <c r="D46" s="6">
        <v>44784</v>
      </c>
      <c r="E46" s="6">
        <v>44873</v>
      </c>
      <c r="F46" s="4" t="s">
        <v>6</v>
      </c>
      <c r="G46" s="2">
        <v>0.5</v>
      </c>
      <c r="H46" s="3">
        <v>9500</v>
      </c>
      <c r="I46" s="1">
        <f>Table134[[#This Row],[Price per Unit]]*Table134[[#This Row],[Units Sold]]</f>
        <v>4750</v>
      </c>
    </row>
    <row r="47" spans="1:9" x14ac:dyDescent="0.3">
      <c r="A47" s="1" t="s">
        <v>11</v>
      </c>
      <c r="B47" s="1" t="s">
        <v>18</v>
      </c>
      <c r="C47" s="7">
        <v>1140</v>
      </c>
      <c r="D47" s="6">
        <v>44784</v>
      </c>
      <c r="E47" s="6">
        <v>44851</v>
      </c>
      <c r="F47" s="4" t="s">
        <v>7</v>
      </c>
      <c r="G47" s="2">
        <v>0.5</v>
      </c>
      <c r="H47" s="3">
        <v>9250</v>
      </c>
      <c r="I47" s="1">
        <f>Table134[[#This Row],[Price per Unit]]*Table134[[#This Row],[Units Sold]]</f>
        <v>4625</v>
      </c>
    </row>
    <row r="48" spans="1:9" x14ac:dyDescent="0.3">
      <c r="A48" s="1" t="s">
        <v>11</v>
      </c>
      <c r="B48" s="1" t="s">
        <v>18</v>
      </c>
      <c r="C48" s="7">
        <v>1139</v>
      </c>
      <c r="D48" s="6">
        <v>44784</v>
      </c>
      <c r="E48" s="6">
        <v>44837</v>
      </c>
      <c r="F48" s="4" t="s">
        <v>9</v>
      </c>
      <c r="G48" s="2">
        <v>0.6</v>
      </c>
      <c r="H48" s="3">
        <v>9000</v>
      </c>
      <c r="I48" s="1">
        <f>Table134[[#This Row],[Price per Unit]]*Table134[[#This Row],[Units Sold]]</f>
        <v>5400</v>
      </c>
    </row>
    <row r="49" spans="1:9" x14ac:dyDescent="0.3">
      <c r="A49" s="1" t="s">
        <v>11</v>
      </c>
      <c r="B49" s="1" t="s">
        <v>18</v>
      </c>
      <c r="C49" s="7">
        <v>1138</v>
      </c>
      <c r="D49" s="6">
        <v>44784</v>
      </c>
      <c r="E49" s="6">
        <v>44869</v>
      </c>
      <c r="F49" s="4" t="s">
        <v>10</v>
      </c>
      <c r="G49" s="2">
        <v>0.65</v>
      </c>
      <c r="H49" s="3">
        <v>10750</v>
      </c>
      <c r="I49" s="1">
        <f>Table134[[#This Row],[Price per Unit]]*Table134[[#This Row],[Units Sold]]</f>
        <v>6987.5</v>
      </c>
    </row>
    <row r="50" spans="1:9" x14ac:dyDescent="0.3">
      <c r="A50" s="1" t="s">
        <v>11</v>
      </c>
      <c r="B50" s="1" t="s">
        <v>18</v>
      </c>
      <c r="C50" s="7">
        <v>1137</v>
      </c>
      <c r="D50" s="6">
        <v>44814</v>
      </c>
      <c r="E50" s="6">
        <v>44841</v>
      </c>
      <c r="F50" s="4" t="s">
        <v>5</v>
      </c>
      <c r="G50" s="2">
        <v>0.6</v>
      </c>
      <c r="H50" s="3">
        <v>12000</v>
      </c>
      <c r="I50" s="1">
        <f>Table134[[#This Row],[Price per Unit]]*Table134[[#This Row],[Units Sold]]</f>
        <v>7200</v>
      </c>
    </row>
    <row r="51" spans="1:9" x14ac:dyDescent="0.3">
      <c r="A51" s="1" t="s">
        <v>11</v>
      </c>
      <c r="B51" s="1" t="s">
        <v>18</v>
      </c>
      <c r="C51" s="7">
        <v>1136</v>
      </c>
      <c r="D51" s="6">
        <v>44814</v>
      </c>
      <c r="E51" s="6">
        <v>44831</v>
      </c>
      <c r="F51" s="4" t="s">
        <v>8</v>
      </c>
      <c r="G51" s="2">
        <v>0.55000000000000004</v>
      </c>
      <c r="H51" s="3">
        <v>10000</v>
      </c>
      <c r="I51" s="1">
        <f>Table134[[#This Row],[Price per Unit]]*Table134[[#This Row],[Units Sold]]</f>
        <v>5500</v>
      </c>
    </row>
    <row r="52" spans="1:9" x14ac:dyDescent="0.3">
      <c r="A52" s="1" t="s">
        <v>11</v>
      </c>
      <c r="B52" s="1" t="s">
        <v>18</v>
      </c>
      <c r="C52" s="7">
        <v>1135</v>
      </c>
      <c r="D52" s="6">
        <v>44814</v>
      </c>
      <c r="E52" s="6">
        <v>44841</v>
      </c>
      <c r="F52" s="4" t="s">
        <v>6</v>
      </c>
      <c r="G52" s="2">
        <v>0.5</v>
      </c>
      <c r="H52" s="3">
        <v>9250</v>
      </c>
      <c r="I52" s="1">
        <f>Table134[[#This Row],[Price per Unit]]*Table134[[#This Row],[Units Sold]]</f>
        <v>4625</v>
      </c>
    </row>
    <row r="53" spans="1:9" x14ac:dyDescent="0.3">
      <c r="A53" s="1" t="s">
        <v>11</v>
      </c>
      <c r="B53" s="1" t="s">
        <v>18</v>
      </c>
      <c r="C53" s="7">
        <v>1134</v>
      </c>
      <c r="D53" s="6">
        <v>44814</v>
      </c>
      <c r="E53" s="6">
        <v>44895</v>
      </c>
      <c r="F53" s="4" t="s">
        <v>7</v>
      </c>
      <c r="G53" s="2">
        <v>0.5</v>
      </c>
      <c r="H53" s="3">
        <v>9000</v>
      </c>
      <c r="I53" s="1">
        <f>Table134[[#This Row],[Price per Unit]]*Table134[[#This Row],[Units Sold]]</f>
        <v>4500</v>
      </c>
    </row>
    <row r="54" spans="1:9" x14ac:dyDescent="0.3">
      <c r="A54" s="1" t="s">
        <v>11</v>
      </c>
      <c r="B54" s="1" t="s">
        <v>18</v>
      </c>
      <c r="C54" s="7">
        <v>1133</v>
      </c>
      <c r="D54" s="6">
        <v>44814</v>
      </c>
      <c r="E54" s="6">
        <v>44848</v>
      </c>
      <c r="F54" s="4" t="s">
        <v>9</v>
      </c>
      <c r="G54" s="2">
        <v>0.6</v>
      </c>
      <c r="H54" s="3">
        <v>9000</v>
      </c>
      <c r="I54" s="1">
        <f>Table134[[#This Row],[Price per Unit]]*Table134[[#This Row],[Units Sold]]</f>
        <v>5400</v>
      </c>
    </row>
    <row r="55" spans="1:9" x14ac:dyDescent="0.3">
      <c r="A55" s="1" t="s">
        <v>11</v>
      </c>
      <c r="B55" s="1" t="s">
        <v>18</v>
      </c>
      <c r="C55" s="7">
        <v>1132</v>
      </c>
      <c r="D55" s="6">
        <v>44814</v>
      </c>
      <c r="E55" s="6">
        <v>44877</v>
      </c>
      <c r="F55" s="4" t="s">
        <v>10</v>
      </c>
      <c r="G55" s="2">
        <v>0.65</v>
      </c>
      <c r="H55" s="3">
        <v>10000</v>
      </c>
      <c r="I55" s="1">
        <f>Table134[[#This Row],[Price per Unit]]*Table134[[#This Row],[Units Sold]]</f>
        <v>6500</v>
      </c>
    </row>
    <row r="56" spans="1:9" x14ac:dyDescent="0.3">
      <c r="A56" s="1" t="s">
        <v>11</v>
      </c>
      <c r="B56" s="1" t="s">
        <v>18</v>
      </c>
      <c r="C56" s="7">
        <v>1131</v>
      </c>
      <c r="D56" s="6">
        <v>44846</v>
      </c>
      <c r="E56" s="6">
        <v>44895</v>
      </c>
      <c r="F56" s="4" t="s">
        <v>5</v>
      </c>
      <c r="G56" s="2">
        <v>0.65</v>
      </c>
      <c r="H56" s="3">
        <v>11750</v>
      </c>
      <c r="I56" s="1">
        <f>Table134[[#This Row],[Price per Unit]]*Table134[[#This Row],[Units Sold]]</f>
        <v>7637.5</v>
      </c>
    </row>
    <row r="57" spans="1:9" x14ac:dyDescent="0.3">
      <c r="A57" s="1" t="s">
        <v>11</v>
      </c>
      <c r="B57" s="1" t="s">
        <v>18</v>
      </c>
      <c r="C57" s="7">
        <v>1130</v>
      </c>
      <c r="D57" s="6">
        <v>44846</v>
      </c>
      <c r="E57" s="6">
        <v>44865</v>
      </c>
      <c r="F57" s="4" t="s">
        <v>8</v>
      </c>
      <c r="G57" s="2">
        <v>0.55000000000000004</v>
      </c>
      <c r="H57" s="3">
        <v>10000</v>
      </c>
      <c r="I57" s="1">
        <f>Table134[[#This Row],[Price per Unit]]*Table134[[#This Row],[Units Sold]]</f>
        <v>5500</v>
      </c>
    </row>
    <row r="58" spans="1:9" x14ac:dyDescent="0.3">
      <c r="A58" s="1" t="s">
        <v>11</v>
      </c>
      <c r="B58" s="1" t="s">
        <v>18</v>
      </c>
      <c r="C58" s="7">
        <v>1129</v>
      </c>
      <c r="D58" s="6">
        <v>44846</v>
      </c>
      <c r="E58" s="6">
        <v>44923</v>
      </c>
      <c r="F58" s="4" t="s">
        <v>6</v>
      </c>
      <c r="G58" s="2">
        <v>0.55000000000000004</v>
      </c>
      <c r="H58" s="3">
        <v>9000</v>
      </c>
      <c r="I58" s="1">
        <f>Table134[[#This Row],[Price per Unit]]*Table134[[#This Row],[Units Sold]]</f>
        <v>4950</v>
      </c>
    </row>
    <row r="59" spans="1:9" x14ac:dyDescent="0.3">
      <c r="A59" s="1" t="s">
        <v>11</v>
      </c>
      <c r="B59" s="1" t="s">
        <v>18</v>
      </c>
      <c r="C59" s="7">
        <v>1128</v>
      </c>
      <c r="D59" s="6">
        <v>44846</v>
      </c>
      <c r="E59" s="6">
        <v>44919</v>
      </c>
      <c r="F59" s="4" t="s">
        <v>7</v>
      </c>
      <c r="G59" s="2">
        <v>0.55000000000000004</v>
      </c>
      <c r="H59" s="3">
        <v>8750</v>
      </c>
      <c r="I59" s="1">
        <f>Table134[[#This Row],[Price per Unit]]*Table134[[#This Row],[Units Sold]]</f>
        <v>4812.5</v>
      </c>
    </row>
    <row r="60" spans="1:9" x14ac:dyDescent="0.3">
      <c r="A60" s="1" t="s">
        <v>11</v>
      </c>
      <c r="B60" s="1" t="s">
        <v>18</v>
      </c>
      <c r="C60" s="7">
        <v>1127</v>
      </c>
      <c r="D60" s="6">
        <v>44846</v>
      </c>
      <c r="E60" s="6">
        <v>44901</v>
      </c>
      <c r="F60" s="4" t="s">
        <v>9</v>
      </c>
      <c r="G60" s="2">
        <v>0.65</v>
      </c>
      <c r="H60" s="3">
        <v>8750</v>
      </c>
      <c r="I60" s="1">
        <f>Table134[[#This Row],[Price per Unit]]*Table134[[#This Row],[Units Sold]]</f>
        <v>5687.5</v>
      </c>
    </row>
    <row r="61" spans="1:9" x14ac:dyDescent="0.3">
      <c r="A61" s="1" t="s">
        <v>11</v>
      </c>
      <c r="B61" s="1" t="s">
        <v>18</v>
      </c>
      <c r="C61" s="7">
        <v>1126</v>
      </c>
      <c r="D61" s="6">
        <v>44846</v>
      </c>
      <c r="E61" s="6">
        <v>44905</v>
      </c>
      <c r="F61" s="4" t="s">
        <v>10</v>
      </c>
      <c r="G61" s="2">
        <v>0.7</v>
      </c>
      <c r="H61" s="3">
        <v>10000</v>
      </c>
      <c r="I61" s="1">
        <f>Table134[[#This Row],[Price per Unit]]*Table134[[#This Row],[Units Sold]]</f>
        <v>7000</v>
      </c>
    </row>
    <row r="62" spans="1:9" x14ac:dyDescent="0.3">
      <c r="A62" s="1" t="s">
        <v>11</v>
      </c>
      <c r="B62" s="1" t="s">
        <v>18</v>
      </c>
      <c r="C62" s="7">
        <v>1125</v>
      </c>
      <c r="D62" s="6">
        <v>44876</v>
      </c>
      <c r="E62" s="6">
        <v>44933</v>
      </c>
      <c r="F62" s="4" t="s">
        <v>5</v>
      </c>
      <c r="G62" s="2">
        <v>0.65</v>
      </c>
      <c r="H62" s="3">
        <v>11500</v>
      </c>
      <c r="I62" s="1">
        <f>Table134[[#This Row],[Price per Unit]]*Table134[[#This Row],[Units Sold]]</f>
        <v>7475</v>
      </c>
    </row>
    <row r="63" spans="1:9" x14ac:dyDescent="0.3">
      <c r="A63" s="1" t="s">
        <v>11</v>
      </c>
      <c r="B63" s="1" t="s">
        <v>18</v>
      </c>
      <c r="C63" s="7">
        <v>1124</v>
      </c>
      <c r="D63" s="6">
        <v>44876</v>
      </c>
      <c r="E63" s="6">
        <v>44923</v>
      </c>
      <c r="F63" s="4" t="s">
        <v>8</v>
      </c>
      <c r="G63" s="2">
        <v>0.55000000000000004</v>
      </c>
      <c r="H63" s="3">
        <v>9750</v>
      </c>
      <c r="I63" s="1">
        <f>Table134[[#This Row],[Price per Unit]]*Table134[[#This Row],[Units Sold]]</f>
        <v>5362.5</v>
      </c>
    </row>
    <row r="64" spans="1:9" x14ac:dyDescent="0.3">
      <c r="A64" s="1" t="s">
        <v>11</v>
      </c>
      <c r="B64" s="1" t="s">
        <v>18</v>
      </c>
      <c r="C64" s="7">
        <v>1123</v>
      </c>
      <c r="D64" s="6">
        <v>44876</v>
      </c>
      <c r="E64" s="6">
        <v>44953</v>
      </c>
      <c r="F64" s="4" t="s">
        <v>6</v>
      </c>
      <c r="G64" s="2">
        <v>0.55000000000000004</v>
      </c>
      <c r="H64" s="3">
        <v>9200</v>
      </c>
      <c r="I64" s="1">
        <f>Table134[[#This Row],[Price per Unit]]*Table134[[#This Row],[Units Sold]]</f>
        <v>5060</v>
      </c>
    </row>
    <row r="65" spans="1:9" x14ac:dyDescent="0.3">
      <c r="A65" s="1" t="s">
        <v>11</v>
      </c>
      <c r="B65" s="1" t="s">
        <v>18</v>
      </c>
      <c r="C65" s="7">
        <v>1122</v>
      </c>
      <c r="D65" s="6">
        <v>44876</v>
      </c>
      <c r="E65" s="6">
        <v>44899</v>
      </c>
      <c r="F65" s="4" t="s">
        <v>7</v>
      </c>
      <c r="G65" s="2">
        <v>0.55000000000000004</v>
      </c>
      <c r="H65" s="3">
        <v>9000</v>
      </c>
      <c r="I65" s="1">
        <f>Table134[[#This Row],[Price per Unit]]*Table134[[#This Row],[Units Sold]]</f>
        <v>4950</v>
      </c>
    </row>
    <row r="66" spans="1:9" x14ac:dyDescent="0.3">
      <c r="A66" s="1" t="s">
        <v>11</v>
      </c>
      <c r="B66" s="1" t="s">
        <v>18</v>
      </c>
      <c r="C66" s="7">
        <v>1121</v>
      </c>
      <c r="D66" s="6">
        <v>44876</v>
      </c>
      <c r="E66" s="6">
        <v>44920</v>
      </c>
      <c r="F66" s="4" t="s">
        <v>9</v>
      </c>
      <c r="G66" s="2">
        <v>0.65</v>
      </c>
      <c r="H66" s="3">
        <v>8750</v>
      </c>
      <c r="I66" s="1">
        <f>Table134[[#This Row],[Price per Unit]]*Table134[[#This Row],[Units Sold]]</f>
        <v>5687.5</v>
      </c>
    </row>
    <row r="67" spans="1:9" x14ac:dyDescent="0.3">
      <c r="A67" s="1" t="s">
        <v>11</v>
      </c>
      <c r="B67" s="1" t="s">
        <v>18</v>
      </c>
      <c r="C67" s="7">
        <v>1120</v>
      </c>
      <c r="D67" s="6">
        <v>44876</v>
      </c>
      <c r="E67" s="6">
        <v>44938</v>
      </c>
      <c r="F67" s="4" t="s">
        <v>10</v>
      </c>
      <c r="G67" s="2">
        <v>0.7</v>
      </c>
      <c r="H67" s="3">
        <v>9750</v>
      </c>
      <c r="I67" s="1">
        <f>Table134[[#This Row],[Price per Unit]]*Table134[[#This Row],[Units Sold]]</f>
        <v>6825</v>
      </c>
    </row>
    <row r="68" spans="1:9" x14ac:dyDescent="0.3">
      <c r="A68" s="1" t="s">
        <v>11</v>
      </c>
      <c r="B68" s="1" t="s">
        <v>18</v>
      </c>
      <c r="C68" s="7">
        <v>1119</v>
      </c>
      <c r="D68" s="6">
        <v>44905</v>
      </c>
      <c r="E68" s="6">
        <v>44961</v>
      </c>
      <c r="F68" s="4" t="s">
        <v>5</v>
      </c>
      <c r="G68" s="2">
        <v>0.65</v>
      </c>
      <c r="H68" s="3">
        <v>12000</v>
      </c>
      <c r="I68" s="1">
        <f>Table134[[#This Row],[Price per Unit]]*Table134[[#This Row],[Units Sold]]</f>
        <v>7800</v>
      </c>
    </row>
    <row r="69" spans="1:9" x14ac:dyDescent="0.3">
      <c r="A69" s="1" t="s">
        <v>11</v>
      </c>
      <c r="B69" s="1" t="s">
        <v>18</v>
      </c>
      <c r="C69" s="7">
        <v>1118</v>
      </c>
      <c r="D69" s="6">
        <v>44905</v>
      </c>
      <c r="E69" s="6">
        <v>44950</v>
      </c>
      <c r="F69" s="4" t="s">
        <v>8</v>
      </c>
      <c r="G69" s="2">
        <v>0.55000000000000004</v>
      </c>
      <c r="H69" s="3">
        <v>10000</v>
      </c>
      <c r="I69" s="1">
        <f>Table134[[#This Row],[Price per Unit]]*Table134[[#This Row],[Units Sold]]</f>
        <v>5500</v>
      </c>
    </row>
    <row r="70" spans="1:9" x14ac:dyDescent="0.3">
      <c r="A70" s="1" t="s">
        <v>11</v>
      </c>
      <c r="B70" s="1" t="s">
        <v>18</v>
      </c>
      <c r="C70" s="7">
        <v>1117</v>
      </c>
      <c r="D70" s="6">
        <v>44905</v>
      </c>
      <c r="E70" s="6">
        <v>44926</v>
      </c>
      <c r="F70" s="4" t="s">
        <v>6</v>
      </c>
      <c r="G70" s="2">
        <v>0.55000000000000004</v>
      </c>
      <c r="H70" s="3">
        <v>9500</v>
      </c>
      <c r="I70" s="1">
        <f>Table134[[#This Row],[Price per Unit]]*Table134[[#This Row],[Units Sold]]</f>
        <v>5225</v>
      </c>
    </row>
    <row r="71" spans="1:9" x14ac:dyDescent="0.3">
      <c r="A71" s="1" t="s">
        <v>11</v>
      </c>
      <c r="B71" s="1" t="s">
        <v>18</v>
      </c>
      <c r="C71" s="7">
        <v>1116</v>
      </c>
      <c r="D71" s="6">
        <v>44905</v>
      </c>
      <c r="E71" s="6">
        <v>44955</v>
      </c>
      <c r="F71" s="4" t="s">
        <v>7</v>
      </c>
      <c r="G71" s="2">
        <v>0.55000000000000004</v>
      </c>
      <c r="H71" s="3">
        <v>9000</v>
      </c>
      <c r="I71" s="1">
        <f>Table134[[#This Row],[Price per Unit]]*Table134[[#This Row],[Units Sold]]</f>
        <v>4950</v>
      </c>
    </row>
    <row r="72" spans="1:9" x14ac:dyDescent="0.3">
      <c r="A72" s="1" t="s">
        <v>11</v>
      </c>
      <c r="B72" s="1" t="s">
        <v>18</v>
      </c>
      <c r="C72" s="7">
        <v>1115</v>
      </c>
      <c r="D72" s="6">
        <v>44905</v>
      </c>
      <c r="E72" s="6">
        <v>44974</v>
      </c>
      <c r="F72" s="4" t="s">
        <v>9</v>
      </c>
      <c r="G72" s="2">
        <v>0.65</v>
      </c>
      <c r="H72" s="3">
        <v>9000</v>
      </c>
      <c r="I72" s="1">
        <f>Table134[[#This Row],[Price per Unit]]*Table134[[#This Row],[Units Sold]]</f>
        <v>5850</v>
      </c>
    </row>
    <row r="73" spans="1:9" x14ac:dyDescent="0.3">
      <c r="A73" s="1" t="s">
        <v>11</v>
      </c>
      <c r="B73" s="1" t="s">
        <v>18</v>
      </c>
      <c r="C73" s="7">
        <v>1114</v>
      </c>
      <c r="D73" s="6">
        <v>44905</v>
      </c>
      <c r="E73" s="6">
        <v>44928</v>
      </c>
      <c r="F73" s="4" t="s">
        <v>10</v>
      </c>
      <c r="G73" s="2">
        <v>0.7</v>
      </c>
      <c r="H73" s="3">
        <v>10000</v>
      </c>
      <c r="I73" s="1">
        <f>Table134[[#This Row],[Price per Unit]]*Table134[[#This Row],[Units Sold]]</f>
        <v>7000</v>
      </c>
    </row>
    <row r="74" spans="1:9" x14ac:dyDescent="0.3">
      <c r="A74" s="1" t="s">
        <v>12</v>
      </c>
      <c r="B74" s="1" t="s">
        <v>19</v>
      </c>
      <c r="C74" s="7">
        <v>1113</v>
      </c>
      <c r="D74" s="6">
        <v>44563</v>
      </c>
      <c r="E74" s="6">
        <v>44578</v>
      </c>
      <c r="F74" s="4" t="s">
        <v>5</v>
      </c>
      <c r="G74" s="2">
        <v>0.25</v>
      </c>
      <c r="H74" s="3">
        <v>9000</v>
      </c>
      <c r="I74" s="1">
        <f>Table134[[#This Row],[Price per Unit]]*Table134[[#This Row],[Units Sold]]</f>
        <v>2250</v>
      </c>
    </row>
    <row r="75" spans="1:9" x14ac:dyDescent="0.3">
      <c r="A75" s="1" t="s">
        <v>12</v>
      </c>
      <c r="B75" s="1" t="s">
        <v>19</v>
      </c>
      <c r="C75" s="7">
        <v>1112</v>
      </c>
      <c r="D75" s="6">
        <v>44563</v>
      </c>
      <c r="E75" s="6">
        <v>44642</v>
      </c>
      <c r="F75" s="4" t="s">
        <v>8</v>
      </c>
      <c r="G75" s="2">
        <v>0.35</v>
      </c>
      <c r="H75" s="3">
        <v>9000</v>
      </c>
      <c r="I75" s="1">
        <f>Table134[[#This Row],[Price per Unit]]*Table134[[#This Row],[Units Sold]]</f>
        <v>3150</v>
      </c>
    </row>
    <row r="76" spans="1:9" x14ac:dyDescent="0.3">
      <c r="A76" s="1" t="s">
        <v>12</v>
      </c>
      <c r="B76" s="1" t="s">
        <v>19</v>
      </c>
      <c r="C76" s="7">
        <v>1111</v>
      </c>
      <c r="D76" s="6">
        <v>44563</v>
      </c>
      <c r="E76" s="6">
        <v>44631</v>
      </c>
      <c r="F76" s="4" t="s">
        <v>6</v>
      </c>
      <c r="G76" s="2">
        <v>0.35</v>
      </c>
      <c r="H76" s="3">
        <v>7000</v>
      </c>
      <c r="I76" s="1">
        <f>Table134[[#This Row],[Price per Unit]]*Table134[[#This Row],[Units Sold]]</f>
        <v>2450</v>
      </c>
    </row>
    <row r="77" spans="1:9" x14ac:dyDescent="0.3">
      <c r="A77" s="1" t="s">
        <v>12</v>
      </c>
      <c r="B77" s="1" t="s">
        <v>19</v>
      </c>
      <c r="C77" s="7">
        <v>1110</v>
      </c>
      <c r="D77" s="6">
        <v>44563</v>
      </c>
      <c r="E77" s="6">
        <v>44623</v>
      </c>
      <c r="F77" s="4" t="s">
        <v>7</v>
      </c>
      <c r="G77" s="2">
        <v>0.35</v>
      </c>
      <c r="H77" s="3">
        <v>7000</v>
      </c>
      <c r="I77" s="1">
        <f>Table134[[#This Row],[Price per Unit]]*Table134[[#This Row],[Units Sold]]</f>
        <v>2450</v>
      </c>
    </row>
    <row r="78" spans="1:9" x14ac:dyDescent="0.3">
      <c r="A78" s="1" t="s">
        <v>12</v>
      </c>
      <c r="B78" s="1" t="s">
        <v>19</v>
      </c>
      <c r="C78" s="7">
        <v>1109</v>
      </c>
      <c r="D78" s="6">
        <v>44563</v>
      </c>
      <c r="E78" s="6">
        <v>44599</v>
      </c>
      <c r="F78" s="4" t="s">
        <v>9</v>
      </c>
      <c r="G78" s="2">
        <v>0.4</v>
      </c>
      <c r="H78" s="3">
        <v>5500</v>
      </c>
      <c r="I78" s="1">
        <f>Table134[[#This Row],[Price per Unit]]*Table134[[#This Row],[Units Sold]]</f>
        <v>2200</v>
      </c>
    </row>
    <row r="79" spans="1:9" x14ac:dyDescent="0.3">
      <c r="A79" s="1" t="s">
        <v>12</v>
      </c>
      <c r="B79" s="1" t="s">
        <v>19</v>
      </c>
      <c r="C79" s="7">
        <v>1108</v>
      </c>
      <c r="D79" s="6">
        <v>44563</v>
      </c>
      <c r="E79" s="6">
        <v>44646</v>
      </c>
      <c r="F79" s="4" t="s">
        <v>10</v>
      </c>
      <c r="G79" s="2">
        <v>0.35</v>
      </c>
      <c r="H79" s="3">
        <v>7000</v>
      </c>
      <c r="I79" s="1">
        <f>Table134[[#This Row],[Price per Unit]]*Table134[[#This Row],[Units Sold]]</f>
        <v>2450</v>
      </c>
    </row>
    <row r="80" spans="1:9" x14ac:dyDescent="0.3">
      <c r="A80" s="1" t="s">
        <v>12</v>
      </c>
      <c r="B80" s="1" t="s">
        <v>19</v>
      </c>
      <c r="C80" s="7">
        <v>1107</v>
      </c>
      <c r="D80" s="6">
        <v>44593</v>
      </c>
      <c r="E80" s="6">
        <v>44678</v>
      </c>
      <c r="F80" s="4" t="s">
        <v>5</v>
      </c>
      <c r="G80" s="2">
        <v>0.25</v>
      </c>
      <c r="H80" s="3">
        <v>8500</v>
      </c>
      <c r="I80" s="1">
        <f>Table134[[#This Row],[Price per Unit]]*Table134[[#This Row],[Units Sold]]</f>
        <v>2125</v>
      </c>
    </row>
    <row r="81" spans="1:9" x14ac:dyDescent="0.3">
      <c r="A81" s="1" t="s">
        <v>12</v>
      </c>
      <c r="B81" s="1" t="s">
        <v>19</v>
      </c>
      <c r="C81" s="7">
        <v>1106</v>
      </c>
      <c r="D81" s="6">
        <v>44593</v>
      </c>
      <c r="E81" s="6">
        <v>44610</v>
      </c>
      <c r="F81" s="4" t="s">
        <v>8</v>
      </c>
      <c r="G81" s="2">
        <v>0.35</v>
      </c>
      <c r="H81" s="3">
        <v>8500</v>
      </c>
      <c r="I81" s="1">
        <f>Table134[[#This Row],[Price per Unit]]*Table134[[#This Row],[Units Sold]]</f>
        <v>2975</v>
      </c>
    </row>
    <row r="82" spans="1:9" x14ac:dyDescent="0.3">
      <c r="A82" s="1" t="s">
        <v>12</v>
      </c>
      <c r="B82" s="1" t="s">
        <v>19</v>
      </c>
      <c r="C82" s="7">
        <v>1105</v>
      </c>
      <c r="D82" s="6">
        <v>44593</v>
      </c>
      <c r="E82" s="6">
        <v>44681</v>
      </c>
      <c r="F82" s="4" t="s">
        <v>6</v>
      </c>
      <c r="G82" s="2">
        <v>0.35</v>
      </c>
      <c r="H82" s="3">
        <v>6750</v>
      </c>
      <c r="I82" s="1">
        <f>Table134[[#This Row],[Price per Unit]]*Table134[[#This Row],[Units Sold]]</f>
        <v>2362.5</v>
      </c>
    </row>
    <row r="83" spans="1:9" x14ac:dyDescent="0.3">
      <c r="A83" s="1" t="s">
        <v>12</v>
      </c>
      <c r="B83" s="1" t="s">
        <v>19</v>
      </c>
      <c r="C83" s="7">
        <v>1104</v>
      </c>
      <c r="D83" s="6">
        <v>44593</v>
      </c>
      <c r="E83" s="6">
        <v>44642</v>
      </c>
      <c r="F83" s="4" t="s">
        <v>7</v>
      </c>
      <c r="G83" s="2">
        <v>0.35</v>
      </c>
      <c r="H83" s="3">
        <v>6250</v>
      </c>
      <c r="I83" s="1">
        <f>Table134[[#This Row],[Price per Unit]]*Table134[[#This Row],[Units Sold]]</f>
        <v>2187.5</v>
      </c>
    </row>
    <row r="84" spans="1:9" x14ac:dyDescent="0.3">
      <c r="A84" s="1" t="s">
        <v>12</v>
      </c>
      <c r="B84" s="1" t="s">
        <v>19</v>
      </c>
      <c r="C84" s="7">
        <v>1103</v>
      </c>
      <c r="D84" s="6">
        <v>44593</v>
      </c>
      <c r="E84" s="6">
        <v>44682</v>
      </c>
      <c r="F84" s="4" t="s">
        <v>9</v>
      </c>
      <c r="G84" s="2">
        <v>0.4</v>
      </c>
      <c r="H84" s="3">
        <v>5000</v>
      </c>
      <c r="I84" s="1">
        <f>Table134[[#This Row],[Price per Unit]]*Table134[[#This Row],[Units Sold]]</f>
        <v>2000</v>
      </c>
    </row>
    <row r="85" spans="1:9" x14ac:dyDescent="0.3">
      <c r="A85" s="1" t="s">
        <v>12</v>
      </c>
      <c r="B85" s="1" t="s">
        <v>19</v>
      </c>
      <c r="C85" s="7">
        <v>1102</v>
      </c>
      <c r="D85" s="6">
        <v>44593</v>
      </c>
      <c r="E85" s="6">
        <v>44638</v>
      </c>
      <c r="F85" s="4" t="s">
        <v>10</v>
      </c>
      <c r="G85" s="2">
        <v>0.35</v>
      </c>
      <c r="H85" s="3">
        <v>7000</v>
      </c>
      <c r="I85" s="1">
        <f>Table134[[#This Row],[Price per Unit]]*Table134[[#This Row],[Units Sold]]</f>
        <v>2450</v>
      </c>
    </row>
    <row r="86" spans="1:9" x14ac:dyDescent="0.3">
      <c r="A86" s="1" t="s">
        <v>12</v>
      </c>
      <c r="B86" s="1" t="s">
        <v>19</v>
      </c>
      <c r="C86" s="7">
        <v>1101</v>
      </c>
      <c r="D86" s="6">
        <v>44623</v>
      </c>
      <c r="E86" s="6">
        <v>44646</v>
      </c>
      <c r="F86" s="4" t="s">
        <v>5</v>
      </c>
      <c r="G86" s="2">
        <v>0.3</v>
      </c>
      <c r="H86" s="3">
        <v>8750</v>
      </c>
      <c r="I86" s="1">
        <f>Table134[[#This Row],[Price per Unit]]*Table134[[#This Row],[Units Sold]]</f>
        <v>2625</v>
      </c>
    </row>
    <row r="87" spans="1:9" x14ac:dyDescent="0.3">
      <c r="A87" s="1" t="s">
        <v>12</v>
      </c>
      <c r="B87" s="1" t="s">
        <v>19</v>
      </c>
      <c r="C87" s="7">
        <v>1100</v>
      </c>
      <c r="D87" s="6">
        <v>44623</v>
      </c>
      <c r="E87" s="6">
        <v>44681</v>
      </c>
      <c r="F87" s="4" t="s">
        <v>8</v>
      </c>
      <c r="G87" s="2">
        <v>0.4</v>
      </c>
      <c r="H87" s="3">
        <v>8750</v>
      </c>
      <c r="I87" s="1">
        <f>Table134[[#This Row],[Price per Unit]]*Table134[[#This Row],[Units Sold]]</f>
        <v>3500</v>
      </c>
    </row>
    <row r="88" spans="1:9" x14ac:dyDescent="0.3">
      <c r="A88" s="1" t="s">
        <v>12</v>
      </c>
      <c r="B88" s="1" t="s">
        <v>19</v>
      </c>
      <c r="C88" s="7">
        <v>1099</v>
      </c>
      <c r="D88" s="6">
        <v>44623</v>
      </c>
      <c r="E88" s="6">
        <v>44698</v>
      </c>
      <c r="F88" s="4" t="s">
        <v>6</v>
      </c>
      <c r="G88" s="2">
        <v>0.35</v>
      </c>
      <c r="H88" s="3">
        <v>7000</v>
      </c>
      <c r="I88" s="1">
        <f>Table134[[#This Row],[Price per Unit]]*Table134[[#This Row],[Units Sold]]</f>
        <v>2450</v>
      </c>
    </row>
    <row r="89" spans="1:9" x14ac:dyDescent="0.3">
      <c r="A89" s="1" t="s">
        <v>12</v>
      </c>
      <c r="B89" s="1" t="s">
        <v>19</v>
      </c>
      <c r="C89" s="7">
        <v>1098</v>
      </c>
      <c r="D89" s="6">
        <v>44623</v>
      </c>
      <c r="E89" s="6">
        <v>44652</v>
      </c>
      <c r="F89" s="4" t="s">
        <v>7</v>
      </c>
      <c r="G89" s="2">
        <v>0.4</v>
      </c>
      <c r="H89" s="3">
        <v>6000</v>
      </c>
      <c r="I89" s="1">
        <f>Table134[[#This Row],[Price per Unit]]*Table134[[#This Row],[Units Sold]]</f>
        <v>2400</v>
      </c>
    </row>
    <row r="90" spans="1:9" x14ac:dyDescent="0.3">
      <c r="A90" s="1" t="s">
        <v>12</v>
      </c>
      <c r="B90" s="1" t="s">
        <v>19</v>
      </c>
      <c r="C90" s="7">
        <v>1097</v>
      </c>
      <c r="D90" s="6">
        <v>44623</v>
      </c>
      <c r="E90" s="6">
        <v>44684</v>
      </c>
      <c r="F90" s="4" t="s">
        <v>9</v>
      </c>
      <c r="G90" s="2">
        <v>0.45</v>
      </c>
      <c r="H90" s="3">
        <v>5000</v>
      </c>
      <c r="I90" s="1">
        <f>Table134[[#This Row],[Price per Unit]]*Table134[[#This Row],[Units Sold]]</f>
        <v>2250</v>
      </c>
    </row>
    <row r="91" spans="1:9" x14ac:dyDescent="0.3">
      <c r="A91" s="1" t="s">
        <v>12</v>
      </c>
      <c r="B91" s="1" t="s">
        <v>19</v>
      </c>
      <c r="C91" s="7">
        <v>1096</v>
      </c>
      <c r="D91" s="6">
        <v>44623</v>
      </c>
      <c r="E91" s="6">
        <v>44676</v>
      </c>
      <c r="F91" s="4" t="s">
        <v>10</v>
      </c>
      <c r="G91" s="2">
        <v>0.4</v>
      </c>
      <c r="H91" s="3">
        <v>6500</v>
      </c>
      <c r="I91" s="1">
        <f>Table134[[#This Row],[Price per Unit]]*Table134[[#This Row],[Units Sold]]</f>
        <v>2600</v>
      </c>
    </row>
    <row r="92" spans="1:9" x14ac:dyDescent="0.3">
      <c r="A92" s="1" t="s">
        <v>12</v>
      </c>
      <c r="B92" s="1" t="s">
        <v>19</v>
      </c>
      <c r="C92" s="7">
        <v>1095</v>
      </c>
      <c r="D92" s="6">
        <v>44653</v>
      </c>
      <c r="E92" s="6">
        <v>44742</v>
      </c>
      <c r="F92" s="4" t="s">
        <v>5</v>
      </c>
      <c r="G92" s="2">
        <v>0.3</v>
      </c>
      <c r="H92" s="3">
        <v>9000</v>
      </c>
      <c r="I92" s="1">
        <f>Table134[[#This Row],[Price per Unit]]*Table134[[#This Row],[Units Sold]]</f>
        <v>2700</v>
      </c>
    </row>
    <row r="93" spans="1:9" x14ac:dyDescent="0.3">
      <c r="A93" s="1" t="s">
        <v>12</v>
      </c>
      <c r="B93" s="1" t="s">
        <v>19</v>
      </c>
      <c r="C93" s="7">
        <v>1094</v>
      </c>
      <c r="D93" s="6">
        <v>44653</v>
      </c>
      <c r="E93" s="6">
        <v>44729</v>
      </c>
      <c r="F93" s="4" t="s">
        <v>8</v>
      </c>
      <c r="G93" s="2">
        <v>0.4</v>
      </c>
      <c r="H93" s="3">
        <v>9000</v>
      </c>
      <c r="I93" s="1">
        <f>Table134[[#This Row],[Price per Unit]]*Table134[[#This Row],[Units Sold]]</f>
        <v>3600</v>
      </c>
    </row>
    <row r="94" spans="1:9" x14ac:dyDescent="0.3">
      <c r="A94" s="1" t="s">
        <v>12</v>
      </c>
      <c r="B94" s="1" t="s">
        <v>19</v>
      </c>
      <c r="C94" s="7">
        <v>1093</v>
      </c>
      <c r="D94" s="6">
        <v>44653</v>
      </c>
      <c r="E94" s="6">
        <v>44716</v>
      </c>
      <c r="F94" s="4" t="s">
        <v>6</v>
      </c>
      <c r="G94" s="2">
        <v>0.35</v>
      </c>
      <c r="H94" s="3">
        <v>7250</v>
      </c>
      <c r="I94" s="1">
        <f>Table134[[#This Row],[Price per Unit]]*Table134[[#This Row],[Units Sold]]</f>
        <v>2537.5</v>
      </c>
    </row>
    <row r="95" spans="1:9" x14ac:dyDescent="0.3">
      <c r="A95" s="1" t="s">
        <v>12</v>
      </c>
      <c r="B95" s="1" t="s">
        <v>19</v>
      </c>
      <c r="C95" s="7">
        <v>1092</v>
      </c>
      <c r="D95" s="6">
        <v>44653</v>
      </c>
      <c r="E95" s="6">
        <v>44693</v>
      </c>
      <c r="F95" s="4" t="s">
        <v>7</v>
      </c>
      <c r="G95" s="2">
        <v>0.4</v>
      </c>
      <c r="H95" s="3">
        <v>6250</v>
      </c>
      <c r="I95" s="1">
        <f>Table134[[#This Row],[Price per Unit]]*Table134[[#This Row],[Units Sold]]</f>
        <v>2500</v>
      </c>
    </row>
    <row r="96" spans="1:9" x14ac:dyDescent="0.3">
      <c r="A96" s="1" t="s">
        <v>12</v>
      </c>
      <c r="B96" s="1" t="s">
        <v>19</v>
      </c>
      <c r="C96" s="7">
        <v>1091</v>
      </c>
      <c r="D96" s="6">
        <v>44653</v>
      </c>
      <c r="E96" s="6">
        <v>44670</v>
      </c>
      <c r="F96" s="4" t="s">
        <v>9</v>
      </c>
      <c r="G96" s="2">
        <v>0.45</v>
      </c>
      <c r="H96" s="3">
        <v>5250</v>
      </c>
      <c r="I96" s="1">
        <f>Table134[[#This Row],[Price per Unit]]*Table134[[#This Row],[Units Sold]]</f>
        <v>2362.5</v>
      </c>
    </row>
    <row r="97" spans="1:9" x14ac:dyDescent="0.3">
      <c r="A97" s="1" t="s">
        <v>12</v>
      </c>
      <c r="B97" s="1" t="s">
        <v>19</v>
      </c>
      <c r="C97" s="7">
        <v>1090</v>
      </c>
      <c r="D97" s="6">
        <v>44653</v>
      </c>
      <c r="E97" s="6">
        <v>44731</v>
      </c>
      <c r="F97" s="4" t="s">
        <v>10</v>
      </c>
      <c r="G97" s="2">
        <v>0.4</v>
      </c>
      <c r="H97" s="3">
        <v>8000</v>
      </c>
      <c r="I97" s="1">
        <f>Table134[[#This Row],[Price per Unit]]*Table134[[#This Row],[Units Sold]]</f>
        <v>3200</v>
      </c>
    </row>
    <row r="98" spans="1:9" x14ac:dyDescent="0.3">
      <c r="A98" s="1" t="s">
        <v>12</v>
      </c>
      <c r="B98" s="1" t="s">
        <v>19</v>
      </c>
      <c r="C98" s="7">
        <v>1089</v>
      </c>
      <c r="D98" s="6">
        <v>44683</v>
      </c>
      <c r="E98" s="6">
        <v>44759</v>
      </c>
      <c r="F98" s="4" t="s">
        <v>5</v>
      </c>
      <c r="G98" s="2">
        <v>0.3</v>
      </c>
      <c r="H98" s="3">
        <v>9250</v>
      </c>
      <c r="I98" s="1">
        <f>Table134[[#This Row],[Price per Unit]]*Table134[[#This Row],[Units Sold]]</f>
        <v>2775</v>
      </c>
    </row>
    <row r="99" spans="1:9" x14ac:dyDescent="0.3">
      <c r="A99" s="1" t="s">
        <v>12</v>
      </c>
      <c r="B99" s="1" t="s">
        <v>19</v>
      </c>
      <c r="C99" s="7">
        <v>1088</v>
      </c>
      <c r="D99" s="6">
        <v>44683</v>
      </c>
      <c r="E99" s="6">
        <v>44721</v>
      </c>
      <c r="F99" s="4" t="s">
        <v>8</v>
      </c>
      <c r="G99" s="2">
        <v>0.4</v>
      </c>
      <c r="H99" s="3">
        <v>9250</v>
      </c>
      <c r="I99" s="1">
        <f>Table134[[#This Row],[Price per Unit]]*Table134[[#This Row],[Units Sold]]</f>
        <v>3700</v>
      </c>
    </row>
    <row r="100" spans="1:9" x14ac:dyDescent="0.3">
      <c r="A100" s="1" t="s">
        <v>12</v>
      </c>
      <c r="B100" s="1" t="s">
        <v>19</v>
      </c>
      <c r="C100" s="7">
        <v>1087</v>
      </c>
      <c r="D100" s="6">
        <v>44683</v>
      </c>
      <c r="E100" s="6">
        <v>44730</v>
      </c>
      <c r="F100" s="4" t="s">
        <v>6</v>
      </c>
      <c r="G100" s="2">
        <v>0.35</v>
      </c>
      <c r="H100" s="3">
        <v>7750</v>
      </c>
      <c r="I100" s="1">
        <f>Table134[[#This Row],[Price per Unit]]*Table134[[#This Row],[Units Sold]]</f>
        <v>2712.5</v>
      </c>
    </row>
    <row r="101" spans="1:9" x14ac:dyDescent="0.3">
      <c r="A101" s="1" t="s">
        <v>12</v>
      </c>
      <c r="B101" s="1" t="s">
        <v>19</v>
      </c>
      <c r="C101" s="7">
        <v>1086</v>
      </c>
      <c r="D101" s="6">
        <v>44683</v>
      </c>
      <c r="E101" s="6">
        <v>44738</v>
      </c>
      <c r="F101" s="4" t="s">
        <v>7</v>
      </c>
      <c r="G101" s="2">
        <v>0.4</v>
      </c>
      <c r="H101" s="3">
        <v>7000</v>
      </c>
      <c r="I101" s="1">
        <f>Table134[[#This Row],[Price per Unit]]*Table134[[#This Row],[Units Sold]]</f>
        <v>2800</v>
      </c>
    </row>
    <row r="102" spans="1:9" x14ac:dyDescent="0.3">
      <c r="A102" s="1" t="s">
        <v>12</v>
      </c>
      <c r="B102" s="1" t="s">
        <v>19</v>
      </c>
      <c r="C102" s="7">
        <v>1085</v>
      </c>
      <c r="D102" s="6">
        <v>44683</v>
      </c>
      <c r="E102" s="6">
        <v>44736</v>
      </c>
      <c r="F102" s="4" t="s">
        <v>9</v>
      </c>
      <c r="G102" s="2">
        <v>0.45</v>
      </c>
      <c r="H102" s="3">
        <v>6000</v>
      </c>
      <c r="I102" s="1">
        <f>Table134[[#This Row],[Price per Unit]]*Table134[[#This Row],[Units Sold]]</f>
        <v>2700</v>
      </c>
    </row>
    <row r="103" spans="1:9" x14ac:dyDescent="0.3">
      <c r="A103" s="1" t="s">
        <v>12</v>
      </c>
      <c r="B103" s="1" t="s">
        <v>19</v>
      </c>
      <c r="C103" s="7">
        <v>1084</v>
      </c>
      <c r="D103" s="6">
        <v>44683</v>
      </c>
      <c r="E103" s="6">
        <v>44709</v>
      </c>
      <c r="F103" s="4" t="s">
        <v>10</v>
      </c>
      <c r="G103" s="2">
        <v>0.4</v>
      </c>
      <c r="H103" s="3">
        <v>9500</v>
      </c>
      <c r="I103" s="1">
        <f>Table134[[#This Row],[Price per Unit]]*Table134[[#This Row],[Units Sold]]</f>
        <v>3800</v>
      </c>
    </row>
    <row r="104" spans="1:9" x14ac:dyDescent="0.3">
      <c r="A104" s="1" t="s">
        <v>12</v>
      </c>
      <c r="B104" s="1" t="s">
        <v>19</v>
      </c>
      <c r="C104" s="7">
        <v>1083</v>
      </c>
      <c r="D104" s="6">
        <v>44713</v>
      </c>
      <c r="E104" s="6">
        <v>44785</v>
      </c>
      <c r="F104" s="4" t="s">
        <v>5</v>
      </c>
      <c r="G104" s="2">
        <v>0.4</v>
      </c>
      <c r="H104" s="3">
        <v>9500</v>
      </c>
      <c r="I104" s="1">
        <f>Table134[[#This Row],[Price per Unit]]*Table134[[#This Row],[Units Sold]]</f>
        <v>3800</v>
      </c>
    </row>
    <row r="105" spans="1:9" x14ac:dyDescent="0.3">
      <c r="A105" s="1" t="s">
        <v>12</v>
      </c>
      <c r="B105" s="1" t="s">
        <v>19</v>
      </c>
      <c r="C105" s="7">
        <v>1082</v>
      </c>
      <c r="D105" s="6">
        <v>44713</v>
      </c>
      <c r="E105" s="6">
        <v>44760</v>
      </c>
      <c r="F105" s="4" t="s">
        <v>8</v>
      </c>
      <c r="G105" s="2">
        <v>0.45</v>
      </c>
      <c r="H105" s="3">
        <v>9500</v>
      </c>
      <c r="I105" s="1">
        <f>Table134[[#This Row],[Price per Unit]]*Table134[[#This Row],[Units Sold]]</f>
        <v>4275</v>
      </c>
    </row>
    <row r="106" spans="1:9" x14ac:dyDescent="0.3">
      <c r="A106" s="1" t="s">
        <v>12</v>
      </c>
      <c r="B106" s="1" t="s">
        <v>19</v>
      </c>
      <c r="C106" s="7">
        <v>1081</v>
      </c>
      <c r="D106" s="6">
        <v>44713</v>
      </c>
      <c r="E106" s="6">
        <v>44741</v>
      </c>
      <c r="F106" s="4" t="s">
        <v>6</v>
      </c>
      <c r="G106" s="2">
        <v>0.4</v>
      </c>
      <c r="H106" s="3">
        <v>8000</v>
      </c>
      <c r="I106" s="1">
        <f>Table134[[#This Row],[Price per Unit]]*Table134[[#This Row],[Units Sold]]</f>
        <v>3200</v>
      </c>
    </row>
    <row r="107" spans="1:9" x14ac:dyDescent="0.3">
      <c r="A107" s="1" t="s">
        <v>12</v>
      </c>
      <c r="B107" s="1" t="s">
        <v>19</v>
      </c>
      <c r="C107" s="7">
        <v>1080</v>
      </c>
      <c r="D107" s="6">
        <v>44713</v>
      </c>
      <c r="E107" s="6">
        <v>44793</v>
      </c>
      <c r="F107" s="4" t="s">
        <v>7</v>
      </c>
      <c r="G107" s="2">
        <v>0.4</v>
      </c>
      <c r="H107" s="3">
        <v>7500</v>
      </c>
      <c r="I107" s="1">
        <f>Table134[[#This Row],[Price per Unit]]*Table134[[#This Row],[Units Sold]]</f>
        <v>3000</v>
      </c>
    </row>
    <row r="108" spans="1:9" x14ac:dyDescent="0.3">
      <c r="A108" s="1" t="s">
        <v>12</v>
      </c>
      <c r="B108" s="1" t="s">
        <v>19</v>
      </c>
      <c r="C108" s="7">
        <v>1079</v>
      </c>
      <c r="D108" s="6">
        <v>44713</v>
      </c>
      <c r="E108" s="6">
        <v>44741</v>
      </c>
      <c r="F108" s="4" t="s">
        <v>9</v>
      </c>
      <c r="G108" s="2">
        <v>0.45</v>
      </c>
      <c r="H108" s="3">
        <v>6500</v>
      </c>
      <c r="I108" s="1">
        <f>Table134[[#This Row],[Price per Unit]]*Table134[[#This Row],[Units Sold]]</f>
        <v>2925</v>
      </c>
    </row>
    <row r="109" spans="1:9" x14ac:dyDescent="0.3">
      <c r="A109" s="1" t="s">
        <v>12</v>
      </c>
      <c r="B109" s="1" t="s">
        <v>19</v>
      </c>
      <c r="C109" s="7">
        <v>1078</v>
      </c>
      <c r="D109" s="6">
        <v>44713</v>
      </c>
      <c r="E109" s="6">
        <v>44801</v>
      </c>
      <c r="F109" s="4" t="s">
        <v>10</v>
      </c>
      <c r="G109" s="2">
        <v>0.5</v>
      </c>
      <c r="H109" s="3">
        <v>10000</v>
      </c>
      <c r="I109" s="1">
        <f>Table134[[#This Row],[Price per Unit]]*Table134[[#This Row],[Units Sold]]</f>
        <v>5000</v>
      </c>
    </row>
    <row r="110" spans="1:9" x14ac:dyDescent="0.3">
      <c r="A110" s="1" t="s">
        <v>12</v>
      </c>
      <c r="B110" s="1" t="s">
        <v>19</v>
      </c>
      <c r="C110" s="7">
        <v>1077</v>
      </c>
      <c r="D110" s="6">
        <v>44745</v>
      </c>
      <c r="E110" s="6">
        <v>44811</v>
      </c>
      <c r="F110" s="4" t="s">
        <v>5</v>
      </c>
      <c r="G110" s="2">
        <v>0.4</v>
      </c>
      <c r="H110" s="3">
        <v>9500</v>
      </c>
      <c r="I110" s="1">
        <f>Table134[[#This Row],[Price per Unit]]*Table134[[#This Row],[Units Sold]]</f>
        <v>3800</v>
      </c>
    </row>
    <row r="111" spans="1:9" x14ac:dyDescent="0.3">
      <c r="A111" s="1" t="s">
        <v>12</v>
      </c>
      <c r="B111" s="1" t="s">
        <v>19</v>
      </c>
      <c r="C111" s="7">
        <v>1076</v>
      </c>
      <c r="D111" s="6">
        <v>44745</v>
      </c>
      <c r="E111" s="6">
        <v>44790</v>
      </c>
      <c r="F111" s="4" t="s">
        <v>8</v>
      </c>
      <c r="G111" s="2">
        <v>0.45</v>
      </c>
      <c r="H111" s="3">
        <v>9500</v>
      </c>
      <c r="I111" s="1">
        <f>Table134[[#This Row],[Price per Unit]]*Table134[[#This Row],[Units Sold]]</f>
        <v>4275</v>
      </c>
    </row>
    <row r="112" spans="1:9" x14ac:dyDescent="0.3">
      <c r="A112" s="1" t="s">
        <v>12</v>
      </c>
      <c r="B112" s="1" t="s">
        <v>19</v>
      </c>
      <c r="C112" s="7">
        <v>1075</v>
      </c>
      <c r="D112" s="6">
        <v>44745</v>
      </c>
      <c r="E112" s="6">
        <v>44782</v>
      </c>
      <c r="F112" s="4" t="s">
        <v>6</v>
      </c>
      <c r="G112" s="2">
        <v>0.4</v>
      </c>
      <c r="H112" s="3">
        <v>11000</v>
      </c>
      <c r="I112" s="1">
        <f>Table134[[#This Row],[Price per Unit]]*Table134[[#This Row],[Units Sold]]</f>
        <v>4400</v>
      </c>
    </row>
    <row r="113" spans="1:9" x14ac:dyDescent="0.3">
      <c r="A113" s="1" t="s">
        <v>12</v>
      </c>
      <c r="B113" s="1" t="s">
        <v>19</v>
      </c>
      <c r="C113" s="7">
        <v>1074</v>
      </c>
      <c r="D113" s="6">
        <v>44745</v>
      </c>
      <c r="E113" s="6">
        <v>44792</v>
      </c>
      <c r="F113" s="4" t="s">
        <v>7</v>
      </c>
      <c r="G113" s="2">
        <v>0.4</v>
      </c>
      <c r="H113" s="3">
        <v>7000</v>
      </c>
      <c r="I113" s="1">
        <f>Table134[[#This Row],[Price per Unit]]*Table134[[#This Row],[Units Sold]]</f>
        <v>2800</v>
      </c>
    </row>
    <row r="114" spans="1:9" x14ac:dyDescent="0.3">
      <c r="A114" s="1" t="s">
        <v>12</v>
      </c>
      <c r="B114" s="1" t="s">
        <v>19</v>
      </c>
      <c r="C114" s="7">
        <v>1073</v>
      </c>
      <c r="D114" s="6">
        <v>44745</v>
      </c>
      <c r="E114" s="6">
        <v>44772</v>
      </c>
      <c r="F114" s="4" t="s">
        <v>9</v>
      </c>
      <c r="G114" s="2">
        <v>0.45</v>
      </c>
      <c r="H114" s="3">
        <v>7000</v>
      </c>
      <c r="I114" s="1">
        <f>Table134[[#This Row],[Price per Unit]]*Table134[[#This Row],[Units Sold]]</f>
        <v>3150</v>
      </c>
    </row>
    <row r="115" spans="1:9" x14ac:dyDescent="0.3">
      <c r="A115" s="1" t="s">
        <v>12</v>
      </c>
      <c r="B115" s="1" t="s">
        <v>19</v>
      </c>
      <c r="C115" s="7">
        <v>1072</v>
      </c>
      <c r="D115" s="6">
        <v>44745</v>
      </c>
      <c r="E115" s="6">
        <v>44807</v>
      </c>
      <c r="F115" s="4" t="s">
        <v>10</v>
      </c>
      <c r="G115" s="2">
        <v>0.5</v>
      </c>
      <c r="H115" s="3">
        <v>9750</v>
      </c>
      <c r="I115" s="1">
        <f>Table134[[#This Row],[Price per Unit]]*Table134[[#This Row],[Units Sold]]</f>
        <v>4875</v>
      </c>
    </row>
    <row r="116" spans="1:9" x14ac:dyDescent="0.3">
      <c r="A116" s="1" t="s">
        <v>12</v>
      </c>
      <c r="B116" s="1" t="s">
        <v>19</v>
      </c>
      <c r="C116" s="7">
        <v>1071</v>
      </c>
      <c r="D116" s="6">
        <v>44778</v>
      </c>
      <c r="E116" s="6">
        <v>44848</v>
      </c>
      <c r="F116" s="4" t="s">
        <v>5</v>
      </c>
      <c r="G116" s="2">
        <v>0.4</v>
      </c>
      <c r="H116" s="3">
        <v>9250</v>
      </c>
      <c r="I116" s="1">
        <f>Table134[[#This Row],[Price per Unit]]*Table134[[#This Row],[Units Sold]]</f>
        <v>3700</v>
      </c>
    </row>
    <row r="117" spans="1:9" x14ac:dyDescent="0.3">
      <c r="A117" s="1" t="s">
        <v>12</v>
      </c>
      <c r="B117" s="1" t="s">
        <v>19</v>
      </c>
      <c r="C117" s="7">
        <v>1070</v>
      </c>
      <c r="D117" s="6">
        <v>44778</v>
      </c>
      <c r="E117" s="6">
        <v>44817</v>
      </c>
      <c r="F117" s="4" t="s">
        <v>8</v>
      </c>
      <c r="G117" s="2">
        <v>0.45</v>
      </c>
      <c r="H117" s="3">
        <v>9250</v>
      </c>
      <c r="I117" s="1">
        <f>Table134[[#This Row],[Price per Unit]]*Table134[[#This Row],[Units Sold]]</f>
        <v>4162.5</v>
      </c>
    </row>
    <row r="118" spans="1:9" x14ac:dyDescent="0.3">
      <c r="A118" s="1" t="s">
        <v>12</v>
      </c>
      <c r="B118" s="1" t="s">
        <v>19</v>
      </c>
      <c r="C118" s="7">
        <v>1069</v>
      </c>
      <c r="D118" s="6">
        <v>44778</v>
      </c>
      <c r="E118" s="6">
        <v>44836</v>
      </c>
      <c r="F118" s="4" t="s">
        <v>6</v>
      </c>
      <c r="G118" s="2">
        <v>0.4</v>
      </c>
      <c r="H118" s="3">
        <v>11000</v>
      </c>
      <c r="I118" s="1">
        <f>Table134[[#This Row],[Price per Unit]]*Table134[[#This Row],[Units Sold]]</f>
        <v>4400</v>
      </c>
    </row>
    <row r="119" spans="1:9" x14ac:dyDescent="0.3">
      <c r="A119" s="1" t="s">
        <v>12</v>
      </c>
      <c r="B119" s="1" t="s">
        <v>19</v>
      </c>
      <c r="C119" s="7">
        <v>1068</v>
      </c>
      <c r="D119" s="6">
        <v>44778</v>
      </c>
      <c r="E119" s="6">
        <v>44836</v>
      </c>
      <c r="F119" s="4" t="s">
        <v>7</v>
      </c>
      <c r="G119" s="2">
        <v>0.4</v>
      </c>
      <c r="H119" s="3">
        <v>6500</v>
      </c>
      <c r="I119" s="1">
        <f>Table134[[#This Row],[Price per Unit]]*Table134[[#This Row],[Units Sold]]</f>
        <v>2600</v>
      </c>
    </row>
    <row r="120" spans="1:9" x14ac:dyDescent="0.3">
      <c r="A120" s="1" t="s">
        <v>12</v>
      </c>
      <c r="B120" s="1" t="s">
        <v>19</v>
      </c>
      <c r="C120" s="7">
        <v>1067</v>
      </c>
      <c r="D120" s="6">
        <v>44778</v>
      </c>
      <c r="E120" s="6">
        <v>44835</v>
      </c>
      <c r="F120" s="4" t="s">
        <v>9</v>
      </c>
      <c r="G120" s="2">
        <v>0.45</v>
      </c>
      <c r="H120" s="3">
        <v>6500</v>
      </c>
      <c r="I120" s="1">
        <f>Table134[[#This Row],[Price per Unit]]*Table134[[#This Row],[Units Sold]]</f>
        <v>2925</v>
      </c>
    </row>
    <row r="121" spans="1:9" x14ac:dyDescent="0.3">
      <c r="A121" s="1" t="s">
        <v>12</v>
      </c>
      <c r="B121" s="1" t="s">
        <v>19</v>
      </c>
      <c r="C121" s="7">
        <v>1066</v>
      </c>
      <c r="D121" s="6">
        <v>44778</v>
      </c>
      <c r="E121" s="6">
        <v>44848</v>
      </c>
      <c r="F121" s="4" t="s">
        <v>10</v>
      </c>
      <c r="G121" s="2">
        <v>0.5</v>
      </c>
      <c r="H121" s="3">
        <v>9000</v>
      </c>
      <c r="I121" s="1">
        <f>Table134[[#This Row],[Price per Unit]]*Table134[[#This Row],[Units Sold]]</f>
        <v>4500</v>
      </c>
    </row>
    <row r="122" spans="1:9" x14ac:dyDescent="0.3">
      <c r="A122" s="1" t="s">
        <v>12</v>
      </c>
      <c r="B122" s="1" t="s">
        <v>19</v>
      </c>
      <c r="C122" s="7">
        <v>1065</v>
      </c>
      <c r="D122" s="6">
        <v>44806</v>
      </c>
      <c r="E122" s="6">
        <v>44884</v>
      </c>
      <c r="F122" s="4" t="s">
        <v>5</v>
      </c>
      <c r="G122" s="2">
        <v>0.45</v>
      </c>
      <c r="H122" s="3">
        <v>8500</v>
      </c>
      <c r="I122" s="1">
        <f>Table134[[#This Row],[Price per Unit]]*Table134[[#This Row],[Units Sold]]</f>
        <v>3825</v>
      </c>
    </row>
    <row r="123" spans="1:9" x14ac:dyDescent="0.3">
      <c r="A123" s="1" t="s">
        <v>12</v>
      </c>
      <c r="B123" s="1" t="s">
        <v>19</v>
      </c>
      <c r="C123" s="7">
        <v>1064</v>
      </c>
      <c r="D123" s="6">
        <v>44806</v>
      </c>
      <c r="E123" s="6">
        <v>44852</v>
      </c>
      <c r="F123" s="4" t="s">
        <v>8</v>
      </c>
      <c r="G123" s="2">
        <v>0.45</v>
      </c>
      <c r="H123" s="3">
        <v>8500</v>
      </c>
      <c r="I123" s="1">
        <f>Table134[[#This Row],[Price per Unit]]*Table134[[#This Row],[Units Sold]]</f>
        <v>3825</v>
      </c>
    </row>
    <row r="124" spans="1:9" x14ac:dyDescent="0.3">
      <c r="A124" s="1" t="s">
        <v>12</v>
      </c>
      <c r="B124" s="1" t="s">
        <v>19</v>
      </c>
      <c r="C124" s="7">
        <v>1063</v>
      </c>
      <c r="D124" s="6">
        <v>44806</v>
      </c>
      <c r="E124" s="6">
        <v>44895</v>
      </c>
      <c r="F124" s="4" t="s">
        <v>6</v>
      </c>
      <c r="G124" s="2">
        <v>0.5</v>
      </c>
      <c r="H124" s="3">
        <v>9000</v>
      </c>
      <c r="I124" s="1">
        <f>Table134[[#This Row],[Price per Unit]]*Table134[[#This Row],[Units Sold]]</f>
        <v>4500</v>
      </c>
    </row>
    <row r="125" spans="1:9" x14ac:dyDescent="0.3">
      <c r="A125" s="1" t="s">
        <v>12</v>
      </c>
      <c r="B125" s="1" t="s">
        <v>19</v>
      </c>
      <c r="C125" s="7">
        <v>1062</v>
      </c>
      <c r="D125" s="6">
        <v>44806</v>
      </c>
      <c r="E125" s="6">
        <v>44851</v>
      </c>
      <c r="F125" s="4" t="s">
        <v>7</v>
      </c>
      <c r="G125" s="2">
        <v>0.5</v>
      </c>
      <c r="H125" s="3">
        <v>6250</v>
      </c>
      <c r="I125" s="1">
        <f>Table134[[#This Row],[Price per Unit]]*Table134[[#This Row],[Units Sold]]</f>
        <v>3125</v>
      </c>
    </row>
    <row r="126" spans="1:9" x14ac:dyDescent="0.3">
      <c r="A126" s="1" t="s">
        <v>12</v>
      </c>
      <c r="B126" s="1" t="s">
        <v>19</v>
      </c>
      <c r="C126" s="7">
        <v>1061</v>
      </c>
      <c r="D126" s="6">
        <v>44806</v>
      </c>
      <c r="E126" s="6">
        <v>44885</v>
      </c>
      <c r="F126" s="4" t="s">
        <v>9</v>
      </c>
      <c r="G126" s="2">
        <v>0.45</v>
      </c>
      <c r="H126" s="3">
        <v>6250</v>
      </c>
      <c r="I126" s="1">
        <f>Table134[[#This Row],[Price per Unit]]*Table134[[#This Row],[Units Sold]]</f>
        <v>2812.5</v>
      </c>
    </row>
    <row r="127" spans="1:9" x14ac:dyDescent="0.3">
      <c r="A127" s="1" t="s">
        <v>12</v>
      </c>
      <c r="B127" s="1" t="s">
        <v>19</v>
      </c>
      <c r="C127" s="7">
        <v>1060</v>
      </c>
      <c r="D127" s="6">
        <v>44806</v>
      </c>
      <c r="E127" s="6">
        <v>44851</v>
      </c>
      <c r="F127" s="4" t="s">
        <v>10</v>
      </c>
      <c r="G127" s="2">
        <v>0.55000000000000004</v>
      </c>
      <c r="H127" s="3">
        <v>8500</v>
      </c>
      <c r="I127" s="1">
        <f>Table134[[#This Row],[Price per Unit]]*Table134[[#This Row],[Units Sold]]</f>
        <v>4675</v>
      </c>
    </row>
    <row r="128" spans="1:9" x14ac:dyDescent="0.3">
      <c r="A128" s="1" t="s">
        <v>12</v>
      </c>
      <c r="B128" s="1" t="s">
        <v>19</v>
      </c>
      <c r="C128" s="7">
        <v>1059</v>
      </c>
      <c r="D128" s="6">
        <v>44835</v>
      </c>
      <c r="E128" s="6">
        <v>44868</v>
      </c>
      <c r="F128" s="4" t="s">
        <v>5</v>
      </c>
      <c r="G128" s="2">
        <v>0.45</v>
      </c>
      <c r="H128" s="3">
        <v>8000</v>
      </c>
      <c r="I128" s="1">
        <f>Table134[[#This Row],[Price per Unit]]*Table134[[#This Row],[Units Sold]]</f>
        <v>3600</v>
      </c>
    </row>
    <row r="129" spans="1:9" x14ac:dyDescent="0.3">
      <c r="A129" s="1" t="s">
        <v>12</v>
      </c>
      <c r="B129" s="1" t="s">
        <v>19</v>
      </c>
      <c r="C129" s="7">
        <v>1058</v>
      </c>
      <c r="D129" s="6">
        <v>44835</v>
      </c>
      <c r="E129" s="6">
        <v>44896</v>
      </c>
      <c r="F129" s="4" t="s">
        <v>8</v>
      </c>
      <c r="G129" s="2">
        <v>0.45</v>
      </c>
      <c r="H129" s="3">
        <v>8000</v>
      </c>
      <c r="I129" s="1">
        <f>Table134[[#This Row],[Price per Unit]]*Table134[[#This Row],[Units Sold]]</f>
        <v>3600</v>
      </c>
    </row>
    <row r="130" spans="1:9" x14ac:dyDescent="0.3">
      <c r="A130" s="1" t="s">
        <v>12</v>
      </c>
      <c r="B130" s="1" t="s">
        <v>19</v>
      </c>
      <c r="C130" s="7">
        <v>1057</v>
      </c>
      <c r="D130" s="6">
        <v>44835</v>
      </c>
      <c r="E130" s="6">
        <v>44912</v>
      </c>
      <c r="F130" s="4" t="s">
        <v>6</v>
      </c>
      <c r="G130" s="2">
        <v>0.5</v>
      </c>
      <c r="H130" s="3">
        <v>7500</v>
      </c>
      <c r="I130" s="1">
        <f>Table134[[#This Row],[Price per Unit]]*Table134[[#This Row],[Units Sold]]</f>
        <v>3750</v>
      </c>
    </row>
    <row r="131" spans="1:9" x14ac:dyDescent="0.3">
      <c r="A131" s="1" t="s">
        <v>12</v>
      </c>
      <c r="B131" s="1" t="s">
        <v>19</v>
      </c>
      <c r="C131" s="7">
        <v>1056</v>
      </c>
      <c r="D131" s="6">
        <v>44835</v>
      </c>
      <c r="E131" s="6">
        <v>44903</v>
      </c>
      <c r="F131" s="4" t="s">
        <v>7</v>
      </c>
      <c r="G131" s="2">
        <v>0.5</v>
      </c>
      <c r="H131" s="3">
        <v>6000</v>
      </c>
      <c r="I131" s="1">
        <f>Table134[[#This Row],[Price per Unit]]*Table134[[#This Row],[Units Sold]]</f>
        <v>3000</v>
      </c>
    </row>
    <row r="132" spans="1:9" x14ac:dyDescent="0.3">
      <c r="A132" s="1" t="s">
        <v>12</v>
      </c>
      <c r="B132" s="1" t="s">
        <v>19</v>
      </c>
      <c r="C132" s="7">
        <v>1055</v>
      </c>
      <c r="D132" s="6">
        <v>44835</v>
      </c>
      <c r="E132" s="6">
        <v>44857</v>
      </c>
      <c r="F132" s="4" t="s">
        <v>9</v>
      </c>
      <c r="G132" s="2">
        <v>0.45</v>
      </c>
      <c r="H132" s="3">
        <v>5750</v>
      </c>
      <c r="I132" s="1">
        <f>Table134[[#This Row],[Price per Unit]]*Table134[[#This Row],[Units Sold]]</f>
        <v>2587.5</v>
      </c>
    </row>
    <row r="133" spans="1:9" x14ac:dyDescent="0.3">
      <c r="A133" s="1" t="s">
        <v>12</v>
      </c>
      <c r="B133" s="1" t="s">
        <v>19</v>
      </c>
      <c r="C133" s="7">
        <v>1054</v>
      </c>
      <c r="D133" s="6">
        <v>44835</v>
      </c>
      <c r="E133" s="6">
        <v>44859</v>
      </c>
      <c r="F133" s="4" t="s">
        <v>10</v>
      </c>
      <c r="G133" s="2">
        <v>0.55000000000000004</v>
      </c>
      <c r="H133" s="3">
        <v>7500</v>
      </c>
      <c r="I133" s="1">
        <f>Table134[[#This Row],[Price per Unit]]*Table134[[#This Row],[Units Sold]]</f>
        <v>4125</v>
      </c>
    </row>
    <row r="134" spans="1:9" x14ac:dyDescent="0.3">
      <c r="A134" s="1" t="s">
        <v>12</v>
      </c>
      <c r="B134" s="1" t="s">
        <v>19</v>
      </c>
      <c r="C134" s="7">
        <v>1053</v>
      </c>
      <c r="D134" s="6">
        <v>44867</v>
      </c>
      <c r="E134" s="6">
        <v>44941</v>
      </c>
      <c r="F134" s="4" t="s">
        <v>5</v>
      </c>
      <c r="G134" s="2">
        <v>0.45</v>
      </c>
      <c r="H134" s="3">
        <v>9000</v>
      </c>
      <c r="I134" s="1">
        <f>Table134[[#This Row],[Price per Unit]]*Table134[[#This Row],[Units Sold]]</f>
        <v>4050</v>
      </c>
    </row>
    <row r="135" spans="1:9" x14ac:dyDescent="0.3">
      <c r="A135" s="1" t="s">
        <v>12</v>
      </c>
      <c r="B135" s="1" t="s">
        <v>19</v>
      </c>
      <c r="C135" s="7">
        <v>1052</v>
      </c>
      <c r="D135" s="6">
        <v>44867</v>
      </c>
      <c r="E135" s="6">
        <v>44911</v>
      </c>
      <c r="F135" s="4" t="s">
        <v>8</v>
      </c>
      <c r="G135" s="2">
        <v>0.45</v>
      </c>
      <c r="H135" s="3">
        <v>9000</v>
      </c>
      <c r="I135" s="1">
        <f>Table134[[#This Row],[Price per Unit]]*Table134[[#This Row],[Units Sold]]</f>
        <v>4050</v>
      </c>
    </row>
    <row r="136" spans="1:9" x14ac:dyDescent="0.3">
      <c r="A136" s="1" t="s">
        <v>12</v>
      </c>
      <c r="B136" s="1" t="s">
        <v>19</v>
      </c>
      <c r="C136" s="7">
        <v>1051</v>
      </c>
      <c r="D136" s="6">
        <v>44867</v>
      </c>
      <c r="E136" s="6">
        <v>44901</v>
      </c>
      <c r="F136" s="4" t="s">
        <v>6</v>
      </c>
      <c r="G136" s="2">
        <v>0.5</v>
      </c>
      <c r="H136" s="3">
        <v>8250</v>
      </c>
      <c r="I136" s="1">
        <f>Table134[[#This Row],[Price per Unit]]*Table134[[#This Row],[Units Sold]]</f>
        <v>4125</v>
      </c>
    </row>
    <row r="137" spans="1:9" x14ac:dyDescent="0.3">
      <c r="A137" s="1" t="s">
        <v>12</v>
      </c>
      <c r="B137" s="1" t="s">
        <v>19</v>
      </c>
      <c r="C137" s="7">
        <v>1050</v>
      </c>
      <c r="D137" s="6">
        <v>44867</v>
      </c>
      <c r="E137" s="6">
        <v>44943</v>
      </c>
      <c r="F137" s="4" t="s">
        <v>7</v>
      </c>
      <c r="G137" s="2">
        <v>0.5</v>
      </c>
      <c r="H137" s="3">
        <v>6750</v>
      </c>
      <c r="I137" s="1">
        <f>Table134[[#This Row],[Price per Unit]]*Table134[[#This Row],[Units Sold]]</f>
        <v>3375</v>
      </c>
    </row>
    <row r="138" spans="1:9" x14ac:dyDescent="0.3">
      <c r="A138" s="1" t="s">
        <v>12</v>
      </c>
      <c r="B138" s="1" t="s">
        <v>19</v>
      </c>
      <c r="C138" s="7">
        <v>1049</v>
      </c>
      <c r="D138" s="6">
        <v>44867</v>
      </c>
      <c r="E138" s="6">
        <v>44918</v>
      </c>
      <c r="F138" s="4" t="s">
        <v>9</v>
      </c>
      <c r="G138" s="2">
        <v>0.45</v>
      </c>
      <c r="H138" s="3">
        <v>6500</v>
      </c>
      <c r="I138" s="1">
        <f>Table134[[#This Row],[Price per Unit]]*Table134[[#This Row],[Units Sold]]</f>
        <v>2925</v>
      </c>
    </row>
    <row r="139" spans="1:9" x14ac:dyDescent="0.3">
      <c r="A139" s="1" t="s">
        <v>12</v>
      </c>
      <c r="B139" s="1" t="s">
        <v>19</v>
      </c>
      <c r="C139" s="7">
        <v>1048</v>
      </c>
      <c r="D139" s="6">
        <v>44867</v>
      </c>
      <c r="E139" s="6">
        <v>44955</v>
      </c>
      <c r="F139" s="4" t="s">
        <v>10</v>
      </c>
      <c r="G139" s="2">
        <v>0.55000000000000004</v>
      </c>
      <c r="H139" s="3">
        <v>8500</v>
      </c>
      <c r="I139" s="1">
        <f>Table134[[#This Row],[Price per Unit]]*Table134[[#This Row],[Units Sold]]</f>
        <v>4675</v>
      </c>
    </row>
    <row r="140" spans="1:9" x14ac:dyDescent="0.3">
      <c r="A140" s="1" t="s">
        <v>12</v>
      </c>
      <c r="B140" s="1" t="s">
        <v>19</v>
      </c>
      <c r="C140" s="7">
        <v>1047</v>
      </c>
      <c r="D140" s="6">
        <v>44896</v>
      </c>
      <c r="E140" s="6">
        <v>44965</v>
      </c>
      <c r="F140" s="4" t="s">
        <v>5</v>
      </c>
      <c r="G140" s="2">
        <v>0.45</v>
      </c>
      <c r="H140" s="3">
        <v>9500</v>
      </c>
      <c r="I140" s="1">
        <f>Table134[[#This Row],[Price per Unit]]*Table134[[#This Row],[Units Sold]]</f>
        <v>4275</v>
      </c>
    </row>
    <row r="141" spans="1:9" x14ac:dyDescent="0.3">
      <c r="A141" s="1" t="s">
        <v>12</v>
      </c>
      <c r="B141" s="1" t="s">
        <v>19</v>
      </c>
      <c r="C141" s="7">
        <v>1046</v>
      </c>
      <c r="D141" s="6">
        <v>44896</v>
      </c>
      <c r="E141" s="6">
        <v>44923</v>
      </c>
      <c r="F141" s="4" t="s">
        <v>8</v>
      </c>
      <c r="G141" s="2">
        <v>0.45</v>
      </c>
      <c r="H141" s="3">
        <v>9500</v>
      </c>
      <c r="I141" s="1">
        <f>Table134[[#This Row],[Price per Unit]]*Table134[[#This Row],[Units Sold]]</f>
        <v>4275</v>
      </c>
    </row>
    <row r="142" spans="1:9" x14ac:dyDescent="0.3">
      <c r="A142" s="1" t="s">
        <v>12</v>
      </c>
      <c r="B142" s="1" t="s">
        <v>19</v>
      </c>
      <c r="C142" s="7">
        <v>1045</v>
      </c>
      <c r="D142" s="6">
        <v>44896</v>
      </c>
      <c r="E142" s="6">
        <v>44953</v>
      </c>
      <c r="F142" s="4" t="s">
        <v>6</v>
      </c>
      <c r="G142" s="2">
        <v>0.5</v>
      </c>
      <c r="H142" s="3">
        <v>8500</v>
      </c>
      <c r="I142" s="1">
        <f>Table134[[#This Row],[Price per Unit]]*Table134[[#This Row],[Units Sold]]</f>
        <v>4250</v>
      </c>
    </row>
    <row r="143" spans="1:9" x14ac:dyDescent="0.3">
      <c r="A143" s="1" t="s">
        <v>12</v>
      </c>
      <c r="B143" s="1" t="s">
        <v>19</v>
      </c>
      <c r="C143" s="7">
        <v>1044</v>
      </c>
      <c r="D143" s="6">
        <v>44896</v>
      </c>
      <c r="E143" s="6">
        <v>44961</v>
      </c>
      <c r="F143" s="4" t="s">
        <v>7</v>
      </c>
      <c r="G143" s="2">
        <v>0.5</v>
      </c>
      <c r="H143" s="3">
        <v>7000</v>
      </c>
      <c r="I143" s="1">
        <f>Table134[[#This Row],[Price per Unit]]*Table134[[#This Row],[Units Sold]]</f>
        <v>3500</v>
      </c>
    </row>
    <row r="144" spans="1:9" x14ac:dyDescent="0.3">
      <c r="A144" s="1" t="s">
        <v>12</v>
      </c>
      <c r="B144" s="1" t="s">
        <v>19</v>
      </c>
      <c r="C144" s="7">
        <v>1043</v>
      </c>
      <c r="D144" s="6">
        <v>44896</v>
      </c>
      <c r="E144" s="6">
        <v>44930</v>
      </c>
      <c r="F144" s="4" t="s">
        <v>9</v>
      </c>
      <c r="G144" s="2">
        <v>0.45</v>
      </c>
      <c r="H144" s="3">
        <v>6500</v>
      </c>
      <c r="I144" s="1">
        <f>Table134[[#This Row],[Price per Unit]]*Table134[[#This Row],[Units Sold]]</f>
        <v>2925</v>
      </c>
    </row>
    <row r="145" spans="1:9" x14ac:dyDescent="0.3">
      <c r="A145" s="1" t="s">
        <v>12</v>
      </c>
      <c r="B145" s="1" t="s">
        <v>19</v>
      </c>
      <c r="C145" s="7">
        <v>1042</v>
      </c>
      <c r="D145" s="6">
        <v>44896</v>
      </c>
      <c r="E145" s="6">
        <v>44957</v>
      </c>
      <c r="F145" s="4" t="s">
        <v>10</v>
      </c>
      <c r="G145" s="2">
        <v>0.55000000000000004</v>
      </c>
      <c r="H145" s="3">
        <v>9000</v>
      </c>
      <c r="I145" s="1">
        <f>Table134[[#This Row],[Price per Unit]]*Table134[[#This Row],[Units Sold]]</f>
        <v>4950</v>
      </c>
    </row>
    <row r="146" spans="1:9" x14ac:dyDescent="0.3">
      <c r="A146" s="1" t="s">
        <v>13</v>
      </c>
      <c r="B146" s="1" t="s">
        <v>20</v>
      </c>
      <c r="C146" s="7">
        <v>1041</v>
      </c>
      <c r="D146" s="6">
        <v>44581</v>
      </c>
      <c r="E146" s="6">
        <v>44629</v>
      </c>
      <c r="F146" s="4" t="s">
        <v>5</v>
      </c>
      <c r="G146" s="2">
        <v>0.39999999999999997</v>
      </c>
      <c r="H146" s="3">
        <v>7750</v>
      </c>
      <c r="I146" s="1">
        <f>Table134[[#This Row],[Price per Unit]]*Table134[[#This Row],[Units Sold]]</f>
        <v>3099.9999999999995</v>
      </c>
    </row>
    <row r="147" spans="1:9" x14ac:dyDescent="0.3">
      <c r="A147" s="1" t="s">
        <v>13</v>
      </c>
      <c r="B147" s="1" t="s">
        <v>20</v>
      </c>
      <c r="C147" s="7">
        <v>1040</v>
      </c>
      <c r="D147" s="6">
        <v>44581</v>
      </c>
      <c r="E147" s="6">
        <v>44658</v>
      </c>
      <c r="F147" s="4" t="s">
        <v>8</v>
      </c>
      <c r="G147" s="2">
        <v>0.5</v>
      </c>
      <c r="H147" s="3">
        <v>7750</v>
      </c>
      <c r="I147" s="1">
        <f>Table134[[#This Row],[Price per Unit]]*Table134[[#This Row],[Units Sold]]</f>
        <v>3875</v>
      </c>
    </row>
    <row r="148" spans="1:9" x14ac:dyDescent="0.3">
      <c r="A148" s="1" t="s">
        <v>13</v>
      </c>
      <c r="B148" s="1" t="s">
        <v>20</v>
      </c>
      <c r="C148" s="7">
        <v>1039</v>
      </c>
      <c r="D148" s="6">
        <v>44581</v>
      </c>
      <c r="E148" s="6">
        <v>44646</v>
      </c>
      <c r="F148" s="4" t="s">
        <v>6</v>
      </c>
      <c r="G148" s="2">
        <v>0.5</v>
      </c>
      <c r="H148" s="3">
        <v>7750</v>
      </c>
      <c r="I148" s="1">
        <f>Table134[[#This Row],[Price per Unit]]*Table134[[#This Row],[Units Sold]]</f>
        <v>3875</v>
      </c>
    </row>
    <row r="149" spans="1:9" x14ac:dyDescent="0.3">
      <c r="A149" s="1" t="s">
        <v>13</v>
      </c>
      <c r="B149" s="1" t="s">
        <v>20</v>
      </c>
      <c r="C149" s="7">
        <v>1038</v>
      </c>
      <c r="D149" s="6">
        <v>44581</v>
      </c>
      <c r="E149" s="6">
        <v>44619</v>
      </c>
      <c r="F149" s="4" t="s">
        <v>7</v>
      </c>
      <c r="G149" s="2">
        <v>0.5</v>
      </c>
      <c r="H149" s="3">
        <v>6250</v>
      </c>
      <c r="I149" s="1">
        <f>Table134[[#This Row],[Price per Unit]]*Table134[[#This Row],[Units Sold]]</f>
        <v>3125</v>
      </c>
    </row>
    <row r="150" spans="1:9" x14ac:dyDescent="0.3">
      <c r="A150" s="1" t="s">
        <v>13</v>
      </c>
      <c r="B150" s="1" t="s">
        <v>20</v>
      </c>
      <c r="C150" s="7">
        <v>1037</v>
      </c>
      <c r="D150" s="6">
        <v>44581</v>
      </c>
      <c r="E150" s="6">
        <v>44650</v>
      </c>
      <c r="F150" s="4" t="s">
        <v>9</v>
      </c>
      <c r="G150" s="2">
        <v>0.55000000000000004</v>
      </c>
      <c r="H150" s="3">
        <v>5750</v>
      </c>
      <c r="I150" s="1">
        <f>Table134[[#This Row],[Price per Unit]]*Table134[[#This Row],[Units Sold]]</f>
        <v>3162.5000000000005</v>
      </c>
    </row>
    <row r="151" spans="1:9" x14ac:dyDescent="0.3">
      <c r="A151" s="1" t="s">
        <v>13</v>
      </c>
      <c r="B151" s="1" t="s">
        <v>20</v>
      </c>
      <c r="C151" s="7">
        <v>1036</v>
      </c>
      <c r="D151" s="6">
        <v>44581</v>
      </c>
      <c r="E151" s="6">
        <v>44613</v>
      </c>
      <c r="F151" s="4" t="s">
        <v>10</v>
      </c>
      <c r="G151" s="2">
        <v>0.5</v>
      </c>
      <c r="H151" s="3">
        <v>7750</v>
      </c>
      <c r="I151" s="1">
        <f>Table134[[#This Row],[Price per Unit]]*Table134[[#This Row],[Units Sold]]</f>
        <v>3875</v>
      </c>
    </row>
    <row r="152" spans="1:9" x14ac:dyDescent="0.3">
      <c r="A152" s="1" t="s">
        <v>13</v>
      </c>
      <c r="B152" s="1" t="s">
        <v>20</v>
      </c>
      <c r="C152" s="7">
        <v>1035</v>
      </c>
      <c r="D152" s="6">
        <v>44612</v>
      </c>
      <c r="E152" s="6">
        <v>44661</v>
      </c>
      <c r="F152" s="4" t="s">
        <v>5</v>
      </c>
      <c r="G152" s="2">
        <v>0.39999999999999997</v>
      </c>
      <c r="H152" s="3">
        <v>8250</v>
      </c>
      <c r="I152" s="1">
        <f>Table134[[#This Row],[Price per Unit]]*Table134[[#This Row],[Units Sold]]</f>
        <v>3299.9999999999995</v>
      </c>
    </row>
    <row r="153" spans="1:9" x14ac:dyDescent="0.3">
      <c r="A153" s="1" t="s">
        <v>13</v>
      </c>
      <c r="B153" s="1" t="s">
        <v>20</v>
      </c>
      <c r="C153" s="7">
        <v>1034</v>
      </c>
      <c r="D153" s="6">
        <v>44612</v>
      </c>
      <c r="E153" s="6">
        <v>44652</v>
      </c>
      <c r="F153" s="4" t="s">
        <v>8</v>
      </c>
      <c r="G153" s="2">
        <v>0.5</v>
      </c>
      <c r="H153" s="3">
        <v>7250</v>
      </c>
      <c r="I153" s="1">
        <f>Table134[[#This Row],[Price per Unit]]*Table134[[#This Row],[Units Sold]]</f>
        <v>3625</v>
      </c>
    </row>
    <row r="154" spans="1:9" x14ac:dyDescent="0.3">
      <c r="A154" s="1" t="s">
        <v>13</v>
      </c>
      <c r="B154" s="1" t="s">
        <v>20</v>
      </c>
      <c r="C154" s="7">
        <v>1033</v>
      </c>
      <c r="D154" s="6">
        <v>44612</v>
      </c>
      <c r="E154" s="6">
        <v>44685</v>
      </c>
      <c r="F154" s="4" t="s">
        <v>6</v>
      </c>
      <c r="G154" s="2">
        <v>0.5</v>
      </c>
      <c r="H154" s="3">
        <v>7250</v>
      </c>
      <c r="I154" s="1">
        <f>Table134[[#This Row],[Price per Unit]]*Table134[[#This Row],[Units Sold]]</f>
        <v>3625</v>
      </c>
    </row>
    <row r="155" spans="1:9" x14ac:dyDescent="0.3">
      <c r="A155" s="1" t="s">
        <v>13</v>
      </c>
      <c r="B155" s="1" t="s">
        <v>20</v>
      </c>
      <c r="C155" s="7">
        <v>1032</v>
      </c>
      <c r="D155" s="6">
        <v>44612</v>
      </c>
      <c r="E155" s="6">
        <v>44674</v>
      </c>
      <c r="F155" s="4" t="s">
        <v>7</v>
      </c>
      <c r="G155" s="2">
        <v>0.5</v>
      </c>
      <c r="H155" s="3">
        <v>5750</v>
      </c>
      <c r="I155" s="1">
        <f>Table134[[#This Row],[Price per Unit]]*Table134[[#This Row],[Units Sold]]</f>
        <v>2875</v>
      </c>
    </row>
    <row r="156" spans="1:9" x14ac:dyDescent="0.3">
      <c r="A156" s="1" t="s">
        <v>13</v>
      </c>
      <c r="B156" s="1" t="s">
        <v>20</v>
      </c>
      <c r="C156" s="7">
        <v>1031</v>
      </c>
      <c r="D156" s="6">
        <v>44612</v>
      </c>
      <c r="E156" s="6">
        <v>44694</v>
      </c>
      <c r="F156" s="4" t="s">
        <v>9</v>
      </c>
      <c r="G156" s="2">
        <v>0.55000000000000004</v>
      </c>
      <c r="H156" s="3">
        <v>5000</v>
      </c>
      <c r="I156" s="1">
        <f>Table134[[#This Row],[Price per Unit]]*Table134[[#This Row],[Units Sold]]</f>
        <v>2750</v>
      </c>
    </row>
    <row r="157" spans="1:9" x14ac:dyDescent="0.3">
      <c r="A157" s="1" t="s">
        <v>13</v>
      </c>
      <c r="B157" s="1" t="s">
        <v>20</v>
      </c>
      <c r="C157" s="7">
        <v>1030</v>
      </c>
      <c r="D157" s="6">
        <v>44612</v>
      </c>
      <c r="E157" s="6">
        <v>44699</v>
      </c>
      <c r="F157" s="4" t="s">
        <v>10</v>
      </c>
      <c r="G157" s="2">
        <v>0.5</v>
      </c>
      <c r="H157" s="3">
        <v>7000</v>
      </c>
      <c r="I157" s="1">
        <f>Table134[[#This Row],[Price per Unit]]*Table134[[#This Row],[Units Sold]]</f>
        <v>3500</v>
      </c>
    </row>
    <row r="158" spans="1:9" x14ac:dyDescent="0.3">
      <c r="A158" s="1" t="s">
        <v>13</v>
      </c>
      <c r="B158" s="1" t="s">
        <v>20</v>
      </c>
      <c r="C158" s="7">
        <v>1029</v>
      </c>
      <c r="D158" s="6">
        <v>44639</v>
      </c>
      <c r="E158" s="6">
        <v>44657</v>
      </c>
      <c r="F158" s="4" t="s">
        <v>5</v>
      </c>
      <c r="G158" s="2">
        <v>0.5</v>
      </c>
      <c r="H158" s="3">
        <v>8500</v>
      </c>
      <c r="I158" s="1">
        <f>Table134[[#This Row],[Price per Unit]]*Table134[[#This Row],[Units Sold]]</f>
        <v>4250</v>
      </c>
    </row>
    <row r="159" spans="1:9" x14ac:dyDescent="0.3">
      <c r="A159" s="1" t="s">
        <v>13</v>
      </c>
      <c r="B159" s="1" t="s">
        <v>20</v>
      </c>
      <c r="C159" s="7">
        <v>1028</v>
      </c>
      <c r="D159" s="6">
        <v>44639</v>
      </c>
      <c r="E159" s="6">
        <v>44678</v>
      </c>
      <c r="F159" s="4" t="s">
        <v>8</v>
      </c>
      <c r="G159" s="2">
        <v>0.6</v>
      </c>
      <c r="H159" s="3">
        <v>7000</v>
      </c>
      <c r="I159" s="1">
        <f>Table134[[#This Row],[Price per Unit]]*Table134[[#This Row],[Units Sold]]</f>
        <v>4200</v>
      </c>
    </row>
    <row r="160" spans="1:9" x14ac:dyDescent="0.3">
      <c r="A160" s="1" t="s">
        <v>13</v>
      </c>
      <c r="B160" s="1" t="s">
        <v>20</v>
      </c>
      <c r="C160" s="7">
        <v>1027</v>
      </c>
      <c r="D160" s="6">
        <v>44639</v>
      </c>
      <c r="E160" s="6">
        <v>44709</v>
      </c>
      <c r="F160" s="4" t="s">
        <v>6</v>
      </c>
      <c r="G160" s="2">
        <v>0.6</v>
      </c>
      <c r="H160" s="3">
        <v>7000</v>
      </c>
      <c r="I160" s="1">
        <f>Table134[[#This Row],[Price per Unit]]*Table134[[#This Row],[Units Sold]]</f>
        <v>4200</v>
      </c>
    </row>
    <row r="161" spans="1:9" x14ac:dyDescent="0.3">
      <c r="A161" s="1" t="s">
        <v>13</v>
      </c>
      <c r="B161" s="1" t="s">
        <v>20</v>
      </c>
      <c r="C161" s="7">
        <v>1026</v>
      </c>
      <c r="D161" s="6">
        <v>44639</v>
      </c>
      <c r="E161" s="6">
        <v>44697</v>
      </c>
      <c r="F161" s="4" t="s">
        <v>7</v>
      </c>
      <c r="G161" s="2">
        <v>0.6</v>
      </c>
      <c r="H161" s="3">
        <v>6000</v>
      </c>
      <c r="I161" s="1">
        <f>Table134[[#This Row],[Price per Unit]]*Table134[[#This Row],[Units Sold]]</f>
        <v>3600</v>
      </c>
    </row>
    <row r="162" spans="1:9" x14ac:dyDescent="0.3">
      <c r="A162" s="1" t="s">
        <v>13</v>
      </c>
      <c r="B162" s="1" t="s">
        <v>20</v>
      </c>
      <c r="C162" s="7">
        <v>1025</v>
      </c>
      <c r="D162" s="6">
        <v>44639</v>
      </c>
      <c r="E162" s="6">
        <v>44697</v>
      </c>
      <c r="F162" s="4" t="s">
        <v>9</v>
      </c>
      <c r="G162" s="2">
        <v>0.65</v>
      </c>
      <c r="H162" s="3">
        <v>5000</v>
      </c>
      <c r="I162" s="1">
        <f>Table134[[#This Row],[Price per Unit]]*Table134[[#This Row],[Units Sold]]</f>
        <v>3250</v>
      </c>
    </row>
    <row r="163" spans="1:9" x14ac:dyDescent="0.3">
      <c r="A163" s="1" t="s">
        <v>13</v>
      </c>
      <c r="B163" s="1" t="s">
        <v>20</v>
      </c>
      <c r="C163" s="7">
        <v>1024</v>
      </c>
      <c r="D163" s="6">
        <v>44639</v>
      </c>
      <c r="E163" s="6">
        <v>44701</v>
      </c>
      <c r="F163" s="4" t="s">
        <v>10</v>
      </c>
      <c r="G163" s="2">
        <v>0.6</v>
      </c>
      <c r="H163" s="3">
        <v>7000</v>
      </c>
      <c r="I163" s="1">
        <f>Table134[[#This Row],[Price per Unit]]*Table134[[#This Row],[Units Sold]]</f>
        <v>4200</v>
      </c>
    </row>
    <row r="164" spans="1:9" x14ac:dyDescent="0.3">
      <c r="A164" s="1" t="s">
        <v>13</v>
      </c>
      <c r="B164" s="1" t="s">
        <v>20</v>
      </c>
      <c r="C164" s="7">
        <v>1023</v>
      </c>
      <c r="D164" s="6">
        <v>44671</v>
      </c>
      <c r="E164" s="6">
        <v>44760</v>
      </c>
      <c r="F164" s="4" t="s">
        <v>5</v>
      </c>
      <c r="G164" s="2">
        <v>0.6</v>
      </c>
      <c r="H164" s="3">
        <v>8750</v>
      </c>
      <c r="I164" s="1">
        <f>Table134[[#This Row],[Price per Unit]]*Table134[[#This Row],[Units Sold]]</f>
        <v>5250</v>
      </c>
    </row>
    <row r="165" spans="1:9" x14ac:dyDescent="0.3">
      <c r="A165" s="1" t="s">
        <v>13</v>
      </c>
      <c r="B165" s="1" t="s">
        <v>20</v>
      </c>
      <c r="C165" s="7">
        <v>1022</v>
      </c>
      <c r="D165" s="6">
        <v>44671</v>
      </c>
      <c r="E165" s="6">
        <v>44751</v>
      </c>
      <c r="F165" s="4" t="s">
        <v>8</v>
      </c>
      <c r="G165" s="2">
        <v>0.65</v>
      </c>
      <c r="H165" s="3">
        <v>6750</v>
      </c>
      <c r="I165" s="1">
        <f>Table134[[#This Row],[Price per Unit]]*Table134[[#This Row],[Units Sold]]</f>
        <v>4387.5</v>
      </c>
    </row>
    <row r="166" spans="1:9" x14ac:dyDescent="0.3">
      <c r="A166" s="1" t="s">
        <v>13</v>
      </c>
      <c r="B166" s="1" t="s">
        <v>20</v>
      </c>
      <c r="C166" s="7">
        <v>1021</v>
      </c>
      <c r="D166" s="6">
        <v>44671</v>
      </c>
      <c r="E166" s="6">
        <v>44710</v>
      </c>
      <c r="F166" s="4" t="s">
        <v>6</v>
      </c>
      <c r="G166" s="2">
        <v>0.65</v>
      </c>
      <c r="H166" s="3">
        <v>7250</v>
      </c>
      <c r="I166" s="1">
        <f>Table134[[#This Row],[Price per Unit]]*Table134[[#This Row],[Units Sold]]</f>
        <v>4712.5</v>
      </c>
    </row>
    <row r="167" spans="1:9" x14ac:dyDescent="0.3">
      <c r="A167" s="1" t="s">
        <v>13</v>
      </c>
      <c r="B167" s="1" t="s">
        <v>20</v>
      </c>
      <c r="C167" s="7">
        <v>1020</v>
      </c>
      <c r="D167" s="6">
        <v>44671</v>
      </c>
      <c r="E167" s="6">
        <v>44753</v>
      </c>
      <c r="F167" s="4" t="s">
        <v>7</v>
      </c>
      <c r="G167" s="2">
        <v>0.6</v>
      </c>
      <c r="H167" s="3">
        <v>6250</v>
      </c>
      <c r="I167" s="1">
        <f>Table134[[#This Row],[Price per Unit]]*Table134[[#This Row],[Units Sold]]</f>
        <v>3750</v>
      </c>
    </row>
    <row r="168" spans="1:9" x14ac:dyDescent="0.3">
      <c r="A168" s="1" t="s">
        <v>13</v>
      </c>
      <c r="B168" s="1" t="s">
        <v>20</v>
      </c>
      <c r="C168" s="7">
        <v>1019</v>
      </c>
      <c r="D168" s="6">
        <v>44671</v>
      </c>
      <c r="E168" s="6">
        <v>44706</v>
      </c>
      <c r="F168" s="4" t="s">
        <v>9</v>
      </c>
      <c r="G168" s="2">
        <v>0.65</v>
      </c>
      <c r="H168" s="3">
        <v>5250</v>
      </c>
      <c r="I168" s="1">
        <f>Table134[[#This Row],[Price per Unit]]*Table134[[#This Row],[Units Sold]]</f>
        <v>3412.5</v>
      </c>
    </row>
    <row r="169" spans="1:9" x14ac:dyDescent="0.3">
      <c r="A169" s="1" t="s">
        <v>13</v>
      </c>
      <c r="B169" s="1" t="s">
        <v>20</v>
      </c>
      <c r="C169" s="7">
        <v>1018</v>
      </c>
      <c r="D169" s="6">
        <v>44671</v>
      </c>
      <c r="E169" s="6">
        <v>44743</v>
      </c>
      <c r="F169" s="4" t="s">
        <v>10</v>
      </c>
      <c r="G169" s="2">
        <v>0.8</v>
      </c>
      <c r="H169" s="3">
        <v>7000</v>
      </c>
      <c r="I169" s="1">
        <f>Table134[[#This Row],[Price per Unit]]*Table134[[#This Row],[Units Sold]]</f>
        <v>5600</v>
      </c>
    </row>
    <row r="170" spans="1:9" x14ac:dyDescent="0.3">
      <c r="A170" s="1" t="s">
        <v>13</v>
      </c>
      <c r="B170" s="1" t="s">
        <v>20</v>
      </c>
      <c r="C170" s="7">
        <v>1017</v>
      </c>
      <c r="D170" s="6">
        <v>44702</v>
      </c>
      <c r="E170" s="6">
        <v>44744</v>
      </c>
      <c r="F170" s="4" t="s">
        <v>5</v>
      </c>
      <c r="G170" s="2">
        <v>0.6</v>
      </c>
      <c r="H170" s="3">
        <v>9000</v>
      </c>
      <c r="I170" s="1">
        <f>Table134[[#This Row],[Price per Unit]]*Table134[[#This Row],[Units Sold]]</f>
        <v>5400</v>
      </c>
    </row>
    <row r="171" spans="1:9" x14ac:dyDescent="0.3">
      <c r="A171" s="1" t="s">
        <v>13</v>
      </c>
      <c r="B171" s="1" t="s">
        <v>20</v>
      </c>
      <c r="C171" s="7">
        <v>1016</v>
      </c>
      <c r="D171" s="6">
        <v>44702</v>
      </c>
      <c r="E171" s="6">
        <v>44717</v>
      </c>
      <c r="F171" s="4" t="s">
        <v>8</v>
      </c>
      <c r="G171" s="2">
        <v>0.65</v>
      </c>
      <c r="H171" s="3">
        <v>7500</v>
      </c>
      <c r="I171" s="1">
        <f>Table134[[#This Row],[Price per Unit]]*Table134[[#This Row],[Units Sold]]</f>
        <v>4875</v>
      </c>
    </row>
    <row r="172" spans="1:9" x14ac:dyDescent="0.3">
      <c r="A172" s="1" t="s">
        <v>13</v>
      </c>
      <c r="B172" s="1" t="s">
        <v>20</v>
      </c>
      <c r="C172" s="7">
        <v>1015</v>
      </c>
      <c r="D172" s="6">
        <v>44702</v>
      </c>
      <c r="E172" s="6">
        <v>44721</v>
      </c>
      <c r="F172" s="4" t="s">
        <v>6</v>
      </c>
      <c r="G172" s="2">
        <v>0.65</v>
      </c>
      <c r="H172" s="3">
        <v>7500</v>
      </c>
      <c r="I172" s="1">
        <f>Table134[[#This Row],[Price per Unit]]*Table134[[#This Row],[Units Sold]]</f>
        <v>4875</v>
      </c>
    </row>
    <row r="173" spans="1:9" x14ac:dyDescent="0.3">
      <c r="A173" s="1" t="s">
        <v>13</v>
      </c>
      <c r="B173" s="1" t="s">
        <v>20</v>
      </c>
      <c r="C173" s="7">
        <v>1014</v>
      </c>
      <c r="D173" s="6">
        <v>44702</v>
      </c>
      <c r="E173" s="6">
        <v>44736</v>
      </c>
      <c r="F173" s="4" t="s">
        <v>7</v>
      </c>
      <c r="G173" s="2">
        <v>0.6</v>
      </c>
      <c r="H173" s="3">
        <v>6500</v>
      </c>
      <c r="I173" s="1">
        <f>Table134[[#This Row],[Price per Unit]]*Table134[[#This Row],[Units Sold]]</f>
        <v>3900</v>
      </c>
    </row>
    <row r="174" spans="1:9" x14ac:dyDescent="0.3">
      <c r="A174" s="1" t="s">
        <v>13</v>
      </c>
      <c r="B174" s="1" t="s">
        <v>20</v>
      </c>
      <c r="C174" s="7">
        <v>1013</v>
      </c>
      <c r="D174" s="6">
        <v>44702</v>
      </c>
      <c r="E174" s="6">
        <v>44732</v>
      </c>
      <c r="F174" s="4" t="s">
        <v>9</v>
      </c>
      <c r="G174" s="2">
        <v>0.65</v>
      </c>
      <c r="H174" s="3">
        <v>5500</v>
      </c>
      <c r="I174" s="1">
        <f>Table134[[#This Row],[Price per Unit]]*Table134[[#This Row],[Units Sold]]</f>
        <v>3575</v>
      </c>
    </row>
    <row r="175" spans="1:9" x14ac:dyDescent="0.3">
      <c r="A175" s="1" t="s">
        <v>13</v>
      </c>
      <c r="B175" s="1" t="s">
        <v>20</v>
      </c>
      <c r="C175" s="7">
        <v>1012</v>
      </c>
      <c r="D175" s="6">
        <v>44702</v>
      </c>
      <c r="E175" s="6">
        <v>44751</v>
      </c>
      <c r="F175" s="4" t="s">
        <v>10</v>
      </c>
      <c r="G175" s="2">
        <v>0.8</v>
      </c>
      <c r="H175" s="3">
        <v>7250</v>
      </c>
      <c r="I175" s="1">
        <f>Table134[[#This Row],[Price per Unit]]*Table134[[#This Row],[Units Sold]]</f>
        <v>5800</v>
      </c>
    </row>
    <row r="176" spans="1:9" x14ac:dyDescent="0.3">
      <c r="A176" s="1" t="s">
        <v>13</v>
      </c>
      <c r="B176" s="1" t="s">
        <v>20</v>
      </c>
      <c r="C176" s="7">
        <v>1011</v>
      </c>
      <c r="D176" s="6">
        <v>44732</v>
      </c>
      <c r="E176" s="6">
        <v>44797</v>
      </c>
      <c r="F176" s="4" t="s">
        <v>5</v>
      </c>
      <c r="G176" s="2">
        <v>0.6</v>
      </c>
      <c r="H176" s="3">
        <v>9750</v>
      </c>
      <c r="I176" s="1">
        <f>Table134[[#This Row],[Price per Unit]]*Table134[[#This Row],[Units Sold]]</f>
        <v>5850</v>
      </c>
    </row>
    <row r="177" spans="1:9" x14ac:dyDescent="0.3">
      <c r="A177" s="1" t="s">
        <v>13</v>
      </c>
      <c r="B177" s="1" t="s">
        <v>20</v>
      </c>
      <c r="C177" s="7">
        <v>1010</v>
      </c>
      <c r="D177" s="6">
        <v>44732</v>
      </c>
      <c r="E177" s="6">
        <v>44769</v>
      </c>
      <c r="F177" s="4" t="s">
        <v>8</v>
      </c>
      <c r="G177" s="2">
        <v>0.65</v>
      </c>
      <c r="H177" s="3">
        <v>8250</v>
      </c>
      <c r="I177" s="1">
        <f>Table134[[#This Row],[Price per Unit]]*Table134[[#This Row],[Units Sold]]</f>
        <v>5362.5</v>
      </c>
    </row>
    <row r="178" spans="1:9" x14ac:dyDescent="0.3">
      <c r="A178" s="1" t="s">
        <v>13</v>
      </c>
      <c r="B178" s="1" t="s">
        <v>20</v>
      </c>
      <c r="C178" s="7">
        <v>1009</v>
      </c>
      <c r="D178" s="6">
        <v>44732</v>
      </c>
      <c r="E178" s="6">
        <v>44755</v>
      </c>
      <c r="F178" s="4" t="s">
        <v>6</v>
      </c>
      <c r="G178" s="2">
        <v>0.65</v>
      </c>
      <c r="H178" s="3">
        <v>8250</v>
      </c>
      <c r="I178" s="1">
        <f>Table134[[#This Row],[Price per Unit]]*Table134[[#This Row],[Units Sold]]</f>
        <v>5362.5</v>
      </c>
    </row>
    <row r="179" spans="1:9" x14ac:dyDescent="0.3">
      <c r="A179" s="1" t="s">
        <v>13</v>
      </c>
      <c r="B179" s="1" t="s">
        <v>20</v>
      </c>
      <c r="C179" s="7">
        <v>1008</v>
      </c>
      <c r="D179" s="6">
        <v>44732</v>
      </c>
      <c r="E179" s="6">
        <v>44795</v>
      </c>
      <c r="F179" s="4" t="s">
        <v>7</v>
      </c>
      <c r="G179" s="2">
        <v>0.6</v>
      </c>
      <c r="H179" s="3">
        <v>7000</v>
      </c>
      <c r="I179" s="1">
        <f>Table134[[#This Row],[Price per Unit]]*Table134[[#This Row],[Units Sold]]</f>
        <v>4200</v>
      </c>
    </row>
    <row r="180" spans="1:9" x14ac:dyDescent="0.3">
      <c r="A180" s="1" t="s">
        <v>13</v>
      </c>
      <c r="B180" s="1" t="s">
        <v>20</v>
      </c>
      <c r="C180" s="7">
        <v>1007</v>
      </c>
      <c r="D180" s="6">
        <v>44732</v>
      </c>
      <c r="E180" s="6">
        <v>44749</v>
      </c>
      <c r="F180" s="4" t="s">
        <v>9</v>
      </c>
      <c r="G180" s="2">
        <v>0.65</v>
      </c>
      <c r="H180" s="3">
        <v>5750</v>
      </c>
      <c r="I180" s="1">
        <f>Table134[[#This Row],[Price per Unit]]*Table134[[#This Row],[Units Sold]]</f>
        <v>3737.5</v>
      </c>
    </row>
    <row r="181" spans="1:9" x14ac:dyDescent="0.3">
      <c r="A181" s="1" t="s">
        <v>13</v>
      </c>
      <c r="B181" s="1" t="s">
        <v>20</v>
      </c>
      <c r="C181" s="7">
        <v>1006</v>
      </c>
      <c r="D181" s="6">
        <v>44732</v>
      </c>
      <c r="E181" s="6">
        <v>44755</v>
      </c>
      <c r="F181" s="4" t="s">
        <v>10</v>
      </c>
      <c r="G181" s="2">
        <v>0.8</v>
      </c>
      <c r="H181" s="3">
        <v>8750</v>
      </c>
      <c r="I181" s="1">
        <f>Table134[[#This Row],[Price per Unit]]*Table134[[#This Row],[Units Sold]]</f>
        <v>7000</v>
      </c>
    </row>
    <row r="182" spans="1:9" x14ac:dyDescent="0.3">
      <c r="A182" s="1" t="s">
        <v>13</v>
      </c>
      <c r="B182" s="1" t="s">
        <v>20</v>
      </c>
      <c r="C182" s="7">
        <v>1005</v>
      </c>
      <c r="D182" s="6">
        <v>44761</v>
      </c>
      <c r="E182" s="6">
        <v>44806</v>
      </c>
      <c r="F182" s="4" t="s">
        <v>5</v>
      </c>
      <c r="G182" s="2">
        <v>0.6</v>
      </c>
      <c r="H182" s="3">
        <v>10250</v>
      </c>
      <c r="I182" s="1">
        <f>Table134[[#This Row],[Price per Unit]]*Table134[[#This Row],[Units Sold]]</f>
        <v>6150</v>
      </c>
    </row>
    <row r="183" spans="1:9" x14ac:dyDescent="0.3">
      <c r="A183" s="1" t="s">
        <v>13</v>
      </c>
      <c r="B183" s="1" t="s">
        <v>20</v>
      </c>
      <c r="C183" s="7">
        <v>1004</v>
      </c>
      <c r="D183" s="6">
        <v>44761</v>
      </c>
      <c r="E183" s="6">
        <v>44828</v>
      </c>
      <c r="F183" s="4" t="s">
        <v>8</v>
      </c>
      <c r="G183" s="2">
        <v>0.65</v>
      </c>
      <c r="H183" s="3">
        <v>8750</v>
      </c>
      <c r="I183" s="1">
        <f>Table134[[#This Row],[Price per Unit]]*Table134[[#This Row],[Units Sold]]</f>
        <v>5687.5</v>
      </c>
    </row>
    <row r="184" spans="1:9" x14ac:dyDescent="0.3">
      <c r="A184" s="1" t="s">
        <v>13</v>
      </c>
      <c r="B184" s="1" t="s">
        <v>20</v>
      </c>
      <c r="C184" s="7">
        <v>1003</v>
      </c>
      <c r="D184" s="6">
        <v>44761</v>
      </c>
      <c r="E184" s="6">
        <v>44846</v>
      </c>
      <c r="F184" s="4" t="s">
        <v>6</v>
      </c>
      <c r="G184" s="2">
        <v>0.65</v>
      </c>
      <c r="H184" s="3">
        <v>8250</v>
      </c>
      <c r="I184" s="1">
        <f>Table134[[#This Row],[Price per Unit]]*Table134[[#This Row],[Units Sold]]</f>
        <v>5362.5</v>
      </c>
    </row>
    <row r="185" spans="1:9" x14ac:dyDescent="0.3">
      <c r="A185" s="1" t="s">
        <v>13</v>
      </c>
      <c r="B185" s="1" t="s">
        <v>20</v>
      </c>
      <c r="C185" s="7">
        <v>1002</v>
      </c>
      <c r="D185" s="6">
        <v>44761</v>
      </c>
      <c r="E185" s="6">
        <v>44812</v>
      </c>
      <c r="F185" s="4" t="s">
        <v>7</v>
      </c>
      <c r="G185" s="2">
        <v>0.6</v>
      </c>
      <c r="H185" s="3">
        <v>7250</v>
      </c>
      <c r="I185" s="1">
        <f>Table134[[#This Row],[Price per Unit]]*Table134[[#This Row],[Units Sold]]</f>
        <v>4350</v>
      </c>
    </row>
    <row r="186" spans="1:9" x14ac:dyDescent="0.3">
      <c r="A186" s="1" t="s">
        <v>13</v>
      </c>
      <c r="B186" s="1" t="s">
        <v>20</v>
      </c>
      <c r="C186" s="7">
        <v>1001</v>
      </c>
      <c r="D186" s="6">
        <v>44761</v>
      </c>
      <c r="E186" s="6">
        <v>44839</v>
      </c>
      <c r="F186" s="4" t="s">
        <v>9</v>
      </c>
      <c r="G186" s="2">
        <v>0.65</v>
      </c>
      <c r="H186" s="3">
        <v>7750</v>
      </c>
      <c r="I186" s="1">
        <f>Table134[[#This Row],[Price per Unit]]*Table134[[#This Row],[Units Sold]]</f>
        <v>5037.5</v>
      </c>
    </row>
    <row r="187" spans="1:9" x14ac:dyDescent="0.3">
      <c r="A187" s="1" t="s">
        <v>13</v>
      </c>
      <c r="B187" s="1" t="s">
        <v>20</v>
      </c>
      <c r="C187" s="7">
        <v>1000</v>
      </c>
      <c r="D187" s="6">
        <v>44761</v>
      </c>
      <c r="E187" s="6">
        <v>44840</v>
      </c>
      <c r="F187" s="4" t="s">
        <v>10</v>
      </c>
      <c r="G187" s="2">
        <v>0.8</v>
      </c>
      <c r="H187" s="3">
        <v>7750</v>
      </c>
      <c r="I187" s="1">
        <f>Table134[[#This Row],[Price per Unit]]*Table134[[#This Row],[Units Sold]]</f>
        <v>6200</v>
      </c>
    </row>
    <row r="188" spans="1:9" x14ac:dyDescent="0.3">
      <c r="A188" s="1" t="s">
        <v>13</v>
      </c>
      <c r="B188" s="1" t="s">
        <v>20</v>
      </c>
      <c r="C188" s="7">
        <v>999</v>
      </c>
      <c r="D188" s="6">
        <v>44793</v>
      </c>
      <c r="E188" s="6">
        <v>44849</v>
      </c>
      <c r="F188" s="4" t="s">
        <v>5</v>
      </c>
      <c r="G188" s="2">
        <v>0.65</v>
      </c>
      <c r="H188" s="3">
        <v>9750</v>
      </c>
      <c r="I188" s="1">
        <f>Table134[[#This Row],[Price per Unit]]*Table134[[#This Row],[Units Sold]]</f>
        <v>6337.5</v>
      </c>
    </row>
    <row r="189" spans="1:9" x14ac:dyDescent="0.3">
      <c r="A189" s="1" t="s">
        <v>13</v>
      </c>
      <c r="B189" s="1" t="s">
        <v>20</v>
      </c>
      <c r="C189" s="7">
        <v>998</v>
      </c>
      <c r="D189" s="6">
        <v>44793</v>
      </c>
      <c r="E189" s="6">
        <v>44810</v>
      </c>
      <c r="F189" s="4" t="s">
        <v>8</v>
      </c>
      <c r="G189" s="2">
        <v>0.70000000000000007</v>
      </c>
      <c r="H189" s="3">
        <v>9250</v>
      </c>
      <c r="I189" s="1">
        <f>Table134[[#This Row],[Price per Unit]]*Table134[[#This Row],[Units Sold]]</f>
        <v>6475.0000000000009</v>
      </c>
    </row>
    <row r="190" spans="1:9" x14ac:dyDescent="0.3">
      <c r="A190" s="1" t="s">
        <v>13</v>
      </c>
      <c r="B190" s="1" t="s">
        <v>20</v>
      </c>
      <c r="C190" s="7">
        <v>997</v>
      </c>
      <c r="D190" s="6">
        <v>44793</v>
      </c>
      <c r="E190" s="6">
        <v>44808</v>
      </c>
      <c r="F190" s="4" t="s">
        <v>6</v>
      </c>
      <c r="G190" s="2">
        <v>0.65</v>
      </c>
      <c r="H190" s="3">
        <v>8000</v>
      </c>
      <c r="I190" s="1">
        <f>Table134[[#This Row],[Price per Unit]]*Table134[[#This Row],[Units Sold]]</f>
        <v>5200</v>
      </c>
    </row>
    <row r="191" spans="1:9" x14ac:dyDescent="0.3">
      <c r="A191" s="1" t="s">
        <v>13</v>
      </c>
      <c r="B191" s="1" t="s">
        <v>20</v>
      </c>
      <c r="C191" s="7">
        <v>996</v>
      </c>
      <c r="D191" s="6">
        <v>44793</v>
      </c>
      <c r="E191" s="6">
        <v>44867</v>
      </c>
      <c r="F191" s="4" t="s">
        <v>7</v>
      </c>
      <c r="G191" s="2">
        <v>0.65</v>
      </c>
      <c r="H191" s="3">
        <v>7500</v>
      </c>
      <c r="I191" s="1">
        <f>Table134[[#This Row],[Price per Unit]]*Table134[[#This Row],[Units Sold]]</f>
        <v>4875</v>
      </c>
    </row>
    <row r="192" spans="1:9" x14ac:dyDescent="0.3">
      <c r="A192" s="1" t="s">
        <v>13</v>
      </c>
      <c r="B192" s="1" t="s">
        <v>20</v>
      </c>
      <c r="C192" s="7">
        <v>995</v>
      </c>
      <c r="D192" s="6">
        <v>44793</v>
      </c>
      <c r="E192" s="6">
        <v>44877</v>
      </c>
      <c r="F192" s="4" t="s">
        <v>9</v>
      </c>
      <c r="G192" s="2">
        <v>0.75</v>
      </c>
      <c r="H192" s="3">
        <v>7500</v>
      </c>
      <c r="I192" s="1">
        <f>Table134[[#This Row],[Price per Unit]]*Table134[[#This Row],[Units Sold]]</f>
        <v>5625</v>
      </c>
    </row>
    <row r="193" spans="1:9" x14ac:dyDescent="0.3">
      <c r="A193" s="1" t="s">
        <v>13</v>
      </c>
      <c r="B193" s="1" t="s">
        <v>20</v>
      </c>
      <c r="C193" s="7">
        <v>994</v>
      </c>
      <c r="D193" s="6">
        <v>44793</v>
      </c>
      <c r="E193" s="6">
        <v>44868</v>
      </c>
      <c r="F193" s="4" t="s">
        <v>10</v>
      </c>
      <c r="G193" s="2">
        <v>0.8</v>
      </c>
      <c r="H193" s="3">
        <v>7250</v>
      </c>
      <c r="I193" s="1">
        <f>Table134[[#This Row],[Price per Unit]]*Table134[[#This Row],[Units Sold]]</f>
        <v>5800</v>
      </c>
    </row>
    <row r="194" spans="1:9" x14ac:dyDescent="0.3">
      <c r="A194" s="1" t="s">
        <v>13</v>
      </c>
      <c r="B194" s="1" t="s">
        <v>20</v>
      </c>
      <c r="C194" s="7">
        <v>993</v>
      </c>
      <c r="D194" s="6">
        <v>44825</v>
      </c>
      <c r="E194" s="6">
        <v>44903</v>
      </c>
      <c r="F194" s="4" t="s">
        <v>5</v>
      </c>
      <c r="G194" s="2">
        <v>0.55000000000000004</v>
      </c>
      <c r="H194" s="3">
        <v>9250</v>
      </c>
      <c r="I194" s="1">
        <f>Table134[[#This Row],[Price per Unit]]*Table134[[#This Row],[Units Sold]]</f>
        <v>5087.5</v>
      </c>
    </row>
    <row r="195" spans="1:9" x14ac:dyDescent="0.3">
      <c r="A195" s="1" t="s">
        <v>13</v>
      </c>
      <c r="B195" s="1" t="s">
        <v>20</v>
      </c>
      <c r="C195" s="7">
        <v>992</v>
      </c>
      <c r="D195" s="6">
        <v>44825</v>
      </c>
      <c r="E195" s="6">
        <v>44910</v>
      </c>
      <c r="F195" s="4" t="s">
        <v>8</v>
      </c>
      <c r="G195" s="2">
        <v>0.60000000000000009</v>
      </c>
      <c r="H195" s="3">
        <v>9250</v>
      </c>
      <c r="I195" s="1">
        <f>Table134[[#This Row],[Price per Unit]]*Table134[[#This Row],[Units Sold]]</f>
        <v>5550.0000000000009</v>
      </c>
    </row>
    <row r="196" spans="1:9" x14ac:dyDescent="0.3">
      <c r="A196" s="1" t="s">
        <v>13</v>
      </c>
      <c r="B196" s="1" t="s">
        <v>20</v>
      </c>
      <c r="C196" s="7">
        <v>991</v>
      </c>
      <c r="D196" s="6">
        <v>44825</v>
      </c>
      <c r="E196" s="6">
        <v>44896</v>
      </c>
      <c r="F196" s="4" t="s">
        <v>6</v>
      </c>
      <c r="G196" s="2">
        <v>0.55000000000000004</v>
      </c>
      <c r="H196" s="3">
        <v>7750</v>
      </c>
      <c r="I196" s="1">
        <f>Table134[[#This Row],[Price per Unit]]*Table134[[#This Row],[Units Sold]]</f>
        <v>4262.5</v>
      </c>
    </row>
    <row r="197" spans="1:9" x14ac:dyDescent="0.3">
      <c r="A197" s="1" t="s">
        <v>13</v>
      </c>
      <c r="B197" s="1" t="s">
        <v>20</v>
      </c>
      <c r="C197" s="7">
        <v>990</v>
      </c>
      <c r="D197" s="6">
        <v>44825</v>
      </c>
      <c r="E197" s="6">
        <v>44913</v>
      </c>
      <c r="F197" s="4" t="s">
        <v>7</v>
      </c>
      <c r="G197" s="2">
        <v>0.55000000000000004</v>
      </c>
      <c r="H197" s="3">
        <v>7250</v>
      </c>
      <c r="I197" s="1">
        <f>Table134[[#This Row],[Price per Unit]]*Table134[[#This Row],[Units Sold]]</f>
        <v>3987.5000000000005</v>
      </c>
    </row>
    <row r="198" spans="1:9" x14ac:dyDescent="0.3">
      <c r="A198" s="1" t="s">
        <v>13</v>
      </c>
      <c r="B198" s="1" t="s">
        <v>20</v>
      </c>
      <c r="C198" s="7">
        <v>989</v>
      </c>
      <c r="D198" s="6">
        <v>44825</v>
      </c>
      <c r="E198" s="6">
        <v>44867</v>
      </c>
      <c r="F198" s="4" t="s">
        <v>9</v>
      </c>
      <c r="G198" s="2">
        <v>0.65</v>
      </c>
      <c r="H198" s="3">
        <v>7250</v>
      </c>
      <c r="I198" s="1">
        <f>Table134[[#This Row],[Price per Unit]]*Table134[[#This Row],[Units Sold]]</f>
        <v>4712.5</v>
      </c>
    </row>
    <row r="199" spans="1:9" x14ac:dyDescent="0.3">
      <c r="A199" s="1" t="s">
        <v>13</v>
      </c>
      <c r="B199" s="1" t="s">
        <v>20</v>
      </c>
      <c r="C199" s="7">
        <v>988</v>
      </c>
      <c r="D199" s="6">
        <v>44825</v>
      </c>
      <c r="E199" s="6">
        <v>44867</v>
      </c>
      <c r="F199" s="4" t="s">
        <v>10</v>
      </c>
      <c r="G199" s="2">
        <v>0.70000000000000007</v>
      </c>
      <c r="H199" s="3">
        <v>7750</v>
      </c>
      <c r="I199" s="1">
        <f>Table134[[#This Row],[Price per Unit]]*Table134[[#This Row],[Units Sold]]</f>
        <v>5425.0000000000009</v>
      </c>
    </row>
    <row r="200" spans="1:9" x14ac:dyDescent="0.3">
      <c r="A200" s="1" t="s">
        <v>13</v>
      </c>
      <c r="B200" s="1" t="s">
        <v>20</v>
      </c>
      <c r="C200" s="7">
        <v>987</v>
      </c>
      <c r="D200" s="6">
        <v>44854</v>
      </c>
      <c r="E200" s="6">
        <v>44910</v>
      </c>
      <c r="F200" s="4" t="s">
        <v>5</v>
      </c>
      <c r="G200" s="2">
        <v>0.55000000000000004</v>
      </c>
      <c r="H200" s="3">
        <v>8750</v>
      </c>
      <c r="I200" s="1">
        <f>Table134[[#This Row],[Price per Unit]]*Table134[[#This Row],[Units Sold]]</f>
        <v>4812.5</v>
      </c>
    </row>
    <row r="201" spans="1:9" x14ac:dyDescent="0.3">
      <c r="A201" s="1" t="s">
        <v>13</v>
      </c>
      <c r="B201" s="1" t="s">
        <v>20</v>
      </c>
      <c r="C201" s="7">
        <v>986</v>
      </c>
      <c r="D201" s="6">
        <v>44854</v>
      </c>
      <c r="E201" s="6">
        <v>44934</v>
      </c>
      <c r="F201" s="4" t="s">
        <v>8</v>
      </c>
      <c r="G201" s="2">
        <v>0.60000000000000009</v>
      </c>
      <c r="H201" s="3">
        <v>8750</v>
      </c>
      <c r="I201" s="1">
        <f>Table134[[#This Row],[Price per Unit]]*Table134[[#This Row],[Units Sold]]</f>
        <v>5250.0000000000009</v>
      </c>
    </row>
    <row r="202" spans="1:9" x14ac:dyDescent="0.3">
      <c r="A202" s="1" t="s">
        <v>13</v>
      </c>
      <c r="B202" s="1" t="s">
        <v>20</v>
      </c>
      <c r="C202" s="7">
        <v>985</v>
      </c>
      <c r="D202" s="6">
        <v>44854</v>
      </c>
      <c r="E202" s="6">
        <v>44913</v>
      </c>
      <c r="F202" s="4" t="s">
        <v>6</v>
      </c>
      <c r="G202" s="2">
        <v>0.55000000000000004</v>
      </c>
      <c r="H202" s="3">
        <v>7000</v>
      </c>
      <c r="I202" s="1">
        <f>Table134[[#This Row],[Price per Unit]]*Table134[[#This Row],[Units Sold]]</f>
        <v>3850.0000000000005</v>
      </c>
    </row>
    <row r="203" spans="1:9" x14ac:dyDescent="0.3">
      <c r="A203" s="1" t="s">
        <v>13</v>
      </c>
      <c r="B203" s="1" t="s">
        <v>20</v>
      </c>
      <c r="C203" s="7">
        <v>984</v>
      </c>
      <c r="D203" s="6">
        <v>44854</v>
      </c>
      <c r="E203" s="6">
        <v>44908</v>
      </c>
      <c r="F203" s="4" t="s">
        <v>7</v>
      </c>
      <c r="G203" s="2">
        <v>0.55000000000000004</v>
      </c>
      <c r="H203" s="3">
        <v>6750</v>
      </c>
      <c r="I203" s="1">
        <f>Table134[[#This Row],[Price per Unit]]*Table134[[#This Row],[Units Sold]]</f>
        <v>3712.5000000000005</v>
      </c>
    </row>
    <row r="204" spans="1:9" x14ac:dyDescent="0.3">
      <c r="A204" s="1" t="s">
        <v>13</v>
      </c>
      <c r="B204" s="1" t="s">
        <v>20</v>
      </c>
      <c r="C204" s="7">
        <v>983</v>
      </c>
      <c r="D204" s="6">
        <v>44854</v>
      </c>
      <c r="E204" s="6">
        <v>44887</v>
      </c>
      <c r="F204" s="4" t="s">
        <v>9</v>
      </c>
      <c r="G204" s="2">
        <v>0.65</v>
      </c>
      <c r="H204" s="3">
        <v>6500</v>
      </c>
      <c r="I204" s="1">
        <f>Table134[[#This Row],[Price per Unit]]*Table134[[#This Row],[Units Sold]]</f>
        <v>4225</v>
      </c>
    </row>
    <row r="205" spans="1:9" x14ac:dyDescent="0.3">
      <c r="A205" s="1" t="s">
        <v>13</v>
      </c>
      <c r="B205" s="1" t="s">
        <v>20</v>
      </c>
      <c r="C205" s="7">
        <v>982</v>
      </c>
      <c r="D205" s="6">
        <v>44854</v>
      </c>
      <c r="E205" s="6">
        <v>44886</v>
      </c>
      <c r="F205" s="4" t="s">
        <v>10</v>
      </c>
      <c r="G205" s="2">
        <v>0.70000000000000007</v>
      </c>
      <c r="H205" s="3">
        <v>7000</v>
      </c>
      <c r="I205" s="1">
        <f>Table134[[#This Row],[Price per Unit]]*Table134[[#This Row],[Units Sold]]</f>
        <v>4900.0000000000009</v>
      </c>
    </row>
    <row r="206" spans="1:9" x14ac:dyDescent="0.3">
      <c r="A206" s="1" t="s">
        <v>13</v>
      </c>
      <c r="B206" s="1" t="s">
        <v>20</v>
      </c>
      <c r="C206" s="7">
        <v>981</v>
      </c>
      <c r="D206" s="6">
        <v>44885</v>
      </c>
      <c r="E206" s="6">
        <v>44955</v>
      </c>
      <c r="F206" s="4" t="s">
        <v>5</v>
      </c>
      <c r="G206" s="2">
        <v>0.55000000000000004</v>
      </c>
      <c r="H206" s="3">
        <v>8750</v>
      </c>
      <c r="I206" s="1">
        <f>Table134[[#This Row],[Price per Unit]]*Table134[[#This Row],[Units Sold]]</f>
        <v>4812.5</v>
      </c>
    </row>
    <row r="207" spans="1:9" x14ac:dyDescent="0.3">
      <c r="A207" s="1" t="s">
        <v>13</v>
      </c>
      <c r="B207" s="1" t="s">
        <v>20</v>
      </c>
      <c r="C207" s="7">
        <v>980</v>
      </c>
      <c r="D207" s="6">
        <v>44885</v>
      </c>
      <c r="E207" s="6">
        <v>44971</v>
      </c>
      <c r="F207" s="4" t="s">
        <v>8</v>
      </c>
      <c r="G207" s="2">
        <v>0.60000000000000009</v>
      </c>
      <c r="H207" s="3">
        <v>8750</v>
      </c>
      <c r="I207" s="1">
        <f>Table134[[#This Row],[Price per Unit]]*Table134[[#This Row],[Units Sold]]</f>
        <v>5250.0000000000009</v>
      </c>
    </row>
    <row r="208" spans="1:9" x14ac:dyDescent="0.3">
      <c r="A208" s="1" t="s">
        <v>13</v>
      </c>
      <c r="B208" s="1" t="s">
        <v>20</v>
      </c>
      <c r="C208" s="7">
        <v>979</v>
      </c>
      <c r="D208" s="6">
        <v>44885</v>
      </c>
      <c r="E208" s="6">
        <v>44922</v>
      </c>
      <c r="F208" s="4" t="s">
        <v>6</v>
      </c>
      <c r="G208" s="2">
        <v>0.55000000000000004</v>
      </c>
      <c r="H208" s="3">
        <v>7250</v>
      </c>
      <c r="I208" s="1">
        <f>Table134[[#This Row],[Price per Unit]]*Table134[[#This Row],[Units Sold]]</f>
        <v>3987.5000000000005</v>
      </c>
    </row>
    <row r="209" spans="1:9" x14ac:dyDescent="0.3">
      <c r="A209" s="1" t="s">
        <v>13</v>
      </c>
      <c r="B209" s="1" t="s">
        <v>20</v>
      </c>
      <c r="C209" s="7">
        <v>978</v>
      </c>
      <c r="D209" s="6">
        <v>44885</v>
      </c>
      <c r="E209" s="6">
        <v>44945</v>
      </c>
      <c r="F209" s="4" t="s">
        <v>7</v>
      </c>
      <c r="G209" s="2">
        <v>0.55000000000000004</v>
      </c>
      <c r="H209" s="3">
        <v>7000</v>
      </c>
      <c r="I209" s="1">
        <f>Table134[[#This Row],[Price per Unit]]*Table134[[#This Row],[Units Sold]]</f>
        <v>3850.0000000000005</v>
      </c>
    </row>
    <row r="210" spans="1:9" x14ac:dyDescent="0.3">
      <c r="A210" s="1" t="s">
        <v>13</v>
      </c>
      <c r="B210" s="1" t="s">
        <v>20</v>
      </c>
      <c r="C210" s="7">
        <v>977</v>
      </c>
      <c r="D210" s="6">
        <v>44885</v>
      </c>
      <c r="E210" s="6">
        <v>44966</v>
      </c>
      <c r="F210" s="4" t="s">
        <v>9</v>
      </c>
      <c r="G210" s="2">
        <v>0.65</v>
      </c>
      <c r="H210" s="3">
        <v>6500</v>
      </c>
      <c r="I210" s="1">
        <f>Table134[[#This Row],[Price per Unit]]*Table134[[#This Row],[Units Sold]]</f>
        <v>4225</v>
      </c>
    </row>
    <row r="211" spans="1:9" x14ac:dyDescent="0.3">
      <c r="A211" s="1" t="s">
        <v>13</v>
      </c>
      <c r="B211" s="1" t="s">
        <v>20</v>
      </c>
      <c r="C211" s="7">
        <v>976</v>
      </c>
      <c r="D211" s="6">
        <v>44885</v>
      </c>
      <c r="E211" s="6">
        <v>44909</v>
      </c>
      <c r="F211" s="4" t="s">
        <v>10</v>
      </c>
      <c r="G211" s="2">
        <v>0.70000000000000007</v>
      </c>
      <c r="H211" s="3">
        <v>7750</v>
      </c>
      <c r="I211" s="1">
        <f>Table134[[#This Row],[Price per Unit]]*Table134[[#This Row],[Units Sold]]</f>
        <v>5425.0000000000009</v>
      </c>
    </row>
    <row r="212" spans="1:9" x14ac:dyDescent="0.3">
      <c r="A212" s="1" t="s">
        <v>13</v>
      </c>
      <c r="B212" s="1" t="s">
        <v>20</v>
      </c>
      <c r="C212" s="7">
        <v>975</v>
      </c>
      <c r="D212" s="6">
        <v>44914</v>
      </c>
      <c r="E212" s="6">
        <v>44957</v>
      </c>
      <c r="F212" s="4" t="s">
        <v>5</v>
      </c>
      <c r="G212" s="2">
        <v>0.55000000000000004</v>
      </c>
      <c r="H212" s="3">
        <v>9750</v>
      </c>
      <c r="I212" s="1">
        <f>Table134[[#This Row],[Price per Unit]]*Table134[[#This Row],[Units Sold]]</f>
        <v>5362.5</v>
      </c>
    </row>
    <row r="213" spans="1:9" x14ac:dyDescent="0.3">
      <c r="A213" s="1" t="s">
        <v>13</v>
      </c>
      <c r="B213" s="1" t="s">
        <v>20</v>
      </c>
      <c r="C213" s="7">
        <v>974</v>
      </c>
      <c r="D213" s="6">
        <v>44914</v>
      </c>
      <c r="E213" s="6">
        <v>44966</v>
      </c>
      <c r="F213" s="4" t="s">
        <v>8</v>
      </c>
      <c r="G213" s="2">
        <v>0.60000000000000009</v>
      </c>
      <c r="H213" s="3">
        <v>9750</v>
      </c>
      <c r="I213" s="1">
        <f>Table134[[#This Row],[Price per Unit]]*Table134[[#This Row],[Units Sold]]</f>
        <v>5850.0000000000009</v>
      </c>
    </row>
    <row r="214" spans="1:9" x14ac:dyDescent="0.3">
      <c r="A214" s="1" t="s">
        <v>13</v>
      </c>
      <c r="B214" s="1" t="s">
        <v>20</v>
      </c>
      <c r="C214" s="7">
        <v>973</v>
      </c>
      <c r="D214" s="6">
        <v>44914</v>
      </c>
      <c r="E214" s="6">
        <v>44961</v>
      </c>
      <c r="F214" s="4" t="s">
        <v>6</v>
      </c>
      <c r="G214" s="2">
        <v>0.55000000000000004</v>
      </c>
      <c r="H214" s="3">
        <v>7750</v>
      </c>
      <c r="I214" s="1">
        <f>Table134[[#This Row],[Price per Unit]]*Table134[[#This Row],[Units Sold]]</f>
        <v>4262.5</v>
      </c>
    </row>
    <row r="215" spans="1:9" x14ac:dyDescent="0.3">
      <c r="A215" s="1" t="s">
        <v>13</v>
      </c>
      <c r="B215" s="1" t="s">
        <v>20</v>
      </c>
      <c r="C215" s="7">
        <v>972</v>
      </c>
      <c r="D215" s="6">
        <v>44914</v>
      </c>
      <c r="E215" s="6">
        <v>44991</v>
      </c>
      <c r="F215" s="4" t="s">
        <v>7</v>
      </c>
      <c r="G215" s="2">
        <v>0.55000000000000004</v>
      </c>
      <c r="H215" s="3">
        <v>7750</v>
      </c>
      <c r="I215" s="1">
        <f>Table134[[#This Row],[Price per Unit]]*Table134[[#This Row],[Units Sold]]</f>
        <v>4262.5</v>
      </c>
    </row>
    <row r="216" spans="1:9" x14ac:dyDescent="0.3">
      <c r="A216" s="1" t="s">
        <v>13</v>
      </c>
      <c r="B216" s="1" t="s">
        <v>20</v>
      </c>
      <c r="C216" s="7">
        <v>971</v>
      </c>
      <c r="D216" s="6">
        <v>44914</v>
      </c>
      <c r="E216" s="6">
        <v>44977</v>
      </c>
      <c r="F216" s="4" t="s">
        <v>9</v>
      </c>
      <c r="G216" s="2">
        <v>0.65</v>
      </c>
      <c r="H216" s="3">
        <v>7000</v>
      </c>
      <c r="I216" s="1">
        <f>Table134[[#This Row],[Price per Unit]]*Table134[[#This Row],[Units Sold]]</f>
        <v>4550</v>
      </c>
    </row>
    <row r="217" spans="1:9" x14ac:dyDescent="0.3">
      <c r="A217" s="1" t="s">
        <v>13</v>
      </c>
      <c r="B217" s="1" t="s">
        <v>20</v>
      </c>
      <c r="C217" s="7">
        <v>970</v>
      </c>
      <c r="D217" s="6">
        <v>44914</v>
      </c>
      <c r="E217" s="6">
        <v>44938</v>
      </c>
      <c r="F217" s="4" t="s">
        <v>10</v>
      </c>
      <c r="G217" s="2">
        <v>0.70000000000000007</v>
      </c>
      <c r="H217" s="3">
        <v>8000</v>
      </c>
      <c r="I217" s="1">
        <f>Table134[[#This Row],[Price per Unit]]*Table134[[#This Row],[Units Sold]]</f>
        <v>5600.0000000000009</v>
      </c>
    </row>
    <row r="218" spans="1:9" x14ac:dyDescent="0.3">
      <c r="A218" s="1" t="s">
        <v>14</v>
      </c>
      <c r="B218" s="1" t="s">
        <v>21</v>
      </c>
      <c r="C218" s="7">
        <v>969</v>
      </c>
      <c r="D218" s="6">
        <v>44576</v>
      </c>
      <c r="E218" s="6">
        <v>44608</v>
      </c>
      <c r="F218" s="4" t="s">
        <v>5</v>
      </c>
      <c r="G218" s="2">
        <v>0.35</v>
      </c>
      <c r="H218" s="3">
        <v>7000</v>
      </c>
      <c r="I218" s="1">
        <f>Table134[[#This Row],[Price per Unit]]*Table134[[#This Row],[Units Sold]]</f>
        <v>2450</v>
      </c>
    </row>
    <row r="219" spans="1:9" x14ac:dyDescent="0.3">
      <c r="A219" s="1" t="s">
        <v>14</v>
      </c>
      <c r="B219" s="1" t="s">
        <v>21</v>
      </c>
      <c r="C219" s="7">
        <v>968</v>
      </c>
      <c r="D219" s="6">
        <v>44576</v>
      </c>
      <c r="E219" s="6">
        <v>44608</v>
      </c>
      <c r="F219" s="4" t="s">
        <v>8</v>
      </c>
      <c r="G219" s="2">
        <v>0.45</v>
      </c>
      <c r="H219" s="3">
        <v>7000</v>
      </c>
      <c r="I219" s="1">
        <f>Table134[[#This Row],[Price per Unit]]*Table134[[#This Row],[Units Sold]]</f>
        <v>3150</v>
      </c>
    </row>
    <row r="220" spans="1:9" x14ac:dyDescent="0.3">
      <c r="A220" s="1" t="s">
        <v>14</v>
      </c>
      <c r="B220" s="1" t="s">
        <v>21</v>
      </c>
      <c r="C220" s="7">
        <v>967</v>
      </c>
      <c r="D220" s="6">
        <v>44576</v>
      </c>
      <c r="E220" s="6">
        <v>44666</v>
      </c>
      <c r="F220" s="4" t="s">
        <v>6</v>
      </c>
      <c r="G220" s="2">
        <v>0.45</v>
      </c>
      <c r="H220" s="3">
        <v>7000</v>
      </c>
      <c r="I220" s="1">
        <f>Table134[[#This Row],[Price per Unit]]*Table134[[#This Row],[Units Sold]]</f>
        <v>3150</v>
      </c>
    </row>
    <row r="221" spans="1:9" x14ac:dyDescent="0.3">
      <c r="A221" s="1" t="s">
        <v>14</v>
      </c>
      <c r="B221" s="1" t="s">
        <v>21</v>
      </c>
      <c r="C221" s="7">
        <v>966</v>
      </c>
      <c r="D221" s="6">
        <v>44576</v>
      </c>
      <c r="E221" s="6">
        <v>44648</v>
      </c>
      <c r="F221" s="4" t="s">
        <v>7</v>
      </c>
      <c r="G221" s="2">
        <v>0.45</v>
      </c>
      <c r="H221" s="3">
        <v>5500</v>
      </c>
      <c r="I221" s="1">
        <f>Table134[[#This Row],[Price per Unit]]*Table134[[#This Row],[Units Sold]]</f>
        <v>2475</v>
      </c>
    </row>
    <row r="222" spans="1:9" x14ac:dyDescent="0.3">
      <c r="A222" s="1" t="s">
        <v>14</v>
      </c>
      <c r="B222" s="1" t="s">
        <v>21</v>
      </c>
      <c r="C222" s="7">
        <v>965</v>
      </c>
      <c r="D222" s="6">
        <v>44576</v>
      </c>
      <c r="E222" s="6">
        <v>44598</v>
      </c>
      <c r="F222" s="4" t="s">
        <v>9</v>
      </c>
      <c r="G222" s="2">
        <v>0.5</v>
      </c>
      <c r="H222" s="3">
        <v>5000</v>
      </c>
      <c r="I222" s="1">
        <f>Table134[[#This Row],[Price per Unit]]*Table134[[#This Row],[Units Sold]]</f>
        <v>2500</v>
      </c>
    </row>
    <row r="223" spans="1:9" x14ac:dyDescent="0.3">
      <c r="A223" s="1" t="s">
        <v>14</v>
      </c>
      <c r="B223" s="1" t="s">
        <v>21</v>
      </c>
      <c r="C223" s="7">
        <v>964</v>
      </c>
      <c r="D223" s="6">
        <v>44576</v>
      </c>
      <c r="E223" s="6">
        <v>44654</v>
      </c>
      <c r="F223" s="4" t="s">
        <v>10</v>
      </c>
      <c r="G223" s="2">
        <v>0.45</v>
      </c>
      <c r="H223" s="3">
        <v>7000</v>
      </c>
      <c r="I223" s="1">
        <f>Table134[[#This Row],[Price per Unit]]*Table134[[#This Row],[Units Sold]]</f>
        <v>3150</v>
      </c>
    </row>
    <row r="224" spans="1:9" x14ac:dyDescent="0.3">
      <c r="A224" s="1" t="s">
        <v>14</v>
      </c>
      <c r="B224" s="1" t="s">
        <v>21</v>
      </c>
      <c r="C224" s="7">
        <v>963</v>
      </c>
      <c r="D224" s="6">
        <v>44607</v>
      </c>
      <c r="E224" s="6">
        <v>44670</v>
      </c>
      <c r="F224" s="4" t="s">
        <v>5</v>
      </c>
      <c r="G224" s="2">
        <v>0.35</v>
      </c>
      <c r="H224" s="3">
        <v>7500</v>
      </c>
      <c r="I224" s="1">
        <f>Table134[[#This Row],[Price per Unit]]*Table134[[#This Row],[Units Sold]]</f>
        <v>2625</v>
      </c>
    </row>
    <row r="225" spans="1:9" x14ac:dyDescent="0.3">
      <c r="A225" s="1" t="s">
        <v>14</v>
      </c>
      <c r="B225" s="1" t="s">
        <v>21</v>
      </c>
      <c r="C225" s="7">
        <v>962</v>
      </c>
      <c r="D225" s="6">
        <v>44607</v>
      </c>
      <c r="E225" s="6">
        <v>44625</v>
      </c>
      <c r="F225" s="4" t="s">
        <v>8</v>
      </c>
      <c r="G225" s="2">
        <v>0.45</v>
      </c>
      <c r="H225" s="3">
        <v>6500</v>
      </c>
      <c r="I225" s="1">
        <f>Table134[[#This Row],[Price per Unit]]*Table134[[#This Row],[Units Sold]]</f>
        <v>2925</v>
      </c>
    </row>
    <row r="226" spans="1:9" x14ac:dyDescent="0.3">
      <c r="A226" s="1" t="s">
        <v>14</v>
      </c>
      <c r="B226" s="1" t="s">
        <v>21</v>
      </c>
      <c r="C226" s="7">
        <v>961</v>
      </c>
      <c r="D226" s="6">
        <v>44607</v>
      </c>
      <c r="E226" s="6">
        <v>44648</v>
      </c>
      <c r="F226" s="4" t="s">
        <v>6</v>
      </c>
      <c r="G226" s="2">
        <v>0.45</v>
      </c>
      <c r="H226" s="3">
        <v>6750</v>
      </c>
      <c r="I226" s="1">
        <f>Table134[[#This Row],[Price per Unit]]*Table134[[#This Row],[Units Sold]]</f>
        <v>3037.5</v>
      </c>
    </row>
    <row r="227" spans="1:9" x14ac:dyDescent="0.3">
      <c r="A227" s="1" t="s">
        <v>14</v>
      </c>
      <c r="B227" s="1" t="s">
        <v>21</v>
      </c>
      <c r="C227" s="7">
        <v>960</v>
      </c>
      <c r="D227" s="6">
        <v>44607</v>
      </c>
      <c r="E227" s="6">
        <v>44688</v>
      </c>
      <c r="F227" s="4" t="s">
        <v>7</v>
      </c>
      <c r="G227" s="2">
        <v>0.45</v>
      </c>
      <c r="H227" s="3">
        <v>5250</v>
      </c>
      <c r="I227" s="1">
        <f>Table134[[#This Row],[Price per Unit]]*Table134[[#This Row],[Units Sold]]</f>
        <v>2362.5</v>
      </c>
    </row>
    <row r="228" spans="1:9" x14ac:dyDescent="0.3">
      <c r="A228" s="1" t="s">
        <v>14</v>
      </c>
      <c r="B228" s="1" t="s">
        <v>21</v>
      </c>
      <c r="C228" s="7">
        <v>959</v>
      </c>
      <c r="D228" s="6">
        <v>44607</v>
      </c>
      <c r="E228" s="6">
        <v>44676</v>
      </c>
      <c r="F228" s="4" t="s">
        <v>9</v>
      </c>
      <c r="G228" s="2">
        <v>0.5</v>
      </c>
      <c r="H228" s="3">
        <v>4500</v>
      </c>
      <c r="I228" s="1">
        <f>Table134[[#This Row],[Price per Unit]]*Table134[[#This Row],[Units Sold]]</f>
        <v>2250</v>
      </c>
    </row>
    <row r="229" spans="1:9" x14ac:dyDescent="0.3">
      <c r="A229" s="1" t="s">
        <v>14</v>
      </c>
      <c r="B229" s="1" t="s">
        <v>21</v>
      </c>
      <c r="C229" s="7">
        <v>958</v>
      </c>
      <c r="D229" s="6">
        <v>44607</v>
      </c>
      <c r="E229" s="6">
        <v>44682</v>
      </c>
      <c r="F229" s="4" t="s">
        <v>10</v>
      </c>
      <c r="G229" s="2">
        <v>0.45</v>
      </c>
      <c r="H229" s="3">
        <v>6500</v>
      </c>
      <c r="I229" s="1">
        <f>Table134[[#This Row],[Price per Unit]]*Table134[[#This Row],[Units Sold]]</f>
        <v>2925</v>
      </c>
    </row>
    <row r="230" spans="1:9" x14ac:dyDescent="0.3">
      <c r="A230" s="1" t="s">
        <v>14</v>
      </c>
      <c r="B230" s="1" t="s">
        <v>21</v>
      </c>
      <c r="C230" s="7">
        <v>957</v>
      </c>
      <c r="D230" s="6">
        <v>44634</v>
      </c>
      <c r="E230" s="6">
        <v>44698</v>
      </c>
      <c r="F230" s="4" t="s">
        <v>5</v>
      </c>
      <c r="G230" s="2">
        <v>0.35</v>
      </c>
      <c r="H230" s="3">
        <v>8000</v>
      </c>
      <c r="I230" s="1">
        <f>Table134[[#This Row],[Price per Unit]]*Table134[[#This Row],[Units Sold]]</f>
        <v>2800</v>
      </c>
    </row>
    <row r="231" spans="1:9" x14ac:dyDescent="0.3">
      <c r="A231" s="1" t="s">
        <v>14</v>
      </c>
      <c r="B231" s="1" t="s">
        <v>21</v>
      </c>
      <c r="C231" s="7">
        <v>956</v>
      </c>
      <c r="D231" s="6">
        <v>44634</v>
      </c>
      <c r="E231" s="6">
        <v>44654</v>
      </c>
      <c r="F231" s="4" t="s">
        <v>8</v>
      </c>
      <c r="G231" s="2">
        <v>0.45</v>
      </c>
      <c r="H231" s="3">
        <v>6500</v>
      </c>
      <c r="I231" s="1">
        <f>Table134[[#This Row],[Price per Unit]]*Table134[[#This Row],[Units Sold]]</f>
        <v>2925</v>
      </c>
    </row>
    <row r="232" spans="1:9" x14ac:dyDescent="0.3">
      <c r="A232" s="1" t="s">
        <v>14</v>
      </c>
      <c r="B232" s="1" t="s">
        <v>21</v>
      </c>
      <c r="C232" s="7">
        <v>955</v>
      </c>
      <c r="D232" s="6">
        <v>44634</v>
      </c>
      <c r="E232" s="6">
        <v>44720</v>
      </c>
      <c r="F232" s="4" t="s">
        <v>6</v>
      </c>
      <c r="G232" s="2">
        <v>0.45</v>
      </c>
      <c r="H232" s="3">
        <v>6500</v>
      </c>
      <c r="I232" s="1">
        <f>Table134[[#This Row],[Price per Unit]]*Table134[[#This Row],[Units Sold]]</f>
        <v>2925</v>
      </c>
    </row>
    <row r="233" spans="1:9" x14ac:dyDescent="0.3">
      <c r="A233" s="1" t="s">
        <v>14</v>
      </c>
      <c r="B233" s="1" t="s">
        <v>21</v>
      </c>
      <c r="C233" s="7">
        <v>954</v>
      </c>
      <c r="D233" s="6">
        <v>44634</v>
      </c>
      <c r="E233" s="6">
        <v>44654</v>
      </c>
      <c r="F233" s="4" t="s">
        <v>7</v>
      </c>
      <c r="G233" s="2">
        <v>0.45</v>
      </c>
      <c r="H233" s="3">
        <v>5500</v>
      </c>
      <c r="I233" s="1">
        <f>Table134[[#This Row],[Price per Unit]]*Table134[[#This Row],[Units Sold]]</f>
        <v>2475</v>
      </c>
    </row>
    <row r="234" spans="1:9" x14ac:dyDescent="0.3">
      <c r="A234" s="1" t="s">
        <v>14</v>
      </c>
      <c r="B234" s="1" t="s">
        <v>21</v>
      </c>
      <c r="C234" s="7">
        <v>953</v>
      </c>
      <c r="D234" s="6">
        <v>44634</v>
      </c>
      <c r="E234" s="6">
        <v>44666</v>
      </c>
      <c r="F234" s="4" t="s">
        <v>9</v>
      </c>
      <c r="G234" s="2">
        <v>0.5</v>
      </c>
      <c r="H234" s="3">
        <v>4250</v>
      </c>
      <c r="I234" s="1">
        <f>Table134[[#This Row],[Price per Unit]]*Table134[[#This Row],[Units Sold]]</f>
        <v>2125</v>
      </c>
    </row>
    <row r="235" spans="1:9" x14ac:dyDescent="0.3">
      <c r="A235" s="1" t="s">
        <v>14</v>
      </c>
      <c r="B235" s="1" t="s">
        <v>21</v>
      </c>
      <c r="C235" s="7">
        <v>952</v>
      </c>
      <c r="D235" s="6">
        <v>44634</v>
      </c>
      <c r="E235" s="6">
        <v>44651</v>
      </c>
      <c r="F235" s="4" t="s">
        <v>10</v>
      </c>
      <c r="G235" s="2">
        <v>0.45</v>
      </c>
      <c r="H235" s="3">
        <v>6250</v>
      </c>
      <c r="I235" s="1">
        <f>Table134[[#This Row],[Price per Unit]]*Table134[[#This Row],[Units Sold]]</f>
        <v>2812.5</v>
      </c>
    </row>
    <row r="236" spans="1:9" x14ac:dyDescent="0.3">
      <c r="A236" s="1" t="s">
        <v>14</v>
      </c>
      <c r="B236" s="1" t="s">
        <v>21</v>
      </c>
      <c r="C236" s="7">
        <v>951</v>
      </c>
      <c r="D236" s="6">
        <v>44666</v>
      </c>
      <c r="E236" s="6">
        <v>44729</v>
      </c>
      <c r="F236" s="4" t="s">
        <v>5</v>
      </c>
      <c r="G236" s="2">
        <v>0.45</v>
      </c>
      <c r="H236" s="3">
        <v>8000</v>
      </c>
      <c r="I236" s="1">
        <f>Table134[[#This Row],[Price per Unit]]*Table134[[#This Row],[Units Sold]]</f>
        <v>3600</v>
      </c>
    </row>
    <row r="237" spans="1:9" x14ac:dyDescent="0.3">
      <c r="A237" s="1" t="s">
        <v>14</v>
      </c>
      <c r="B237" s="1" t="s">
        <v>21</v>
      </c>
      <c r="C237" s="7">
        <v>950</v>
      </c>
      <c r="D237" s="6">
        <v>44666</v>
      </c>
      <c r="E237" s="6">
        <v>44713</v>
      </c>
      <c r="F237" s="4" t="s">
        <v>8</v>
      </c>
      <c r="G237" s="2">
        <v>0.5</v>
      </c>
      <c r="H237" s="3">
        <v>6000</v>
      </c>
      <c r="I237" s="1">
        <f>Table134[[#This Row],[Price per Unit]]*Table134[[#This Row],[Units Sold]]</f>
        <v>3000</v>
      </c>
    </row>
    <row r="238" spans="1:9" x14ac:dyDescent="0.3">
      <c r="A238" s="1" t="s">
        <v>14</v>
      </c>
      <c r="B238" s="1" t="s">
        <v>21</v>
      </c>
      <c r="C238" s="7">
        <v>949</v>
      </c>
      <c r="D238" s="6">
        <v>44666</v>
      </c>
      <c r="E238" s="6">
        <v>44707</v>
      </c>
      <c r="F238" s="4" t="s">
        <v>6</v>
      </c>
      <c r="G238" s="2">
        <v>0.5</v>
      </c>
      <c r="H238" s="3">
        <v>6250</v>
      </c>
      <c r="I238" s="1">
        <f>Table134[[#This Row],[Price per Unit]]*Table134[[#This Row],[Units Sold]]</f>
        <v>3125</v>
      </c>
    </row>
    <row r="239" spans="1:9" x14ac:dyDescent="0.3">
      <c r="A239" s="1" t="s">
        <v>14</v>
      </c>
      <c r="B239" s="1" t="s">
        <v>21</v>
      </c>
      <c r="C239" s="7">
        <v>948</v>
      </c>
      <c r="D239" s="6">
        <v>44666</v>
      </c>
      <c r="E239" s="6">
        <v>44714</v>
      </c>
      <c r="F239" s="4" t="s">
        <v>7</v>
      </c>
      <c r="G239" s="2">
        <v>0.45</v>
      </c>
      <c r="H239" s="3">
        <v>5250</v>
      </c>
      <c r="I239" s="1">
        <f>Table134[[#This Row],[Price per Unit]]*Table134[[#This Row],[Units Sold]]</f>
        <v>2362.5</v>
      </c>
    </row>
    <row r="240" spans="1:9" x14ac:dyDescent="0.3">
      <c r="A240" s="1" t="s">
        <v>14</v>
      </c>
      <c r="B240" s="1" t="s">
        <v>21</v>
      </c>
      <c r="C240" s="7">
        <v>947</v>
      </c>
      <c r="D240" s="6">
        <v>44666</v>
      </c>
      <c r="E240" s="6">
        <v>44695</v>
      </c>
      <c r="F240" s="4" t="s">
        <v>9</v>
      </c>
      <c r="G240" s="2">
        <v>0.5</v>
      </c>
      <c r="H240" s="3">
        <v>4250</v>
      </c>
      <c r="I240" s="1">
        <f>Table134[[#This Row],[Price per Unit]]*Table134[[#This Row],[Units Sold]]</f>
        <v>2125</v>
      </c>
    </row>
    <row r="241" spans="1:9" x14ac:dyDescent="0.3">
      <c r="A241" s="1" t="s">
        <v>14</v>
      </c>
      <c r="B241" s="1" t="s">
        <v>21</v>
      </c>
      <c r="C241" s="7">
        <v>946</v>
      </c>
      <c r="D241" s="6">
        <v>44666</v>
      </c>
      <c r="E241" s="6">
        <v>44755</v>
      </c>
      <c r="F241" s="4" t="s">
        <v>10</v>
      </c>
      <c r="G241" s="2">
        <v>0.65</v>
      </c>
      <c r="H241" s="3">
        <v>6000</v>
      </c>
      <c r="I241" s="1">
        <f>Table134[[#This Row],[Price per Unit]]*Table134[[#This Row],[Units Sold]]</f>
        <v>3900</v>
      </c>
    </row>
    <row r="242" spans="1:9" x14ac:dyDescent="0.3">
      <c r="A242" s="1" t="s">
        <v>14</v>
      </c>
      <c r="B242" s="1" t="s">
        <v>21</v>
      </c>
      <c r="C242" s="7">
        <v>945</v>
      </c>
      <c r="D242" s="6">
        <v>44697</v>
      </c>
      <c r="E242" s="6">
        <v>44765</v>
      </c>
      <c r="F242" s="4" t="s">
        <v>5</v>
      </c>
      <c r="G242" s="2">
        <v>0.45</v>
      </c>
      <c r="H242" s="3">
        <v>8000</v>
      </c>
      <c r="I242" s="1">
        <f>Table134[[#This Row],[Price per Unit]]*Table134[[#This Row],[Units Sold]]</f>
        <v>3600</v>
      </c>
    </row>
    <row r="243" spans="1:9" x14ac:dyDescent="0.3">
      <c r="A243" s="1" t="s">
        <v>14</v>
      </c>
      <c r="B243" s="1" t="s">
        <v>21</v>
      </c>
      <c r="C243" s="7">
        <v>944</v>
      </c>
      <c r="D243" s="6">
        <v>44697</v>
      </c>
      <c r="E243" s="6">
        <v>44787</v>
      </c>
      <c r="F243" s="4" t="s">
        <v>8</v>
      </c>
      <c r="G243" s="2">
        <v>0.5</v>
      </c>
      <c r="H243" s="3">
        <v>6500</v>
      </c>
      <c r="I243" s="1">
        <f>Table134[[#This Row],[Price per Unit]]*Table134[[#This Row],[Units Sold]]</f>
        <v>3250</v>
      </c>
    </row>
    <row r="244" spans="1:9" x14ac:dyDescent="0.3">
      <c r="A244" s="1" t="s">
        <v>14</v>
      </c>
      <c r="B244" s="1" t="s">
        <v>21</v>
      </c>
      <c r="C244" s="7">
        <v>943</v>
      </c>
      <c r="D244" s="6">
        <v>44697</v>
      </c>
      <c r="E244" s="6">
        <v>44730</v>
      </c>
      <c r="F244" s="4" t="s">
        <v>6</v>
      </c>
      <c r="G244" s="2">
        <v>0.5</v>
      </c>
      <c r="H244" s="3">
        <v>6500</v>
      </c>
      <c r="I244" s="1">
        <f>Table134[[#This Row],[Price per Unit]]*Table134[[#This Row],[Units Sold]]</f>
        <v>3250</v>
      </c>
    </row>
    <row r="245" spans="1:9" x14ac:dyDescent="0.3">
      <c r="A245" s="1" t="s">
        <v>14</v>
      </c>
      <c r="B245" s="1" t="s">
        <v>21</v>
      </c>
      <c r="C245" s="7">
        <v>942</v>
      </c>
      <c r="D245" s="6">
        <v>44697</v>
      </c>
      <c r="E245" s="6">
        <v>44717</v>
      </c>
      <c r="F245" s="4" t="s">
        <v>7</v>
      </c>
      <c r="G245" s="2">
        <v>0.45</v>
      </c>
      <c r="H245" s="3">
        <v>5500</v>
      </c>
      <c r="I245" s="1">
        <f>Table134[[#This Row],[Price per Unit]]*Table134[[#This Row],[Units Sold]]</f>
        <v>2475</v>
      </c>
    </row>
    <row r="246" spans="1:9" x14ac:dyDescent="0.3">
      <c r="A246" s="1" t="s">
        <v>14</v>
      </c>
      <c r="B246" s="1" t="s">
        <v>21</v>
      </c>
      <c r="C246" s="7">
        <v>941</v>
      </c>
      <c r="D246" s="6">
        <v>44697</v>
      </c>
      <c r="E246" s="6">
        <v>44781</v>
      </c>
      <c r="F246" s="4" t="s">
        <v>9</v>
      </c>
      <c r="G246" s="2">
        <v>0.5</v>
      </c>
      <c r="H246" s="3">
        <v>4500</v>
      </c>
      <c r="I246" s="1">
        <f>Table134[[#This Row],[Price per Unit]]*Table134[[#This Row],[Units Sold]]</f>
        <v>2250</v>
      </c>
    </row>
    <row r="247" spans="1:9" x14ac:dyDescent="0.3">
      <c r="A247" s="1" t="s">
        <v>14</v>
      </c>
      <c r="B247" s="1" t="s">
        <v>21</v>
      </c>
      <c r="C247" s="7">
        <v>940</v>
      </c>
      <c r="D247" s="6">
        <v>44697</v>
      </c>
      <c r="E247" s="6">
        <v>44782</v>
      </c>
      <c r="F247" s="4" t="s">
        <v>10</v>
      </c>
      <c r="G247" s="2">
        <v>0.65</v>
      </c>
      <c r="H247" s="3">
        <v>6250</v>
      </c>
      <c r="I247" s="1">
        <f>Table134[[#This Row],[Price per Unit]]*Table134[[#This Row],[Units Sold]]</f>
        <v>4062.5</v>
      </c>
    </row>
    <row r="248" spans="1:9" x14ac:dyDescent="0.3">
      <c r="A248" s="1" t="s">
        <v>14</v>
      </c>
      <c r="B248" s="1" t="s">
        <v>21</v>
      </c>
      <c r="C248" s="7">
        <v>939</v>
      </c>
      <c r="D248" s="6">
        <v>44727</v>
      </c>
      <c r="E248" s="6">
        <v>44752</v>
      </c>
      <c r="F248" s="4" t="s">
        <v>5</v>
      </c>
      <c r="G248" s="2">
        <v>0.45</v>
      </c>
      <c r="H248" s="3">
        <v>9000</v>
      </c>
      <c r="I248" s="1">
        <f>Table134[[#This Row],[Price per Unit]]*Table134[[#This Row],[Units Sold]]</f>
        <v>4050</v>
      </c>
    </row>
    <row r="249" spans="1:9" x14ac:dyDescent="0.3">
      <c r="A249" s="1" t="s">
        <v>14</v>
      </c>
      <c r="B249" s="1" t="s">
        <v>21</v>
      </c>
      <c r="C249" s="7">
        <v>938</v>
      </c>
      <c r="D249" s="6">
        <v>44727</v>
      </c>
      <c r="E249" s="6">
        <v>44817</v>
      </c>
      <c r="F249" s="4" t="s">
        <v>8</v>
      </c>
      <c r="G249" s="2">
        <v>0.5</v>
      </c>
      <c r="H249" s="3">
        <v>7500</v>
      </c>
      <c r="I249" s="1">
        <f>Table134[[#This Row],[Price per Unit]]*Table134[[#This Row],[Units Sold]]</f>
        <v>3750</v>
      </c>
    </row>
    <row r="250" spans="1:9" x14ac:dyDescent="0.3">
      <c r="A250" s="1" t="s">
        <v>14</v>
      </c>
      <c r="B250" s="1" t="s">
        <v>21</v>
      </c>
      <c r="C250" s="7">
        <v>937</v>
      </c>
      <c r="D250" s="6">
        <v>44727</v>
      </c>
      <c r="E250" s="6">
        <v>44781</v>
      </c>
      <c r="F250" s="4" t="s">
        <v>6</v>
      </c>
      <c r="G250" s="2">
        <v>0.5</v>
      </c>
      <c r="H250" s="3">
        <v>7500</v>
      </c>
      <c r="I250" s="1">
        <f>Table134[[#This Row],[Price per Unit]]*Table134[[#This Row],[Units Sold]]</f>
        <v>3750</v>
      </c>
    </row>
    <row r="251" spans="1:9" x14ac:dyDescent="0.3">
      <c r="A251" s="1" t="s">
        <v>14</v>
      </c>
      <c r="B251" s="1" t="s">
        <v>21</v>
      </c>
      <c r="C251" s="7">
        <v>936</v>
      </c>
      <c r="D251" s="6">
        <v>44727</v>
      </c>
      <c r="E251" s="6">
        <v>44768</v>
      </c>
      <c r="F251" s="4" t="s">
        <v>7</v>
      </c>
      <c r="G251" s="2">
        <v>0.45</v>
      </c>
      <c r="H251" s="3">
        <v>6250</v>
      </c>
      <c r="I251" s="1">
        <f>Table134[[#This Row],[Price per Unit]]*Table134[[#This Row],[Units Sold]]</f>
        <v>2812.5</v>
      </c>
    </row>
    <row r="252" spans="1:9" x14ac:dyDescent="0.3">
      <c r="A252" s="1" t="s">
        <v>14</v>
      </c>
      <c r="B252" s="1" t="s">
        <v>21</v>
      </c>
      <c r="C252" s="7">
        <v>935</v>
      </c>
      <c r="D252" s="6">
        <v>44727</v>
      </c>
      <c r="E252" s="6">
        <v>44817</v>
      </c>
      <c r="F252" s="4" t="s">
        <v>9</v>
      </c>
      <c r="G252" s="2">
        <v>0.5</v>
      </c>
      <c r="H252" s="3">
        <v>5000</v>
      </c>
      <c r="I252" s="1">
        <f>Table134[[#This Row],[Price per Unit]]*Table134[[#This Row],[Units Sold]]</f>
        <v>2500</v>
      </c>
    </row>
    <row r="253" spans="1:9" x14ac:dyDescent="0.3">
      <c r="A253" s="1" t="s">
        <v>14</v>
      </c>
      <c r="B253" s="1" t="s">
        <v>21</v>
      </c>
      <c r="C253" s="7">
        <v>934</v>
      </c>
      <c r="D253" s="6">
        <v>44727</v>
      </c>
      <c r="E253" s="6">
        <v>44792</v>
      </c>
      <c r="F253" s="4" t="s">
        <v>10</v>
      </c>
      <c r="G253" s="2">
        <v>0.65</v>
      </c>
      <c r="H253" s="3">
        <v>8000</v>
      </c>
      <c r="I253" s="1">
        <f>Table134[[#This Row],[Price per Unit]]*Table134[[#This Row],[Units Sold]]</f>
        <v>5200</v>
      </c>
    </row>
    <row r="254" spans="1:9" x14ac:dyDescent="0.3">
      <c r="A254" s="1" t="s">
        <v>14</v>
      </c>
      <c r="B254" s="1" t="s">
        <v>21</v>
      </c>
      <c r="C254" s="7">
        <v>933</v>
      </c>
      <c r="D254" s="6">
        <v>44756</v>
      </c>
      <c r="E254" s="6">
        <v>44827</v>
      </c>
      <c r="F254" s="4" t="s">
        <v>5</v>
      </c>
      <c r="G254" s="2">
        <v>0.45</v>
      </c>
      <c r="H254" s="3">
        <v>9500</v>
      </c>
      <c r="I254" s="1">
        <f>Table134[[#This Row],[Price per Unit]]*Table134[[#This Row],[Units Sold]]</f>
        <v>4275</v>
      </c>
    </row>
    <row r="255" spans="1:9" x14ac:dyDescent="0.3">
      <c r="A255" s="1" t="s">
        <v>14</v>
      </c>
      <c r="B255" s="1" t="s">
        <v>21</v>
      </c>
      <c r="C255" s="7">
        <v>932</v>
      </c>
      <c r="D255" s="6">
        <v>44756</v>
      </c>
      <c r="E255" s="6">
        <v>44826</v>
      </c>
      <c r="F255" s="4" t="s">
        <v>8</v>
      </c>
      <c r="G255" s="2">
        <v>0.5</v>
      </c>
      <c r="H255" s="3">
        <v>8000</v>
      </c>
      <c r="I255" s="1">
        <f>Table134[[#This Row],[Price per Unit]]*Table134[[#This Row],[Units Sold]]</f>
        <v>4000</v>
      </c>
    </row>
    <row r="256" spans="1:9" x14ac:dyDescent="0.3">
      <c r="A256" s="1" t="s">
        <v>14</v>
      </c>
      <c r="B256" s="1" t="s">
        <v>21</v>
      </c>
      <c r="C256" s="7">
        <v>931</v>
      </c>
      <c r="D256" s="6">
        <v>44756</v>
      </c>
      <c r="E256" s="6">
        <v>44821</v>
      </c>
      <c r="F256" s="4" t="s">
        <v>6</v>
      </c>
      <c r="G256" s="2">
        <v>0.5</v>
      </c>
      <c r="H256" s="3">
        <v>7500</v>
      </c>
      <c r="I256" s="1">
        <f>Table134[[#This Row],[Price per Unit]]*Table134[[#This Row],[Units Sold]]</f>
        <v>3750</v>
      </c>
    </row>
    <row r="257" spans="1:9" x14ac:dyDescent="0.3">
      <c r="A257" s="1" t="s">
        <v>14</v>
      </c>
      <c r="B257" s="1" t="s">
        <v>21</v>
      </c>
      <c r="C257" s="7">
        <v>930</v>
      </c>
      <c r="D257" s="6">
        <v>44756</v>
      </c>
      <c r="E257" s="6">
        <v>44836</v>
      </c>
      <c r="F257" s="4" t="s">
        <v>7</v>
      </c>
      <c r="G257" s="2">
        <v>0.45</v>
      </c>
      <c r="H257" s="3">
        <v>6500</v>
      </c>
      <c r="I257" s="1">
        <f>Table134[[#This Row],[Price per Unit]]*Table134[[#This Row],[Units Sold]]</f>
        <v>2925</v>
      </c>
    </row>
    <row r="258" spans="1:9" x14ac:dyDescent="0.3">
      <c r="A258" s="1" t="s">
        <v>14</v>
      </c>
      <c r="B258" s="1" t="s">
        <v>21</v>
      </c>
      <c r="C258" s="7">
        <v>929</v>
      </c>
      <c r="D258" s="6">
        <v>44756</v>
      </c>
      <c r="E258" s="6">
        <v>44807</v>
      </c>
      <c r="F258" s="4" t="s">
        <v>9</v>
      </c>
      <c r="G258" s="2">
        <v>0.5</v>
      </c>
      <c r="H258" s="3">
        <v>7000</v>
      </c>
      <c r="I258" s="1">
        <f>Table134[[#This Row],[Price per Unit]]*Table134[[#This Row],[Units Sold]]</f>
        <v>3500</v>
      </c>
    </row>
    <row r="259" spans="1:9" x14ac:dyDescent="0.3">
      <c r="A259" s="1" t="s">
        <v>14</v>
      </c>
      <c r="B259" s="1" t="s">
        <v>21</v>
      </c>
      <c r="C259" s="7">
        <v>928</v>
      </c>
      <c r="D259" s="6">
        <v>44756</v>
      </c>
      <c r="E259" s="6">
        <v>44802</v>
      </c>
      <c r="F259" s="4" t="s">
        <v>10</v>
      </c>
      <c r="G259" s="2">
        <v>0.65</v>
      </c>
      <c r="H259" s="3">
        <v>7000</v>
      </c>
      <c r="I259" s="1">
        <f>Table134[[#This Row],[Price per Unit]]*Table134[[#This Row],[Units Sold]]</f>
        <v>4550</v>
      </c>
    </row>
    <row r="260" spans="1:9" x14ac:dyDescent="0.3">
      <c r="A260" s="1" t="s">
        <v>14</v>
      </c>
      <c r="B260" s="1" t="s">
        <v>21</v>
      </c>
      <c r="C260" s="7">
        <v>927</v>
      </c>
      <c r="D260" s="6">
        <v>44788</v>
      </c>
      <c r="E260" s="6">
        <v>44871</v>
      </c>
      <c r="F260" s="4" t="s">
        <v>5</v>
      </c>
      <c r="G260" s="2">
        <v>0.5</v>
      </c>
      <c r="H260" s="3">
        <v>9000</v>
      </c>
      <c r="I260" s="1">
        <f>Table134[[#This Row],[Price per Unit]]*Table134[[#This Row],[Units Sold]]</f>
        <v>4500</v>
      </c>
    </row>
    <row r="261" spans="1:9" x14ac:dyDescent="0.3">
      <c r="A261" s="1" t="s">
        <v>14</v>
      </c>
      <c r="B261" s="1" t="s">
        <v>21</v>
      </c>
      <c r="C261" s="7">
        <v>926</v>
      </c>
      <c r="D261" s="6">
        <v>44788</v>
      </c>
      <c r="E261" s="6">
        <v>44820</v>
      </c>
      <c r="F261" s="4" t="s">
        <v>8</v>
      </c>
      <c r="G261" s="2">
        <v>0.55000000000000004</v>
      </c>
      <c r="H261" s="3">
        <v>8500</v>
      </c>
      <c r="I261" s="1">
        <f>Table134[[#This Row],[Price per Unit]]*Table134[[#This Row],[Units Sold]]</f>
        <v>4675</v>
      </c>
    </row>
    <row r="262" spans="1:9" x14ac:dyDescent="0.3">
      <c r="A262" s="1" t="s">
        <v>14</v>
      </c>
      <c r="B262" s="1" t="s">
        <v>21</v>
      </c>
      <c r="C262" s="7">
        <v>925</v>
      </c>
      <c r="D262" s="6">
        <v>44788</v>
      </c>
      <c r="E262" s="6">
        <v>44863</v>
      </c>
      <c r="F262" s="4" t="s">
        <v>6</v>
      </c>
      <c r="G262" s="2">
        <v>0.5</v>
      </c>
      <c r="H262" s="3">
        <v>7250</v>
      </c>
      <c r="I262" s="1">
        <f>Table134[[#This Row],[Price per Unit]]*Table134[[#This Row],[Units Sold]]</f>
        <v>3625</v>
      </c>
    </row>
    <row r="263" spans="1:9" x14ac:dyDescent="0.3">
      <c r="A263" s="1" t="s">
        <v>14</v>
      </c>
      <c r="B263" s="1" t="s">
        <v>21</v>
      </c>
      <c r="C263" s="7">
        <v>924</v>
      </c>
      <c r="D263" s="6">
        <v>44788</v>
      </c>
      <c r="E263" s="6">
        <v>44813</v>
      </c>
      <c r="F263" s="4" t="s">
        <v>7</v>
      </c>
      <c r="G263" s="2">
        <v>0.5</v>
      </c>
      <c r="H263" s="3">
        <v>6750</v>
      </c>
      <c r="I263" s="1">
        <f>Table134[[#This Row],[Price per Unit]]*Table134[[#This Row],[Units Sold]]</f>
        <v>3375</v>
      </c>
    </row>
    <row r="264" spans="1:9" x14ac:dyDescent="0.3">
      <c r="A264" s="1" t="s">
        <v>14</v>
      </c>
      <c r="B264" s="1" t="s">
        <v>21</v>
      </c>
      <c r="C264" s="7">
        <v>923</v>
      </c>
      <c r="D264" s="6">
        <v>44788</v>
      </c>
      <c r="E264" s="6">
        <v>44855</v>
      </c>
      <c r="F264" s="4" t="s">
        <v>9</v>
      </c>
      <c r="G264" s="2">
        <v>0.6</v>
      </c>
      <c r="H264" s="3">
        <v>6750</v>
      </c>
      <c r="I264" s="1">
        <f>Table134[[#This Row],[Price per Unit]]*Table134[[#This Row],[Units Sold]]</f>
        <v>4050</v>
      </c>
    </row>
    <row r="265" spans="1:9" x14ac:dyDescent="0.3">
      <c r="A265" s="1" t="s">
        <v>14</v>
      </c>
      <c r="B265" s="1" t="s">
        <v>21</v>
      </c>
      <c r="C265" s="7">
        <v>922</v>
      </c>
      <c r="D265" s="6">
        <v>44788</v>
      </c>
      <c r="E265" s="6">
        <v>44864</v>
      </c>
      <c r="F265" s="4" t="s">
        <v>10</v>
      </c>
      <c r="G265" s="2">
        <v>0.65</v>
      </c>
      <c r="H265" s="3">
        <v>6500</v>
      </c>
      <c r="I265" s="1">
        <f>Table134[[#This Row],[Price per Unit]]*Table134[[#This Row],[Units Sold]]</f>
        <v>4225</v>
      </c>
    </row>
    <row r="266" spans="1:9" x14ac:dyDescent="0.3">
      <c r="A266" s="1" t="s">
        <v>14</v>
      </c>
      <c r="B266" s="1" t="s">
        <v>21</v>
      </c>
      <c r="C266" s="7">
        <v>921</v>
      </c>
      <c r="D266" s="6">
        <v>44820</v>
      </c>
      <c r="E266" s="6">
        <v>44839</v>
      </c>
      <c r="F266" s="4" t="s">
        <v>5</v>
      </c>
      <c r="G266" s="2">
        <v>0.5</v>
      </c>
      <c r="H266" s="3">
        <v>8500</v>
      </c>
      <c r="I266" s="1">
        <f>Table134[[#This Row],[Price per Unit]]*Table134[[#This Row],[Units Sold]]</f>
        <v>4250</v>
      </c>
    </row>
    <row r="267" spans="1:9" x14ac:dyDescent="0.3">
      <c r="A267" s="1" t="s">
        <v>14</v>
      </c>
      <c r="B267" s="1" t="s">
        <v>21</v>
      </c>
      <c r="C267" s="7">
        <v>920</v>
      </c>
      <c r="D267" s="6">
        <v>44820</v>
      </c>
      <c r="E267" s="6">
        <v>44866</v>
      </c>
      <c r="F267" s="4" t="s">
        <v>8</v>
      </c>
      <c r="G267" s="2">
        <v>0.55000000000000004</v>
      </c>
      <c r="H267" s="3">
        <v>8500</v>
      </c>
      <c r="I267" s="1">
        <f>Table134[[#This Row],[Price per Unit]]*Table134[[#This Row],[Units Sold]]</f>
        <v>4675</v>
      </c>
    </row>
    <row r="268" spans="1:9" x14ac:dyDescent="0.3">
      <c r="A268" s="1" t="s">
        <v>14</v>
      </c>
      <c r="B268" s="1" t="s">
        <v>21</v>
      </c>
      <c r="C268" s="7">
        <v>919</v>
      </c>
      <c r="D268" s="6">
        <v>44820</v>
      </c>
      <c r="E268" s="6">
        <v>44846</v>
      </c>
      <c r="F268" s="4" t="s">
        <v>6</v>
      </c>
      <c r="G268" s="2">
        <v>0.5</v>
      </c>
      <c r="H268" s="3">
        <v>7000</v>
      </c>
      <c r="I268" s="1">
        <f>Table134[[#This Row],[Price per Unit]]*Table134[[#This Row],[Units Sold]]</f>
        <v>3500</v>
      </c>
    </row>
    <row r="269" spans="1:9" x14ac:dyDescent="0.3">
      <c r="A269" s="1" t="s">
        <v>14</v>
      </c>
      <c r="B269" s="1" t="s">
        <v>21</v>
      </c>
      <c r="C269" s="7">
        <v>918</v>
      </c>
      <c r="D269" s="6">
        <v>44820</v>
      </c>
      <c r="E269" s="6">
        <v>44905</v>
      </c>
      <c r="F269" s="4" t="s">
        <v>7</v>
      </c>
      <c r="G269" s="2">
        <v>0.5</v>
      </c>
      <c r="H269" s="3">
        <v>6500</v>
      </c>
      <c r="I269" s="1">
        <f>Table134[[#This Row],[Price per Unit]]*Table134[[#This Row],[Units Sold]]</f>
        <v>3250</v>
      </c>
    </row>
    <row r="270" spans="1:9" x14ac:dyDescent="0.3">
      <c r="A270" s="1" t="s">
        <v>14</v>
      </c>
      <c r="B270" s="1" t="s">
        <v>21</v>
      </c>
      <c r="C270" s="7">
        <v>917</v>
      </c>
      <c r="D270" s="6">
        <v>44820</v>
      </c>
      <c r="E270" s="6">
        <v>44851</v>
      </c>
      <c r="F270" s="4" t="s">
        <v>9</v>
      </c>
      <c r="G270" s="2">
        <v>0.6</v>
      </c>
      <c r="H270" s="3">
        <v>6500</v>
      </c>
      <c r="I270" s="1">
        <f>Table134[[#This Row],[Price per Unit]]*Table134[[#This Row],[Units Sold]]</f>
        <v>3900</v>
      </c>
    </row>
    <row r="271" spans="1:9" x14ac:dyDescent="0.3">
      <c r="A271" s="1" t="s">
        <v>14</v>
      </c>
      <c r="B271" s="1" t="s">
        <v>21</v>
      </c>
      <c r="C271" s="7">
        <v>916</v>
      </c>
      <c r="D271" s="6">
        <v>44820</v>
      </c>
      <c r="E271" s="6">
        <v>44882</v>
      </c>
      <c r="F271" s="4" t="s">
        <v>10</v>
      </c>
      <c r="G271" s="2">
        <v>0.65</v>
      </c>
      <c r="H271" s="3">
        <v>7000</v>
      </c>
      <c r="I271" s="1">
        <f>Table134[[#This Row],[Price per Unit]]*Table134[[#This Row],[Units Sold]]</f>
        <v>4550</v>
      </c>
    </row>
    <row r="272" spans="1:9" x14ac:dyDescent="0.3">
      <c r="A272" s="1" t="s">
        <v>14</v>
      </c>
      <c r="B272" s="1" t="s">
        <v>21</v>
      </c>
      <c r="C272" s="7">
        <v>915</v>
      </c>
      <c r="D272" s="6">
        <v>44849</v>
      </c>
      <c r="E272" s="6">
        <v>44898</v>
      </c>
      <c r="F272" s="4" t="s">
        <v>5</v>
      </c>
      <c r="G272" s="2">
        <v>0.5</v>
      </c>
      <c r="H272" s="3">
        <v>8000</v>
      </c>
      <c r="I272" s="1">
        <f>Table134[[#This Row],[Price per Unit]]*Table134[[#This Row],[Units Sold]]</f>
        <v>4000</v>
      </c>
    </row>
    <row r="273" spans="1:9" x14ac:dyDescent="0.3">
      <c r="A273" s="1" t="s">
        <v>14</v>
      </c>
      <c r="B273" s="1" t="s">
        <v>21</v>
      </c>
      <c r="C273" s="7">
        <v>914</v>
      </c>
      <c r="D273" s="6">
        <v>44849</v>
      </c>
      <c r="E273" s="6">
        <v>44890</v>
      </c>
      <c r="F273" s="4" t="s">
        <v>8</v>
      </c>
      <c r="G273" s="2">
        <v>0.55000000000000004</v>
      </c>
      <c r="H273" s="3">
        <v>8000</v>
      </c>
      <c r="I273" s="1">
        <f>Table134[[#This Row],[Price per Unit]]*Table134[[#This Row],[Units Sold]]</f>
        <v>4400</v>
      </c>
    </row>
    <row r="274" spans="1:9" x14ac:dyDescent="0.3">
      <c r="A274" s="1" t="s">
        <v>14</v>
      </c>
      <c r="B274" s="1" t="s">
        <v>21</v>
      </c>
      <c r="C274" s="7">
        <v>913</v>
      </c>
      <c r="D274" s="6">
        <v>44849</v>
      </c>
      <c r="E274" s="6">
        <v>44923</v>
      </c>
      <c r="F274" s="4" t="s">
        <v>6</v>
      </c>
      <c r="G274" s="2">
        <v>0.5</v>
      </c>
      <c r="H274" s="3">
        <v>6500</v>
      </c>
      <c r="I274" s="1">
        <f>Table134[[#This Row],[Price per Unit]]*Table134[[#This Row],[Units Sold]]</f>
        <v>3250</v>
      </c>
    </row>
    <row r="275" spans="1:9" x14ac:dyDescent="0.3">
      <c r="A275" s="1" t="s">
        <v>14</v>
      </c>
      <c r="B275" s="1" t="s">
        <v>21</v>
      </c>
      <c r="C275" s="7">
        <v>912</v>
      </c>
      <c r="D275" s="6">
        <v>44849</v>
      </c>
      <c r="E275" s="6">
        <v>44908</v>
      </c>
      <c r="F275" s="4" t="s">
        <v>7</v>
      </c>
      <c r="G275" s="2">
        <v>0.5</v>
      </c>
      <c r="H275" s="3">
        <v>6250</v>
      </c>
      <c r="I275" s="1">
        <f>Table134[[#This Row],[Price per Unit]]*Table134[[#This Row],[Units Sold]]</f>
        <v>3125</v>
      </c>
    </row>
    <row r="276" spans="1:9" x14ac:dyDescent="0.3">
      <c r="A276" s="1" t="s">
        <v>14</v>
      </c>
      <c r="B276" s="1" t="s">
        <v>21</v>
      </c>
      <c r="C276" s="7">
        <v>911</v>
      </c>
      <c r="D276" s="6">
        <v>44849</v>
      </c>
      <c r="E276" s="6">
        <v>44916</v>
      </c>
      <c r="F276" s="4" t="s">
        <v>9</v>
      </c>
      <c r="G276" s="2">
        <v>0.6</v>
      </c>
      <c r="H276" s="3">
        <v>6000</v>
      </c>
      <c r="I276" s="1">
        <f>Table134[[#This Row],[Price per Unit]]*Table134[[#This Row],[Units Sold]]</f>
        <v>3600</v>
      </c>
    </row>
    <row r="277" spans="1:9" x14ac:dyDescent="0.3">
      <c r="A277" s="1" t="s">
        <v>14</v>
      </c>
      <c r="B277" s="1" t="s">
        <v>21</v>
      </c>
      <c r="C277" s="7">
        <v>910</v>
      </c>
      <c r="D277" s="6">
        <v>44849</v>
      </c>
      <c r="E277" s="6">
        <v>44933</v>
      </c>
      <c r="F277" s="4" t="s">
        <v>10</v>
      </c>
      <c r="G277" s="2">
        <v>0.65</v>
      </c>
      <c r="H277" s="3">
        <v>6500</v>
      </c>
      <c r="I277" s="1">
        <f>Table134[[#This Row],[Price per Unit]]*Table134[[#This Row],[Units Sold]]</f>
        <v>4225</v>
      </c>
    </row>
    <row r="278" spans="1:9" x14ac:dyDescent="0.3">
      <c r="A278" s="1" t="s">
        <v>14</v>
      </c>
      <c r="B278" s="1" t="s">
        <v>21</v>
      </c>
      <c r="C278" s="7">
        <v>909</v>
      </c>
      <c r="D278" s="6">
        <v>44880</v>
      </c>
      <c r="E278" s="6">
        <v>44956</v>
      </c>
      <c r="F278" s="4" t="s">
        <v>5</v>
      </c>
      <c r="G278" s="2">
        <v>0.5</v>
      </c>
      <c r="H278" s="3">
        <v>8250</v>
      </c>
      <c r="I278" s="1">
        <f>Table134[[#This Row],[Price per Unit]]*Table134[[#This Row],[Units Sold]]</f>
        <v>4125</v>
      </c>
    </row>
    <row r="279" spans="1:9" x14ac:dyDescent="0.3">
      <c r="A279" s="1" t="s">
        <v>14</v>
      </c>
      <c r="B279" s="1" t="s">
        <v>21</v>
      </c>
      <c r="C279" s="7">
        <v>908</v>
      </c>
      <c r="D279" s="6">
        <v>44880</v>
      </c>
      <c r="E279" s="6">
        <v>44918</v>
      </c>
      <c r="F279" s="4" t="s">
        <v>8</v>
      </c>
      <c r="G279" s="2">
        <v>0.55000000000000004</v>
      </c>
      <c r="H279" s="3">
        <v>8250</v>
      </c>
      <c r="I279" s="1">
        <f>Table134[[#This Row],[Price per Unit]]*Table134[[#This Row],[Units Sold]]</f>
        <v>4537.5</v>
      </c>
    </row>
    <row r="280" spans="1:9" x14ac:dyDescent="0.3">
      <c r="A280" s="1" t="s">
        <v>14</v>
      </c>
      <c r="B280" s="1" t="s">
        <v>21</v>
      </c>
      <c r="C280" s="7">
        <v>907</v>
      </c>
      <c r="D280" s="6">
        <v>44880</v>
      </c>
      <c r="E280" s="6">
        <v>44903</v>
      </c>
      <c r="F280" s="4" t="s">
        <v>6</v>
      </c>
      <c r="G280" s="2">
        <v>0.5</v>
      </c>
      <c r="H280" s="3">
        <v>6750</v>
      </c>
      <c r="I280" s="1">
        <f>Table134[[#This Row],[Price per Unit]]*Table134[[#This Row],[Units Sold]]</f>
        <v>3375</v>
      </c>
    </row>
    <row r="281" spans="1:9" x14ac:dyDescent="0.3">
      <c r="A281" s="1" t="s">
        <v>14</v>
      </c>
      <c r="B281" s="1" t="s">
        <v>21</v>
      </c>
      <c r="C281" s="7">
        <v>906</v>
      </c>
      <c r="D281" s="6">
        <v>44880</v>
      </c>
      <c r="E281" s="6">
        <v>44940</v>
      </c>
      <c r="F281" s="4" t="s">
        <v>7</v>
      </c>
      <c r="G281" s="2">
        <v>0.5</v>
      </c>
      <c r="H281" s="3">
        <v>6500</v>
      </c>
      <c r="I281" s="1">
        <f>Table134[[#This Row],[Price per Unit]]*Table134[[#This Row],[Units Sold]]</f>
        <v>3250</v>
      </c>
    </row>
    <row r="282" spans="1:9" x14ac:dyDescent="0.3">
      <c r="A282" s="1" t="s">
        <v>14</v>
      </c>
      <c r="B282" s="1" t="s">
        <v>21</v>
      </c>
      <c r="C282" s="7">
        <v>905</v>
      </c>
      <c r="D282" s="6">
        <v>44880</v>
      </c>
      <c r="E282" s="6">
        <v>44943</v>
      </c>
      <c r="F282" s="4" t="s">
        <v>9</v>
      </c>
      <c r="G282" s="2">
        <v>0.6</v>
      </c>
      <c r="H282" s="3">
        <v>6000</v>
      </c>
      <c r="I282" s="1">
        <f>Table134[[#This Row],[Price per Unit]]*Table134[[#This Row],[Units Sold]]</f>
        <v>3600</v>
      </c>
    </row>
    <row r="283" spans="1:9" x14ac:dyDescent="0.3">
      <c r="A283" s="1" t="s">
        <v>14</v>
      </c>
      <c r="B283" s="1" t="s">
        <v>21</v>
      </c>
      <c r="C283" s="7">
        <v>904</v>
      </c>
      <c r="D283" s="6">
        <v>44880</v>
      </c>
      <c r="E283" s="6">
        <v>44922</v>
      </c>
      <c r="F283" s="4" t="s">
        <v>10</v>
      </c>
      <c r="G283" s="2">
        <v>0.65</v>
      </c>
      <c r="H283" s="3">
        <v>7000</v>
      </c>
      <c r="I283" s="1">
        <f>Table134[[#This Row],[Price per Unit]]*Table134[[#This Row],[Units Sold]]</f>
        <v>4550</v>
      </c>
    </row>
    <row r="284" spans="1:9" x14ac:dyDescent="0.3">
      <c r="A284" s="1" t="s">
        <v>14</v>
      </c>
      <c r="B284" s="1" t="s">
        <v>21</v>
      </c>
      <c r="C284" s="7">
        <v>903</v>
      </c>
      <c r="D284" s="6">
        <v>44909</v>
      </c>
      <c r="E284" s="6">
        <v>44971</v>
      </c>
      <c r="F284" s="4" t="s">
        <v>5</v>
      </c>
      <c r="G284" s="2">
        <v>0.5</v>
      </c>
      <c r="H284" s="3">
        <v>9000</v>
      </c>
      <c r="I284" s="1">
        <f>Table134[[#This Row],[Price per Unit]]*Table134[[#This Row],[Units Sold]]</f>
        <v>4500</v>
      </c>
    </row>
    <row r="285" spans="1:9" x14ac:dyDescent="0.3">
      <c r="A285" s="1" t="s">
        <v>14</v>
      </c>
      <c r="B285" s="1" t="s">
        <v>21</v>
      </c>
      <c r="C285" s="7">
        <v>902</v>
      </c>
      <c r="D285" s="6">
        <v>44909</v>
      </c>
      <c r="E285" s="6">
        <v>44952</v>
      </c>
      <c r="F285" s="4" t="s">
        <v>8</v>
      </c>
      <c r="G285" s="2">
        <v>0.55000000000000004</v>
      </c>
      <c r="H285" s="3">
        <v>9000</v>
      </c>
      <c r="I285" s="1">
        <f>Table134[[#This Row],[Price per Unit]]*Table134[[#This Row],[Units Sold]]</f>
        <v>4950</v>
      </c>
    </row>
    <row r="286" spans="1:9" x14ac:dyDescent="0.3">
      <c r="A286" s="1" t="s">
        <v>14</v>
      </c>
      <c r="B286" s="1" t="s">
        <v>21</v>
      </c>
      <c r="C286" s="7">
        <v>901</v>
      </c>
      <c r="D286" s="6">
        <v>44909</v>
      </c>
      <c r="E286" s="6">
        <v>44962</v>
      </c>
      <c r="F286" s="4" t="s">
        <v>6</v>
      </c>
      <c r="G286" s="2">
        <v>0.5</v>
      </c>
      <c r="H286" s="3">
        <v>7000</v>
      </c>
      <c r="I286" s="1">
        <f>Table134[[#This Row],[Price per Unit]]*Table134[[#This Row],[Units Sold]]</f>
        <v>3500</v>
      </c>
    </row>
    <row r="287" spans="1:9" x14ac:dyDescent="0.3">
      <c r="A287" s="1" t="s">
        <v>14</v>
      </c>
      <c r="B287" s="1" t="s">
        <v>21</v>
      </c>
      <c r="C287" s="7">
        <v>900</v>
      </c>
      <c r="D287" s="6">
        <v>44909</v>
      </c>
      <c r="E287" s="6">
        <v>44987</v>
      </c>
      <c r="F287" s="4" t="s">
        <v>7</v>
      </c>
      <c r="G287" s="2">
        <v>0.5</v>
      </c>
      <c r="H287" s="3">
        <v>7000</v>
      </c>
      <c r="I287" s="1">
        <f>Table134[[#This Row],[Price per Unit]]*Table134[[#This Row],[Units Sold]]</f>
        <v>3500</v>
      </c>
    </row>
    <row r="288" spans="1:9" x14ac:dyDescent="0.3">
      <c r="A288" s="1" t="s">
        <v>14</v>
      </c>
      <c r="B288" s="1" t="s">
        <v>21</v>
      </c>
      <c r="C288" s="7">
        <v>899</v>
      </c>
      <c r="D288" s="6">
        <v>44909</v>
      </c>
      <c r="E288" s="6">
        <v>44949</v>
      </c>
      <c r="F288" s="4" t="s">
        <v>9</v>
      </c>
      <c r="G288" s="2">
        <v>0.6</v>
      </c>
      <c r="H288" s="3">
        <v>6250</v>
      </c>
      <c r="I288" s="1">
        <f>Table134[[#This Row],[Price per Unit]]*Table134[[#This Row],[Units Sold]]</f>
        <v>3750</v>
      </c>
    </row>
    <row r="289" spans="1:9" x14ac:dyDescent="0.3">
      <c r="A289" s="1" t="s">
        <v>14</v>
      </c>
      <c r="B289" s="1" t="s">
        <v>21</v>
      </c>
      <c r="C289" s="7">
        <v>898</v>
      </c>
      <c r="D289" s="6">
        <v>44909</v>
      </c>
      <c r="E289" s="6">
        <v>44927</v>
      </c>
      <c r="F289" s="4" t="s">
        <v>10</v>
      </c>
      <c r="G289" s="2">
        <v>0.65</v>
      </c>
      <c r="H289" s="3">
        <v>7250</v>
      </c>
      <c r="I289" s="1">
        <f>Table134[[#This Row],[Price per Unit]]*Table134[[#This Row],[Units Sold]]</f>
        <v>4712.5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24D53-1EE6-4B2D-93A5-BF3ABECEFC1B}">
  <dimension ref="A3:H10"/>
  <sheetViews>
    <sheetView showGridLines="0" workbookViewId="0">
      <selection activeCell="M2" sqref="M2"/>
    </sheetView>
  </sheetViews>
  <sheetFormatPr defaultRowHeight="14.4" x14ac:dyDescent="0.3"/>
  <cols>
    <col min="1" max="1" width="12.5546875" bestFit="1" customWidth="1"/>
    <col min="2" max="2" width="14.88671875" bestFit="1" customWidth="1"/>
    <col min="5" max="5" width="12.5546875" bestFit="1" customWidth="1"/>
    <col min="6" max="6" width="22.21875" bestFit="1" customWidth="1"/>
    <col min="7" max="7" width="12.5546875" bestFit="1" customWidth="1"/>
    <col min="8" max="8" width="22.21875" bestFit="1" customWidth="1"/>
  </cols>
  <sheetData>
    <row r="3" spans="1:8" x14ac:dyDescent="0.3">
      <c r="A3" s="23" t="s">
        <v>1288</v>
      </c>
      <c r="B3" t="s">
        <v>1287</v>
      </c>
      <c r="G3" s="23" t="s">
        <v>1288</v>
      </c>
      <c r="H3" t="s">
        <v>1290</v>
      </c>
    </row>
    <row r="4" spans="1:8" x14ac:dyDescent="0.3">
      <c r="A4" s="4" t="s">
        <v>10</v>
      </c>
      <c r="B4" s="24">
        <v>129425</v>
      </c>
      <c r="G4" s="4" t="s">
        <v>10</v>
      </c>
      <c r="H4" s="25">
        <v>0.65</v>
      </c>
    </row>
    <row r="5" spans="1:8" x14ac:dyDescent="0.3">
      <c r="A5" s="4" t="s">
        <v>5</v>
      </c>
      <c r="B5" s="24">
        <v>126725</v>
      </c>
      <c r="G5" s="4" t="s">
        <v>9</v>
      </c>
      <c r="H5" s="25">
        <v>0.58750000000000013</v>
      </c>
    </row>
    <row r="6" spans="1:8" x14ac:dyDescent="0.3">
      <c r="A6" s="4" t="s">
        <v>8</v>
      </c>
      <c r="B6" s="24">
        <v>118625</v>
      </c>
      <c r="G6" s="4" t="s">
        <v>5</v>
      </c>
      <c r="H6" s="25">
        <v>0.53750000000000009</v>
      </c>
    </row>
    <row r="7" spans="1:8" x14ac:dyDescent="0.3">
      <c r="A7" s="4" t="s">
        <v>6</v>
      </c>
      <c r="B7" s="24">
        <v>102710</v>
      </c>
      <c r="G7" s="4" t="s">
        <v>8</v>
      </c>
      <c r="H7" s="25">
        <v>0.53750000000000009</v>
      </c>
    </row>
    <row r="8" spans="1:8" x14ac:dyDescent="0.3">
      <c r="A8" s="4" t="s">
        <v>9</v>
      </c>
      <c r="B8" s="24">
        <v>101675</v>
      </c>
      <c r="G8" s="4" t="s">
        <v>6</v>
      </c>
      <c r="H8" s="25">
        <v>0.52500000000000002</v>
      </c>
    </row>
    <row r="9" spans="1:8" x14ac:dyDescent="0.3">
      <c r="A9" s="4" t="s">
        <v>7</v>
      </c>
      <c r="B9" s="24">
        <v>91200</v>
      </c>
      <c r="G9" s="4" t="s">
        <v>7</v>
      </c>
      <c r="H9" s="25">
        <v>0.52500000000000002</v>
      </c>
    </row>
    <row r="10" spans="1:8" x14ac:dyDescent="0.3">
      <c r="A10" s="4" t="s">
        <v>1289</v>
      </c>
      <c r="B10" s="24">
        <v>670360</v>
      </c>
      <c r="G10" s="4" t="s">
        <v>1289</v>
      </c>
      <c r="H10" s="25">
        <v>0.56041666666666667</v>
      </c>
    </row>
  </sheetData>
  <pageMargins left="0.7" right="0.7" top="0.75" bottom="0.75" header="0.3" footer="0.3"/>
  <drawing r:id="rId3"/>
  <extLst>
    <ext xmlns:x15="http://schemas.microsoft.com/office/spreadsheetml/2010/11/main" uri="{7E03D99C-DC04-49d9-9315-930204A7B6E9}">
      <x15:timelineRefs>
        <x15:timelineRef r:id="rId4"/>
      </x15:timeline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6059-274E-134B-B65C-39AAD56ADEA1}">
  <dimension ref="B2:K12"/>
  <sheetViews>
    <sheetView topLeftCell="B1" zoomScale="130" zoomScaleNormal="130" workbookViewId="0">
      <selection activeCell="H17" sqref="H17"/>
    </sheetView>
  </sheetViews>
  <sheetFormatPr defaultColWidth="11.44140625" defaultRowHeight="14.4" x14ac:dyDescent="0.3"/>
  <cols>
    <col min="1" max="1" width="4.109375" customWidth="1"/>
    <col min="2" max="2" width="17.6640625" bestFit="1" customWidth="1"/>
    <col min="4" max="4" width="6.109375" customWidth="1"/>
    <col min="5" max="5" width="6.44140625" customWidth="1"/>
    <col min="6" max="6" width="7.77734375" customWidth="1"/>
    <col min="9" max="9" width="13.44140625" bestFit="1" customWidth="1"/>
  </cols>
  <sheetData>
    <row r="2" spans="2:11" ht="15.6" x14ac:dyDescent="0.3">
      <c r="B2" s="17" t="s">
        <v>30</v>
      </c>
      <c r="C2" s="17"/>
      <c r="G2" s="18" t="s">
        <v>22</v>
      </c>
      <c r="H2" s="18"/>
      <c r="I2" s="18"/>
      <c r="J2" s="18"/>
      <c r="K2" s="18"/>
    </row>
    <row r="3" spans="2:11" ht="15.6" x14ac:dyDescent="0.3">
      <c r="B3" s="4" t="s">
        <v>22</v>
      </c>
      <c r="C3" s="8">
        <v>10000</v>
      </c>
      <c r="F3" s="13">
        <f>C12</f>
        <v>1500</v>
      </c>
      <c r="G3" s="14">
        <f t="shared" ref="G3:H3" si="0">H3-500</f>
        <v>9000</v>
      </c>
      <c r="H3" s="14">
        <f>I3-500</f>
        <v>9500</v>
      </c>
      <c r="I3" s="14">
        <v>10000</v>
      </c>
      <c r="J3" s="14">
        <f t="shared" ref="J3:K3" si="1">I3+500</f>
        <v>10500</v>
      </c>
      <c r="K3" s="14">
        <f t="shared" si="1"/>
        <v>11000</v>
      </c>
    </row>
    <row r="4" spans="2:11" ht="15.6" x14ac:dyDescent="0.3">
      <c r="B4" s="4" t="s">
        <v>3</v>
      </c>
      <c r="C4" s="9">
        <v>2.5</v>
      </c>
      <c r="E4" s="19" t="s">
        <v>3</v>
      </c>
      <c r="F4" s="16">
        <f t="shared" ref="F4:F5" si="2">F5+0.5</f>
        <v>3.5</v>
      </c>
      <c r="G4" s="15">
        <f t="dataTable" ref="G4:K8" dt2D="1" dtr="1" r1="C3" r2="C4"/>
        <v>9350</v>
      </c>
      <c r="H4" s="15">
        <v>10425</v>
      </c>
      <c r="I4" s="15">
        <v>11500</v>
      </c>
      <c r="J4" s="15">
        <v>12575</v>
      </c>
      <c r="K4" s="15">
        <v>13650</v>
      </c>
    </row>
    <row r="5" spans="2:11" ht="15.6" x14ac:dyDescent="0.3">
      <c r="B5" s="4" t="s">
        <v>23</v>
      </c>
      <c r="C5" s="9">
        <v>1.35</v>
      </c>
      <c r="E5" s="19"/>
      <c r="F5" s="16">
        <f t="shared" si="2"/>
        <v>3</v>
      </c>
      <c r="G5" s="15">
        <v>4850</v>
      </c>
      <c r="H5" s="26">
        <v>5675</v>
      </c>
      <c r="I5" s="26">
        <v>6500</v>
      </c>
      <c r="J5" s="26">
        <v>7325</v>
      </c>
      <c r="K5" s="15">
        <v>8150</v>
      </c>
    </row>
    <row r="6" spans="2:11" ht="15.6" x14ac:dyDescent="0.3">
      <c r="B6" s="4" t="s">
        <v>24</v>
      </c>
      <c r="C6" s="8">
        <v>10000</v>
      </c>
      <c r="E6" s="19"/>
      <c r="F6" s="16">
        <v>2.5</v>
      </c>
      <c r="G6" s="15">
        <v>350</v>
      </c>
      <c r="H6" s="26">
        <v>925</v>
      </c>
      <c r="I6" s="27">
        <v>1500</v>
      </c>
      <c r="J6" s="26">
        <v>2074.9999999999982</v>
      </c>
      <c r="K6" s="15">
        <v>2649.9999999999982</v>
      </c>
    </row>
    <row r="7" spans="2:11" x14ac:dyDescent="0.3">
      <c r="B7" s="4"/>
      <c r="C7" s="10"/>
      <c r="E7" s="19"/>
      <c r="F7" s="16">
        <f>F6-0.5</f>
        <v>2</v>
      </c>
      <c r="G7" s="15">
        <v>-4150</v>
      </c>
      <c r="H7" s="26">
        <v>-3825</v>
      </c>
      <c r="I7" s="26">
        <v>-3500</v>
      </c>
      <c r="J7" s="26">
        <v>-3175.0000000000018</v>
      </c>
      <c r="K7" s="15">
        <v>-2850.0000000000018</v>
      </c>
    </row>
    <row r="8" spans="2:11" ht="15.6" x14ac:dyDescent="0.3">
      <c r="B8" s="17" t="s">
        <v>25</v>
      </c>
      <c r="C8" s="17"/>
      <c r="E8" s="19"/>
      <c r="F8" s="16">
        <f>F7-0.5</f>
        <v>1.5</v>
      </c>
      <c r="G8" s="15">
        <v>-8650</v>
      </c>
      <c r="H8" s="15">
        <v>-8575</v>
      </c>
      <c r="I8" s="15">
        <v>-8500</v>
      </c>
      <c r="J8" s="15">
        <v>-8425.0000000000018</v>
      </c>
      <c r="K8" s="15">
        <v>-8350.0000000000018</v>
      </c>
    </row>
    <row r="9" spans="2:11" x14ac:dyDescent="0.3">
      <c r="B9" s="4" t="s">
        <v>26</v>
      </c>
      <c r="C9" s="10">
        <f>C3*C4</f>
        <v>25000</v>
      </c>
    </row>
    <row r="10" spans="2:11" x14ac:dyDescent="0.3">
      <c r="B10" s="4" t="s">
        <v>27</v>
      </c>
      <c r="C10" s="10">
        <f>-C5*C3</f>
        <v>-13500</v>
      </c>
    </row>
    <row r="11" spans="2:11" x14ac:dyDescent="0.3">
      <c r="B11" s="4" t="s">
        <v>28</v>
      </c>
      <c r="C11" s="10">
        <f>-C6</f>
        <v>-10000</v>
      </c>
    </row>
    <row r="12" spans="2:11" ht="15.6" x14ac:dyDescent="0.3">
      <c r="B12" s="11" t="s">
        <v>29</v>
      </c>
      <c r="C12" s="12">
        <f>SUM(C9:C11)</f>
        <v>1500</v>
      </c>
    </row>
  </sheetData>
  <mergeCells count="4">
    <mergeCell ref="B2:C2"/>
    <mergeCell ref="B8:C8"/>
    <mergeCell ref="G2:K2"/>
    <mergeCell ref="E4:E8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C9709-E002-400A-9737-26E8E81BB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Importing Data</vt:lpstr>
      <vt:lpstr>Data For Power Query</vt:lpstr>
      <vt:lpstr>Cleaned Data</vt:lpstr>
      <vt:lpstr>Formatting + Pivot Tables Data</vt:lpstr>
      <vt:lpstr>Pivot Tables</vt:lpstr>
      <vt:lpstr>Skill 5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Quach</dc:creator>
  <cp:lastModifiedBy>FUI-S22BSAF017</cp:lastModifiedBy>
  <dcterms:created xsi:type="dcterms:W3CDTF">2022-04-21T14:05:43Z</dcterms:created>
  <dcterms:modified xsi:type="dcterms:W3CDTF">2024-10-18T14:59:09Z</dcterms:modified>
</cp:coreProperties>
</file>