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8272181-A851-409F-95D9-294C094864E9}" xr6:coauthVersionLast="36" xr6:coauthVersionMax="36" xr10:uidLastSave="{00000000-0000-0000-0000-000000000000}"/>
  <bookViews>
    <workbookView xWindow="0" yWindow="0" windowWidth="17490" windowHeight="7980" activeTab="3" xr2:uid="{5A0904F4-7149-47E2-AACD-BF0B7CA9B427}"/>
  </bookViews>
  <sheets>
    <sheet name="Chart1" sheetId="2" r:id="rId1"/>
    <sheet name="Chart2" sheetId="3" r:id="rId2"/>
    <sheet name="Chart3" sheetId="4" r:id="rId3"/>
    <sheet name="Sheet1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2" i="1" l="1"/>
  <c r="Q16" i="1"/>
  <c r="I54" i="1"/>
  <c r="D28" i="1" l="1"/>
  <c r="F28" i="1"/>
  <c r="E28" i="1"/>
  <c r="C28" i="1"/>
  <c r="B28" i="1"/>
  <c r="F27" i="1"/>
  <c r="E27" i="1"/>
  <c r="D27" i="1"/>
  <c r="C27" i="1"/>
  <c r="B27" i="1"/>
  <c r="K18" i="1"/>
  <c r="K17" i="1"/>
  <c r="O17" i="1"/>
  <c r="O18" i="1"/>
  <c r="F60" i="1"/>
  <c r="F58" i="1"/>
  <c r="N18" i="1"/>
  <c r="M18" i="1"/>
  <c r="L18" i="1"/>
  <c r="N17" i="1"/>
  <c r="M17" i="1"/>
  <c r="L17" i="1"/>
  <c r="F26" i="1"/>
  <c r="E26" i="1"/>
  <c r="D26" i="1"/>
  <c r="C26" i="1"/>
  <c r="B26" i="1"/>
  <c r="F25" i="1"/>
  <c r="E25" i="1"/>
  <c r="D25" i="1"/>
  <c r="C25" i="1"/>
  <c r="B25" i="1"/>
  <c r="E60" i="1"/>
  <c r="E58" i="1"/>
  <c r="B60" i="1"/>
  <c r="C60" i="1"/>
  <c r="D60" i="1"/>
</calcChain>
</file>

<file path=xl/sharedStrings.xml><?xml version="1.0" encoding="utf-8"?>
<sst xmlns="http://schemas.openxmlformats.org/spreadsheetml/2006/main" count="10" uniqueCount="6">
  <si>
    <t>Cores</t>
  </si>
  <si>
    <t>30 mins</t>
  </si>
  <si>
    <t>Points</t>
  </si>
  <si>
    <t>45 mins</t>
  </si>
  <si>
    <t>points</t>
  </si>
  <si>
    <t>R-Tree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</si>
</sst>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15-min window</a:t>
            </a:r>
          </a:p>
        </c:rich>
      </c:tx>
      <c:layout>
        <c:manualLayout>
          <c:xMode val="edge"/>
          <c:yMode val="edge"/>
          <c:x val="0.45450723588006953"/>
          <c:y val="2.0218580365911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Sheet1!$A$26:$F$26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0.19876771619152495</c:v>
                  </c:pt>
                  <c:pt idx="2">
                    <c:v>1.8807375104818091</c:v>
                  </c:pt>
                  <c:pt idx="3">
                    <c:v>1.1348875022913689</c:v>
                  </c:pt>
                  <c:pt idx="4">
                    <c:v>1.1348875022913689</c:v>
                  </c:pt>
                  <c:pt idx="5">
                    <c:v>1.0504502874727646</c:v>
                  </c:pt>
                </c:numCache>
              </c:numRef>
            </c:plus>
            <c:minus>
              <c:numRef>
                <c:f>Sheet1!$A$26:$F$26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0.19876771619152495</c:v>
                  </c:pt>
                  <c:pt idx="2">
                    <c:v>1.8807375104818091</c:v>
                  </c:pt>
                  <c:pt idx="3">
                    <c:v>1.1348875022913689</c:v>
                  </c:pt>
                  <c:pt idx="4">
                    <c:v>1.1348875022913689</c:v>
                  </c:pt>
                  <c:pt idx="5">
                    <c:v>1.0504502874727646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Sheet1!$A$24:$F$24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Sheet1!$A$25:$F$25</c:f>
              <c:numCache>
                <c:formatCode>General</c:formatCode>
                <c:ptCount val="6"/>
                <c:pt idx="0">
                  <c:v>515.35</c:v>
                </c:pt>
                <c:pt idx="1">
                  <c:v>314.21254999999996</c:v>
                </c:pt>
                <c:pt idx="2">
                  <c:v>152.40975</c:v>
                </c:pt>
                <c:pt idx="3">
                  <c:v>81.176249999999996</c:v>
                </c:pt>
                <c:pt idx="4">
                  <c:v>41.375624999999992</c:v>
                </c:pt>
                <c:pt idx="5">
                  <c:v>23.084838709677427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267-AA9F-19FDE2A0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2154208"/>
        <c:axId val="422151912"/>
      </c:barChart>
      <c:catAx>
        <c:axId val="4221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151912"/>
        <c:crosses val="autoZero"/>
        <c:auto val="1"/>
        <c:lblAlgn val="ctr"/>
        <c:lblOffset val="100"/>
        <c:noMultiLvlLbl val="0"/>
      </c:catAx>
      <c:valAx>
        <c:axId val="4221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20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effectLst>
                  <a:outerShdw blurRad="50800" dist="50800" dir="5400000" sx="10000" sy="10000" algn="ctr" rotWithShape="0">
                    <a:srgbClr val="000000">
                      <a:alpha val="43137"/>
                    </a:srgb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1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30-min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Sheet1!$J$18:$O$18</c:f>
                <c:numCache>
                  <c:formatCode>General</c:formatCode>
                  <c:ptCount val="6"/>
                  <c:pt idx="1">
                    <c:v>9.376235918533613</c:v>
                  </c:pt>
                  <c:pt idx="2">
                    <c:v>4.5586913326816649</c:v>
                  </c:pt>
                  <c:pt idx="3">
                    <c:v>4.0114914731662799</c:v>
                  </c:pt>
                  <c:pt idx="4">
                    <c:v>2.6512534771311445</c:v>
                  </c:pt>
                  <c:pt idx="5">
                    <c:v>6.7793581313710733</c:v>
                  </c:pt>
                </c:numCache>
              </c:numRef>
            </c:plus>
            <c:minus>
              <c:numRef>
                <c:f>Sheet1!$J$18:$O$18</c:f>
                <c:numCache>
                  <c:formatCode>General</c:formatCode>
                  <c:ptCount val="6"/>
                  <c:pt idx="1">
                    <c:v>9.376235918533613</c:v>
                  </c:pt>
                  <c:pt idx="2">
                    <c:v>4.5586913326816649</c:v>
                  </c:pt>
                  <c:pt idx="3">
                    <c:v>4.0114914731662799</c:v>
                  </c:pt>
                  <c:pt idx="4">
                    <c:v>2.6512534771311445</c:v>
                  </c:pt>
                  <c:pt idx="5">
                    <c:v>6.7793581313710733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Sheet1!$J$16:$O$16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Sheet1!$J$17:$O$17</c:f>
              <c:numCache>
                <c:formatCode>General</c:formatCode>
                <c:ptCount val="6"/>
                <c:pt idx="0">
                  <c:v>2507.4</c:v>
                </c:pt>
                <c:pt idx="1">
                  <c:v>1296.02</c:v>
                </c:pt>
                <c:pt idx="2">
                  <c:v>509.56000000000006</c:v>
                </c:pt>
                <c:pt idx="3">
                  <c:v>258.41312499999998</c:v>
                </c:pt>
                <c:pt idx="4">
                  <c:v>134.67875000000001</c:v>
                </c:pt>
                <c:pt idx="5">
                  <c:v>90.015312499999979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F-4FA0-BBD4-ADD184B0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6575240"/>
        <c:axId val="596575568"/>
      </c:barChart>
      <c:catAx>
        <c:axId val="59657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575568"/>
        <c:crosses val="autoZero"/>
        <c:auto val="1"/>
        <c:lblAlgn val="ctr"/>
        <c:lblOffset val="100"/>
        <c:noMultiLvlLbl val="0"/>
      </c:catAx>
      <c:valAx>
        <c:axId val="596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57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45-min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window</a:t>
            </a:r>
            <a:endParaRPr lang="en-US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293492460596537"/>
          <c:y val="2.4905947780978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Sheet1!$A$60:$F$60</c:f>
                <c:numCache>
                  <c:formatCode>General</c:formatCode>
                  <c:ptCount val="6"/>
                  <c:pt idx="1">
                    <c:v>24.020417356907039</c:v>
                  </c:pt>
                  <c:pt idx="2">
                    <c:v>14.221958081314495</c:v>
                  </c:pt>
                  <c:pt idx="3">
                    <c:v>12.456386127490701</c:v>
                  </c:pt>
                  <c:pt idx="4">
                    <c:v>6.0850392699362779</c:v>
                  </c:pt>
                  <c:pt idx="5">
                    <c:v>5.0748670877836144</c:v>
                  </c:pt>
                </c:numCache>
              </c:numRef>
            </c:plus>
            <c:minus>
              <c:numRef>
                <c:f>Sheet1!$A$60:$F$60</c:f>
                <c:numCache>
                  <c:formatCode>General</c:formatCode>
                  <c:ptCount val="6"/>
                  <c:pt idx="1">
                    <c:v>24.020417356907039</c:v>
                  </c:pt>
                  <c:pt idx="2">
                    <c:v>14.221958081314495</c:v>
                  </c:pt>
                  <c:pt idx="3">
                    <c:v>12.456386127490701</c:v>
                  </c:pt>
                  <c:pt idx="4">
                    <c:v>6.0850392699362779</c:v>
                  </c:pt>
                  <c:pt idx="5">
                    <c:v>5.0748670877836144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Sheet1!$A$57:$F$57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Sheet1!$A$58:$F$58</c:f>
              <c:numCache>
                <c:formatCode>General</c:formatCode>
                <c:ptCount val="6"/>
                <c:pt idx="0">
                  <c:v>3842.83</c:v>
                </c:pt>
                <c:pt idx="1">
                  <c:v>1948.2149999999999</c:v>
                </c:pt>
                <c:pt idx="2">
                  <c:v>951.96</c:v>
                </c:pt>
                <c:pt idx="3">
                  <c:v>494.08</c:v>
                </c:pt>
                <c:pt idx="4">
                  <c:v>250.11687500000002</c:v>
                </c:pt>
                <c:pt idx="5">
                  <c:v>133.80909375000002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5BF-8BB6-11D0FDBC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82722120"/>
        <c:axId val="482718840"/>
      </c:barChart>
      <c:catAx>
        <c:axId val="48272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718840"/>
        <c:crosses val="autoZero"/>
        <c:auto val="1"/>
        <c:lblAlgn val="ctr"/>
        <c:lblOffset val="100"/>
        <c:noMultiLvlLbl val="0"/>
      </c:catAx>
      <c:valAx>
        <c:axId val="4827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72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 min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4 Cores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Sheet1!$E$49:$E$52</c:f>
              <c:numCache>
                <c:formatCode>General</c:formatCode>
                <c:ptCount val="4"/>
                <c:pt idx="0">
                  <c:v>937.76</c:v>
                </c:pt>
                <c:pt idx="1">
                  <c:v>945.57</c:v>
                </c:pt>
                <c:pt idx="2">
                  <c:v>953.56</c:v>
                </c:pt>
                <c:pt idx="3">
                  <c:v>970.98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669-9884-B850E3F76EA4}"/>
            </c:ext>
          </c:extLst>
        </c:ser>
        <c:ser>
          <c:idx val="1"/>
          <c:order val="1"/>
          <c:tx>
            <c:v>8 Cores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Sheet1!$H$44:$H$51</c:f>
              <c:numCache>
                <c:formatCode>General</c:formatCode>
                <c:ptCount val="8"/>
                <c:pt idx="0">
                  <c:v>471.78</c:v>
                </c:pt>
                <c:pt idx="1">
                  <c:v>485.66</c:v>
                </c:pt>
                <c:pt idx="2">
                  <c:v>486.3</c:v>
                </c:pt>
                <c:pt idx="3">
                  <c:v>494.16</c:v>
                </c:pt>
                <c:pt idx="4">
                  <c:v>497.15</c:v>
                </c:pt>
                <c:pt idx="5">
                  <c:v>503.51</c:v>
                </c:pt>
                <c:pt idx="6">
                  <c:v>503.81</c:v>
                </c:pt>
                <c:pt idx="7">
                  <c:v>510.34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669-9884-B850E3F76EA4}"/>
            </c:ext>
          </c:extLst>
        </c:ser>
        <c:ser>
          <c:idx val="2"/>
          <c:order val="2"/>
          <c:tx>
            <c:v>16 Cores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Sheet1!$K$44:$K$59</c:f>
              <c:numCache>
                <c:formatCode>General</c:formatCode>
                <c:ptCount val="16"/>
                <c:pt idx="0">
                  <c:v>239.78</c:v>
                </c:pt>
                <c:pt idx="1">
                  <c:v>240.88</c:v>
                </c:pt>
                <c:pt idx="2">
                  <c:v>244.99</c:v>
                </c:pt>
                <c:pt idx="3">
                  <c:v>245.9</c:v>
                </c:pt>
                <c:pt idx="4">
                  <c:v>245.97</c:v>
                </c:pt>
                <c:pt idx="5">
                  <c:v>246.83</c:v>
                </c:pt>
                <c:pt idx="6">
                  <c:v>248.92</c:v>
                </c:pt>
                <c:pt idx="7">
                  <c:v>249.15</c:v>
                </c:pt>
                <c:pt idx="8">
                  <c:v>251.39</c:v>
                </c:pt>
                <c:pt idx="9">
                  <c:v>252.15</c:v>
                </c:pt>
                <c:pt idx="10">
                  <c:v>252.32</c:v>
                </c:pt>
                <c:pt idx="11">
                  <c:v>252.39</c:v>
                </c:pt>
                <c:pt idx="12">
                  <c:v>254.14</c:v>
                </c:pt>
                <c:pt idx="13">
                  <c:v>255.49</c:v>
                </c:pt>
                <c:pt idx="14">
                  <c:v>260.36</c:v>
                </c:pt>
                <c:pt idx="15">
                  <c:v>261.20999999999998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4669-9884-B850E3F7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405000"/>
        <c:axId val="536407952"/>
        <c:axId val="0"/>
      </c:bar3DChart>
      <c:catAx>
        <c:axId val="53640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7952"/>
        <c:crosses val="autoZero"/>
        <c:auto val="1"/>
        <c:lblAlgn val="ctr"/>
        <c:lblOffset val="100"/>
        <c:noMultiLvlLbl val="0"/>
      </c:catAx>
      <c:valAx>
        <c:axId val="536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Sheet1!$P$42:$S$42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Sheet1!$P$44:$S$44</c:f>
              <c:numCache>
                <c:formatCode>General</c:formatCode>
                <c:ptCount val="4"/>
                <c:pt idx="0">
                  <c:v>44.43</c:v>
                </c:pt>
                <c:pt idx="1">
                  <c:v>41.06</c:v>
                </c:pt>
                <c:pt idx="2">
                  <c:v>39.33</c:v>
                </c:pt>
                <c:pt idx="3">
                  <c:v>39.18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8-400A-90AA-29F28F46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149360"/>
        <c:axId val="224151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Sheet1!$P$42:$S$42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Sheet1!$P$43:$S$43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28-400A-90AA-29F28F46688A}"/>
                  </c:ext>
                </c:extLst>
              </c15:ser>
            </c15:filteredBarSeries>
          </c:ext>
        </c:extLst>
      </c:barChart>
      <c:catAx>
        <c:axId val="2241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51656"/>
        <c:crosses val="autoZero"/>
        <c:auto val="1"/>
        <c:lblAlgn val="ctr"/>
        <c:lblOffset val="100"/>
        <c:noMultiLvlLbl val="0"/>
      </c:catAx>
      <c:valAx>
        <c:axId val="22415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Sheet1!$A$28:$F$28</c:f>
                <c:numCache>
                  <c:formatCode>General</c:formatCode>
                  <c:ptCount val="6"/>
                  <c:pt idx="1">
                    <c:v>8.1936592239687389</c:v>
                  </c:pt>
                  <c:pt idx="2">
                    <c:v>4.4191392003541452</c:v>
                  </c:pt>
                  <c:pt idx="3">
                    <c:v>0.73079458695313271</c:v>
                  </c:pt>
                  <c:pt idx="4">
                    <c:v>9.9628563576996196</c:v>
                  </c:pt>
                  <c:pt idx="5">
                    <c:v>0.13742481944027998</c:v>
                  </c:pt>
                </c:numCache>
              </c:numRef>
            </c:plus>
            <c:minus>
              <c:numRef>
                <c:f>Sheet1!$A$28:$F$28</c:f>
                <c:numCache>
                  <c:formatCode>General</c:formatCode>
                  <c:ptCount val="6"/>
                  <c:pt idx="1">
                    <c:v>8.1936592239687389</c:v>
                  </c:pt>
                  <c:pt idx="2">
                    <c:v>4.4191392003541452</c:v>
                  </c:pt>
                  <c:pt idx="3">
                    <c:v>0.73079458695313271</c:v>
                  </c:pt>
                  <c:pt idx="4">
                    <c:v>9.9628563576996196</c:v>
                  </c:pt>
                  <c:pt idx="5">
                    <c:v>0.13742481944027998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Sheet1!$A$24:$F$24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Sheet1!$A$27:$F$27</c:f>
              <c:numCache>
                <c:formatCode>General</c:formatCode>
                <c:ptCount val="6"/>
                <c:pt idx="0">
                  <c:v>480.05119999999999</c:v>
                </c:pt>
                <c:pt idx="1">
                  <c:v>272.84889600000002</c:v>
                </c:pt>
                <c:pt idx="2">
                  <c:v>169.59487999999999</c:v>
                </c:pt>
                <c:pt idx="3">
                  <c:v>127.628288</c:v>
                </c:pt>
                <c:pt idx="4">
                  <c:v>118.086304</c:v>
                </c:pt>
                <c:pt idx="5">
                  <c:v>115.681664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F42-B575-28FDFB35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88718616"/>
        <c:axId val="488720256"/>
      </c:barChart>
      <c:catAx>
        <c:axId val="48871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0256"/>
        <c:crosses val="autoZero"/>
        <c:auto val="1"/>
        <c:lblAlgn val="ctr"/>
        <c:lblOffset val="100"/>
        <c:noMultiLvlLbl val="0"/>
      </c:catAx>
      <c:valAx>
        <c:axId val="488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8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Points across Windows</a:t>
            </a:r>
            <a:endParaRPr 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Sheet1!$J$24:$L$24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Sheet1!$J$25:$L$25</c:f>
              <c:numCache>
                <c:formatCode>General</c:formatCode>
                <c:ptCount val="3"/>
                <c:pt idx="0">
                  <c:v>34</c:v>
                </c:pt>
                <c:pt idx="1">
                  <c:v>55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7-49BF-B635-B73069DF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00520"/>
        <c:axId val="538799864"/>
      </c:lineChart>
      <c:catAx>
        <c:axId val="53880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 (mins)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9864"/>
        <c:crosses val="autoZero"/>
        <c:auto val="1"/>
        <c:lblAlgn val="ctr"/>
        <c:lblOffset val="100"/>
        <c:noMultiLvlLbl val="0"/>
      </c:catAx>
      <c:valAx>
        <c:axId val="5387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Points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(10^6)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00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D1B342-40DE-457C-909D-38D94429DC7D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1A39FB-2EB4-44C0-8161-40D1FB64D620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603ACD-3813-43E8-96EB-D7BF34799029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74DA7-2DB5-4D4E-82D1-0168724E1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90206-9988-4BC4-8459-D58803861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ED1D3-6EE2-4EEF-8BB8-B8919A25D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70</xdr:row>
      <xdr:rowOff>23811</xdr:rowOff>
    </xdr:from>
    <xdr:to>
      <xdr:col>11</xdr:col>
      <xdr:colOff>133349</xdr:colOff>
      <xdr:row>87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601B2-6365-401B-BD3A-F573C7FD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42</xdr:row>
      <xdr:rowOff>138112</xdr:rowOff>
    </xdr:from>
    <xdr:to>
      <xdr:col>18</xdr:col>
      <xdr:colOff>9525</xdr:colOff>
      <xdr:row>57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58CCD-77A2-44B6-97B6-64445C28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157162</xdr:colOff>
      <xdr:row>49</xdr:row>
      <xdr:rowOff>147637</xdr:rowOff>
    </xdr:from>
    <xdr:to>
      <xdr:col>27</xdr:col>
      <xdr:colOff>461962</xdr:colOff>
      <xdr:row>64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F14019-0D00-46D0-96DE-6F8183CA7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34</xdr:row>
      <xdr:rowOff>4762</xdr:rowOff>
    </xdr:from>
    <xdr:to>
      <xdr:col>12</xdr:col>
      <xdr:colOff>142875</xdr:colOff>
      <xdr:row>48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AF956-3C3B-4AA3-BCFC-8FA5F2000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33EE-2757-40D0-AC2B-288FEDA98342}">
  <dimension ref="A4:X75"/>
  <sheetViews>
    <sheetView tabSelected="1" topLeftCell="J28" workbookViewId="0">
      <selection activeCell="T41" sqref="T41"/>
    </sheetView>
  </sheetViews>
  <sheetFormatPr defaultRowHeight="15" x14ac:dyDescent="0.25"/>
  <cols>
    <col min="2" max="7" width="10" bestFit="1" customWidth="1"/>
    <col min="9" max="9" width="10" bestFit="1" customWidth="1"/>
    <col min="12" max="12" width="10" bestFit="1" customWidth="1"/>
  </cols>
  <sheetData>
    <row r="4" spans="1:24" x14ac:dyDescent="0.25">
      <c r="B4" t="s">
        <v>0</v>
      </c>
      <c r="C4">
        <v>1</v>
      </c>
      <c r="D4">
        <v>2</v>
      </c>
      <c r="E4">
        <v>4</v>
      </c>
      <c r="F4">
        <v>8</v>
      </c>
      <c r="G4">
        <v>16</v>
      </c>
      <c r="H4">
        <v>32</v>
      </c>
      <c r="I4">
        <v>64</v>
      </c>
      <c r="K4" t="s">
        <v>1</v>
      </c>
      <c r="M4">
        <v>4</v>
      </c>
      <c r="N4" t="s">
        <v>2</v>
      </c>
      <c r="P4">
        <v>8</v>
      </c>
      <c r="S4">
        <v>16</v>
      </c>
      <c r="X4">
        <v>32</v>
      </c>
    </row>
    <row r="6" spans="1:24" x14ac:dyDescent="0.25">
      <c r="C6">
        <v>515.35</v>
      </c>
      <c r="D6">
        <v>314.35309999999998</v>
      </c>
      <c r="E6">
        <v>150.149</v>
      </c>
      <c r="F6">
        <v>79.55</v>
      </c>
      <c r="G6">
        <v>40.07</v>
      </c>
      <c r="H6">
        <v>20.96</v>
      </c>
      <c r="K6">
        <v>1289.3900000000001</v>
      </c>
      <c r="M6">
        <v>504.83</v>
      </c>
      <c r="N6">
        <v>13748205</v>
      </c>
      <c r="P6">
        <v>251.26</v>
      </c>
      <c r="Q6">
        <v>6644643</v>
      </c>
      <c r="S6">
        <v>130.27000000000001</v>
      </c>
      <c r="T6">
        <v>3222081</v>
      </c>
      <c r="W6">
        <v>1</v>
      </c>
      <c r="X6">
        <v>84.35</v>
      </c>
    </row>
    <row r="7" spans="1:24" x14ac:dyDescent="0.25">
      <c r="A7" s="1"/>
      <c r="B7" s="1"/>
      <c r="C7" s="1"/>
      <c r="D7" s="1">
        <v>314.072</v>
      </c>
      <c r="E7" s="1">
        <v>151.69</v>
      </c>
      <c r="F7" s="1">
        <v>80.180000000000007</v>
      </c>
      <c r="G7">
        <v>40.270000000000003</v>
      </c>
      <c r="H7">
        <v>20.99</v>
      </c>
      <c r="K7">
        <v>1302.6500000000001</v>
      </c>
      <c r="M7">
        <v>506.5</v>
      </c>
      <c r="N7">
        <v>13294675</v>
      </c>
      <c r="P7">
        <v>255.07</v>
      </c>
      <c r="Q7">
        <v>6229634</v>
      </c>
      <c r="S7">
        <v>131.75</v>
      </c>
      <c r="T7">
        <v>3200927</v>
      </c>
      <c r="W7">
        <v>2</v>
      </c>
      <c r="X7">
        <v>85.71</v>
      </c>
    </row>
    <row r="8" spans="1:24" x14ac:dyDescent="0.25">
      <c r="B8" s="1"/>
      <c r="E8">
        <v>153.38</v>
      </c>
      <c r="F8" s="1">
        <v>80.25</v>
      </c>
      <c r="G8">
        <v>40.49</v>
      </c>
      <c r="H8">
        <v>21.31</v>
      </c>
      <c r="M8">
        <v>513.09</v>
      </c>
      <c r="N8">
        <v>13101293</v>
      </c>
      <c r="P8">
        <v>258.69</v>
      </c>
      <c r="Q8">
        <v>7150303</v>
      </c>
      <c r="S8">
        <v>132.22999999999999</v>
      </c>
      <c r="T8">
        <v>3456935</v>
      </c>
      <c r="W8">
        <v>3</v>
      </c>
      <c r="X8">
        <v>85.84</v>
      </c>
    </row>
    <row r="9" spans="1:24" x14ac:dyDescent="0.25">
      <c r="B9" s="1"/>
      <c r="D9" s="2">
        <v>369.83</v>
      </c>
      <c r="E9">
        <v>154.41999999999999</v>
      </c>
      <c r="F9" s="1">
        <v>80.66</v>
      </c>
      <c r="G9">
        <v>40.86</v>
      </c>
      <c r="H9">
        <v>21.42</v>
      </c>
      <c r="M9">
        <v>513.82000000000005</v>
      </c>
      <c r="N9">
        <v>14907799</v>
      </c>
      <c r="P9">
        <v>258.74</v>
      </c>
      <c r="Q9">
        <v>6871342</v>
      </c>
      <c r="S9">
        <v>132.72</v>
      </c>
      <c r="T9">
        <v>3187304</v>
      </c>
      <c r="W9">
        <v>4</v>
      </c>
      <c r="X9">
        <v>87.07</v>
      </c>
    </row>
    <row r="10" spans="1:24" x14ac:dyDescent="0.25">
      <c r="F10" s="1">
        <v>81.92</v>
      </c>
      <c r="G10">
        <v>41.08</v>
      </c>
      <c r="H10">
        <v>21.08</v>
      </c>
      <c r="P10">
        <v>258.82</v>
      </c>
      <c r="Q10">
        <v>6144342</v>
      </c>
      <c r="S10">
        <v>133.19</v>
      </c>
      <c r="T10">
        <v>3402067</v>
      </c>
      <c r="W10">
        <v>5</v>
      </c>
      <c r="X10">
        <v>87.54</v>
      </c>
    </row>
    <row r="11" spans="1:24" x14ac:dyDescent="0.25">
      <c r="E11" s="3">
        <v>207.14</v>
      </c>
      <c r="F11" s="1">
        <v>82.16</v>
      </c>
      <c r="G11">
        <v>41.04</v>
      </c>
      <c r="H11">
        <v>22.54</v>
      </c>
      <c r="M11" s="3">
        <v>586.45000000000005</v>
      </c>
      <c r="P11">
        <v>259.22000000000003</v>
      </c>
      <c r="Q11">
        <v>7077834</v>
      </c>
      <c r="S11">
        <v>133.34</v>
      </c>
      <c r="T11">
        <v>3583429</v>
      </c>
      <c r="W11">
        <v>6</v>
      </c>
      <c r="X11">
        <v>57.94</v>
      </c>
    </row>
    <row r="12" spans="1:24" x14ac:dyDescent="0.25">
      <c r="F12" s="1">
        <v>82.32</v>
      </c>
      <c r="G12">
        <v>41.1</v>
      </c>
      <c r="H12">
        <v>22.56</v>
      </c>
      <c r="P12">
        <v>260.33999999999997</v>
      </c>
      <c r="Q12">
        <v>7103282</v>
      </c>
      <c r="S12">
        <v>133.66999999999999</v>
      </c>
      <c r="T12">
        <v>3028595</v>
      </c>
      <c r="W12">
        <v>7</v>
      </c>
      <c r="X12">
        <v>87.93</v>
      </c>
    </row>
    <row r="13" spans="1:24" x14ac:dyDescent="0.25">
      <c r="A13" s="1"/>
      <c r="B13" s="1"/>
      <c r="C13" s="1"/>
      <c r="D13" s="1"/>
      <c r="E13" s="1"/>
      <c r="F13" s="1">
        <v>82.37</v>
      </c>
      <c r="G13">
        <v>41.14</v>
      </c>
      <c r="H13">
        <v>22.69</v>
      </c>
      <c r="P13">
        <v>265.16500000000002</v>
      </c>
      <c r="Q13">
        <v>7829853</v>
      </c>
      <c r="S13">
        <v>134.15</v>
      </c>
      <c r="T13">
        <v>3469109</v>
      </c>
      <c r="W13">
        <v>8</v>
      </c>
      <c r="X13">
        <v>88.28</v>
      </c>
    </row>
    <row r="14" spans="1:24" x14ac:dyDescent="0.25">
      <c r="G14">
        <v>41.32</v>
      </c>
      <c r="H14">
        <v>22.68</v>
      </c>
      <c r="S14">
        <v>134.19</v>
      </c>
      <c r="T14">
        <v>3121827</v>
      </c>
      <c r="W14">
        <v>9</v>
      </c>
      <c r="X14">
        <v>88.59</v>
      </c>
    </row>
    <row r="15" spans="1:24" x14ac:dyDescent="0.25">
      <c r="F15" s="3">
        <v>146.38</v>
      </c>
      <c r="G15">
        <v>41.36</v>
      </c>
      <c r="H15">
        <v>22.76</v>
      </c>
      <c r="K15" t="s">
        <v>1</v>
      </c>
      <c r="S15">
        <v>135.21</v>
      </c>
      <c r="T15">
        <v>3022423</v>
      </c>
      <c r="W15">
        <v>10</v>
      </c>
      <c r="X15">
        <v>89.43</v>
      </c>
    </row>
    <row r="16" spans="1:24" x14ac:dyDescent="0.25">
      <c r="G16">
        <v>41.9</v>
      </c>
      <c r="H16">
        <v>22.79</v>
      </c>
      <c r="J16">
        <v>1</v>
      </c>
      <c r="K16">
        <v>2</v>
      </c>
      <c r="L16">
        <v>4</v>
      </c>
      <c r="M16">
        <v>8</v>
      </c>
      <c r="N16">
        <v>16</v>
      </c>
      <c r="O16">
        <v>32</v>
      </c>
      <c r="P16" s="3">
        <v>331.26</v>
      </c>
      <c r="Q16">
        <f>SUM(Q6:Q13)</f>
        <v>55051233</v>
      </c>
      <c r="S16">
        <v>135.69</v>
      </c>
      <c r="T16">
        <v>3905322</v>
      </c>
      <c r="W16">
        <v>11</v>
      </c>
      <c r="X16">
        <v>89.5</v>
      </c>
    </row>
    <row r="17" spans="1:24" x14ac:dyDescent="0.25">
      <c r="G17">
        <v>42.03</v>
      </c>
      <c r="H17">
        <v>22.82</v>
      </c>
      <c r="J17">
        <v>2507.4</v>
      </c>
      <c r="K17">
        <f>AVERAGE(K6:K7)</f>
        <v>1296.02</v>
      </c>
      <c r="L17">
        <f>AVERAGE(M6:M9)</f>
        <v>509.56000000000006</v>
      </c>
      <c r="M17">
        <f>AVERAGE(P6:P13)</f>
        <v>258.41312499999998</v>
      </c>
      <c r="N17">
        <f>AVERAGE(S6:S21)</f>
        <v>134.67875000000001</v>
      </c>
      <c r="O17">
        <f>AVERAGE(X6:X37)</f>
        <v>90.015312499999979</v>
      </c>
      <c r="S17">
        <v>135.69999999999999</v>
      </c>
      <c r="T17">
        <v>3172375</v>
      </c>
      <c r="W17">
        <v>12</v>
      </c>
      <c r="X17">
        <v>89.44</v>
      </c>
    </row>
    <row r="18" spans="1:24" x14ac:dyDescent="0.25">
      <c r="G18">
        <v>42.11</v>
      </c>
      <c r="H18">
        <v>23.16</v>
      </c>
      <c r="K18">
        <f>STDEV(K6:K7)</f>
        <v>9.376235918533613</v>
      </c>
      <c r="L18">
        <f>STDEV(M6:M9)</f>
        <v>4.5586913326816649</v>
      </c>
      <c r="M18">
        <f>STDEV(P6:P13)</f>
        <v>4.0114914731662799</v>
      </c>
      <c r="N18">
        <f>STDEV(S6:S21)</f>
        <v>2.6512534771311445</v>
      </c>
      <c r="O18">
        <f>STDEV(X6:X37)</f>
        <v>6.7793581313710733</v>
      </c>
      <c r="S18">
        <v>136.16999999999999</v>
      </c>
      <c r="T18">
        <v>3608774</v>
      </c>
      <c r="W18">
        <v>13</v>
      </c>
      <c r="X18">
        <v>89.58</v>
      </c>
    </row>
    <row r="19" spans="1:24" x14ac:dyDescent="0.25">
      <c r="G19">
        <v>42.28</v>
      </c>
      <c r="H19">
        <v>23.13</v>
      </c>
      <c r="S19">
        <v>137.28</v>
      </c>
      <c r="T19">
        <v>3928096</v>
      </c>
      <c r="W19">
        <v>14</v>
      </c>
      <c r="X19">
        <v>90.03</v>
      </c>
    </row>
    <row r="20" spans="1:24" x14ac:dyDescent="0.25">
      <c r="G20">
        <v>42.3</v>
      </c>
      <c r="H20">
        <v>23.16</v>
      </c>
      <c r="S20">
        <v>138.85</v>
      </c>
      <c r="T20">
        <v>3519796</v>
      </c>
      <c r="W20">
        <v>15</v>
      </c>
      <c r="X20">
        <v>90.04</v>
      </c>
    </row>
    <row r="21" spans="1:24" x14ac:dyDescent="0.25">
      <c r="G21">
        <v>42.66</v>
      </c>
      <c r="H21">
        <v>23.29</v>
      </c>
      <c r="S21">
        <v>140.44999999999999</v>
      </c>
      <c r="T21">
        <v>4220625</v>
      </c>
      <c r="W21">
        <v>16</v>
      </c>
      <c r="X21">
        <v>90.36</v>
      </c>
    </row>
    <row r="22" spans="1:24" x14ac:dyDescent="0.25">
      <c r="H22">
        <v>23.29</v>
      </c>
      <c r="W22">
        <v>17</v>
      </c>
      <c r="X22">
        <v>90.77</v>
      </c>
    </row>
    <row r="23" spans="1:24" x14ac:dyDescent="0.25">
      <c r="G23" s="3">
        <v>98.6</v>
      </c>
      <c r="H23">
        <v>23.38</v>
      </c>
      <c r="W23">
        <v>18</v>
      </c>
      <c r="X23">
        <v>91.03</v>
      </c>
    </row>
    <row r="24" spans="1:24" x14ac:dyDescent="0.25">
      <c r="A24">
        <v>1</v>
      </c>
      <c r="B24">
        <v>2</v>
      </c>
      <c r="C24">
        <v>4</v>
      </c>
      <c r="D24">
        <v>8</v>
      </c>
      <c r="E24">
        <v>16</v>
      </c>
      <c r="F24">
        <v>32</v>
      </c>
      <c r="H24">
        <v>23.43</v>
      </c>
      <c r="J24">
        <v>15</v>
      </c>
      <c r="K24">
        <v>30</v>
      </c>
      <c r="L24">
        <v>45</v>
      </c>
      <c r="S24" s="3">
        <v>208.89</v>
      </c>
      <c r="W24">
        <v>19</v>
      </c>
      <c r="X24">
        <v>91.29</v>
      </c>
    </row>
    <row r="25" spans="1:24" x14ac:dyDescent="0.25">
      <c r="A25">
        <v>515.35</v>
      </c>
      <c r="B25">
        <f>AVERAGE(D7,D6)</f>
        <v>314.21254999999996</v>
      </c>
      <c r="C25">
        <f>AVERAGE(E6,E7,E8,E9)</f>
        <v>152.40975</v>
      </c>
      <c r="D25">
        <f>AVERAGE(F6,F7,F8,F9,F10,F11,F12,F13)</f>
        <v>81.176249999999996</v>
      </c>
      <c r="E25">
        <f>AVERAGE(G6:G21)</f>
        <v>41.375624999999992</v>
      </c>
      <c r="F25">
        <f>AVERAGE(H6:H36)</f>
        <v>23.084838709677427</v>
      </c>
      <c r="H25">
        <v>23.52</v>
      </c>
      <c r="J25">
        <v>34</v>
      </c>
      <c r="K25">
        <v>55</v>
      </c>
      <c r="L25">
        <v>125</v>
      </c>
      <c r="W25">
        <v>20</v>
      </c>
      <c r="X25">
        <v>91.3</v>
      </c>
    </row>
    <row r="26" spans="1:24" x14ac:dyDescent="0.25">
      <c r="A26">
        <v>0</v>
      </c>
      <c r="B26">
        <f>STDEV(D6:D7)</f>
        <v>0.19876771619152495</v>
      </c>
      <c r="C26">
        <f>STDEV(E6:E9)</f>
        <v>1.8807375104818091</v>
      </c>
      <c r="D26">
        <f>STDEV(F6:F13)</f>
        <v>1.1348875022913689</v>
      </c>
      <c r="E26">
        <f>STDEV(F6:F13)</f>
        <v>1.1348875022913689</v>
      </c>
      <c r="F26">
        <f>STDEV(H6:H36)</f>
        <v>1.0504502874727646</v>
      </c>
      <c r="H26">
        <v>23.58</v>
      </c>
      <c r="W26">
        <v>21</v>
      </c>
      <c r="X26">
        <v>91.35</v>
      </c>
    </row>
    <row r="27" spans="1:24" x14ac:dyDescent="0.25">
      <c r="A27">
        <v>480.05119999999999</v>
      </c>
      <c r="B27">
        <f>AVERAGE(B31:B32)/1000000</f>
        <v>272.84889600000002</v>
      </c>
      <c r="C27">
        <f>AVERAGE(C31:C34)/1000000</f>
        <v>169.59487999999999</v>
      </c>
      <c r="D27">
        <f>AVERAGE(D31:D38)/1000000</f>
        <v>127.628288</v>
      </c>
      <c r="E27">
        <f>AVERAGE(E31:E46)/1000000</f>
        <v>118.086304</v>
      </c>
      <c r="F27">
        <f>AVERAGE(F31:G46)/1000000</f>
        <v>115.681664</v>
      </c>
      <c r="H27">
        <v>23.62</v>
      </c>
      <c r="W27">
        <v>22</v>
      </c>
      <c r="X27">
        <v>91.5</v>
      </c>
    </row>
    <row r="28" spans="1:24" x14ac:dyDescent="0.25">
      <c r="B28">
        <f>STDEV(B31:B32)/1000000</f>
        <v>8.1936592239687389</v>
      </c>
      <c r="C28">
        <f>STDEV(C31:C34)/1000000</f>
        <v>4.4191392003541452</v>
      </c>
      <c r="D28">
        <f>STDEV(D31:D38)/1000000</f>
        <v>0.73079458695313271</v>
      </c>
      <c r="E28">
        <f>STDEV(E31:E46)/1000000</f>
        <v>9.9628563576996196</v>
      </c>
      <c r="F28">
        <f>STDEV(F31:G46)/1000000</f>
        <v>0.13742481944027998</v>
      </c>
      <c r="H28">
        <v>23.67</v>
      </c>
      <c r="W28">
        <v>23</v>
      </c>
      <c r="X28">
        <v>92.03</v>
      </c>
    </row>
    <row r="29" spans="1:24" x14ac:dyDescent="0.25">
      <c r="H29">
        <v>23.69</v>
      </c>
      <c r="W29">
        <v>24</v>
      </c>
      <c r="X29">
        <v>92.99</v>
      </c>
    </row>
    <row r="30" spans="1:24" x14ac:dyDescent="0.25">
      <c r="H30">
        <v>23.86</v>
      </c>
      <c r="W30">
        <v>25</v>
      </c>
      <c r="X30">
        <v>94.14</v>
      </c>
    </row>
    <row r="31" spans="1:24" x14ac:dyDescent="0.25">
      <c r="B31">
        <v>267055104</v>
      </c>
      <c r="C31">
        <v>169582592</v>
      </c>
      <c r="D31">
        <v>127299584</v>
      </c>
      <c r="E31">
        <v>115507200</v>
      </c>
      <c r="F31">
        <v>115703808</v>
      </c>
      <c r="G31">
        <v>115621888</v>
      </c>
      <c r="H31">
        <v>23.94</v>
      </c>
      <c r="W31">
        <v>26</v>
      </c>
      <c r="X31">
        <v>94.47</v>
      </c>
    </row>
    <row r="32" spans="1:24" x14ac:dyDescent="0.25">
      <c r="B32">
        <v>278642688</v>
      </c>
      <c r="C32">
        <v>175423488</v>
      </c>
      <c r="D32">
        <v>127672320</v>
      </c>
      <c r="E32">
        <v>115646464</v>
      </c>
      <c r="F32">
        <v>115851264</v>
      </c>
      <c r="G32">
        <v>115822592</v>
      </c>
      <c r="H32">
        <v>24.1</v>
      </c>
      <c r="W32">
        <v>27</v>
      </c>
      <c r="X32">
        <v>95.33</v>
      </c>
    </row>
    <row r="33" spans="2:24" x14ac:dyDescent="0.25">
      <c r="C33">
        <v>164724736</v>
      </c>
      <c r="D33">
        <v>128098304</v>
      </c>
      <c r="E33">
        <v>115585024</v>
      </c>
      <c r="F33">
        <v>115634176</v>
      </c>
      <c r="G33">
        <v>115814400</v>
      </c>
      <c r="H33">
        <v>24.23</v>
      </c>
      <c r="W33">
        <v>28</v>
      </c>
      <c r="X33">
        <v>95.76</v>
      </c>
    </row>
    <row r="34" spans="2:24" x14ac:dyDescent="0.25">
      <c r="C34">
        <v>168648704</v>
      </c>
      <c r="D34">
        <v>128700416</v>
      </c>
      <c r="E34">
        <v>115650560</v>
      </c>
      <c r="F34">
        <v>115630080</v>
      </c>
      <c r="G34">
        <v>115630080</v>
      </c>
      <c r="H34">
        <v>24.43</v>
      </c>
      <c r="W34">
        <v>29</v>
      </c>
      <c r="X34">
        <v>95.84</v>
      </c>
    </row>
    <row r="35" spans="2:24" x14ac:dyDescent="0.25">
      <c r="D35">
        <v>126218240</v>
      </c>
      <c r="E35">
        <v>115650560</v>
      </c>
      <c r="F35">
        <v>115408896</v>
      </c>
      <c r="G35">
        <v>115826688</v>
      </c>
      <c r="H35">
        <v>24.48</v>
      </c>
      <c r="W35">
        <v>30</v>
      </c>
      <c r="X35">
        <v>96.33</v>
      </c>
    </row>
    <row r="36" spans="2:24" x14ac:dyDescent="0.25">
      <c r="D36">
        <v>127737856</v>
      </c>
      <c r="E36">
        <v>115490816</v>
      </c>
      <c r="F36">
        <v>115695616</v>
      </c>
      <c r="G36">
        <v>115625984</v>
      </c>
      <c r="H36">
        <v>25.07</v>
      </c>
      <c r="W36">
        <v>31</v>
      </c>
      <c r="X36">
        <v>96.77</v>
      </c>
    </row>
    <row r="37" spans="2:24" x14ac:dyDescent="0.25">
      <c r="D37">
        <v>127291392</v>
      </c>
      <c r="E37">
        <v>115646464</v>
      </c>
      <c r="F37">
        <v>115773440</v>
      </c>
      <c r="G37">
        <v>115810304</v>
      </c>
      <c r="W37">
        <v>32</v>
      </c>
      <c r="X37">
        <v>97.96</v>
      </c>
    </row>
    <row r="38" spans="2:24" x14ac:dyDescent="0.25">
      <c r="D38">
        <v>128008192</v>
      </c>
      <c r="E38">
        <v>115658752</v>
      </c>
      <c r="F38">
        <v>115666944</v>
      </c>
      <c r="G38">
        <v>115613696</v>
      </c>
    </row>
    <row r="39" spans="2:24" x14ac:dyDescent="0.25">
      <c r="E39">
        <v>115646464</v>
      </c>
      <c r="F39">
        <v>115671040</v>
      </c>
      <c r="G39">
        <v>115396608</v>
      </c>
      <c r="H39" s="3">
        <v>81.606999999999999</v>
      </c>
    </row>
    <row r="40" spans="2:24" x14ac:dyDescent="0.25">
      <c r="E40">
        <v>115646464</v>
      </c>
      <c r="F40">
        <v>115822592</v>
      </c>
      <c r="G40">
        <v>115761152</v>
      </c>
    </row>
    <row r="41" spans="2:24" x14ac:dyDescent="0.25">
      <c r="E41">
        <v>115445760</v>
      </c>
      <c r="F41">
        <v>115834880</v>
      </c>
      <c r="G41">
        <v>115556352</v>
      </c>
    </row>
    <row r="42" spans="2:24" x14ac:dyDescent="0.25">
      <c r="E42">
        <v>115654656</v>
      </c>
      <c r="F42">
        <v>115679232</v>
      </c>
      <c r="G42">
        <v>115400704</v>
      </c>
      <c r="H42">
        <v>8</v>
      </c>
      <c r="I42" t="s">
        <v>4</v>
      </c>
      <c r="K42">
        <v>16</v>
      </c>
      <c r="L42" t="s">
        <v>4</v>
      </c>
      <c r="N42">
        <v>32</v>
      </c>
      <c r="O42" t="s">
        <v>5</v>
      </c>
      <c r="P42">
        <v>1</v>
      </c>
      <c r="Q42">
        <v>2</v>
      </c>
      <c r="R42">
        <v>4</v>
      </c>
      <c r="S42">
        <v>8</v>
      </c>
    </row>
    <row r="43" spans="2:24" x14ac:dyDescent="0.25">
      <c r="E43">
        <v>115646464</v>
      </c>
      <c r="F43">
        <v>115769344</v>
      </c>
      <c r="G43">
        <v>115609600</v>
      </c>
    </row>
    <row r="44" spans="2:24" x14ac:dyDescent="0.25">
      <c r="E44">
        <v>115421184</v>
      </c>
      <c r="F44">
        <v>115830784</v>
      </c>
      <c r="G44">
        <v>115392512</v>
      </c>
      <c r="H44">
        <v>471.78</v>
      </c>
      <c r="I44">
        <v>14540693</v>
      </c>
      <c r="K44">
        <v>239.78</v>
      </c>
      <c r="L44">
        <v>7193859</v>
      </c>
      <c r="N44">
        <v>121.13</v>
      </c>
      <c r="P44">
        <v>44.43</v>
      </c>
      <c r="Q44">
        <v>41.06</v>
      </c>
      <c r="R44">
        <v>39.33</v>
      </c>
      <c r="S44">
        <v>39.18</v>
      </c>
    </row>
    <row r="45" spans="2:24" x14ac:dyDescent="0.25">
      <c r="E45">
        <v>115638272</v>
      </c>
      <c r="F45">
        <v>115671040</v>
      </c>
      <c r="G45">
        <v>115810304</v>
      </c>
      <c r="H45">
        <v>485.66</v>
      </c>
      <c r="I45">
        <v>15202254</v>
      </c>
      <c r="K45">
        <v>240.88</v>
      </c>
      <c r="L45">
        <v>7346617</v>
      </c>
      <c r="N45">
        <v>123.52</v>
      </c>
    </row>
    <row r="46" spans="2:24" x14ac:dyDescent="0.25">
      <c r="E46">
        <v>155445760</v>
      </c>
      <c r="F46">
        <v>115814400</v>
      </c>
      <c r="G46">
        <v>115662848</v>
      </c>
      <c r="H46">
        <v>486.3</v>
      </c>
      <c r="I46">
        <v>14462763</v>
      </c>
      <c r="K46">
        <v>244.99</v>
      </c>
      <c r="L46">
        <v>7292975</v>
      </c>
      <c r="N46">
        <v>126.43</v>
      </c>
    </row>
    <row r="47" spans="2:24" x14ac:dyDescent="0.25">
      <c r="B47" t="s">
        <v>3</v>
      </c>
      <c r="C47">
        <v>2</v>
      </c>
      <c r="D47" t="s">
        <v>4</v>
      </c>
      <c r="E47">
        <v>4</v>
      </c>
      <c r="F47" t="s">
        <v>4</v>
      </c>
      <c r="H47">
        <v>494.16</v>
      </c>
      <c r="I47">
        <v>15132681</v>
      </c>
      <c r="K47">
        <v>245.9</v>
      </c>
      <c r="L47">
        <v>7213684</v>
      </c>
      <c r="N47">
        <v>127.51</v>
      </c>
    </row>
    <row r="48" spans="2:24" x14ac:dyDescent="0.25">
      <c r="H48">
        <v>497.15</v>
      </c>
      <c r="I48">
        <v>16498995</v>
      </c>
      <c r="K48">
        <v>245.97</v>
      </c>
      <c r="L48">
        <v>7248800</v>
      </c>
      <c r="N48">
        <v>128.94</v>
      </c>
    </row>
    <row r="49" spans="1:14" x14ac:dyDescent="0.25">
      <c r="C49">
        <v>1931.23</v>
      </c>
      <c r="D49">
        <v>61106418</v>
      </c>
      <c r="E49">
        <v>937.76</v>
      </c>
      <c r="F49">
        <v>30575291</v>
      </c>
      <c r="H49">
        <v>503.51</v>
      </c>
      <c r="I49">
        <v>16068167</v>
      </c>
      <c r="K49">
        <v>246.83</v>
      </c>
      <c r="L49">
        <v>7519591</v>
      </c>
      <c r="N49">
        <v>129.24</v>
      </c>
    </row>
    <row r="50" spans="1:14" x14ac:dyDescent="0.25">
      <c r="C50">
        <v>1965.2</v>
      </c>
      <c r="D50">
        <v>64580650</v>
      </c>
      <c r="E50">
        <v>945.57</v>
      </c>
      <c r="F50">
        <v>31701308</v>
      </c>
      <c r="H50">
        <v>503.81</v>
      </c>
      <c r="I50">
        <v>16034338</v>
      </c>
      <c r="K50">
        <v>248.92</v>
      </c>
      <c r="L50">
        <v>8787631</v>
      </c>
      <c r="N50">
        <v>129.76</v>
      </c>
    </row>
    <row r="51" spans="1:14" x14ac:dyDescent="0.25">
      <c r="E51">
        <v>953.56</v>
      </c>
      <c r="F51">
        <v>30531027</v>
      </c>
      <c r="H51">
        <v>510.34</v>
      </c>
      <c r="I51">
        <v>17746520</v>
      </c>
      <c r="K51">
        <v>249.15</v>
      </c>
      <c r="L51">
        <v>7682608</v>
      </c>
      <c r="N51">
        <v>131.06</v>
      </c>
    </row>
    <row r="52" spans="1:14" x14ac:dyDescent="0.25">
      <c r="E52">
        <v>970.98</v>
      </c>
      <c r="F52">
        <v>32879294</v>
      </c>
      <c r="K52">
        <v>251.39</v>
      </c>
      <c r="L52">
        <v>6938981</v>
      </c>
      <c r="N52">
        <v>131.46</v>
      </c>
    </row>
    <row r="53" spans="1:14" x14ac:dyDescent="0.25">
      <c r="K53">
        <v>252.15</v>
      </c>
      <c r="L53">
        <v>8253753</v>
      </c>
      <c r="N53">
        <v>131.62</v>
      </c>
    </row>
    <row r="54" spans="1:14" x14ac:dyDescent="0.25">
      <c r="H54" s="3">
        <v>595.01</v>
      </c>
      <c r="I54">
        <f>SUM(I44:I51)</f>
        <v>125686411</v>
      </c>
      <c r="K54">
        <v>252.32</v>
      </c>
      <c r="L54">
        <v>7705738</v>
      </c>
      <c r="N54">
        <v>132.11000000000001</v>
      </c>
    </row>
    <row r="55" spans="1:14" x14ac:dyDescent="0.25">
      <c r="E55" s="3">
        <v>1053.24</v>
      </c>
      <c r="K55">
        <v>252.39</v>
      </c>
      <c r="L55">
        <v>8193292</v>
      </c>
      <c r="N55">
        <v>132.69999999999999</v>
      </c>
    </row>
    <row r="56" spans="1:14" x14ac:dyDescent="0.25">
      <c r="K56">
        <v>254.14</v>
      </c>
      <c r="L56">
        <v>7780197</v>
      </c>
      <c r="N56">
        <v>132.97999999999999</v>
      </c>
    </row>
    <row r="57" spans="1:14" x14ac:dyDescent="0.25">
      <c r="A57">
        <v>1</v>
      </c>
      <c r="B57">
        <v>2</v>
      </c>
      <c r="C57">
        <v>4</v>
      </c>
      <c r="D57">
        <v>8</v>
      </c>
      <c r="E57">
        <v>16</v>
      </c>
      <c r="F57">
        <v>32</v>
      </c>
      <c r="K57">
        <v>255.49</v>
      </c>
      <c r="L57">
        <v>9150221</v>
      </c>
      <c r="N57">
        <v>133.47</v>
      </c>
    </row>
    <row r="58" spans="1:14" x14ac:dyDescent="0.25">
      <c r="A58">
        <v>3842.83</v>
      </c>
      <c r="B58">
        <v>1948.2149999999999</v>
      </c>
      <c r="C58">
        <v>951.96</v>
      </c>
      <c r="D58">
        <v>494.08</v>
      </c>
      <c r="E58">
        <f>AVERAGE(K44:K59)</f>
        <v>250.11687500000002</v>
      </c>
      <c r="F58">
        <f>AVERAGE(N44:N75)</f>
        <v>133.80909375000002</v>
      </c>
      <c r="K58">
        <v>260.36</v>
      </c>
      <c r="L58">
        <v>8774967</v>
      </c>
      <c r="N58">
        <v>133.46</v>
      </c>
    </row>
    <row r="59" spans="1:14" x14ac:dyDescent="0.25">
      <c r="K59">
        <v>261.20999999999998</v>
      </c>
      <c r="L59">
        <v>8596247</v>
      </c>
      <c r="N59">
        <v>133.69999999999999</v>
      </c>
    </row>
    <row r="60" spans="1:14" x14ac:dyDescent="0.25">
      <c r="B60">
        <f>STDEV(C49:C50)</f>
        <v>24.020417356907039</v>
      </c>
      <c r="C60">
        <f>STDEV(E49:E52)</f>
        <v>14.221958081314495</v>
      </c>
      <c r="D60">
        <f>STDEV(H44:H51)</f>
        <v>12.456386127490701</v>
      </c>
      <c r="E60">
        <f>STDEV(K44:K59)</f>
        <v>6.0850392699362779</v>
      </c>
      <c r="F60">
        <f>STDEV(N44:N75)</f>
        <v>5.0748670877836144</v>
      </c>
      <c r="N60">
        <v>134.49</v>
      </c>
    </row>
    <row r="61" spans="1:14" x14ac:dyDescent="0.25">
      <c r="N61">
        <v>134.63999999999999</v>
      </c>
    </row>
    <row r="62" spans="1:14" x14ac:dyDescent="0.25">
      <c r="A62">
        <v>3926.69</v>
      </c>
      <c r="K62" s="3">
        <v>346.02</v>
      </c>
      <c r="L62">
        <f>SUM(L44:L59)</f>
        <v>125679161</v>
      </c>
      <c r="N62">
        <v>134.72999999999999</v>
      </c>
    </row>
    <row r="63" spans="1:14" x14ac:dyDescent="0.25">
      <c r="N63">
        <v>135.88</v>
      </c>
    </row>
    <row r="64" spans="1:14" x14ac:dyDescent="0.25">
      <c r="N64">
        <v>136.55099999999999</v>
      </c>
    </row>
    <row r="65" spans="14:14" x14ac:dyDescent="0.25">
      <c r="N65">
        <v>136.80000000000001</v>
      </c>
    </row>
    <row r="66" spans="14:14" x14ac:dyDescent="0.25">
      <c r="N66">
        <v>136.94</v>
      </c>
    </row>
    <row r="67" spans="14:14" x14ac:dyDescent="0.25">
      <c r="N67">
        <v>137.27000000000001</v>
      </c>
    </row>
    <row r="68" spans="14:14" x14ac:dyDescent="0.25">
      <c r="N68">
        <v>137.27000000000001</v>
      </c>
    </row>
    <row r="69" spans="14:14" x14ac:dyDescent="0.25">
      <c r="N69">
        <v>137.41999999999999</v>
      </c>
    </row>
    <row r="70" spans="14:14" x14ac:dyDescent="0.25">
      <c r="N70">
        <v>137.27000000000001</v>
      </c>
    </row>
    <row r="71" spans="14:14" x14ac:dyDescent="0.25">
      <c r="N71">
        <v>138.19999999999999</v>
      </c>
    </row>
    <row r="72" spans="14:14" x14ac:dyDescent="0.25">
      <c r="N72">
        <v>138.91999999999999</v>
      </c>
    </row>
    <row r="73" spans="14:14" x14ac:dyDescent="0.25">
      <c r="N73">
        <v>139.85</v>
      </c>
    </row>
    <row r="74" spans="14:14" x14ac:dyDescent="0.25">
      <c r="N74">
        <v>140.97</v>
      </c>
    </row>
    <row r="75" spans="14:14" x14ac:dyDescent="0.25">
      <c r="N75">
        <v>145.6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2019-06-16T02:59:48Z</cp:lastPrinted>
  <dcterms:created xsi:type="dcterms:W3CDTF">2019-01-14T17:07:39Z</dcterms:created>
  <dcterms:modified xsi:type="dcterms:W3CDTF">2019-06-24T18:04:05Z</dcterms:modified>
</cp:coreProperties>
</file>