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122\Publikace\WoS_Rev\Data\"/>
    </mc:Choice>
  </mc:AlternateContent>
  <xr:revisionPtr revIDLastSave="0" documentId="13_ncr:1_{A2A9CD45-31E0-4F7E-902D-183C33DC385D}" xr6:coauthVersionLast="47" xr6:coauthVersionMax="47" xr10:uidLastSave="{00000000-0000-0000-0000-000000000000}"/>
  <bookViews>
    <workbookView xWindow="-110" yWindow="-110" windowWidth="38620" windowHeight="21100" xr2:uid="{A7FB7619-6739-442E-9E3F-1C8CB8F80362}"/>
  </bookViews>
  <sheets>
    <sheet name="Experiment 1" sheetId="1" r:id="rId1"/>
    <sheet name="Experime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2" l="1"/>
  <c r="S14" i="2"/>
  <c r="S15" i="2"/>
  <c r="S16" i="2"/>
  <c r="S17" i="2"/>
  <c r="S18" i="2"/>
  <c r="S19" i="2"/>
  <c r="S20" i="2"/>
  <c r="S21" i="2"/>
  <c r="S22" i="2"/>
  <c r="M13" i="2"/>
  <c r="M14" i="2"/>
  <c r="M15" i="2"/>
  <c r="M16" i="2"/>
  <c r="M17" i="2"/>
  <c r="M18" i="2"/>
  <c r="M19" i="2"/>
  <c r="M20" i="2"/>
  <c r="M21" i="2"/>
  <c r="M22" i="2"/>
  <c r="T21" i="2"/>
  <c r="T20" i="2"/>
  <c r="T19" i="2"/>
  <c r="T18" i="2"/>
  <c r="T17" i="2"/>
  <c r="T16" i="2"/>
  <c r="T15" i="2"/>
  <c r="T14" i="2"/>
  <c r="T13" i="2"/>
  <c r="S22" i="1"/>
  <c r="M22" i="1"/>
  <c r="S21" i="1"/>
  <c r="M21" i="1"/>
  <c r="S20" i="1"/>
  <c r="M20" i="1"/>
  <c r="M13" i="1"/>
  <c r="S13" i="1"/>
  <c r="M14" i="1"/>
  <c r="S14" i="1"/>
  <c r="M15" i="1"/>
  <c r="S15" i="1"/>
  <c r="T15" i="1" s="1"/>
  <c r="M16" i="1"/>
  <c r="S16" i="1"/>
  <c r="M17" i="1"/>
  <c r="S17" i="1"/>
  <c r="T17" i="1" s="1"/>
  <c r="M18" i="1"/>
  <c r="S18" i="1"/>
  <c r="M19" i="1"/>
  <c r="S19" i="1"/>
  <c r="S4" i="2"/>
  <c r="T4" i="2" s="1"/>
  <c r="S5" i="2"/>
  <c r="T5" i="2" s="1"/>
  <c r="S6" i="2"/>
  <c r="T6" i="2" s="1"/>
  <c r="S7" i="2"/>
  <c r="S8" i="2"/>
  <c r="S9" i="2"/>
  <c r="S10" i="2"/>
  <c r="S11" i="2"/>
  <c r="S12" i="2"/>
  <c r="T3" i="2"/>
  <c r="S3" i="2"/>
  <c r="M4" i="2"/>
  <c r="M5" i="2"/>
  <c r="M6" i="2"/>
  <c r="M7" i="2"/>
  <c r="M8" i="2"/>
  <c r="M9" i="2"/>
  <c r="M10" i="2"/>
  <c r="M11" i="2"/>
  <c r="M12" i="2"/>
  <c r="M3" i="2"/>
  <c r="T12" i="2"/>
  <c r="T11" i="2"/>
  <c r="T10" i="2"/>
  <c r="T9" i="2"/>
  <c r="T8" i="2"/>
  <c r="T7" i="2"/>
  <c r="T4" i="1"/>
  <c r="T6" i="1"/>
  <c r="T7" i="1"/>
  <c r="T8" i="1"/>
  <c r="T10" i="1"/>
  <c r="T3" i="1"/>
  <c r="S4" i="1"/>
  <c r="S5" i="1"/>
  <c r="S6" i="1"/>
  <c r="S7" i="1"/>
  <c r="S8" i="1"/>
  <c r="S9" i="1"/>
  <c r="S10" i="1"/>
  <c r="S11" i="1"/>
  <c r="S12" i="1"/>
  <c r="S3" i="1"/>
  <c r="M4" i="1"/>
  <c r="M5" i="1"/>
  <c r="T5" i="1" s="1"/>
  <c r="M6" i="1"/>
  <c r="M7" i="1"/>
  <c r="M8" i="1"/>
  <c r="M9" i="1"/>
  <c r="T9" i="1" s="1"/>
  <c r="M10" i="1"/>
  <c r="M11" i="1"/>
  <c r="M12" i="1"/>
  <c r="M3" i="1"/>
  <c r="T22" i="2" l="1"/>
  <c r="T21" i="1"/>
  <c r="T20" i="1"/>
  <c r="T16" i="1"/>
  <c r="T14" i="1"/>
  <c r="T22" i="1"/>
  <c r="T18" i="1"/>
  <c r="T12" i="1"/>
  <c r="T19" i="1"/>
  <c r="T13" i="1"/>
  <c r="T11" i="1"/>
</calcChain>
</file>

<file path=xl/sharedStrings.xml><?xml version="1.0" encoding="utf-8"?>
<sst xmlns="http://schemas.openxmlformats.org/spreadsheetml/2006/main" count="126" uniqueCount="59">
  <si>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</si>
  <si>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</si>
  <si>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</si>
  <si>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</si>
  <si>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</si>
  <si>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</si>
  <si>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</si>
  <si>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</si>
  <si>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</si>
  <si>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</si>
  <si>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First Fit Decreasing</t>
  </si>
  <si>
    <t>Percent usage</t>
  </si>
  <si>
    <t>Set of elements</t>
  </si>
  <si>
    <t>(480, 70), (360, 20), (320, 72), (290, 95), (250, 9), (150, 73), (130, 34), (120, 1), (110, 27), (100, 25)</t>
  </si>
  <si>
    <t>Simulation</t>
  </si>
  <si>
    <t>Elements</t>
  </si>
  <si>
    <t>Container, [mm]</t>
  </si>
  <si>
    <t>Minimal cut, [mm]</t>
  </si>
  <si>
    <t>Variants</t>
  </si>
  <si>
    <t>Cntainers</t>
  </si>
  <si>
    <t>Cuts</t>
  </si>
  <si>
    <t>Unused space, [mm]</t>
  </si>
  <si>
    <t>Combs</t>
  </si>
  <si>
    <t>(450, 76), (440, 82), (380, 85), (300, 13), (260, 24), (210, 16), (170, 94), (160, 36), (140, 4), (110, 99)</t>
  </si>
  <si>
    <t>(470, 78), (450, 70), (380, 33), (370, 60), (350, 23), (330, 85), (300, 11), (270, 89), (240, 92), (180, 75)</t>
  </si>
  <si>
    <t>(470, 52), (460, 9), (430, 70), (390, 83), (350, 38), (320, 26), (280, 12), (270, 33), (130, 90), (100, 42)</t>
  </si>
  <si>
    <t>(420, 23), (390, 69), (370, 77), (320, 7), (290, 79), (260, 94), (220, 56), (180, 83), (160, 51), (140, 17)</t>
  </si>
  <si>
    <t>(480, 61), (360, 2), (310, 63), (280, 91), (270, 54), (250, 75), (240, 63), (190, 20), (180, 75), (110, 87)</t>
  </si>
  <si>
    <t>New Bin Packing Algorithm</t>
  </si>
  <si>
    <t>(400, 35), (390, 88), (360, 69), (340, 79), (300, 80), (270, 44), (260, 64), (230, 1), (210, 95), (150, 27)</t>
  </si>
  <si>
    <t>(480, 97), (460, 80), (430, 34), (300, 76), (290, 80), (250, 86), (200, 30), (180, 98), (150, 25), (110, 15)</t>
  </si>
  <si>
    <t>(490, 33), (470, 42), (460, 43), (330, 13), (320, 35), (280, 35), (270, 48), (190, 25), (180, 15), (170, 2)</t>
  </si>
  <si>
    <t>(480, 59), (470, 70), (430, 43), (400, 10), (310, 19), (250, 79), (180, 45), (160, 100), (120, 64), (100, 44)</t>
  </si>
  <si>
    <t>M Score</t>
  </si>
  <si>
    <t>Total combs</t>
  </si>
  <si>
    <t>Compare</t>
  </si>
  <si>
    <t>Containers</t>
  </si>
  <si>
    <t>Weights: Containers (25%), Combinations (25%), Cuts(25%), Unused space (25%)</t>
  </si>
  <si>
    <t>Weights: Containers (20%), Combinations (20%), Cuts(40%), Unused space (20%)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</si>
  <si>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</si>
  <si>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</si>
  <si>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</si>
  <si>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</si>
  <si>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</si>
  <si>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</si>
  <si>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</si>
  <si>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</si>
  <si>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</si>
  <si>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</si>
  <si>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(560, 25), (520, 64), (440, 75), (420, 32), (350, 43), (340, 76), (270, 72), (250, 74), (230, 43), (210, 32)</t>
  </si>
  <si>
    <t>(580, 94), (480, 14), (400, 87), (370, 47), (360, 85), (350, 73), (330, 4), (300, 23), (250, 98), (240, 50)</t>
  </si>
  <si>
    <t>(560, 26), (550, 72), (540, 54), (510, 48), (490, 53), (480, 33), (430, 65), (390, 40), (270, 65), (250, 73)</t>
  </si>
  <si>
    <t>(540, 8), (460, 89), (440, 32), (350, 19), (300, 99), (270, 63), (250, 90), (190, 76), (140, 9), (100, 63)</t>
  </si>
  <si>
    <t>(590, 34), (580, 47), (540, 38), (510, 13), (420, 18), (350, 100), (220, 52), (160, 85), (140, 17), (100, 79)</t>
  </si>
  <si>
    <t>(360, 22), (330, 26), (320, 39), (230, 1), (190, 24), (160, 100), (120, 53), (110, 27), (60, 35), (50, 25)</t>
  </si>
  <si>
    <t>(390, 14), (370, 76), (330, 29), (300, 25), (260, 37), (180, 33), (130, 8), (110, 20), (70, 40), (50, 98)</t>
  </si>
  <si>
    <t>(380, 87), (350, 99), (310, 37), (270, 1), (260, 44), (250, 62), (220, 21), (140, 58), (110, 14), (70, 23)</t>
  </si>
  <si>
    <t>(340, 53), (310, 20), (300, 48), (290, 9), (270, 18), (250, 28), (240, 30), (230, 40), (130, 51), (120, 90)</t>
  </si>
  <si>
    <t>(370, 63), (330, 86), (310, 92), (280, 57), (270, 51), (260, 76), (250, 96), (240, 15), (200, 8), (190, 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</si>
</sst>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165" fontId="3" fillId="0" borderId="1" xfId="1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10" fontId="3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top"/>
    </xf>
    <xf numFmtId="165" fontId="3" fillId="0" borderId="1" xfId="1" applyNumberFormat="1" applyFont="1" applyBorder="1" applyAlignment="1">
      <alignment vertical="top"/>
    </xf>
    <xf numFmtId="0" fontId="4" fillId="0" borderId="1" xfId="0" applyFont="1" applyBorder="1" applyAlignment="1">
      <alignment horizontal="center" wrapText="1"/>
    </xf>
    <xf numFmtId="2" fontId="3" fillId="0" borderId="1" xfId="1" applyNumberFormat="1" applyFont="1" applyFill="1" applyBorder="1" applyAlignment="1">
      <alignment vertical="top"/>
    </xf>
    <xf numFmtId="0" fontId="2" fillId="0" borderId="1" xfId="0" applyFont="1" applyBorder="1"/>
    <xf numFmtId="0" fontId="4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9">
    <dxf>
      <fill>
        <patternFill>
          <fgColor auto="1"/>
          <bgColor rgb="FFFFFFCC"/>
        </patternFill>
      </fill>
    </dxf>
    <dxf>
      <fill>
        <patternFill>
          <fgColor rgb="FFFFFF66"/>
          <bgColor theme="9" tint="0.79998168889431442"/>
        </patternFill>
      </fill>
    </dxf>
    <dxf>
      <fill>
        <patternFill>
          <fgColor rgb="FFFFFF66"/>
          <bgColor theme="5" tint="0.79998168889431442"/>
        </patternFill>
      </fill>
    </dxf>
    <dxf>
      <fill>
        <patternFill>
          <fgColor auto="1"/>
          <bgColor rgb="FFFFFFCC"/>
        </patternFill>
      </fill>
    </dxf>
    <dxf>
      <fill>
        <patternFill>
          <fgColor rgb="FFFFFF66"/>
          <bgColor theme="9" tint="0.79998168889431442"/>
        </patternFill>
      </fill>
    </dxf>
    <dxf>
      <fill>
        <patternFill>
          <fgColor rgb="FFFFFF66"/>
          <bgColor theme="5" tint="0.79998168889431442"/>
        </patternFill>
      </fill>
    </dxf>
    <dxf>
      <fill>
        <patternFill>
          <fgColor auto="1"/>
          <bgColor rgb="FFFFFFCC"/>
        </patternFill>
      </fill>
    </dxf>
    <dxf>
      <fill>
        <patternFill>
          <fgColor rgb="FFFFFF66"/>
          <bgColor theme="9" tint="0.79998168889431442"/>
        </patternFill>
      </fill>
    </dxf>
    <dxf>
      <fill>
        <patternFill>
          <fgColor rgb="FFFFFF66"/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A2F8-8B6B-4D49-A927-2F64B2013CB5}">
  <dimension ref="A1:T23"/>
  <sheetViews>
    <sheetView tabSelected="1" topLeftCell="A6" zoomScale="175" zoomScaleNormal="175" workbookViewId="0">
      <selection activeCell="A13" sqref="A13:XFD22"/>
    </sheetView>
  </sheetViews>
  <sheetFormatPr defaultRowHeight="14.5" x14ac:dyDescent="0.35"/>
  <cols>
    <col min="1" max="1" width="7.7265625" customWidth="1"/>
    <col min="2" max="2" width="6.90625" customWidth="1"/>
    <col min="3" max="3" width="7.1796875" customWidth="1"/>
    <col min="4" max="4" width="7.7265625" customWidth="1"/>
    <col min="5" max="5" width="6.08984375" bestFit="1" customWidth="1"/>
    <col min="6" max="6" width="6.08984375" customWidth="1"/>
    <col min="7" max="7" width="32" customWidth="1"/>
    <col min="8" max="19" width="7.453125" customWidth="1"/>
    <col min="20" max="20" width="6.81640625" customWidth="1"/>
  </cols>
  <sheetData>
    <row r="1" spans="1:20" s="1" customFormat="1" ht="15.75" customHeight="1" x14ac:dyDescent="0.35">
      <c r="A1" s="17" t="s">
        <v>37</v>
      </c>
      <c r="B1" s="17"/>
      <c r="C1" s="17"/>
      <c r="D1" s="17"/>
      <c r="E1" s="17"/>
      <c r="F1" s="17"/>
      <c r="G1" s="17"/>
      <c r="H1" s="14" t="s">
        <v>28</v>
      </c>
      <c r="I1" s="3"/>
      <c r="J1" s="3"/>
      <c r="K1" s="3"/>
      <c r="L1" s="3"/>
      <c r="M1" s="3"/>
      <c r="N1" s="11" t="s">
        <v>10</v>
      </c>
      <c r="O1" s="11"/>
      <c r="P1" s="11"/>
      <c r="Q1" s="11"/>
      <c r="R1" s="11"/>
      <c r="S1" s="11"/>
      <c r="T1" s="16"/>
    </row>
    <row r="2" spans="1:20" s="10" customFormat="1" ht="31.5" x14ac:dyDescent="0.35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34</v>
      </c>
      <c r="G2" s="9" t="s">
        <v>12</v>
      </c>
      <c r="H2" s="9" t="s">
        <v>36</v>
      </c>
      <c r="I2" s="9" t="s">
        <v>20</v>
      </c>
      <c r="J2" s="9" t="s">
        <v>22</v>
      </c>
      <c r="K2" s="9" t="s">
        <v>11</v>
      </c>
      <c r="L2" s="9" t="s">
        <v>21</v>
      </c>
      <c r="M2" s="9" t="s">
        <v>33</v>
      </c>
      <c r="N2" s="9" t="s">
        <v>36</v>
      </c>
      <c r="O2" s="9" t="s">
        <v>20</v>
      </c>
      <c r="P2" s="9" t="s">
        <v>22</v>
      </c>
      <c r="Q2" s="9" t="s">
        <v>11</v>
      </c>
      <c r="R2" s="9" t="s">
        <v>21</v>
      </c>
      <c r="S2" s="9" t="s">
        <v>33</v>
      </c>
      <c r="T2" s="9" t="s">
        <v>35</v>
      </c>
    </row>
    <row r="3" spans="1:20" s="8" customFormat="1" ht="21" x14ac:dyDescent="0.35">
      <c r="A3" s="4" t="s">
        <v>0</v>
      </c>
      <c r="B3" s="5">
        <v>426</v>
      </c>
      <c r="C3" s="4">
        <v>500</v>
      </c>
      <c r="D3" s="4">
        <v>100</v>
      </c>
      <c r="E3" s="4">
        <v>200</v>
      </c>
      <c r="F3" s="4">
        <v>121</v>
      </c>
      <c r="G3" s="6" t="s">
        <v>13</v>
      </c>
      <c r="H3" s="4">
        <v>273</v>
      </c>
      <c r="I3" s="4">
        <v>393</v>
      </c>
      <c r="J3" s="4">
        <v>12</v>
      </c>
      <c r="K3" s="7">
        <v>0.83955999999999997</v>
      </c>
      <c r="L3" s="5">
        <v>21900</v>
      </c>
      <c r="M3" s="15">
        <f>(1-H3/$B3)*25+(1-I3/$B3)*25+(1-J3/$F3)*25+K3*25</f>
        <v>54.425154114771274</v>
      </c>
      <c r="N3" s="12">
        <v>262</v>
      </c>
      <c r="O3" s="12">
        <v>397</v>
      </c>
      <c r="P3" s="4">
        <v>11</v>
      </c>
      <c r="Q3" s="7">
        <v>0.87480000000000002</v>
      </c>
      <c r="R3" s="5">
        <v>16400</v>
      </c>
      <c r="S3" s="15">
        <f>(1-N3/$B3)*25+(1-O3/$B3)*25+(1-P3/$F3)*25+Q3*25</f>
        <v>55.923563807084932</v>
      </c>
      <c r="T3" s="15">
        <f>M3-S3</f>
        <v>-1.4984096923136576</v>
      </c>
    </row>
    <row r="4" spans="1:20" s="8" customFormat="1" ht="21" x14ac:dyDescent="0.35">
      <c r="A4" s="4" t="s">
        <v>1</v>
      </c>
      <c r="B4" s="13">
        <v>529</v>
      </c>
      <c r="C4" s="4">
        <v>500</v>
      </c>
      <c r="D4" s="4">
        <v>100</v>
      </c>
      <c r="E4" s="4">
        <v>200</v>
      </c>
      <c r="F4" s="4">
        <v>65</v>
      </c>
      <c r="G4" s="6" t="s">
        <v>23</v>
      </c>
      <c r="H4" s="4">
        <v>340</v>
      </c>
      <c r="I4" s="4">
        <v>469</v>
      </c>
      <c r="J4" s="4">
        <v>10</v>
      </c>
      <c r="K4" s="7">
        <v>0.87805999999999995</v>
      </c>
      <c r="L4" s="13">
        <v>20730</v>
      </c>
      <c r="M4" s="15">
        <f t="shared" ref="M4:M12" si="0">(1-H4/$B4)*25+(1-I4/$B4)*25+(1-J4/$F4)*25+K4*25</f>
        <v>54.872831976152384</v>
      </c>
      <c r="N4" s="12">
        <v>321</v>
      </c>
      <c r="O4" s="12">
        <v>492</v>
      </c>
      <c r="P4" s="4">
        <v>10</v>
      </c>
      <c r="Q4" s="7">
        <v>0.93003000000000002</v>
      </c>
      <c r="R4" s="5">
        <v>11230</v>
      </c>
      <c r="S4" s="15">
        <f t="shared" ref="S4:S12" si="1">(1-N4/$B4)*25+(1-O4/$B4)*25+(1-P4/$F4)*25+Q4*25</f>
        <v>55.983046059328188</v>
      </c>
      <c r="T4" s="15">
        <f t="shared" ref="T4:T12" si="2">M4-S4</f>
        <v>-1.1102140831758049</v>
      </c>
    </row>
    <row r="5" spans="1:20" s="8" customFormat="1" ht="21" x14ac:dyDescent="0.35">
      <c r="A5" s="4" t="s">
        <v>2</v>
      </c>
      <c r="B5" s="13">
        <v>616</v>
      </c>
      <c r="C5" s="4">
        <v>500</v>
      </c>
      <c r="D5" s="4">
        <v>100</v>
      </c>
      <c r="E5" s="4">
        <v>200</v>
      </c>
      <c r="F5" s="4">
        <v>15</v>
      </c>
      <c r="G5" s="6" t="s">
        <v>24</v>
      </c>
      <c r="H5" s="4">
        <v>495</v>
      </c>
      <c r="I5" s="4">
        <v>616</v>
      </c>
      <c r="J5" s="4">
        <v>10</v>
      </c>
      <c r="K5" s="7">
        <v>0.81579000000000002</v>
      </c>
      <c r="L5" s="13">
        <v>45590</v>
      </c>
      <c r="M5" s="15">
        <f t="shared" si="0"/>
        <v>33.638797619047622</v>
      </c>
      <c r="N5" s="12">
        <v>495</v>
      </c>
      <c r="O5" s="12">
        <v>616</v>
      </c>
      <c r="P5" s="4">
        <v>10</v>
      </c>
      <c r="Q5" s="7">
        <v>0.81579000000000002</v>
      </c>
      <c r="R5" s="5">
        <v>45590</v>
      </c>
      <c r="S5" s="15">
        <f t="shared" si="1"/>
        <v>33.638797619047622</v>
      </c>
      <c r="T5" s="15">
        <f t="shared" si="2"/>
        <v>0</v>
      </c>
    </row>
    <row r="6" spans="1:20" s="8" customFormat="1" ht="21" x14ac:dyDescent="0.35">
      <c r="A6" s="4" t="s">
        <v>3</v>
      </c>
      <c r="B6" s="13">
        <v>455</v>
      </c>
      <c r="C6" s="4">
        <v>500</v>
      </c>
      <c r="D6" s="4">
        <v>100</v>
      </c>
      <c r="E6" s="4">
        <v>200</v>
      </c>
      <c r="F6" s="4">
        <v>34</v>
      </c>
      <c r="G6" s="6" t="s">
        <v>25</v>
      </c>
      <c r="H6" s="4">
        <v>324</v>
      </c>
      <c r="I6" s="4">
        <v>421</v>
      </c>
      <c r="J6" s="4">
        <v>11</v>
      </c>
      <c r="K6" s="7">
        <v>0.86938000000000004</v>
      </c>
      <c r="L6" s="13">
        <v>21160</v>
      </c>
      <c r="M6" s="15">
        <f t="shared" si="0"/>
        <v>47.712198771816418</v>
      </c>
      <c r="N6" s="12">
        <v>323</v>
      </c>
      <c r="O6" s="12">
        <v>455</v>
      </c>
      <c r="P6" s="4">
        <v>10</v>
      </c>
      <c r="Q6" s="7">
        <v>0.87207000000000001</v>
      </c>
      <c r="R6" s="5">
        <v>20660</v>
      </c>
      <c r="S6" s="15">
        <f t="shared" si="1"/>
        <v>46.70155607627666</v>
      </c>
      <c r="T6" s="15">
        <f t="shared" si="2"/>
        <v>1.0106426955397581</v>
      </c>
    </row>
    <row r="7" spans="1:20" s="8" customFormat="1" ht="21" x14ac:dyDescent="0.35">
      <c r="A7" s="4" t="s">
        <v>4</v>
      </c>
      <c r="B7" s="13">
        <v>556</v>
      </c>
      <c r="C7" s="4">
        <v>500</v>
      </c>
      <c r="D7" s="4">
        <v>100</v>
      </c>
      <c r="E7" s="4">
        <v>200</v>
      </c>
      <c r="F7" s="4">
        <v>39</v>
      </c>
      <c r="G7" s="6" t="s">
        <v>26</v>
      </c>
      <c r="H7" s="4">
        <v>383</v>
      </c>
      <c r="I7" s="4">
        <v>515</v>
      </c>
      <c r="J7" s="4">
        <v>12</v>
      </c>
      <c r="K7" s="7">
        <v>0.79608000000000001</v>
      </c>
      <c r="L7" s="13">
        <v>39050</v>
      </c>
      <c r="M7" s="15">
        <f t="shared" si="0"/>
        <v>46.831994465965685</v>
      </c>
      <c r="N7" s="12">
        <v>358</v>
      </c>
      <c r="O7" s="12">
        <v>549</v>
      </c>
      <c r="P7" s="4">
        <v>11</v>
      </c>
      <c r="Q7" s="7">
        <v>0.85167000000000004</v>
      </c>
      <c r="R7" s="5">
        <v>26550</v>
      </c>
      <c r="S7" s="15">
        <f t="shared" si="1"/>
        <v>48.458093847998526</v>
      </c>
      <c r="T7" s="15">
        <f t="shared" si="2"/>
        <v>-1.6260993820328409</v>
      </c>
    </row>
    <row r="8" spans="1:20" s="8" customFormat="1" ht="21" x14ac:dyDescent="0.35">
      <c r="A8" s="4" t="s">
        <v>5</v>
      </c>
      <c r="B8" s="13">
        <v>591</v>
      </c>
      <c r="C8" s="4">
        <v>500</v>
      </c>
      <c r="D8" s="4">
        <v>100</v>
      </c>
      <c r="E8" s="4">
        <v>200</v>
      </c>
      <c r="F8" s="4">
        <v>46</v>
      </c>
      <c r="G8" s="6" t="s">
        <v>27</v>
      </c>
      <c r="H8" s="4">
        <v>340</v>
      </c>
      <c r="I8" s="4">
        <v>491</v>
      </c>
      <c r="J8" s="4">
        <v>12</v>
      </c>
      <c r="K8" s="7">
        <v>0.88429000000000002</v>
      </c>
      <c r="L8" s="13">
        <v>19670</v>
      </c>
      <c r="M8" s="15">
        <f t="shared" si="0"/>
        <v>55.433226605605824</v>
      </c>
      <c r="N8" s="12">
        <v>340</v>
      </c>
      <c r="O8" s="12">
        <v>492</v>
      </c>
      <c r="P8" s="4">
        <v>12</v>
      </c>
      <c r="Q8" s="7">
        <v>0.88429000000000002</v>
      </c>
      <c r="R8" s="5">
        <v>19670</v>
      </c>
      <c r="S8" s="15">
        <f t="shared" si="1"/>
        <v>55.39092542117266</v>
      </c>
      <c r="T8" s="15">
        <f t="shared" si="2"/>
        <v>4.2301184433163996E-2</v>
      </c>
    </row>
    <row r="9" spans="1:20" s="8" customFormat="1" ht="21" x14ac:dyDescent="0.35">
      <c r="A9" s="4" t="s">
        <v>6</v>
      </c>
      <c r="B9" s="13">
        <v>582</v>
      </c>
      <c r="C9" s="4">
        <v>500</v>
      </c>
      <c r="D9" s="4">
        <v>100</v>
      </c>
      <c r="E9" s="4">
        <v>200</v>
      </c>
      <c r="F9" s="4">
        <v>24</v>
      </c>
      <c r="G9" s="6" t="s">
        <v>29</v>
      </c>
      <c r="H9" s="4">
        <v>459</v>
      </c>
      <c r="I9" s="4">
        <v>581</v>
      </c>
      <c r="J9" s="4">
        <v>10</v>
      </c>
      <c r="K9" s="7">
        <v>0.77022999999999997</v>
      </c>
      <c r="L9" s="13">
        <v>52730</v>
      </c>
      <c r="M9" s="15">
        <f t="shared" si="0"/>
        <v>39.165543814432986</v>
      </c>
      <c r="N9" s="12">
        <v>459</v>
      </c>
      <c r="O9" s="12">
        <v>581</v>
      </c>
      <c r="P9" s="4">
        <v>10</v>
      </c>
      <c r="Q9" s="7">
        <v>0.77022999999999997</v>
      </c>
      <c r="R9" s="5">
        <v>52730</v>
      </c>
      <c r="S9" s="15">
        <f t="shared" si="1"/>
        <v>39.165543814432986</v>
      </c>
      <c r="T9" s="15">
        <f t="shared" si="2"/>
        <v>0</v>
      </c>
    </row>
    <row r="10" spans="1:20" s="8" customFormat="1" ht="21" x14ac:dyDescent="0.35">
      <c r="A10" s="4" t="s">
        <v>7</v>
      </c>
      <c r="B10" s="13">
        <v>621</v>
      </c>
      <c r="C10" s="4">
        <v>500</v>
      </c>
      <c r="D10" s="4">
        <v>100</v>
      </c>
      <c r="E10" s="4">
        <v>200</v>
      </c>
      <c r="F10" s="4">
        <v>48</v>
      </c>
      <c r="G10" s="6" t="s">
        <v>30</v>
      </c>
      <c r="H10" s="4">
        <v>425</v>
      </c>
      <c r="I10" s="4">
        <v>548</v>
      </c>
      <c r="J10" s="4">
        <v>11</v>
      </c>
      <c r="K10" s="7">
        <v>0.91539000000000004</v>
      </c>
      <c r="L10" s="13">
        <v>17980</v>
      </c>
      <c r="M10" s="15">
        <f t="shared" si="0"/>
        <v>52.984890901771337</v>
      </c>
      <c r="N10" s="12">
        <v>413</v>
      </c>
      <c r="O10" s="12">
        <v>548</v>
      </c>
      <c r="P10" s="4">
        <v>10</v>
      </c>
      <c r="Q10" s="7">
        <v>0.94198000000000004</v>
      </c>
      <c r="R10" s="5">
        <v>11980</v>
      </c>
      <c r="S10" s="15">
        <f t="shared" si="1"/>
        <v>54.653566022544283</v>
      </c>
      <c r="T10" s="15">
        <f t="shared" si="2"/>
        <v>-1.6686751207729458</v>
      </c>
    </row>
    <row r="11" spans="1:20" s="8" customFormat="1" ht="21" x14ac:dyDescent="0.35">
      <c r="A11" s="4" t="s">
        <v>8</v>
      </c>
      <c r="B11" s="13">
        <v>291</v>
      </c>
      <c r="C11" s="4">
        <v>500</v>
      </c>
      <c r="D11" s="4">
        <v>100</v>
      </c>
      <c r="E11" s="4">
        <v>200</v>
      </c>
      <c r="F11" s="4">
        <v>25</v>
      </c>
      <c r="G11" s="6" t="s">
        <v>31</v>
      </c>
      <c r="H11" s="4">
        <v>249</v>
      </c>
      <c r="I11" s="4">
        <v>274</v>
      </c>
      <c r="J11" s="4">
        <v>10</v>
      </c>
      <c r="K11" s="7">
        <v>0.81710000000000005</v>
      </c>
      <c r="L11" s="13">
        <v>22770</v>
      </c>
      <c r="M11" s="15">
        <f t="shared" si="0"/>
        <v>40.496228522336772</v>
      </c>
      <c r="N11" s="12">
        <v>249</v>
      </c>
      <c r="O11" s="12">
        <v>274</v>
      </c>
      <c r="P11" s="4">
        <v>10</v>
      </c>
      <c r="Q11" s="7">
        <v>0.81710000000000005</v>
      </c>
      <c r="R11" s="5">
        <v>22770</v>
      </c>
      <c r="S11" s="15">
        <f t="shared" si="1"/>
        <v>40.496228522336772</v>
      </c>
      <c r="T11" s="15">
        <f t="shared" si="2"/>
        <v>0</v>
      </c>
    </row>
    <row r="12" spans="1:20" s="8" customFormat="1" ht="21" x14ac:dyDescent="0.35">
      <c r="A12" s="4" t="s">
        <v>9</v>
      </c>
      <c r="B12" s="13">
        <v>533</v>
      </c>
      <c r="C12" s="4">
        <v>500</v>
      </c>
      <c r="D12" s="4">
        <v>100</v>
      </c>
      <c r="E12" s="4">
        <v>200</v>
      </c>
      <c r="F12" s="4">
        <v>62</v>
      </c>
      <c r="G12" s="6" t="s">
        <v>32</v>
      </c>
      <c r="H12" s="4">
        <v>311</v>
      </c>
      <c r="I12" s="4">
        <v>423</v>
      </c>
      <c r="J12" s="4">
        <v>13</v>
      </c>
      <c r="K12" s="7">
        <v>0.93588000000000005</v>
      </c>
      <c r="L12" s="13">
        <v>9970</v>
      </c>
      <c r="M12" s="15">
        <f t="shared" si="0"/>
        <v>58.72729716153242</v>
      </c>
      <c r="N12" s="12">
        <v>307</v>
      </c>
      <c r="O12" s="12">
        <v>477</v>
      </c>
      <c r="P12" s="4">
        <v>15</v>
      </c>
      <c r="Q12" s="7">
        <v>0.94806999999999997</v>
      </c>
      <c r="R12" s="5">
        <v>7970</v>
      </c>
      <c r="S12" s="15">
        <f t="shared" si="1"/>
        <v>55.88037978877928</v>
      </c>
      <c r="T12" s="15">
        <f t="shared" si="2"/>
        <v>2.8469173727531398</v>
      </c>
    </row>
    <row r="13" spans="1:20" ht="21" x14ac:dyDescent="0.35">
      <c r="A13" s="4" t="s">
        <v>39</v>
      </c>
      <c r="B13" s="13">
        <v>536</v>
      </c>
      <c r="C13" s="4">
        <v>600</v>
      </c>
      <c r="D13" s="4">
        <v>200</v>
      </c>
      <c r="E13" s="4">
        <v>200</v>
      </c>
      <c r="F13" s="4">
        <v>26</v>
      </c>
      <c r="G13" s="6" t="s">
        <v>49</v>
      </c>
      <c r="H13" s="4">
        <v>366</v>
      </c>
      <c r="I13" s="4">
        <v>493</v>
      </c>
      <c r="J13" s="4">
        <v>10</v>
      </c>
      <c r="K13" s="7">
        <v>0.86140000000000005</v>
      </c>
      <c r="L13" s="13">
        <v>30440</v>
      </c>
      <c r="M13" s="15">
        <f t="shared" ref="M13:M20" si="3">(1-H13/$B13)*25+(1-I13/$B13)*25+(1-J13/$F13)*25+K13*25</f>
        <v>46.854316877152698</v>
      </c>
      <c r="N13" s="12">
        <v>366</v>
      </c>
      <c r="O13" s="12">
        <v>493</v>
      </c>
      <c r="P13" s="4">
        <v>10</v>
      </c>
      <c r="Q13" s="7">
        <v>0.86140000000000005</v>
      </c>
      <c r="R13" s="5">
        <v>30440</v>
      </c>
      <c r="S13" s="15">
        <f t="shared" ref="S13:S20" si="4">(1-N13/$B13)*25+(1-O13/$B13)*25+(1-P13/$F13)*25+Q13*25</f>
        <v>46.854316877152698</v>
      </c>
      <c r="T13" s="15">
        <f t="shared" ref="T13:T20" si="5">M13-S13</f>
        <v>0</v>
      </c>
    </row>
    <row r="14" spans="1:20" ht="21" x14ac:dyDescent="0.35">
      <c r="A14" s="4" t="s">
        <v>40</v>
      </c>
      <c r="B14" s="13">
        <v>575</v>
      </c>
      <c r="C14" s="4">
        <v>600</v>
      </c>
      <c r="D14" s="4">
        <v>200</v>
      </c>
      <c r="E14" s="4">
        <v>200</v>
      </c>
      <c r="F14" s="4">
        <v>21</v>
      </c>
      <c r="G14" s="6" t="s">
        <v>50</v>
      </c>
      <c r="H14" s="4">
        <v>426</v>
      </c>
      <c r="I14" s="4">
        <v>441</v>
      </c>
      <c r="J14" s="4">
        <v>11</v>
      </c>
      <c r="K14" s="7">
        <v>0.83840000000000003</v>
      </c>
      <c r="L14" s="13">
        <v>41300</v>
      </c>
      <c r="M14" s="15">
        <f t="shared" si="3"/>
        <v>45.169109730848859</v>
      </c>
      <c r="N14" s="12">
        <v>426</v>
      </c>
      <c r="O14" s="12">
        <v>441</v>
      </c>
      <c r="P14" s="4">
        <v>11</v>
      </c>
      <c r="Q14" s="7">
        <v>0.83840000000000003</v>
      </c>
      <c r="R14" s="5">
        <v>41300</v>
      </c>
      <c r="S14" s="15">
        <f t="shared" si="4"/>
        <v>45.169109730848859</v>
      </c>
      <c r="T14" s="15">
        <f t="shared" si="5"/>
        <v>0</v>
      </c>
    </row>
    <row r="15" spans="1:20" ht="21" x14ac:dyDescent="0.35">
      <c r="A15" s="4" t="s">
        <v>41</v>
      </c>
      <c r="B15" s="13">
        <v>529</v>
      </c>
      <c r="C15" s="4">
        <v>600</v>
      </c>
      <c r="D15" s="4">
        <v>200</v>
      </c>
      <c r="E15" s="4">
        <v>200</v>
      </c>
      <c r="F15" s="4">
        <v>13</v>
      </c>
      <c r="G15" s="6" t="s">
        <v>51</v>
      </c>
      <c r="H15" s="4">
        <v>460</v>
      </c>
      <c r="I15" s="4">
        <v>529</v>
      </c>
      <c r="J15" s="4">
        <v>11</v>
      </c>
      <c r="K15" s="7">
        <v>0.82950000000000002</v>
      </c>
      <c r="L15" s="13">
        <v>47040</v>
      </c>
      <c r="M15" s="15">
        <f t="shared" si="3"/>
        <v>27.844523411371238</v>
      </c>
      <c r="N15" s="12">
        <v>460</v>
      </c>
      <c r="O15" s="12">
        <v>529</v>
      </c>
      <c r="P15" s="4">
        <v>11</v>
      </c>
      <c r="Q15" s="7">
        <v>0.82950000000000002</v>
      </c>
      <c r="R15" s="5">
        <v>47040</v>
      </c>
      <c r="S15" s="15">
        <f t="shared" si="4"/>
        <v>27.844523411371238</v>
      </c>
      <c r="T15" s="15">
        <f t="shared" si="5"/>
        <v>0</v>
      </c>
    </row>
    <row r="16" spans="1:20" ht="21" x14ac:dyDescent="0.35">
      <c r="A16" s="4" t="s">
        <v>42</v>
      </c>
      <c r="B16" s="13">
        <v>548</v>
      </c>
      <c r="C16" s="4">
        <v>600</v>
      </c>
      <c r="D16" s="4">
        <v>100</v>
      </c>
      <c r="E16" s="4">
        <v>200</v>
      </c>
      <c r="F16" s="4">
        <v>84</v>
      </c>
      <c r="G16" s="6" t="s">
        <v>52</v>
      </c>
      <c r="H16" s="4">
        <v>295</v>
      </c>
      <c r="I16" s="4">
        <v>431</v>
      </c>
      <c r="J16" s="4">
        <v>14</v>
      </c>
      <c r="K16" s="7">
        <v>0.8881</v>
      </c>
      <c r="L16" s="13">
        <v>19800</v>
      </c>
      <c r="M16" s="15">
        <f t="shared" si="3"/>
        <v>59.915395377128959</v>
      </c>
      <c r="N16" s="12">
        <v>290</v>
      </c>
      <c r="O16" s="12">
        <v>471</v>
      </c>
      <c r="P16" s="4">
        <v>12</v>
      </c>
      <c r="Q16" s="7">
        <v>0.90339999999999998</v>
      </c>
      <c r="R16" s="5">
        <v>16800</v>
      </c>
      <c r="S16" s="15">
        <f t="shared" si="4"/>
        <v>59.296418143899899</v>
      </c>
      <c r="T16" s="15">
        <f t="shared" si="5"/>
        <v>0.61897723322906018</v>
      </c>
    </row>
    <row r="17" spans="1:20" ht="21" x14ac:dyDescent="0.35">
      <c r="A17" s="4" t="s">
        <v>43</v>
      </c>
      <c r="B17" s="13">
        <v>483</v>
      </c>
      <c r="C17" s="4">
        <v>600</v>
      </c>
      <c r="D17" s="4">
        <v>100</v>
      </c>
      <c r="E17" s="4">
        <v>200</v>
      </c>
      <c r="F17" s="4">
        <v>71</v>
      </c>
      <c r="G17" s="6" t="s">
        <v>53</v>
      </c>
      <c r="H17" s="4">
        <v>295</v>
      </c>
      <c r="I17" s="4">
        <v>438</v>
      </c>
      <c r="J17" s="4">
        <v>11</v>
      </c>
      <c r="K17" s="7">
        <v>0.86073</v>
      </c>
      <c r="L17" s="13">
        <v>24650</v>
      </c>
      <c r="M17" s="15">
        <f t="shared" si="3"/>
        <v>54.705051971247769</v>
      </c>
      <c r="N17" s="12">
        <v>273</v>
      </c>
      <c r="O17" s="12">
        <v>472</v>
      </c>
      <c r="P17" s="4">
        <v>13</v>
      </c>
      <c r="Q17" s="7">
        <v>0.93010000000000004</v>
      </c>
      <c r="R17" s="5">
        <v>11450</v>
      </c>
      <c r="S17" s="15">
        <f t="shared" si="4"/>
        <v>55.113958606712742</v>
      </c>
      <c r="T17" s="15">
        <f t="shared" si="5"/>
        <v>-0.40890663546497308</v>
      </c>
    </row>
    <row r="18" spans="1:20" ht="21" x14ac:dyDescent="0.35">
      <c r="A18" s="4" t="s">
        <v>44</v>
      </c>
      <c r="B18" s="13">
        <v>352</v>
      </c>
      <c r="C18" s="4">
        <v>400</v>
      </c>
      <c r="D18" s="4">
        <v>50</v>
      </c>
      <c r="E18" s="4">
        <v>200</v>
      </c>
      <c r="F18" s="4">
        <v>186</v>
      </c>
      <c r="G18" s="6" t="s">
        <v>54</v>
      </c>
      <c r="H18" s="4">
        <v>177</v>
      </c>
      <c r="I18" s="4">
        <v>300</v>
      </c>
      <c r="J18" s="4">
        <v>17</v>
      </c>
      <c r="K18" s="7">
        <v>0.8821</v>
      </c>
      <c r="L18" s="13">
        <v>8350</v>
      </c>
      <c r="M18" s="15">
        <f t="shared" si="3"/>
        <v>60.889712854349952</v>
      </c>
      <c r="N18" s="12">
        <v>176</v>
      </c>
      <c r="O18" s="12">
        <v>351</v>
      </c>
      <c r="P18" s="4">
        <v>11</v>
      </c>
      <c r="Q18" s="7">
        <v>0.8871</v>
      </c>
      <c r="R18" s="5">
        <v>7950</v>
      </c>
      <c r="S18" s="15">
        <f t="shared" si="4"/>
        <v>58.270028103616809</v>
      </c>
      <c r="T18" s="15">
        <f t="shared" si="5"/>
        <v>2.6196847507331427</v>
      </c>
    </row>
    <row r="19" spans="1:20" ht="21" x14ac:dyDescent="0.35">
      <c r="A19" s="4" t="s">
        <v>45</v>
      </c>
      <c r="B19" s="13">
        <v>380</v>
      </c>
      <c r="C19" s="4">
        <v>400</v>
      </c>
      <c r="D19" s="4">
        <v>50</v>
      </c>
      <c r="E19" s="4">
        <v>200</v>
      </c>
      <c r="F19" s="4">
        <v>130</v>
      </c>
      <c r="G19" s="6" t="s">
        <v>55</v>
      </c>
      <c r="H19" s="4">
        <v>212</v>
      </c>
      <c r="I19" s="4">
        <v>309</v>
      </c>
      <c r="J19" s="4">
        <v>14</v>
      </c>
      <c r="K19" s="7">
        <v>0.90980000000000005</v>
      </c>
      <c r="L19" s="13">
        <v>7650</v>
      </c>
      <c r="M19" s="15">
        <f t="shared" si="3"/>
        <v>60.776376518218626</v>
      </c>
      <c r="N19" s="12">
        <v>204</v>
      </c>
      <c r="O19" s="12">
        <v>331</v>
      </c>
      <c r="P19" s="4">
        <v>11</v>
      </c>
      <c r="Q19" s="7">
        <v>0.94540000000000002</v>
      </c>
      <c r="R19" s="5">
        <v>4450</v>
      </c>
      <c r="S19" s="15">
        <f t="shared" si="4"/>
        <v>61.322246963562748</v>
      </c>
      <c r="T19" s="15">
        <f t="shared" si="5"/>
        <v>-0.54587044534412144</v>
      </c>
    </row>
    <row r="20" spans="1:20" ht="21" x14ac:dyDescent="0.35">
      <c r="A20" s="4" t="s">
        <v>46</v>
      </c>
      <c r="B20" s="13">
        <v>446</v>
      </c>
      <c r="C20" s="4">
        <v>400</v>
      </c>
      <c r="D20" s="4">
        <v>50</v>
      </c>
      <c r="E20" s="4">
        <v>200</v>
      </c>
      <c r="F20" s="4">
        <v>49</v>
      </c>
      <c r="G20" s="6" t="s">
        <v>56</v>
      </c>
      <c r="H20" s="4">
        <v>352</v>
      </c>
      <c r="I20" s="4">
        <v>389</v>
      </c>
      <c r="J20" s="4">
        <v>11</v>
      </c>
      <c r="K20" s="7">
        <v>0.86846999999999996</v>
      </c>
      <c r="L20" s="13">
        <v>18520</v>
      </c>
      <c r="M20" s="15">
        <f t="shared" si="3"/>
        <v>49.56363066257893</v>
      </c>
      <c r="N20" s="12">
        <v>351</v>
      </c>
      <c r="O20" s="12">
        <v>402</v>
      </c>
      <c r="P20" s="4">
        <v>10</v>
      </c>
      <c r="Q20" s="7">
        <v>0.87090000000000001</v>
      </c>
      <c r="R20" s="5">
        <v>18120</v>
      </c>
      <c r="S20" s="15">
        <f t="shared" si="4"/>
        <v>49.461939004301271</v>
      </c>
      <c r="T20" s="15">
        <f t="shared" si="5"/>
        <v>0.1016916582776588</v>
      </c>
    </row>
    <row r="21" spans="1:20" ht="21" x14ac:dyDescent="0.35">
      <c r="A21" s="4" t="s">
        <v>47</v>
      </c>
      <c r="B21" s="13">
        <v>387</v>
      </c>
      <c r="C21" s="4">
        <v>400</v>
      </c>
      <c r="D21" s="4">
        <v>100</v>
      </c>
      <c r="E21" s="4">
        <v>200</v>
      </c>
      <c r="F21" s="4">
        <v>25</v>
      </c>
      <c r="G21" s="6" t="s">
        <v>57</v>
      </c>
      <c r="H21" s="4">
        <v>267</v>
      </c>
      <c r="I21" s="4">
        <v>369</v>
      </c>
      <c r="J21" s="4">
        <v>11</v>
      </c>
      <c r="K21" s="7">
        <v>0.81386000000000003</v>
      </c>
      <c r="L21" s="13">
        <v>19880</v>
      </c>
      <c r="M21" s="15">
        <f t="shared" ref="M21:M22" si="6">(1-H21/$B21)*25+(1-I21/$B21)*25+(1-J21/$F21)*25+K21*25</f>
        <v>43.26122868217054</v>
      </c>
      <c r="N21" s="12">
        <v>255</v>
      </c>
      <c r="O21" s="12">
        <v>369</v>
      </c>
      <c r="P21" s="4">
        <v>11</v>
      </c>
      <c r="Q21" s="7">
        <v>0.85214999999999996</v>
      </c>
      <c r="R21" s="5">
        <v>15080</v>
      </c>
      <c r="S21" s="15">
        <f t="shared" ref="S21:S22" si="7">(1-N21/$B21)*25+(1-O21/$B21)*25+(1-P21/$F21)*25+Q21*25</f>
        <v>44.993672480620155</v>
      </c>
      <c r="T21" s="15">
        <f t="shared" ref="T21:T22" si="8">M21-S21</f>
        <v>-1.7324437984496157</v>
      </c>
    </row>
    <row r="22" spans="1:20" ht="21" x14ac:dyDescent="0.35">
      <c r="A22" s="4" t="s">
        <v>48</v>
      </c>
      <c r="B22" s="13">
        <v>612</v>
      </c>
      <c r="C22" s="4">
        <v>400</v>
      </c>
      <c r="D22" s="4">
        <v>100</v>
      </c>
      <c r="E22" s="4">
        <v>200</v>
      </c>
      <c r="F22" s="4">
        <v>13</v>
      </c>
      <c r="G22" s="6" t="s">
        <v>58</v>
      </c>
      <c r="H22" s="4">
        <v>501</v>
      </c>
      <c r="I22" s="4">
        <v>535</v>
      </c>
      <c r="J22" s="4">
        <v>9</v>
      </c>
      <c r="K22" s="7">
        <v>0.76707000000000003</v>
      </c>
      <c r="L22" s="13">
        <v>46680</v>
      </c>
      <c r="M22" s="15">
        <f t="shared" si="6"/>
        <v>34.5487962543992</v>
      </c>
      <c r="N22" s="12">
        <v>574</v>
      </c>
      <c r="O22" s="12">
        <v>608</v>
      </c>
      <c r="P22" s="4">
        <v>10</v>
      </c>
      <c r="Q22" s="7">
        <v>0.74829999999999997</v>
      </c>
      <c r="R22" s="5">
        <v>57780</v>
      </c>
      <c r="S22" s="15">
        <f t="shared" si="7"/>
        <v>26.192417043740569</v>
      </c>
      <c r="T22" s="15">
        <f t="shared" si="8"/>
        <v>8.3563792106586305</v>
      </c>
    </row>
    <row r="23" spans="1:20" x14ac:dyDescent="0.35">
      <c r="G23" s="2"/>
    </row>
  </sheetData>
  <mergeCells count="3">
    <mergeCell ref="H1:M1"/>
    <mergeCell ref="N1:S1"/>
    <mergeCell ref="A1:G1"/>
  </mergeCells>
  <phoneticPr fontId="7" type="noConversion"/>
  <conditionalFormatting sqref="T3:T22">
    <cfRule type="cellIs" dxfId="8" priority="3" operator="lessThan">
      <formula>0</formula>
    </cfRule>
    <cfRule type="cellIs" dxfId="7" priority="2" operator="greaterThan">
      <formula>0</formula>
    </cfRule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AB52-E6B5-4B28-A831-6BCD16073AC3}">
  <dimension ref="A1:T23"/>
  <sheetViews>
    <sheetView zoomScale="175" zoomScaleNormal="175" workbookViewId="0">
      <selection activeCell="V19" sqref="V19"/>
    </sheetView>
  </sheetViews>
  <sheetFormatPr defaultRowHeight="14.5" x14ac:dyDescent="0.35"/>
  <cols>
    <col min="1" max="1" width="7.7265625" customWidth="1"/>
    <col min="2" max="2" width="6.90625" customWidth="1"/>
    <col min="3" max="3" width="7.1796875" customWidth="1"/>
    <col min="4" max="4" width="7.7265625" customWidth="1"/>
    <col min="5" max="5" width="6.08984375" bestFit="1" customWidth="1"/>
    <col min="6" max="6" width="6.08984375" customWidth="1"/>
    <col min="7" max="7" width="32" customWidth="1"/>
    <col min="8" max="19" width="7.453125" customWidth="1"/>
    <col min="20" max="20" width="6.81640625" customWidth="1"/>
  </cols>
  <sheetData>
    <row r="1" spans="1:20" s="1" customFormat="1" ht="15.75" customHeight="1" x14ac:dyDescent="0.35">
      <c r="A1" s="17" t="s">
        <v>38</v>
      </c>
      <c r="B1" s="17"/>
      <c r="C1" s="17"/>
      <c r="D1" s="17"/>
      <c r="E1" s="17"/>
      <c r="F1" s="17"/>
      <c r="G1" s="17"/>
      <c r="H1" s="14" t="s">
        <v>28</v>
      </c>
      <c r="I1" s="3"/>
      <c r="J1" s="3"/>
      <c r="K1" s="3"/>
      <c r="L1" s="3"/>
      <c r="M1" s="3"/>
      <c r="N1" s="11" t="s">
        <v>10</v>
      </c>
      <c r="O1" s="11"/>
      <c r="P1" s="11"/>
      <c r="Q1" s="11"/>
      <c r="R1" s="11"/>
      <c r="S1" s="11"/>
      <c r="T1" s="16"/>
    </row>
    <row r="2" spans="1:20" s="10" customFormat="1" ht="31.5" x14ac:dyDescent="0.35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34</v>
      </c>
      <c r="G2" s="9" t="s">
        <v>12</v>
      </c>
      <c r="H2" s="9" t="s">
        <v>19</v>
      </c>
      <c r="I2" s="9" t="s">
        <v>20</v>
      </c>
      <c r="J2" s="9" t="s">
        <v>22</v>
      </c>
      <c r="K2" s="9" t="s">
        <v>11</v>
      </c>
      <c r="L2" s="9" t="s">
        <v>21</v>
      </c>
      <c r="M2" s="9" t="s">
        <v>33</v>
      </c>
      <c r="N2" s="9" t="s">
        <v>19</v>
      </c>
      <c r="O2" s="9" t="s">
        <v>20</v>
      </c>
      <c r="P2" s="9" t="s">
        <v>22</v>
      </c>
      <c r="Q2" s="9" t="s">
        <v>11</v>
      </c>
      <c r="R2" s="9" t="s">
        <v>21</v>
      </c>
      <c r="S2" s="9" t="s">
        <v>33</v>
      </c>
      <c r="T2" s="9" t="s">
        <v>35</v>
      </c>
    </row>
    <row r="3" spans="1:20" s="8" customFormat="1" ht="21" x14ac:dyDescent="0.35">
      <c r="A3" s="4" t="s">
        <v>0</v>
      </c>
      <c r="B3" s="5">
        <v>426</v>
      </c>
      <c r="C3" s="4">
        <v>500</v>
      </c>
      <c r="D3" s="4">
        <v>100</v>
      </c>
      <c r="E3" s="4">
        <v>200</v>
      </c>
      <c r="F3" s="4">
        <v>121</v>
      </c>
      <c r="G3" s="6" t="s">
        <v>13</v>
      </c>
      <c r="H3" s="4">
        <v>273</v>
      </c>
      <c r="I3" s="4">
        <v>393</v>
      </c>
      <c r="J3" s="4">
        <v>12</v>
      </c>
      <c r="K3" s="7">
        <v>0.83955999999999997</v>
      </c>
      <c r="L3" s="5">
        <v>21900</v>
      </c>
      <c r="M3" s="15">
        <f>(1-H3/$B3)*20+(1-I3/$B3)*60+(1-J3/$F3)*20+K3*20</f>
        <v>46.638714841112787</v>
      </c>
      <c r="N3" s="12">
        <v>262</v>
      </c>
      <c r="O3" s="12">
        <v>397</v>
      </c>
      <c r="P3" s="4">
        <v>11</v>
      </c>
      <c r="Q3" s="7">
        <v>0.87480000000000002</v>
      </c>
      <c r="R3" s="5">
        <v>16400</v>
      </c>
      <c r="S3" s="15">
        <f>(1-N3/$B3)*20+(1-O3/$B3)*60+(1-P3/$F3)*20+Q3*20</f>
        <v>47.461855740503623</v>
      </c>
      <c r="T3" s="15">
        <f t="shared" ref="T3:T22" si="0">M3-S3</f>
        <v>-0.82314089939083601</v>
      </c>
    </row>
    <row r="4" spans="1:20" s="8" customFormat="1" ht="21" x14ac:dyDescent="0.35">
      <c r="A4" s="4" t="s">
        <v>1</v>
      </c>
      <c r="B4" s="13">
        <v>529</v>
      </c>
      <c r="C4" s="4">
        <v>500</v>
      </c>
      <c r="D4" s="4">
        <v>100</v>
      </c>
      <c r="E4" s="4">
        <v>200</v>
      </c>
      <c r="F4" s="4">
        <v>65</v>
      </c>
      <c r="G4" s="6" t="s">
        <v>23</v>
      </c>
      <c r="H4" s="4">
        <v>340</v>
      </c>
      <c r="I4" s="4">
        <v>469</v>
      </c>
      <c r="J4" s="4">
        <v>10</v>
      </c>
      <c r="K4" s="7">
        <v>0.87805999999999995</v>
      </c>
      <c r="L4" s="13">
        <v>20730</v>
      </c>
      <c r="M4" s="15">
        <f t="shared" ref="M4:M22" si="1">(1-H4/$B4)*20+(1-I4/$B4)*60+(1-J4/$F4)*20+K4*20</f>
        <v>48.435127584702627</v>
      </c>
      <c r="N4" s="12">
        <v>321</v>
      </c>
      <c r="O4" s="12">
        <v>492</v>
      </c>
      <c r="P4" s="4">
        <v>10</v>
      </c>
      <c r="Q4" s="7">
        <v>0.93003000000000002</v>
      </c>
      <c r="R4" s="5">
        <v>11230</v>
      </c>
      <c r="S4" s="15">
        <f t="shared" ref="S4:S22" si="2">(1-N4/$B4)*20+(1-O4/$B4)*60+(1-P4/$F4)*20+Q4*20</f>
        <v>47.58416841646067</v>
      </c>
      <c r="T4" s="15">
        <f t="shared" si="0"/>
        <v>0.85095916824195683</v>
      </c>
    </row>
    <row r="5" spans="1:20" s="8" customFormat="1" ht="21" x14ac:dyDescent="0.35">
      <c r="A5" s="4" t="s">
        <v>2</v>
      </c>
      <c r="B5" s="13">
        <v>616</v>
      </c>
      <c r="C5" s="4">
        <v>500</v>
      </c>
      <c r="D5" s="4">
        <v>100</v>
      </c>
      <c r="E5" s="4">
        <v>200</v>
      </c>
      <c r="F5" s="4">
        <v>15</v>
      </c>
      <c r="G5" s="6" t="s">
        <v>24</v>
      </c>
      <c r="H5" s="4">
        <v>495</v>
      </c>
      <c r="I5" s="4">
        <v>616</v>
      </c>
      <c r="J5" s="4">
        <v>10</v>
      </c>
      <c r="K5" s="7">
        <v>0.81579000000000002</v>
      </c>
      <c r="L5" s="13">
        <v>45590</v>
      </c>
      <c r="M5" s="15">
        <f t="shared" si="1"/>
        <v>26.911038095238094</v>
      </c>
      <c r="N5" s="12">
        <v>495</v>
      </c>
      <c r="O5" s="12">
        <v>616</v>
      </c>
      <c r="P5" s="4">
        <v>10</v>
      </c>
      <c r="Q5" s="7">
        <v>0.81579000000000002</v>
      </c>
      <c r="R5" s="5">
        <v>45590</v>
      </c>
      <c r="S5" s="15">
        <f t="shared" si="2"/>
        <v>26.911038095238094</v>
      </c>
      <c r="T5" s="15">
        <f t="shared" si="0"/>
        <v>0</v>
      </c>
    </row>
    <row r="6" spans="1:20" s="8" customFormat="1" ht="21" x14ac:dyDescent="0.35">
      <c r="A6" s="4" t="s">
        <v>3</v>
      </c>
      <c r="B6" s="13">
        <v>455</v>
      </c>
      <c r="C6" s="4">
        <v>500</v>
      </c>
      <c r="D6" s="4">
        <v>100</v>
      </c>
      <c r="E6" s="4">
        <v>200</v>
      </c>
      <c r="F6" s="4">
        <v>34</v>
      </c>
      <c r="G6" s="6" t="s">
        <v>25</v>
      </c>
      <c r="H6" s="4">
        <v>324</v>
      </c>
      <c r="I6" s="4">
        <v>421</v>
      </c>
      <c r="J6" s="4">
        <v>11</v>
      </c>
      <c r="K6" s="7">
        <v>0.86938000000000004</v>
      </c>
      <c r="L6" s="13">
        <v>21160</v>
      </c>
      <c r="M6" s="15">
        <f t="shared" si="1"/>
        <v>41.158770006464124</v>
      </c>
      <c r="N6" s="12">
        <v>323</v>
      </c>
      <c r="O6" s="12">
        <v>455</v>
      </c>
      <c r="P6" s="4">
        <v>10</v>
      </c>
      <c r="Q6" s="7">
        <v>0.87207000000000001</v>
      </c>
      <c r="R6" s="5">
        <v>20660</v>
      </c>
      <c r="S6" s="15">
        <f t="shared" si="2"/>
        <v>37.361244861021333</v>
      </c>
      <c r="T6" s="15">
        <f t="shared" si="0"/>
        <v>3.7975251454427905</v>
      </c>
    </row>
    <row r="7" spans="1:20" s="8" customFormat="1" ht="21" x14ac:dyDescent="0.35">
      <c r="A7" s="4" t="s">
        <v>4</v>
      </c>
      <c r="B7" s="13">
        <v>556</v>
      </c>
      <c r="C7" s="4">
        <v>500</v>
      </c>
      <c r="D7" s="4">
        <v>100</v>
      </c>
      <c r="E7" s="4">
        <v>200</v>
      </c>
      <c r="F7" s="4">
        <v>39</v>
      </c>
      <c r="G7" s="6" t="s">
        <v>26</v>
      </c>
      <c r="H7" s="4">
        <v>383</v>
      </c>
      <c r="I7" s="4">
        <v>515</v>
      </c>
      <c r="J7" s="4">
        <v>12</v>
      </c>
      <c r="K7" s="7">
        <v>0.79608000000000001</v>
      </c>
      <c r="L7" s="13">
        <v>39050</v>
      </c>
      <c r="M7" s="15">
        <f t="shared" si="1"/>
        <v>40.415235860542332</v>
      </c>
      <c r="N7" s="12">
        <v>358</v>
      </c>
      <c r="O7" s="12">
        <v>549</v>
      </c>
      <c r="P7" s="4">
        <v>11</v>
      </c>
      <c r="Q7" s="7">
        <v>0.85167000000000004</v>
      </c>
      <c r="R7" s="5">
        <v>26550</v>
      </c>
      <c r="S7" s="15">
        <f t="shared" si="2"/>
        <v>39.27007220070098</v>
      </c>
      <c r="T7" s="15">
        <f t="shared" si="0"/>
        <v>1.1451636598413515</v>
      </c>
    </row>
    <row r="8" spans="1:20" s="8" customFormat="1" ht="21" x14ac:dyDescent="0.35">
      <c r="A8" s="4" t="s">
        <v>5</v>
      </c>
      <c r="B8" s="13">
        <v>591</v>
      </c>
      <c r="C8" s="4">
        <v>500</v>
      </c>
      <c r="D8" s="4">
        <v>100</v>
      </c>
      <c r="E8" s="4">
        <v>200</v>
      </c>
      <c r="F8" s="4">
        <v>46</v>
      </c>
      <c r="G8" s="6" t="s">
        <v>27</v>
      </c>
      <c r="H8" s="4">
        <v>340</v>
      </c>
      <c r="I8" s="4">
        <v>491</v>
      </c>
      <c r="J8" s="4">
        <v>12</v>
      </c>
      <c r="K8" s="7">
        <v>0.88429000000000002</v>
      </c>
      <c r="L8" s="13">
        <v>19670</v>
      </c>
      <c r="M8" s="15">
        <f t="shared" si="1"/>
        <v>51.114770793790925</v>
      </c>
      <c r="N8" s="12">
        <v>340</v>
      </c>
      <c r="O8" s="12">
        <v>492</v>
      </c>
      <c r="P8" s="4">
        <v>12</v>
      </c>
      <c r="Q8" s="7">
        <v>0.88429000000000002</v>
      </c>
      <c r="R8" s="5">
        <v>19670</v>
      </c>
      <c r="S8" s="15">
        <f t="shared" si="2"/>
        <v>51.013247951151328</v>
      </c>
      <c r="T8" s="15">
        <f t="shared" si="0"/>
        <v>0.10152284263959643</v>
      </c>
    </row>
    <row r="9" spans="1:20" s="8" customFormat="1" ht="21" x14ac:dyDescent="0.35">
      <c r="A9" s="4" t="s">
        <v>6</v>
      </c>
      <c r="B9" s="13">
        <v>582</v>
      </c>
      <c r="C9" s="4">
        <v>500</v>
      </c>
      <c r="D9" s="4">
        <v>100</v>
      </c>
      <c r="E9" s="4">
        <v>200</v>
      </c>
      <c r="F9" s="4">
        <v>24</v>
      </c>
      <c r="G9" s="6" t="s">
        <v>29</v>
      </c>
      <c r="H9" s="4">
        <v>459</v>
      </c>
      <c r="I9" s="4">
        <v>581</v>
      </c>
      <c r="J9" s="4">
        <v>10</v>
      </c>
      <c r="K9" s="7">
        <v>0.77022999999999997</v>
      </c>
      <c r="L9" s="13">
        <v>52730</v>
      </c>
      <c r="M9" s="15">
        <f t="shared" si="1"/>
        <v>31.40116357388316</v>
      </c>
      <c r="N9" s="12">
        <v>459</v>
      </c>
      <c r="O9" s="12">
        <v>581</v>
      </c>
      <c r="P9" s="4">
        <v>10</v>
      </c>
      <c r="Q9" s="7">
        <v>0.77022999999999997</v>
      </c>
      <c r="R9" s="5">
        <v>52730</v>
      </c>
      <c r="S9" s="15">
        <f t="shared" si="2"/>
        <v>31.40116357388316</v>
      </c>
      <c r="T9" s="15">
        <f t="shared" si="0"/>
        <v>0</v>
      </c>
    </row>
    <row r="10" spans="1:20" s="8" customFormat="1" ht="21" x14ac:dyDescent="0.35">
      <c r="A10" s="4" t="s">
        <v>7</v>
      </c>
      <c r="B10" s="13">
        <v>621</v>
      </c>
      <c r="C10" s="4">
        <v>500</v>
      </c>
      <c r="D10" s="4">
        <v>100</v>
      </c>
      <c r="E10" s="4">
        <v>200</v>
      </c>
      <c r="F10" s="4">
        <v>48</v>
      </c>
      <c r="G10" s="6" t="s">
        <v>30</v>
      </c>
      <c r="H10" s="4">
        <v>425</v>
      </c>
      <c r="I10" s="4">
        <v>548</v>
      </c>
      <c r="J10" s="4">
        <v>11</v>
      </c>
      <c r="K10" s="7">
        <v>0.91539000000000004</v>
      </c>
      <c r="L10" s="13">
        <v>17980</v>
      </c>
      <c r="M10" s="15">
        <f t="shared" si="1"/>
        <v>47.090006119162638</v>
      </c>
      <c r="N10" s="12">
        <v>413</v>
      </c>
      <c r="O10" s="12">
        <v>548</v>
      </c>
      <c r="P10" s="4">
        <v>10</v>
      </c>
      <c r="Q10" s="7">
        <v>0.94198000000000004</v>
      </c>
      <c r="R10" s="5">
        <v>11980</v>
      </c>
      <c r="S10" s="15">
        <f t="shared" si="2"/>
        <v>48.424946215780992</v>
      </c>
      <c r="T10" s="15">
        <f t="shared" si="0"/>
        <v>-1.3349400966183538</v>
      </c>
    </row>
    <row r="11" spans="1:20" s="8" customFormat="1" ht="21" x14ac:dyDescent="0.35">
      <c r="A11" s="4" t="s">
        <v>8</v>
      </c>
      <c r="B11" s="13">
        <v>291</v>
      </c>
      <c r="C11" s="4">
        <v>500</v>
      </c>
      <c r="D11" s="4">
        <v>100</v>
      </c>
      <c r="E11" s="4">
        <v>200</v>
      </c>
      <c r="F11" s="4">
        <v>25</v>
      </c>
      <c r="G11" s="6" t="s">
        <v>31</v>
      </c>
      <c r="H11" s="4">
        <v>249</v>
      </c>
      <c r="I11" s="4">
        <v>274</v>
      </c>
      <c r="J11" s="4">
        <v>10</v>
      </c>
      <c r="K11" s="7">
        <v>0.81710000000000005</v>
      </c>
      <c r="L11" s="13">
        <v>22770</v>
      </c>
      <c r="M11" s="15">
        <f t="shared" si="1"/>
        <v>34.733752577319592</v>
      </c>
      <c r="N11" s="12">
        <v>249</v>
      </c>
      <c r="O11" s="12">
        <v>274</v>
      </c>
      <c r="P11" s="4">
        <v>10</v>
      </c>
      <c r="Q11" s="7">
        <v>0.81710000000000005</v>
      </c>
      <c r="R11" s="5">
        <v>22770</v>
      </c>
      <c r="S11" s="15">
        <f t="shared" si="2"/>
        <v>34.733752577319592</v>
      </c>
      <c r="T11" s="15">
        <f t="shared" si="0"/>
        <v>0</v>
      </c>
    </row>
    <row r="12" spans="1:20" s="8" customFormat="1" ht="21" x14ac:dyDescent="0.35">
      <c r="A12" s="4" t="s">
        <v>9</v>
      </c>
      <c r="B12" s="13">
        <v>533</v>
      </c>
      <c r="C12" s="4">
        <v>500</v>
      </c>
      <c r="D12" s="4">
        <v>100</v>
      </c>
      <c r="E12" s="4">
        <v>200</v>
      </c>
      <c r="F12" s="4">
        <v>62</v>
      </c>
      <c r="G12" s="6" t="s">
        <v>32</v>
      </c>
      <c r="H12" s="4">
        <v>311</v>
      </c>
      <c r="I12" s="4">
        <v>423</v>
      </c>
      <c r="J12" s="4">
        <v>13</v>
      </c>
      <c r="K12" s="7">
        <v>0.93588000000000005</v>
      </c>
      <c r="L12" s="13">
        <v>9970</v>
      </c>
      <c r="M12" s="15">
        <f t="shared" si="1"/>
        <v>55.236997203897602</v>
      </c>
      <c r="N12" s="12">
        <v>307</v>
      </c>
      <c r="O12" s="12">
        <v>477</v>
      </c>
      <c r="P12" s="4">
        <v>15</v>
      </c>
      <c r="Q12" s="7">
        <v>0.94806999999999997</v>
      </c>
      <c r="R12" s="5">
        <v>7970</v>
      </c>
      <c r="S12" s="15">
        <f t="shared" si="2"/>
        <v>48.906930472674446</v>
      </c>
      <c r="T12" s="15">
        <f t="shared" si="0"/>
        <v>6.3300667312231553</v>
      </c>
    </row>
    <row r="13" spans="1:20" ht="21" x14ac:dyDescent="0.35">
      <c r="A13" s="4" t="s">
        <v>39</v>
      </c>
      <c r="B13" s="13">
        <v>536</v>
      </c>
      <c r="C13" s="4">
        <v>600</v>
      </c>
      <c r="D13" s="4">
        <v>200</v>
      </c>
      <c r="E13" s="4">
        <v>200</v>
      </c>
      <c r="F13" s="4">
        <v>26</v>
      </c>
      <c r="G13" s="6" t="s">
        <v>49</v>
      </c>
      <c r="H13" s="4">
        <v>366</v>
      </c>
      <c r="I13" s="4">
        <v>493</v>
      </c>
      <c r="J13" s="4">
        <v>10</v>
      </c>
      <c r="K13" s="7">
        <v>0.86140000000000005</v>
      </c>
      <c r="L13" s="13">
        <v>30440</v>
      </c>
      <c r="M13" s="15">
        <f t="shared" si="1"/>
        <v>40.692408725602753</v>
      </c>
      <c r="N13" s="12">
        <v>366</v>
      </c>
      <c r="O13" s="12">
        <v>493</v>
      </c>
      <c r="P13" s="4">
        <v>10</v>
      </c>
      <c r="Q13" s="7">
        <v>0.86140000000000005</v>
      </c>
      <c r="R13" s="5">
        <v>30440</v>
      </c>
      <c r="S13" s="15">
        <f t="shared" si="2"/>
        <v>40.692408725602753</v>
      </c>
      <c r="T13" s="15">
        <f t="shared" si="0"/>
        <v>0</v>
      </c>
    </row>
    <row r="14" spans="1:20" ht="21" x14ac:dyDescent="0.35">
      <c r="A14" s="4" t="s">
        <v>40</v>
      </c>
      <c r="B14" s="13">
        <v>575</v>
      </c>
      <c r="C14" s="4">
        <v>600</v>
      </c>
      <c r="D14" s="4">
        <v>200</v>
      </c>
      <c r="E14" s="4">
        <v>200</v>
      </c>
      <c r="F14" s="4">
        <v>21</v>
      </c>
      <c r="G14" s="6" t="s">
        <v>50</v>
      </c>
      <c r="H14" s="4">
        <v>426</v>
      </c>
      <c r="I14" s="4">
        <v>441</v>
      </c>
      <c r="J14" s="4">
        <v>11</v>
      </c>
      <c r="K14" s="7">
        <v>0.83840000000000003</v>
      </c>
      <c r="L14" s="13">
        <v>41300</v>
      </c>
      <c r="M14" s="15">
        <f t="shared" si="1"/>
        <v>45.457026915113872</v>
      </c>
      <c r="N14" s="12">
        <v>426</v>
      </c>
      <c r="O14" s="12">
        <v>441</v>
      </c>
      <c r="P14" s="4">
        <v>11</v>
      </c>
      <c r="Q14" s="7">
        <v>0.83840000000000003</v>
      </c>
      <c r="R14" s="5">
        <v>41300</v>
      </c>
      <c r="S14" s="15">
        <f t="shared" si="2"/>
        <v>45.457026915113872</v>
      </c>
      <c r="T14" s="15">
        <f t="shared" si="0"/>
        <v>0</v>
      </c>
    </row>
    <row r="15" spans="1:20" ht="21" x14ac:dyDescent="0.35">
      <c r="A15" s="4" t="s">
        <v>41</v>
      </c>
      <c r="B15" s="13">
        <v>529</v>
      </c>
      <c r="C15" s="4">
        <v>600</v>
      </c>
      <c r="D15" s="4">
        <v>200</v>
      </c>
      <c r="E15" s="4">
        <v>200</v>
      </c>
      <c r="F15" s="4">
        <v>13</v>
      </c>
      <c r="G15" s="6" t="s">
        <v>51</v>
      </c>
      <c r="H15" s="4">
        <v>460</v>
      </c>
      <c r="I15" s="4">
        <v>529</v>
      </c>
      <c r="J15" s="4">
        <v>11</v>
      </c>
      <c r="K15" s="7">
        <v>0.82950000000000002</v>
      </c>
      <c r="L15" s="13">
        <v>47040</v>
      </c>
      <c r="M15" s="15">
        <f t="shared" si="1"/>
        <v>22.27561872909699</v>
      </c>
      <c r="N15" s="12">
        <v>460</v>
      </c>
      <c r="O15" s="12">
        <v>529</v>
      </c>
      <c r="P15" s="4">
        <v>11</v>
      </c>
      <c r="Q15" s="7">
        <v>0.82950000000000002</v>
      </c>
      <c r="R15" s="5">
        <v>47040</v>
      </c>
      <c r="S15" s="15">
        <f t="shared" si="2"/>
        <v>22.27561872909699</v>
      </c>
      <c r="T15" s="15">
        <f t="shared" si="0"/>
        <v>0</v>
      </c>
    </row>
    <row r="16" spans="1:20" ht="21" x14ac:dyDescent="0.35">
      <c r="A16" s="4" t="s">
        <v>42</v>
      </c>
      <c r="B16" s="13">
        <v>548</v>
      </c>
      <c r="C16" s="4">
        <v>600</v>
      </c>
      <c r="D16" s="4">
        <v>100</v>
      </c>
      <c r="E16" s="4">
        <v>200</v>
      </c>
      <c r="F16" s="4">
        <v>84</v>
      </c>
      <c r="G16" s="6" t="s">
        <v>52</v>
      </c>
      <c r="H16" s="4">
        <v>295</v>
      </c>
      <c r="I16" s="4">
        <v>431</v>
      </c>
      <c r="J16" s="4">
        <v>14</v>
      </c>
      <c r="K16" s="7">
        <v>0.8881</v>
      </c>
      <c r="L16" s="13">
        <v>19800</v>
      </c>
      <c r="M16" s="15">
        <f t="shared" si="1"/>
        <v>56.472462287104626</v>
      </c>
      <c r="N16" s="12">
        <v>290</v>
      </c>
      <c r="O16" s="12">
        <v>471</v>
      </c>
      <c r="P16" s="4">
        <v>12</v>
      </c>
      <c r="Q16" s="7">
        <v>0.90339999999999998</v>
      </c>
      <c r="R16" s="5">
        <v>16800</v>
      </c>
      <c r="S16" s="15">
        <f t="shared" si="2"/>
        <v>53.057572471324299</v>
      </c>
      <c r="T16" s="15">
        <f t="shared" si="0"/>
        <v>3.4148898157803274</v>
      </c>
    </row>
    <row r="17" spans="1:20" ht="21" x14ac:dyDescent="0.35">
      <c r="A17" s="4" t="s">
        <v>43</v>
      </c>
      <c r="B17" s="13">
        <v>483</v>
      </c>
      <c r="C17" s="4">
        <v>600</v>
      </c>
      <c r="D17" s="4">
        <v>100</v>
      </c>
      <c r="E17" s="4">
        <v>200</v>
      </c>
      <c r="F17" s="4">
        <v>71</v>
      </c>
      <c r="G17" s="6" t="s">
        <v>53</v>
      </c>
      <c r="H17" s="4">
        <v>295</v>
      </c>
      <c r="I17" s="4">
        <v>438</v>
      </c>
      <c r="J17" s="4">
        <v>11</v>
      </c>
      <c r="K17" s="7">
        <v>0.86073</v>
      </c>
      <c r="L17" s="13">
        <v>24650</v>
      </c>
      <c r="M17" s="15">
        <f t="shared" si="1"/>
        <v>47.490749651532383</v>
      </c>
      <c r="N17" s="12">
        <v>273</v>
      </c>
      <c r="O17" s="12">
        <v>472</v>
      </c>
      <c r="P17" s="4">
        <v>13</v>
      </c>
      <c r="Q17" s="7">
        <v>0.93010000000000004</v>
      </c>
      <c r="R17" s="5">
        <v>11450</v>
      </c>
      <c r="S17" s="15">
        <f t="shared" si="2"/>
        <v>45.002139970256323</v>
      </c>
      <c r="T17" s="15">
        <f t="shared" si="0"/>
        <v>2.4886096812760599</v>
      </c>
    </row>
    <row r="18" spans="1:20" ht="21" x14ac:dyDescent="0.35">
      <c r="A18" s="4" t="s">
        <v>44</v>
      </c>
      <c r="B18" s="13">
        <v>352</v>
      </c>
      <c r="C18" s="4">
        <v>400</v>
      </c>
      <c r="D18" s="4">
        <v>50</v>
      </c>
      <c r="E18" s="4">
        <v>200</v>
      </c>
      <c r="F18" s="4">
        <v>186</v>
      </c>
      <c r="G18" s="6" t="s">
        <v>54</v>
      </c>
      <c r="H18" s="4">
        <v>177</v>
      </c>
      <c r="I18" s="4">
        <v>300</v>
      </c>
      <c r="J18" s="4">
        <v>17</v>
      </c>
      <c r="K18" s="7">
        <v>0.8821</v>
      </c>
      <c r="L18" s="13">
        <v>8350</v>
      </c>
      <c r="M18" s="15">
        <f t="shared" si="1"/>
        <v>54.620861192570871</v>
      </c>
      <c r="N18" s="12">
        <v>176</v>
      </c>
      <c r="O18" s="12">
        <v>351</v>
      </c>
      <c r="P18" s="4">
        <v>11</v>
      </c>
      <c r="Q18" s="7">
        <v>0.8871</v>
      </c>
      <c r="R18" s="5">
        <v>7950</v>
      </c>
      <c r="S18" s="15">
        <f t="shared" si="2"/>
        <v>46.729658846529816</v>
      </c>
      <c r="T18" s="15">
        <f t="shared" si="0"/>
        <v>7.8912023460410552</v>
      </c>
    </row>
    <row r="19" spans="1:20" ht="21" x14ac:dyDescent="0.35">
      <c r="A19" s="4" t="s">
        <v>45</v>
      </c>
      <c r="B19" s="13">
        <v>380</v>
      </c>
      <c r="C19" s="4">
        <v>400</v>
      </c>
      <c r="D19" s="4">
        <v>50</v>
      </c>
      <c r="E19" s="4">
        <v>200</v>
      </c>
      <c r="F19" s="4">
        <v>130</v>
      </c>
      <c r="G19" s="6" t="s">
        <v>55</v>
      </c>
      <c r="H19" s="4">
        <v>212</v>
      </c>
      <c r="I19" s="4">
        <v>309</v>
      </c>
      <c r="J19" s="4">
        <v>14</v>
      </c>
      <c r="K19" s="7">
        <v>0.90980000000000005</v>
      </c>
      <c r="L19" s="13">
        <v>7650</v>
      </c>
      <c r="M19" s="15">
        <f t="shared" si="1"/>
        <v>56.094785425101222</v>
      </c>
      <c r="N19" s="12">
        <v>204</v>
      </c>
      <c r="O19" s="12">
        <v>331</v>
      </c>
      <c r="P19" s="4">
        <v>11</v>
      </c>
      <c r="Q19" s="7">
        <v>0.94540000000000002</v>
      </c>
      <c r="R19" s="5">
        <v>4450</v>
      </c>
      <c r="S19" s="15">
        <f t="shared" si="2"/>
        <v>54.215692307692308</v>
      </c>
      <c r="T19" s="15">
        <f t="shared" si="0"/>
        <v>1.8790931174089138</v>
      </c>
    </row>
    <row r="20" spans="1:20" ht="21" x14ac:dyDescent="0.35">
      <c r="A20" s="4" t="s">
        <v>46</v>
      </c>
      <c r="B20" s="13">
        <v>446</v>
      </c>
      <c r="C20" s="4">
        <v>400</v>
      </c>
      <c r="D20" s="4">
        <v>50</v>
      </c>
      <c r="E20" s="4">
        <v>200</v>
      </c>
      <c r="F20" s="4">
        <v>49</v>
      </c>
      <c r="G20" s="6" t="s">
        <v>56</v>
      </c>
      <c r="H20" s="4">
        <v>352</v>
      </c>
      <c r="I20" s="4">
        <v>389</v>
      </c>
      <c r="J20" s="4">
        <v>11</v>
      </c>
      <c r="K20" s="7">
        <v>0.86846999999999996</v>
      </c>
      <c r="L20" s="13">
        <v>18520</v>
      </c>
      <c r="M20" s="15">
        <f t="shared" si="1"/>
        <v>44.763012153381531</v>
      </c>
      <c r="N20" s="12">
        <v>351</v>
      </c>
      <c r="O20" s="12">
        <v>402</v>
      </c>
      <c r="P20" s="4">
        <v>10</v>
      </c>
      <c r="Q20" s="7">
        <v>0.87090000000000001</v>
      </c>
      <c r="R20" s="5">
        <v>18120</v>
      </c>
      <c r="S20" s="15">
        <f t="shared" si="2"/>
        <v>43.515739544248191</v>
      </c>
      <c r="T20" s="15">
        <f t="shared" si="0"/>
        <v>1.2472726091333399</v>
      </c>
    </row>
    <row r="21" spans="1:20" ht="21" x14ac:dyDescent="0.35">
      <c r="A21" s="4" t="s">
        <v>47</v>
      </c>
      <c r="B21" s="13">
        <v>387</v>
      </c>
      <c r="C21" s="4">
        <v>400</v>
      </c>
      <c r="D21" s="4">
        <v>100</v>
      </c>
      <c r="E21" s="4">
        <v>200</v>
      </c>
      <c r="F21" s="4">
        <v>25</v>
      </c>
      <c r="G21" s="6" t="s">
        <v>57</v>
      </c>
      <c r="H21" s="4">
        <v>267</v>
      </c>
      <c r="I21" s="4">
        <v>369</v>
      </c>
      <c r="J21" s="4">
        <v>11</v>
      </c>
      <c r="K21" s="7">
        <v>0.81386000000000003</v>
      </c>
      <c r="L21" s="13">
        <v>19880</v>
      </c>
      <c r="M21" s="15">
        <f t="shared" si="1"/>
        <v>36.469448062015502</v>
      </c>
      <c r="N21" s="12">
        <v>255</v>
      </c>
      <c r="O21" s="12">
        <v>369</v>
      </c>
      <c r="P21" s="4">
        <v>11</v>
      </c>
      <c r="Q21" s="7">
        <v>0.85214999999999996</v>
      </c>
      <c r="R21" s="5">
        <v>15080</v>
      </c>
      <c r="S21" s="15">
        <f t="shared" si="2"/>
        <v>37.855403100775192</v>
      </c>
      <c r="T21" s="15">
        <f t="shared" si="0"/>
        <v>-1.3859550387596897</v>
      </c>
    </row>
    <row r="22" spans="1:20" ht="21" x14ac:dyDescent="0.35">
      <c r="A22" s="4" t="s">
        <v>48</v>
      </c>
      <c r="B22" s="13">
        <v>612</v>
      </c>
      <c r="C22" s="4">
        <v>400</v>
      </c>
      <c r="D22" s="4">
        <v>100</v>
      </c>
      <c r="E22" s="4">
        <v>200</v>
      </c>
      <c r="F22" s="4">
        <v>13</v>
      </c>
      <c r="G22" s="6" t="s">
        <v>58</v>
      </c>
      <c r="H22" s="4">
        <v>501</v>
      </c>
      <c r="I22" s="4">
        <v>535</v>
      </c>
      <c r="J22" s="4">
        <v>9</v>
      </c>
      <c r="K22" s="7">
        <v>0.76707000000000003</v>
      </c>
      <c r="L22" s="13">
        <v>46680</v>
      </c>
      <c r="M22" s="15">
        <f t="shared" si="1"/>
        <v>32.671716742081443</v>
      </c>
      <c r="N22" s="12">
        <v>574</v>
      </c>
      <c r="O22" s="12">
        <v>608</v>
      </c>
      <c r="P22" s="4">
        <v>10</v>
      </c>
      <c r="Q22" s="7">
        <v>0.74829999999999997</v>
      </c>
      <c r="R22" s="5">
        <v>57780</v>
      </c>
      <c r="S22" s="15">
        <f t="shared" si="2"/>
        <v>21.215371543489187</v>
      </c>
      <c r="T22" s="15">
        <f t="shared" si="0"/>
        <v>11.456345198592256</v>
      </c>
    </row>
    <row r="23" spans="1:20" x14ac:dyDescent="0.35">
      <c r="G23" s="2"/>
    </row>
  </sheetData>
  <mergeCells count="3">
    <mergeCell ref="A1:G1"/>
    <mergeCell ref="H1:M1"/>
    <mergeCell ref="N1:S1"/>
  </mergeCells>
  <conditionalFormatting sqref="T3:T12">
    <cfRule type="cellIs" dxfId="3" priority="4" operator="equal">
      <formula>0</formula>
    </cfRule>
    <cfRule type="cellIs" dxfId="4" priority="5" operator="greaterThan">
      <formula>0</formula>
    </cfRule>
    <cfRule type="cellIs" dxfId="5" priority="6" operator="lessThan">
      <formula>0</formula>
    </cfRule>
  </conditionalFormatting>
  <conditionalFormatting sqref="T13:T22">
    <cfRule type="cellIs" dxfId="0" priority="1" operator="equal">
      <formula>0</formula>
    </cfRule>
    <cfRule type="cellIs" dxfId="1" priority="2" operator="greaterThan">
      <formula>0</formula>
    </cfRule>
    <cfRule type="cellIs" dxfId="2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1</vt:lpstr>
      <vt:lpstr>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Usmanov, Vjaceslav</dc:creator>
  <cp:lastModifiedBy>Usmanov, Vjaceslav</cp:lastModifiedBy>
  <dcterms:created xsi:type="dcterms:W3CDTF">2025-03-28T11:34:04Z</dcterms:created>
  <dcterms:modified xsi:type="dcterms:W3CDTF">2025-03-29T14:49:45Z</dcterms:modified>
</cp:coreProperties>
</file>