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ounda\Desktop\"/>
    </mc:Choice>
  </mc:AlternateContent>
  <xr:revisionPtr revIDLastSave="0" documentId="13_ncr:1_{4EF85C21-AC3E-42EF-8869-A2686B38571E}" xr6:coauthVersionLast="47" xr6:coauthVersionMax="47" xr10:uidLastSave="{00000000-0000-0000-0000-000000000000}"/>
  <bookViews>
    <workbookView xWindow="-120" yWindow="-120" windowWidth="24240" windowHeight="13140" activeTab="6" xr2:uid="{41BC26FE-1D8B-4268-A27D-ED43BB36418E}"/>
  </bookViews>
  <sheets>
    <sheet name="Feuil1" sheetId="1" r:id="rId1"/>
    <sheet name="Feuil2" sheetId="3" r:id="rId2"/>
    <sheet name="Feuil3" sheetId="4" r:id="rId3"/>
    <sheet name="Feuil4" sheetId="5" r:id="rId4"/>
    <sheet name="Feuil5" sheetId="9" r:id="rId5"/>
    <sheet name="Feuil6" sheetId="10" r:id="rId6"/>
    <sheet name="Names + Group" sheetId="11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0" l="1"/>
  <c r="C3" i="10"/>
  <c r="C4" i="10"/>
  <c r="C5" i="10"/>
  <c r="C6" i="10"/>
  <c r="C7" i="10"/>
  <c r="C8" i="10"/>
  <c r="C9" i="10"/>
  <c r="C10" i="10"/>
  <c r="C11" i="10"/>
  <c r="E2" i="9"/>
  <c r="F2" i="9"/>
  <c r="G2" i="9"/>
  <c r="H2" i="9"/>
  <c r="E3" i="9"/>
  <c r="F3" i="9"/>
  <c r="H3" i="9"/>
  <c r="G3" i="9" s="1"/>
  <c r="E4" i="9"/>
  <c r="F4" i="9"/>
  <c r="H4" i="9"/>
  <c r="G4" i="9" s="1"/>
  <c r="E5" i="9"/>
  <c r="F5" i="9"/>
  <c r="H5" i="9"/>
  <c r="G5" i="9" s="1"/>
  <c r="E6" i="9"/>
  <c r="F6" i="9"/>
  <c r="H6" i="9"/>
  <c r="G6" i="9" s="1"/>
  <c r="E7" i="9"/>
  <c r="F7" i="9"/>
  <c r="H7" i="9"/>
  <c r="G7" i="9" s="1"/>
  <c r="E8" i="9"/>
  <c r="F8" i="9"/>
  <c r="H8" i="9"/>
  <c r="G8" i="9" s="1"/>
  <c r="E9" i="9"/>
  <c r="F9" i="9"/>
  <c r="H9" i="9"/>
  <c r="G9" i="9" s="1"/>
  <c r="E10" i="9"/>
  <c r="F10" i="9"/>
  <c r="H10" i="9"/>
  <c r="G10" i="9" s="1"/>
  <c r="E11" i="9"/>
  <c r="F11" i="9"/>
  <c r="H11" i="9"/>
  <c r="G11" i="9" s="1"/>
  <c r="E12" i="9"/>
  <c r="F12" i="9"/>
  <c r="H12" i="9"/>
  <c r="G12" i="9" s="1"/>
  <c r="E13" i="9"/>
  <c r="F13" i="9"/>
  <c r="H13" i="9"/>
  <c r="G13" i="9" s="1"/>
  <c r="E14" i="9"/>
  <c r="F14" i="9"/>
  <c r="H14" i="9"/>
  <c r="G14" i="9" s="1"/>
  <c r="E15" i="9"/>
  <c r="F15" i="9"/>
  <c r="H15" i="9"/>
  <c r="G15" i="9" s="1"/>
  <c r="H17" i="9"/>
  <c r="H19" i="9" s="1"/>
  <c r="H20" i="9" l="1"/>
</calcChain>
</file>

<file path=xl/sharedStrings.xml><?xml version="1.0" encoding="utf-8"?>
<sst xmlns="http://schemas.openxmlformats.org/spreadsheetml/2006/main" count="151" uniqueCount="50">
  <si>
    <t>Ivy League Applicants</t>
  </si>
  <si>
    <t>Students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</si>
  <si>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</si>
  <si>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</si>
  <si>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</si>
  <si>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</si>
  <si>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</si>
  <si>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</si>
  <si>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</si>
  <si>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</si>
  <si>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</si>
  <si>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</si>
  <si>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</si>
  <si>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</si>
  <si>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Faculty</t>
  </si>
  <si>
    <t>University</t>
  </si>
  <si>
    <t>Penn state</t>
  </si>
  <si>
    <t>Somme de Students</t>
  </si>
  <si>
    <t>Étiquettes de lignes</t>
  </si>
  <si>
    <t>Total général</t>
  </si>
  <si>
    <t>Moyenne de Students2</t>
  </si>
  <si>
    <t>Table1:</t>
  </si>
  <si>
    <t>Table2:</t>
  </si>
  <si>
    <t>Étiquettes de colonnes</t>
  </si>
  <si>
    <t>Table3:</t>
  </si>
  <si>
    <t>TTC:</t>
  </si>
  <si>
    <t>Val TVA:</t>
  </si>
  <si>
    <t>TVA:</t>
  </si>
  <si>
    <t>Total facture:</t>
  </si>
  <si>
    <t>TOTAL A PAYER</t>
  </si>
  <si>
    <t>VAL REMISE</t>
  </si>
  <si>
    <t>REMISE</t>
  </si>
  <si>
    <t>PT</t>
  </si>
  <si>
    <t>QTE</t>
  </si>
  <si>
    <t>PU</t>
  </si>
  <si>
    <t>ID</t>
  </si>
  <si>
    <t xml:space="preserve">  id</t>
  </si>
  <si>
    <t>Speed (m/s)</t>
  </si>
  <si>
    <t>Distance (m)</t>
  </si>
  <si>
    <t>Time(s)</t>
  </si>
  <si>
    <t>Question1:</t>
  </si>
  <si>
    <t>Question2:</t>
  </si>
  <si>
    <t>Question3:</t>
  </si>
  <si>
    <t>Question4:</t>
  </si>
  <si>
    <t>Allag Ines</t>
  </si>
  <si>
    <t>Group 63</t>
  </si>
  <si>
    <t>Hanane Guellile</t>
  </si>
  <si>
    <t>Farah Laggoune</t>
  </si>
  <si>
    <t xml:space="preserve">Khoujabach Abdelmouhaimine  </t>
  </si>
  <si>
    <t xml:space="preserve"> Zineb Ouled Laid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</si>
</sst>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DZD]_-;\-* #,##0.00\ [$DZD]_-;_-* &quot;-&quot;??\ [$DZD]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6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Adobe Heiti Std R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53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5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5" fillId="6" borderId="6" xfId="0" applyNumberFormat="1" applyFont="1" applyFill="1" applyBorder="1" applyAlignment="1">
      <alignment vertical="center"/>
    </xf>
    <xf numFmtId="0" fontId="0" fillId="7" borderId="6" xfId="0" applyFill="1" applyBorder="1" applyAlignment="1">
      <alignment horizontal="right"/>
    </xf>
    <xf numFmtId="164" fontId="0" fillId="7" borderId="6" xfId="0" applyNumberFormat="1" applyFill="1" applyBorder="1"/>
    <xf numFmtId="9" fontId="0" fillId="7" borderId="6" xfId="0" applyNumberFormat="1" applyFill="1" applyBorder="1"/>
    <xf numFmtId="164" fontId="0" fillId="6" borderId="7" xfId="0" applyNumberFormat="1" applyFill="1" applyBorder="1"/>
    <xf numFmtId="9" fontId="0" fillId="6" borderId="7" xfId="1" applyFont="1" applyFill="1" applyBorder="1" applyAlignment="1">
      <alignment horizontal="center"/>
    </xf>
    <xf numFmtId="164" fontId="0" fillId="6" borderId="7" xfId="2" applyNumberFormat="1" applyFont="1" applyFill="1" applyBorder="1"/>
    <xf numFmtId="0" fontId="0" fillId="6" borderId="7" xfId="0" applyFill="1" applyBorder="1"/>
    <xf numFmtId="0" fontId="0" fillId="0" borderId="8" xfId="0" applyBorder="1"/>
    <xf numFmtId="164" fontId="0" fillId="0" borderId="9" xfId="0" applyNumberFormat="1" applyBorder="1"/>
    <xf numFmtId="9" fontId="0" fillId="0" borderId="9" xfId="1" applyFont="1" applyBorder="1" applyAlignment="1">
      <alignment horizontal="center"/>
    </xf>
    <xf numFmtId="164" fontId="0" fillId="0" borderId="9" xfId="2" applyNumberFormat="1" applyFont="1" applyBorder="1"/>
    <xf numFmtId="0" fontId="0" fillId="0" borderId="9" xfId="0" applyBorder="1"/>
    <xf numFmtId="164" fontId="0" fillId="6" borderId="9" xfId="0" applyNumberFormat="1" applyFill="1" applyBorder="1"/>
    <xf numFmtId="9" fontId="0" fillId="6" borderId="9" xfId="1" applyFont="1" applyFill="1" applyBorder="1" applyAlignment="1">
      <alignment horizontal="center"/>
    </xf>
    <xf numFmtId="164" fontId="0" fillId="6" borderId="9" xfId="2" applyNumberFormat="1" applyFont="1" applyFill="1" applyBorder="1"/>
    <xf numFmtId="0" fontId="0" fillId="6" borderId="9" xfId="0" applyFill="1" applyBorder="1"/>
    <xf numFmtId="0" fontId="1" fillId="8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/>
    </xf>
    <xf numFmtId="0" fontId="7" fillId="10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3">
    <cellStyle name="Monétaire 2" xfId="2" xr:uid="{7E230DA2-4875-45A2-AA18-C8F2C1A2B862}"/>
    <cellStyle name="Normal" xfId="0" builtinId="0"/>
    <cellStyle name="Pourcentage 2" xfId="1" xr:uid="{68213364-28C0-4DFD-B66E-33A0030EC0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6330005709975345E-2"/>
          <c:y val="0.14512479298021325"/>
          <c:w val="0.87897535395344573"/>
          <c:h val="0.67270064926094764"/>
        </c:manualLayout>
      </c:layout>
      <c:lineChart>
        <c:grouping val="standard"/>
        <c:varyColors val="0"/>
        <c:ser>
          <c:idx val="0"/>
          <c:order val="0"/>
          <c:tx>
            <c:strRef>
              <c:f>Feuil6!$C$1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Feuil6!$A$2:$A$11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Feuil6!$C$2:$C$11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79-41F4-B7C9-4D2A74E55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3229983"/>
        <c:axId val="1183774703"/>
      </c:lineChart>
      <c:catAx>
        <c:axId val="135322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3774703"/>
        <c:crosses val="autoZero"/>
        <c:auto val="1"/>
        <c:lblAlgn val="ctr"/>
        <c:lblOffset val="100"/>
        <c:noMultiLvlLbl val="0"/>
      </c:catAx>
      <c:valAx>
        <c:axId val="118377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322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1045800524934384"/>
          <c:y val="0.91947871099445899"/>
          <c:w val="0.22044573348865462"/>
          <c:h val="8.0521447734162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Feuil6!$C$1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Feuil6!$B$2:$B$11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Feuil6!$C$2:$C$11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8F-4513-B3FF-13F8177FD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354735"/>
        <c:axId val="1453294415"/>
      </c:lineChart>
      <c:catAx>
        <c:axId val="13703547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294415"/>
        <c:crosses val="autoZero"/>
        <c:auto val="1"/>
        <c:lblAlgn val="ctr"/>
        <c:lblOffset val="100"/>
        <c:noMultiLvlLbl val="0"/>
      </c:catAx>
      <c:valAx>
        <c:axId val="145329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03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13</xdr:row>
      <xdr:rowOff>0</xdr:rowOff>
    </xdr:from>
    <xdr:to>
      <xdr:col>5</xdr:col>
      <xdr:colOff>114301</xdr:colOff>
      <xdr:row>26</xdr:row>
      <xdr:rowOff>104775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C8D7800-F6E7-4CD0-A37A-4BAD6299D0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114299</xdr:colOff>
      <xdr:row>13</xdr:row>
      <xdr:rowOff>0</xdr:rowOff>
    </xdr:from>
    <xdr:to>
      <xdr:col>12</xdr:col>
      <xdr:colOff>219075</xdr:colOff>
      <xdr:row>26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4A5E57D-7CCA-46FD-91D3-AA2577526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chounda" refreshedDate="45292.705997106481" createdVersion="8" refreshedVersion="8" minRefreshableVersion="3" recordCount="40" xr:uid="{82635199-E4F4-4605-AB81-6EFD5333F74C}">
  <cacheSource type="worksheet">
    <worksheetSource ref="A2:C42" sheet="Feuil1"/>
  </cacheSource>
  <cacheFields count="3">
    <cacheField name="Students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x v="0"/>
    <x v="0"/>
  </r>
  <r>
    <n v="9567"/>
    <x v="1"/>
    <x v="1"/>
  </r>
  <r>
    <n v="542"/>
    <x v="2"/>
    <x v="2"/>
  </r>
  <r>
    <n v="346"/>
    <x v="2"/>
    <x v="3"/>
  </r>
  <r>
    <n v="849"/>
    <x v="0"/>
    <x v="4"/>
  </r>
  <r>
    <n v="552"/>
    <x v="2"/>
    <x v="5"/>
  </r>
  <r>
    <n v="173"/>
    <x v="0"/>
    <x v="3"/>
  </r>
  <r>
    <n v="1355"/>
    <x v="0"/>
    <x v="5"/>
  </r>
  <r>
    <n v="193"/>
    <x v="3"/>
    <x v="6"/>
  </r>
  <r>
    <n v="615"/>
    <x v="3"/>
    <x v="3"/>
  </r>
  <r>
    <n v="1579"/>
    <x v="3"/>
    <x v="1"/>
  </r>
  <r>
    <n v="547"/>
    <x v="1"/>
    <x v="2"/>
  </r>
  <r>
    <n v="1687"/>
    <x v="4"/>
    <x v="2"/>
  </r>
  <r>
    <n v="972"/>
    <x v="2"/>
    <x v="1"/>
  </r>
  <r>
    <n v="234"/>
    <x v="2"/>
    <x v="7"/>
  </r>
  <r>
    <n v="151"/>
    <x v="4"/>
    <x v="6"/>
  </r>
  <r>
    <n v="1793"/>
    <x v="1"/>
    <x v="4"/>
  </r>
  <r>
    <n v="315"/>
    <x v="4"/>
    <x v="4"/>
  </r>
  <r>
    <n v="618"/>
    <x v="1"/>
    <x v="5"/>
  </r>
  <r>
    <n v="246"/>
    <x v="1"/>
    <x v="0"/>
  </r>
  <r>
    <n v="784"/>
    <x v="1"/>
    <x v="6"/>
  </r>
  <r>
    <n v="316"/>
    <x v="3"/>
    <x v="2"/>
  </r>
  <r>
    <n v="3155"/>
    <x v="0"/>
    <x v="2"/>
  </r>
  <r>
    <n v="318"/>
    <x v="4"/>
    <x v="7"/>
  </r>
  <r>
    <n v="608"/>
    <x v="2"/>
    <x v="4"/>
  </r>
  <r>
    <n v="561"/>
    <x v="0"/>
    <x v="6"/>
  </r>
  <r>
    <n v="357"/>
    <x v="4"/>
    <x v="0"/>
  </r>
  <r>
    <n v="1688"/>
    <x v="3"/>
    <x v="4"/>
  </r>
  <r>
    <n v="972"/>
    <x v="2"/>
    <x v="6"/>
  </r>
  <r>
    <n v="568"/>
    <x v="1"/>
    <x v="7"/>
  </r>
  <r>
    <n v="632"/>
    <x v="3"/>
    <x v="7"/>
  </r>
  <r>
    <n v="551"/>
    <x v="4"/>
    <x v="5"/>
  </r>
  <r>
    <n v="948"/>
    <x v="1"/>
    <x v="3"/>
  </r>
  <r>
    <n v="1358"/>
    <x v="0"/>
    <x v="1"/>
  </r>
  <r>
    <n v="135"/>
    <x v="0"/>
    <x v="7"/>
  </r>
  <r>
    <n v="849"/>
    <x v="3"/>
    <x v="0"/>
  </r>
  <r>
    <n v="158"/>
    <x v="4"/>
    <x v="3"/>
  </r>
  <r>
    <n v="1889"/>
    <x v="3"/>
    <x v="5"/>
  </r>
  <r>
    <n v="651"/>
    <x v="4"/>
    <x v="1"/>
  </r>
  <r>
    <n v="65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4AE241-8729-491E-8D05-7A33CCA0A2C8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9" firstHeaderRow="0" firstDataRow="1" firstDataCol="1"/>
  <pivotFields count="3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72A500-1B94-4E5D-9DA1-EDB729A3C86E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12" firstHeaderRow="0" firstDataRow="1" firstDataCol="1"/>
  <pivotFields count="3">
    <pivotField dataFiel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9DFA50-6BA7-4446-83A9-E2A0DD795738}" name="Tableau croisé dynamique4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G13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CF05-80B7-4B45-9334-E2B8D7AE45D3}">
  <dimension ref="A1:E42"/>
  <sheetViews>
    <sheetView workbookViewId="0">
      <selection activeCell="E1" sqref="E1"/>
    </sheetView>
  </sheetViews>
  <sheetFormatPr baseColWidth="10" defaultRowHeight="15" x14ac:dyDescent="0.25"/>
  <cols>
    <col min="1" max="1" width="12.85546875" customWidth="1"/>
    <col min="2" max="2" width="16.28515625" customWidth="1"/>
    <col min="3" max="3" width="15.85546875" customWidth="1"/>
  </cols>
  <sheetData>
    <row r="1" spans="1:5" ht="23.25" x14ac:dyDescent="0.35">
      <c r="A1" s="10" t="s">
        <v>0</v>
      </c>
      <c r="B1" s="11"/>
      <c r="C1" s="12"/>
      <c r="E1" s="44" t="s">
        <v>40</v>
      </c>
    </row>
    <row r="2" spans="1:5" x14ac:dyDescent="0.25">
      <c r="A2" s="2" t="s">
        <v>1</v>
      </c>
      <c r="B2" s="1" t="s">
        <v>14</v>
      </c>
      <c r="C2" s="2" t="s">
        <v>15</v>
      </c>
    </row>
    <row r="3" spans="1:5" x14ac:dyDescent="0.25">
      <c r="A3" s="3">
        <v>591</v>
      </c>
      <c r="B3" s="4" t="s">
        <v>2</v>
      </c>
      <c r="C3" s="3" t="s">
        <v>3</v>
      </c>
    </row>
    <row r="4" spans="1:5" x14ac:dyDescent="0.25">
      <c r="A4" s="5">
        <v>9567</v>
      </c>
      <c r="B4" s="6" t="s">
        <v>4</v>
      </c>
      <c r="C4" s="5" t="s">
        <v>5</v>
      </c>
    </row>
    <row r="5" spans="1:5" x14ac:dyDescent="0.25">
      <c r="A5" s="3">
        <v>542</v>
      </c>
      <c r="B5" s="4" t="s">
        <v>6</v>
      </c>
      <c r="C5" s="3" t="s">
        <v>7</v>
      </c>
    </row>
    <row r="6" spans="1:5" x14ac:dyDescent="0.25">
      <c r="A6" s="5">
        <v>346</v>
      </c>
      <c r="B6" s="6" t="s">
        <v>6</v>
      </c>
      <c r="C6" s="5" t="s">
        <v>8</v>
      </c>
    </row>
    <row r="7" spans="1:5" x14ac:dyDescent="0.25">
      <c r="A7" s="3">
        <v>849</v>
      </c>
      <c r="B7" s="4" t="s">
        <v>2</v>
      </c>
      <c r="C7" s="3" t="s">
        <v>9</v>
      </c>
    </row>
    <row r="8" spans="1:5" x14ac:dyDescent="0.25">
      <c r="A8" s="5">
        <v>552</v>
      </c>
      <c r="B8" s="6" t="s">
        <v>6</v>
      </c>
      <c r="C8" s="5" t="s">
        <v>10</v>
      </c>
    </row>
    <row r="9" spans="1:5" x14ac:dyDescent="0.25">
      <c r="A9" s="3">
        <v>173</v>
      </c>
      <c r="B9" s="4" t="s">
        <v>2</v>
      </c>
      <c r="C9" s="3" t="s">
        <v>8</v>
      </c>
    </row>
    <row r="10" spans="1:5" x14ac:dyDescent="0.25">
      <c r="A10" s="5">
        <v>1355</v>
      </c>
      <c r="B10" s="6" t="s">
        <v>2</v>
      </c>
      <c r="C10" s="5" t="s">
        <v>10</v>
      </c>
    </row>
    <row r="11" spans="1:5" x14ac:dyDescent="0.25">
      <c r="A11" s="3">
        <v>193</v>
      </c>
      <c r="B11" s="4" t="s">
        <v>11</v>
      </c>
      <c r="C11" s="3" t="s">
        <v>12</v>
      </c>
    </row>
    <row r="12" spans="1:5" x14ac:dyDescent="0.25">
      <c r="A12" s="5">
        <v>615</v>
      </c>
      <c r="B12" s="6" t="s">
        <v>11</v>
      </c>
      <c r="C12" s="5" t="s">
        <v>8</v>
      </c>
    </row>
    <row r="13" spans="1:5" x14ac:dyDescent="0.25">
      <c r="A13" s="3">
        <v>1579</v>
      </c>
      <c r="B13" s="4" t="s">
        <v>11</v>
      </c>
      <c r="C13" s="3" t="s">
        <v>5</v>
      </c>
    </row>
    <row r="14" spans="1:5" x14ac:dyDescent="0.25">
      <c r="A14" s="5">
        <v>547</v>
      </c>
      <c r="B14" s="6" t="s">
        <v>4</v>
      </c>
      <c r="C14" s="5" t="s">
        <v>7</v>
      </c>
    </row>
    <row r="15" spans="1:5" x14ac:dyDescent="0.25">
      <c r="A15" s="3">
        <v>1687</v>
      </c>
      <c r="B15" s="4" t="s">
        <v>13</v>
      </c>
      <c r="C15" s="3" t="s">
        <v>7</v>
      </c>
    </row>
    <row r="16" spans="1:5" x14ac:dyDescent="0.25">
      <c r="A16" s="5">
        <v>972</v>
      </c>
      <c r="B16" s="6" t="s">
        <v>6</v>
      </c>
      <c r="C16" s="5" t="s">
        <v>5</v>
      </c>
    </row>
    <row r="17" spans="1:3" x14ac:dyDescent="0.25">
      <c r="A17" s="3">
        <v>234</v>
      </c>
      <c r="B17" s="4" t="s">
        <v>6</v>
      </c>
      <c r="C17" s="3" t="s">
        <v>16</v>
      </c>
    </row>
    <row r="18" spans="1:3" x14ac:dyDescent="0.25">
      <c r="A18" s="5">
        <v>151</v>
      </c>
      <c r="B18" s="6" t="s">
        <v>13</v>
      </c>
      <c r="C18" s="5" t="s">
        <v>12</v>
      </c>
    </row>
    <row r="19" spans="1:3" x14ac:dyDescent="0.25">
      <c r="A19" s="3">
        <v>1793</v>
      </c>
      <c r="B19" s="4" t="s">
        <v>4</v>
      </c>
      <c r="C19" s="3" t="s">
        <v>9</v>
      </c>
    </row>
    <row r="20" spans="1:3" x14ac:dyDescent="0.25">
      <c r="A20" s="5">
        <v>315</v>
      </c>
      <c r="B20" s="6" t="s">
        <v>13</v>
      </c>
      <c r="C20" s="5" t="s">
        <v>9</v>
      </c>
    </row>
    <row r="21" spans="1:3" x14ac:dyDescent="0.25">
      <c r="A21" s="3">
        <v>618</v>
      </c>
      <c r="B21" s="4" t="s">
        <v>4</v>
      </c>
      <c r="C21" s="3" t="s">
        <v>10</v>
      </c>
    </row>
    <row r="22" spans="1:3" x14ac:dyDescent="0.25">
      <c r="A22" s="5">
        <v>246</v>
      </c>
      <c r="B22" s="6" t="s">
        <v>4</v>
      </c>
      <c r="C22" s="5" t="s">
        <v>3</v>
      </c>
    </row>
    <row r="23" spans="1:3" x14ac:dyDescent="0.25">
      <c r="A23" s="3">
        <v>784</v>
      </c>
      <c r="B23" s="4" t="s">
        <v>4</v>
      </c>
      <c r="C23" s="3" t="s">
        <v>12</v>
      </c>
    </row>
    <row r="24" spans="1:3" x14ac:dyDescent="0.25">
      <c r="A24" s="5">
        <v>316</v>
      </c>
      <c r="B24" s="6" t="s">
        <v>11</v>
      </c>
      <c r="C24" s="5" t="s">
        <v>7</v>
      </c>
    </row>
    <row r="25" spans="1:3" x14ac:dyDescent="0.25">
      <c r="A25" s="3">
        <v>3155</v>
      </c>
      <c r="B25" s="4" t="s">
        <v>2</v>
      </c>
      <c r="C25" s="3" t="s">
        <v>7</v>
      </c>
    </row>
    <row r="26" spans="1:3" x14ac:dyDescent="0.25">
      <c r="A26" s="5">
        <v>318</v>
      </c>
      <c r="B26" s="6" t="s">
        <v>13</v>
      </c>
      <c r="C26" s="5" t="s">
        <v>16</v>
      </c>
    </row>
    <row r="27" spans="1:3" x14ac:dyDescent="0.25">
      <c r="A27" s="3">
        <v>608</v>
      </c>
      <c r="B27" s="4" t="s">
        <v>6</v>
      </c>
      <c r="C27" s="3" t="s">
        <v>9</v>
      </c>
    </row>
    <row r="28" spans="1:3" x14ac:dyDescent="0.25">
      <c r="A28" s="5">
        <v>561</v>
      </c>
      <c r="B28" s="6" t="s">
        <v>2</v>
      </c>
      <c r="C28" s="5" t="s">
        <v>12</v>
      </c>
    </row>
    <row r="29" spans="1:3" x14ac:dyDescent="0.25">
      <c r="A29" s="3">
        <v>357</v>
      </c>
      <c r="B29" s="4" t="s">
        <v>13</v>
      </c>
      <c r="C29" s="3" t="s">
        <v>3</v>
      </c>
    </row>
    <row r="30" spans="1:3" x14ac:dyDescent="0.25">
      <c r="A30" s="5">
        <v>1688</v>
      </c>
      <c r="B30" s="6" t="s">
        <v>11</v>
      </c>
      <c r="C30" s="5" t="s">
        <v>9</v>
      </c>
    </row>
    <row r="31" spans="1:3" x14ac:dyDescent="0.25">
      <c r="A31" s="3">
        <v>972</v>
      </c>
      <c r="B31" s="4" t="s">
        <v>6</v>
      </c>
      <c r="C31" s="3" t="s">
        <v>12</v>
      </c>
    </row>
    <row r="32" spans="1:3" x14ac:dyDescent="0.25">
      <c r="A32" s="5">
        <v>568</v>
      </c>
      <c r="B32" s="6" t="s">
        <v>4</v>
      </c>
      <c r="C32" s="5" t="s">
        <v>16</v>
      </c>
    </row>
    <row r="33" spans="1:3" x14ac:dyDescent="0.25">
      <c r="A33" s="3">
        <v>632</v>
      </c>
      <c r="B33" s="4" t="s">
        <v>11</v>
      </c>
      <c r="C33" s="3" t="s">
        <v>16</v>
      </c>
    </row>
    <row r="34" spans="1:3" x14ac:dyDescent="0.25">
      <c r="A34" s="5">
        <v>551</v>
      </c>
      <c r="B34" s="6" t="s">
        <v>13</v>
      </c>
      <c r="C34" s="5" t="s">
        <v>10</v>
      </c>
    </row>
    <row r="35" spans="1:3" x14ac:dyDescent="0.25">
      <c r="A35" s="3">
        <v>948</v>
      </c>
      <c r="B35" s="4" t="s">
        <v>4</v>
      </c>
      <c r="C35" s="3" t="s">
        <v>8</v>
      </c>
    </row>
    <row r="36" spans="1:3" x14ac:dyDescent="0.25">
      <c r="A36" s="5">
        <v>1358</v>
      </c>
      <c r="B36" s="6" t="s">
        <v>2</v>
      </c>
      <c r="C36" s="5" t="s">
        <v>5</v>
      </c>
    </row>
    <row r="37" spans="1:3" x14ac:dyDescent="0.25">
      <c r="A37" s="3">
        <v>135</v>
      </c>
      <c r="B37" s="4" t="s">
        <v>2</v>
      </c>
      <c r="C37" s="3" t="s">
        <v>16</v>
      </c>
    </row>
    <row r="38" spans="1:3" x14ac:dyDescent="0.25">
      <c r="A38" s="5">
        <v>849</v>
      </c>
      <c r="B38" s="6" t="s">
        <v>11</v>
      </c>
      <c r="C38" s="5" t="s">
        <v>3</v>
      </c>
    </row>
    <row r="39" spans="1:3" x14ac:dyDescent="0.25">
      <c r="A39" s="3">
        <v>158</v>
      </c>
      <c r="B39" s="4" t="s">
        <v>13</v>
      </c>
      <c r="C39" s="3" t="s">
        <v>8</v>
      </c>
    </row>
    <row r="40" spans="1:3" x14ac:dyDescent="0.25">
      <c r="A40" s="5">
        <v>1889</v>
      </c>
      <c r="B40" s="6" t="s">
        <v>11</v>
      </c>
      <c r="C40" s="5" t="s">
        <v>10</v>
      </c>
    </row>
    <row r="41" spans="1:3" x14ac:dyDescent="0.25">
      <c r="A41" s="3">
        <v>651</v>
      </c>
      <c r="B41" s="4" t="s">
        <v>13</v>
      </c>
      <c r="C41" s="3" t="s">
        <v>5</v>
      </c>
    </row>
    <row r="42" spans="1:3" x14ac:dyDescent="0.25">
      <c r="A42" s="5">
        <v>651</v>
      </c>
      <c r="B42" s="6" t="s">
        <v>6</v>
      </c>
      <c r="C42" s="5" t="s">
        <v>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2520-BD9E-4409-880D-89D412695140}">
  <dimension ref="A1:E9"/>
  <sheetViews>
    <sheetView workbookViewId="0">
      <selection activeCell="E1" sqref="E1"/>
    </sheetView>
  </sheetViews>
  <sheetFormatPr baseColWidth="10" defaultRowHeight="15" x14ac:dyDescent="0.25"/>
  <cols>
    <col min="1" max="1" width="24.85546875" customWidth="1"/>
    <col min="2" max="2" width="24.28515625" customWidth="1"/>
    <col min="3" max="3" width="25.5703125" customWidth="1"/>
  </cols>
  <sheetData>
    <row r="1" spans="1:5" ht="15.75" x14ac:dyDescent="0.25">
      <c r="B1" s="9" t="s">
        <v>21</v>
      </c>
      <c r="E1" s="44" t="s">
        <v>41</v>
      </c>
    </row>
    <row r="3" spans="1:5" x14ac:dyDescent="0.25">
      <c r="A3" s="7" t="s">
        <v>18</v>
      </c>
      <c r="B3" t="s">
        <v>17</v>
      </c>
      <c r="C3" t="s">
        <v>20</v>
      </c>
    </row>
    <row r="4" spans="1:5" x14ac:dyDescent="0.25">
      <c r="A4" s="8" t="s">
        <v>2</v>
      </c>
      <c r="B4">
        <v>8177</v>
      </c>
      <c r="C4">
        <v>1022.125</v>
      </c>
    </row>
    <row r="5" spans="1:5" x14ac:dyDescent="0.25">
      <c r="A5" s="8" t="s">
        <v>6</v>
      </c>
      <c r="B5">
        <v>4877</v>
      </c>
      <c r="C5">
        <v>609.625</v>
      </c>
    </row>
    <row r="6" spans="1:5" x14ac:dyDescent="0.25">
      <c r="A6" s="8" t="s">
        <v>11</v>
      </c>
      <c r="B6">
        <v>7761</v>
      </c>
      <c r="C6">
        <v>970.125</v>
      </c>
    </row>
    <row r="7" spans="1:5" x14ac:dyDescent="0.25">
      <c r="A7" s="8" t="s">
        <v>4</v>
      </c>
      <c r="B7">
        <v>15071</v>
      </c>
      <c r="C7">
        <v>1883.875</v>
      </c>
    </row>
    <row r="8" spans="1:5" x14ac:dyDescent="0.25">
      <c r="A8" s="8" t="s">
        <v>13</v>
      </c>
      <c r="B8">
        <v>4188</v>
      </c>
      <c r="C8">
        <v>523.5</v>
      </c>
    </row>
    <row r="9" spans="1:5" x14ac:dyDescent="0.25">
      <c r="A9" s="8" t="s">
        <v>19</v>
      </c>
      <c r="B9">
        <v>40074</v>
      </c>
      <c r="C9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AB32-832F-4C91-8757-E353B4E5379E}">
  <dimension ref="A1:C12"/>
  <sheetViews>
    <sheetView workbookViewId="0">
      <selection activeCell="B1" sqref="B1"/>
    </sheetView>
  </sheetViews>
  <sheetFormatPr baseColWidth="10" defaultRowHeight="15" x14ac:dyDescent="0.25"/>
  <cols>
    <col min="1" max="1" width="29" customWidth="1"/>
    <col min="2" max="2" width="24" customWidth="1"/>
    <col min="3" max="3" width="27.85546875" customWidth="1"/>
  </cols>
  <sheetData>
    <row r="1" spans="1:3" x14ac:dyDescent="0.25">
      <c r="B1" s="9" t="s">
        <v>22</v>
      </c>
    </row>
    <row r="3" spans="1:3" x14ac:dyDescent="0.25">
      <c r="A3" s="7" t="s">
        <v>18</v>
      </c>
      <c r="B3" t="s">
        <v>17</v>
      </c>
      <c r="C3" t="s">
        <v>20</v>
      </c>
    </row>
    <row r="4" spans="1:3" x14ac:dyDescent="0.25">
      <c r="A4" s="8" t="s">
        <v>5</v>
      </c>
      <c r="B4">
        <v>14127</v>
      </c>
      <c r="C4">
        <v>2825.4</v>
      </c>
    </row>
    <row r="5" spans="1:3" x14ac:dyDescent="0.25">
      <c r="A5" s="8" t="s">
        <v>9</v>
      </c>
      <c r="B5">
        <v>5253</v>
      </c>
      <c r="C5">
        <v>1050.5999999999999</v>
      </c>
    </row>
    <row r="6" spans="1:3" x14ac:dyDescent="0.25">
      <c r="A6" s="8" t="s">
        <v>10</v>
      </c>
      <c r="B6">
        <v>4965</v>
      </c>
      <c r="C6">
        <v>993</v>
      </c>
    </row>
    <row r="7" spans="1:3" x14ac:dyDescent="0.25">
      <c r="A7" s="8" t="s">
        <v>7</v>
      </c>
      <c r="B7">
        <v>6247</v>
      </c>
      <c r="C7">
        <v>1249.4000000000001</v>
      </c>
    </row>
    <row r="8" spans="1:3" x14ac:dyDescent="0.25">
      <c r="A8" s="8" t="s">
        <v>8</v>
      </c>
      <c r="B8">
        <v>2240</v>
      </c>
      <c r="C8">
        <v>448</v>
      </c>
    </row>
    <row r="9" spans="1:3" x14ac:dyDescent="0.25">
      <c r="A9" s="8" t="s">
        <v>16</v>
      </c>
      <c r="B9">
        <v>1887</v>
      </c>
      <c r="C9">
        <v>377.4</v>
      </c>
    </row>
    <row r="10" spans="1:3" x14ac:dyDescent="0.25">
      <c r="A10" s="8" t="s">
        <v>12</v>
      </c>
      <c r="B10">
        <v>2661</v>
      </c>
      <c r="C10">
        <v>532.20000000000005</v>
      </c>
    </row>
    <row r="11" spans="1:3" x14ac:dyDescent="0.25">
      <c r="A11" s="8" t="s">
        <v>3</v>
      </c>
      <c r="B11">
        <v>2694</v>
      </c>
      <c r="C11">
        <v>538.79999999999995</v>
      </c>
    </row>
    <row r="12" spans="1:3" x14ac:dyDescent="0.25">
      <c r="A12" s="8" t="s">
        <v>19</v>
      </c>
      <c r="B12">
        <v>40074</v>
      </c>
      <c r="C12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E63C-EEEA-45B3-B81E-470E20FC870D}">
  <dimension ref="A1:G13"/>
  <sheetViews>
    <sheetView workbookViewId="0">
      <selection activeCell="C28" sqref="C28"/>
    </sheetView>
  </sheetViews>
  <sheetFormatPr baseColWidth="10" defaultRowHeight="15" x14ac:dyDescent="0.25"/>
  <cols>
    <col min="1" max="1" width="27.5703125" customWidth="1"/>
    <col min="2" max="2" width="29.5703125" customWidth="1"/>
    <col min="3" max="3" width="15.140625" customWidth="1"/>
    <col min="4" max="4" width="16.5703125" customWidth="1"/>
    <col min="5" max="5" width="15.85546875" customWidth="1"/>
    <col min="6" max="6" width="16.5703125" customWidth="1"/>
    <col min="7" max="7" width="19" customWidth="1"/>
  </cols>
  <sheetData>
    <row r="1" spans="1:7" x14ac:dyDescent="0.25">
      <c r="B1" s="9" t="s">
        <v>24</v>
      </c>
    </row>
    <row r="3" spans="1:7" x14ac:dyDescent="0.25">
      <c r="A3" s="7" t="s">
        <v>17</v>
      </c>
      <c r="B3" s="7" t="s">
        <v>23</v>
      </c>
    </row>
    <row r="4" spans="1:7" x14ac:dyDescent="0.25">
      <c r="A4" s="7" t="s">
        <v>18</v>
      </c>
      <c r="B4" t="s">
        <v>2</v>
      </c>
      <c r="C4" t="s">
        <v>6</v>
      </c>
      <c r="D4" t="s">
        <v>11</v>
      </c>
      <c r="E4" t="s">
        <v>4</v>
      </c>
      <c r="F4" t="s">
        <v>13</v>
      </c>
      <c r="G4" t="s">
        <v>19</v>
      </c>
    </row>
    <row r="5" spans="1:7" x14ac:dyDescent="0.25">
      <c r="A5" s="8" t="s">
        <v>5</v>
      </c>
      <c r="B5">
        <v>1358</v>
      </c>
      <c r="C5">
        <v>972</v>
      </c>
      <c r="D5">
        <v>1579</v>
      </c>
      <c r="E5">
        <v>9567</v>
      </c>
      <c r="F5">
        <v>651</v>
      </c>
      <c r="G5">
        <v>14127</v>
      </c>
    </row>
    <row r="6" spans="1:7" x14ac:dyDescent="0.25">
      <c r="A6" s="8" t="s">
        <v>9</v>
      </c>
      <c r="B6">
        <v>849</v>
      </c>
      <c r="C6">
        <v>608</v>
      </c>
      <c r="D6">
        <v>1688</v>
      </c>
      <c r="E6">
        <v>1793</v>
      </c>
      <c r="F6">
        <v>315</v>
      </c>
      <c r="G6">
        <v>5253</v>
      </c>
    </row>
    <row r="7" spans="1:7" x14ac:dyDescent="0.25">
      <c r="A7" s="8" t="s">
        <v>10</v>
      </c>
      <c r="B7">
        <v>1355</v>
      </c>
      <c r="C7">
        <v>552</v>
      </c>
      <c r="D7">
        <v>1889</v>
      </c>
      <c r="E7">
        <v>618</v>
      </c>
      <c r="F7">
        <v>551</v>
      </c>
      <c r="G7">
        <v>4965</v>
      </c>
    </row>
    <row r="8" spans="1:7" x14ac:dyDescent="0.25">
      <c r="A8" s="8" t="s">
        <v>7</v>
      </c>
      <c r="B8">
        <v>3155</v>
      </c>
      <c r="C8">
        <v>542</v>
      </c>
      <c r="D8">
        <v>316</v>
      </c>
      <c r="E8">
        <v>547</v>
      </c>
      <c r="F8">
        <v>1687</v>
      </c>
      <c r="G8">
        <v>6247</v>
      </c>
    </row>
    <row r="9" spans="1:7" x14ac:dyDescent="0.25">
      <c r="A9" s="8" t="s">
        <v>8</v>
      </c>
      <c r="B9">
        <v>173</v>
      </c>
      <c r="C9">
        <v>346</v>
      </c>
      <c r="D9">
        <v>615</v>
      </c>
      <c r="E9">
        <v>948</v>
      </c>
      <c r="F9">
        <v>158</v>
      </c>
      <c r="G9">
        <v>2240</v>
      </c>
    </row>
    <row r="10" spans="1:7" x14ac:dyDescent="0.25">
      <c r="A10" s="8" t="s">
        <v>16</v>
      </c>
      <c r="B10">
        <v>135</v>
      </c>
      <c r="C10">
        <v>234</v>
      </c>
      <c r="D10">
        <v>632</v>
      </c>
      <c r="E10">
        <v>568</v>
      </c>
      <c r="F10">
        <v>318</v>
      </c>
      <c r="G10">
        <v>1887</v>
      </c>
    </row>
    <row r="11" spans="1:7" x14ac:dyDescent="0.25">
      <c r="A11" s="8" t="s">
        <v>12</v>
      </c>
      <c r="B11">
        <v>561</v>
      </c>
      <c r="C11">
        <v>972</v>
      </c>
      <c r="D11">
        <v>193</v>
      </c>
      <c r="E11">
        <v>784</v>
      </c>
      <c r="F11">
        <v>151</v>
      </c>
      <c r="G11">
        <v>2661</v>
      </c>
    </row>
    <row r="12" spans="1:7" x14ac:dyDescent="0.25">
      <c r="A12" s="8" t="s">
        <v>3</v>
      </c>
      <c r="B12">
        <v>591</v>
      </c>
      <c r="C12">
        <v>651</v>
      </c>
      <c r="D12">
        <v>849</v>
      </c>
      <c r="E12">
        <v>246</v>
      </c>
      <c r="F12">
        <v>357</v>
      </c>
      <c r="G12">
        <v>2694</v>
      </c>
    </row>
    <row r="13" spans="1:7" x14ac:dyDescent="0.25">
      <c r="A13" s="8" t="s">
        <v>19</v>
      </c>
      <c r="B13">
        <v>8177</v>
      </c>
      <c r="C13">
        <v>4877</v>
      </c>
      <c r="D13">
        <v>7761</v>
      </c>
      <c r="E13">
        <v>15071</v>
      </c>
      <c r="F13">
        <v>4188</v>
      </c>
      <c r="G13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820F-3851-4A1C-90EB-7A460C6D98D1}">
  <dimension ref="A1:K20"/>
  <sheetViews>
    <sheetView topLeftCell="B1" workbookViewId="0">
      <selection activeCell="K1" sqref="K1"/>
    </sheetView>
  </sheetViews>
  <sheetFormatPr baseColWidth="10" defaultColWidth="9.140625" defaultRowHeight="15" x14ac:dyDescent="0.25"/>
  <cols>
    <col min="1" max="2" width="13.7109375" customWidth="1"/>
    <col min="3" max="3" width="13.85546875" customWidth="1"/>
    <col min="4" max="4" width="13.7109375" customWidth="1"/>
    <col min="5" max="5" width="13.85546875" customWidth="1"/>
    <col min="6" max="7" width="13.7109375" customWidth="1"/>
    <col min="8" max="8" width="23.42578125" customWidth="1"/>
    <col min="11" max="11" width="11.28515625" customWidth="1"/>
  </cols>
  <sheetData>
    <row r="1" spans="1:11" ht="15.75" x14ac:dyDescent="0.25">
      <c r="A1" s="21" t="s">
        <v>36</v>
      </c>
      <c r="B1" s="30" t="s">
        <v>35</v>
      </c>
      <c r="C1" s="30" t="s">
        <v>34</v>
      </c>
      <c r="D1" s="30" t="s">
        <v>33</v>
      </c>
      <c r="E1" s="30" t="s">
        <v>32</v>
      </c>
      <c r="F1" s="30" t="s">
        <v>31</v>
      </c>
      <c r="G1" s="30" t="s">
        <v>30</v>
      </c>
      <c r="H1" s="30" t="s">
        <v>29</v>
      </c>
      <c r="K1" s="44" t="s">
        <v>42</v>
      </c>
    </row>
    <row r="2" spans="1:11" x14ac:dyDescent="0.25">
      <c r="A2" s="21"/>
      <c r="B2" s="25">
        <v>1</v>
      </c>
      <c r="C2" s="24">
        <v>120</v>
      </c>
      <c r="D2" s="25">
        <v>3</v>
      </c>
      <c r="E2" s="24">
        <f>D2*C2</f>
        <v>360</v>
      </c>
      <c r="F2" s="23">
        <f>IF(E2&lt;100,0%,IF(E2&lt;1000,5%,IF(E2&gt;=1000,10%)))</f>
        <v>0.05</v>
      </c>
      <c r="G2" s="22">
        <f>(H2-E2)</f>
        <v>-18</v>
      </c>
      <c r="H2" s="22">
        <f>E2*(1-F2)</f>
        <v>342</v>
      </c>
    </row>
    <row r="3" spans="1:11" x14ac:dyDescent="0.25">
      <c r="A3" s="21"/>
      <c r="B3" s="29">
        <v>2</v>
      </c>
      <c r="C3" s="28">
        <v>56</v>
      </c>
      <c r="D3" s="29">
        <v>5</v>
      </c>
      <c r="E3" s="28">
        <f>D3*C3</f>
        <v>280</v>
      </c>
      <c r="F3" s="27">
        <f>IF(E3&lt;100,0%,IF(E3&lt;1000,5%,IF(E3&gt;=1000,10%)))</f>
        <v>0.05</v>
      </c>
      <c r="G3" s="26">
        <f>(H3-E3)</f>
        <v>-14</v>
      </c>
      <c r="H3" s="26">
        <f>E3*(1-F3)</f>
        <v>266</v>
      </c>
    </row>
    <row r="4" spans="1:11" x14ac:dyDescent="0.25">
      <c r="A4" s="21"/>
      <c r="B4" s="25">
        <v>3</v>
      </c>
      <c r="C4" s="24">
        <v>70</v>
      </c>
      <c r="D4" s="25">
        <v>2</v>
      </c>
      <c r="E4" s="24">
        <f>D4*C4</f>
        <v>140</v>
      </c>
      <c r="F4" s="23">
        <f>IF(E4&lt;100,0%,IF(E4&lt;1000,5%,IF(E4&gt;=1000,10%)))</f>
        <v>0.05</v>
      </c>
      <c r="G4" s="22">
        <f>(H4-E4)</f>
        <v>-7</v>
      </c>
      <c r="H4" s="22">
        <f>E4*(1-F4)</f>
        <v>133</v>
      </c>
    </row>
    <row r="5" spans="1:11" x14ac:dyDescent="0.25">
      <c r="A5" s="21"/>
      <c r="B5" s="29">
        <v>4</v>
      </c>
      <c r="C5" s="26">
        <v>430</v>
      </c>
      <c r="D5" s="29">
        <v>7</v>
      </c>
      <c r="E5" s="28">
        <f>D5*C5</f>
        <v>3010</v>
      </c>
      <c r="F5" s="27">
        <f>IF(E5&lt;100,0%,IF(E5&lt;1000,5%,IF(E5&gt;=1000,10%)))</f>
        <v>0.1</v>
      </c>
      <c r="G5" s="26">
        <f>(H5-E5)</f>
        <v>-301</v>
      </c>
      <c r="H5" s="26">
        <f>E5*(1-F5)</f>
        <v>2709</v>
      </c>
    </row>
    <row r="6" spans="1:11" x14ac:dyDescent="0.25">
      <c r="A6" s="21"/>
      <c r="B6" s="25">
        <v>5</v>
      </c>
      <c r="C6" s="22">
        <v>230</v>
      </c>
      <c r="D6" s="25">
        <v>23</v>
      </c>
      <c r="E6" s="24">
        <f>D6*C6</f>
        <v>5290</v>
      </c>
      <c r="F6" s="23">
        <f>IF(E6&lt;100,0%,IF(E6&lt;1000,5%,IF(E6&gt;=1000,10%)))</f>
        <v>0.1</v>
      </c>
      <c r="G6" s="22">
        <f>(H6-E6)</f>
        <v>-529</v>
      </c>
      <c r="H6" s="22">
        <f>E6*(1-F6)</f>
        <v>4761</v>
      </c>
    </row>
    <row r="7" spans="1:11" x14ac:dyDescent="0.25">
      <c r="A7" s="21"/>
      <c r="B7" s="29">
        <v>6</v>
      </c>
      <c r="C7" s="26">
        <v>10</v>
      </c>
      <c r="D7" s="29">
        <v>2</v>
      </c>
      <c r="E7" s="28">
        <f>D7*C7</f>
        <v>20</v>
      </c>
      <c r="F7" s="27">
        <f>IF(E7&lt;100,0%,IF(E7&lt;1000,5%,IF(E7&gt;=1000,10%)))</f>
        <v>0</v>
      </c>
      <c r="G7" s="26">
        <f>(H7-E7)</f>
        <v>0</v>
      </c>
      <c r="H7" s="26">
        <f>E7*(1-F7)</f>
        <v>20</v>
      </c>
    </row>
    <row r="8" spans="1:11" x14ac:dyDescent="0.25">
      <c r="A8" s="21"/>
      <c r="B8" s="25">
        <v>7</v>
      </c>
      <c r="C8" s="22">
        <v>5</v>
      </c>
      <c r="D8" s="25">
        <v>8</v>
      </c>
      <c r="E8" s="24">
        <f>D8*C8</f>
        <v>40</v>
      </c>
      <c r="F8" s="23">
        <f>IF(E8&lt;100,0%,IF(E8&lt;1000,5%,IF(E8&gt;=1000,10%)))</f>
        <v>0</v>
      </c>
      <c r="G8" s="22">
        <f>(H8-E8)</f>
        <v>0</v>
      </c>
      <c r="H8" s="22">
        <f>E8*(1-F8)</f>
        <v>40</v>
      </c>
    </row>
    <row r="9" spans="1:11" x14ac:dyDescent="0.25">
      <c r="A9" s="21"/>
      <c r="B9" s="29">
        <v>8</v>
      </c>
      <c r="C9" s="26">
        <v>5040</v>
      </c>
      <c r="D9" s="29">
        <v>1</v>
      </c>
      <c r="E9" s="28">
        <f>D9*C9</f>
        <v>5040</v>
      </c>
      <c r="F9" s="27">
        <f>IF(E9&lt;100,0%,IF(E9&lt;1000,5%,IF(E9&gt;=1000,10%)))</f>
        <v>0.1</v>
      </c>
      <c r="G9" s="26">
        <f>(H9-E9)</f>
        <v>-504</v>
      </c>
      <c r="H9" s="26">
        <f>E9*(1-F9)</f>
        <v>4536</v>
      </c>
    </row>
    <row r="10" spans="1:11" x14ac:dyDescent="0.25">
      <c r="A10" s="21"/>
      <c r="B10" s="25">
        <v>9</v>
      </c>
      <c r="C10" s="22">
        <v>1200</v>
      </c>
      <c r="D10" s="25">
        <v>3</v>
      </c>
      <c r="E10" s="24">
        <f>D10*C10</f>
        <v>3600</v>
      </c>
      <c r="F10" s="23">
        <f>IF(E10&lt;100,0%,IF(E10&lt;1000,5%,IF(E10&gt;=1000,10%)))</f>
        <v>0.1</v>
      </c>
      <c r="G10" s="22">
        <f>(H10-E10)</f>
        <v>-360</v>
      </c>
      <c r="H10" s="22">
        <f>E10*(1-F10)</f>
        <v>3240</v>
      </c>
    </row>
    <row r="11" spans="1:11" x14ac:dyDescent="0.25">
      <c r="A11" s="21"/>
      <c r="B11" s="29">
        <v>10</v>
      </c>
      <c r="C11" s="26">
        <v>480</v>
      </c>
      <c r="D11" s="29">
        <v>4</v>
      </c>
      <c r="E11" s="28">
        <f>D11*C11</f>
        <v>1920</v>
      </c>
      <c r="F11" s="27">
        <f>IF(E11&lt;100,0%,IF(E11&lt;1000,5%,IF(E11&gt;=1000,10%)))</f>
        <v>0.1</v>
      </c>
      <c r="G11" s="26">
        <f>(H11-E11)</f>
        <v>-192</v>
      </c>
      <c r="H11" s="26">
        <f>E11*(1-F11)</f>
        <v>1728</v>
      </c>
    </row>
    <row r="12" spans="1:11" x14ac:dyDescent="0.25">
      <c r="A12" s="21"/>
      <c r="B12" s="25">
        <v>11</v>
      </c>
      <c r="C12" s="22">
        <v>33</v>
      </c>
      <c r="D12" s="25">
        <v>5</v>
      </c>
      <c r="E12" s="24">
        <f>D12*C12</f>
        <v>165</v>
      </c>
      <c r="F12" s="23">
        <f>IF(E12&lt;100,0%,IF(E12&lt;1000,5%,IF(E12&gt;=1000,10%)))</f>
        <v>0.05</v>
      </c>
      <c r="G12" s="22">
        <f>(H12-E12)</f>
        <v>-8.25</v>
      </c>
      <c r="H12" s="22">
        <f>E12*(1-F12)</f>
        <v>156.75</v>
      </c>
    </row>
    <row r="13" spans="1:11" x14ac:dyDescent="0.25">
      <c r="A13" s="21"/>
      <c r="B13" s="29">
        <v>12</v>
      </c>
      <c r="C13" s="26">
        <v>1200</v>
      </c>
      <c r="D13" s="29">
        <v>2</v>
      </c>
      <c r="E13" s="28">
        <f>D13*C13</f>
        <v>2400</v>
      </c>
      <c r="F13" s="27">
        <f>IF(E13&lt;100,0%,IF(E13&lt;1000,5%,IF(E13&gt;=1000,10%)))</f>
        <v>0.1</v>
      </c>
      <c r="G13" s="26">
        <f>(H13-E13)</f>
        <v>-240</v>
      </c>
      <c r="H13" s="26">
        <f>E13*(1-F13)</f>
        <v>2160</v>
      </c>
    </row>
    <row r="14" spans="1:11" x14ac:dyDescent="0.25">
      <c r="A14" s="21"/>
      <c r="B14" s="25">
        <v>13</v>
      </c>
      <c r="C14" s="22">
        <v>15</v>
      </c>
      <c r="D14" s="25">
        <v>10</v>
      </c>
      <c r="E14" s="24">
        <f>D14*C14</f>
        <v>150</v>
      </c>
      <c r="F14" s="23">
        <f>IF(E14&lt;100,0%,IF(E14&lt;1000,5%,IF(E14&gt;=1000,10%)))</f>
        <v>0.05</v>
      </c>
      <c r="G14" s="22">
        <f>(H14-E14)</f>
        <v>-7.5</v>
      </c>
      <c r="H14" s="22">
        <f>E14*(1-F14)</f>
        <v>142.5</v>
      </c>
    </row>
    <row r="15" spans="1:11" ht="15.75" thickBot="1" x14ac:dyDescent="0.3">
      <c r="A15" s="21"/>
      <c r="B15" s="20">
        <v>14</v>
      </c>
      <c r="C15" s="17">
        <v>24</v>
      </c>
      <c r="D15" s="20">
        <v>5</v>
      </c>
      <c r="E15" s="19">
        <f>D15*C15</f>
        <v>120</v>
      </c>
      <c r="F15" s="18">
        <f>IF(E15&lt;100,0%,IF(E15&lt;1000,5%,IF(E15&gt;=1000,10%)))</f>
        <v>0.05</v>
      </c>
      <c r="G15" s="17">
        <f>(H15-E15)</f>
        <v>-6</v>
      </c>
      <c r="H15" s="17">
        <f>E15*(1-F15)</f>
        <v>114</v>
      </c>
    </row>
    <row r="17" spans="6:8" x14ac:dyDescent="0.25">
      <c r="F17" s="14" t="s">
        <v>28</v>
      </c>
      <c r="G17" s="14"/>
      <c r="H17" s="15">
        <f>SUM(H2:H15)</f>
        <v>20348.25</v>
      </c>
    </row>
    <row r="18" spans="6:8" x14ac:dyDescent="0.25">
      <c r="F18" s="14" t="s">
        <v>27</v>
      </c>
      <c r="G18" s="14"/>
      <c r="H18" s="16">
        <v>0.19</v>
      </c>
    </row>
    <row r="19" spans="6:8" x14ac:dyDescent="0.25">
      <c r="F19" s="14" t="s">
        <v>26</v>
      </c>
      <c r="G19" s="14"/>
      <c r="H19" s="15">
        <f>H17*H18</f>
        <v>3866.1675</v>
      </c>
    </row>
    <row r="20" spans="6:8" ht="21" x14ac:dyDescent="0.25">
      <c r="F20" s="14" t="s">
        <v>25</v>
      </c>
      <c r="G20" s="14"/>
      <c r="H20" s="13">
        <f>H17+H19</f>
        <v>24214.4175</v>
      </c>
    </row>
  </sheetData>
  <mergeCells count="4">
    <mergeCell ref="F17:G17"/>
    <mergeCell ref="F18:G18"/>
    <mergeCell ref="F19:G19"/>
    <mergeCell ref="F20:G2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41D7-5D45-4E65-A59B-CE4093871290}">
  <dimension ref="A1:P24"/>
  <sheetViews>
    <sheetView zoomScaleNormal="100" workbookViewId="0">
      <selection activeCell="N12" sqref="N12"/>
    </sheetView>
  </sheetViews>
  <sheetFormatPr baseColWidth="10" defaultColWidth="9.140625" defaultRowHeight="15" x14ac:dyDescent="0.25"/>
  <cols>
    <col min="1" max="2" width="14.7109375" customWidth="1"/>
    <col min="3" max="3" width="14.85546875" customWidth="1"/>
    <col min="16" max="16" width="11.85546875" customWidth="1"/>
  </cols>
  <sheetData>
    <row r="1" spans="1:16" ht="15.75" x14ac:dyDescent="0.25">
      <c r="A1" s="43" t="s">
        <v>39</v>
      </c>
      <c r="B1" s="42" t="s">
        <v>38</v>
      </c>
      <c r="C1" s="41" t="s">
        <v>37</v>
      </c>
      <c r="P1" s="44" t="s">
        <v>43</v>
      </c>
    </row>
    <row r="2" spans="1:16" x14ac:dyDescent="0.25">
      <c r="A2" s="37">
        <v>1</v>
      </c>
      <c r="B2" s="36">
        <v>5</v>
      </c>
      <c r="C2" s="33">
        <f>B2/A2</f>
        <v>5</v>
      </c>
    </row>
    <row r="3" spans="1:16" x14ac:dyDescent="0.25">
      <c r="A3" s="39">
        <v>2</v>
      </c>
      <c r="B3" s="38">
        <v>10</v>
      </c>
      <c r="C3" s="33">
        <f>B3/A3</f>
        <v>5</v>
      </c>
    </row>
    <row r="4" spans="1:16" x14ac:dyDescent="0.25">
      <c r="A4" s="40">
        <v>3</v>
      </c>
      <c r="B4" s="36">
        <v>17</v>
      </c>
      <c r="C4" s="33">
        <f>B4/A4</f>
        <v>5.666666666666667</v>
      </c>
    </row>
    <row r="5" spans="1:16" x14ac:dyDescent="0.25">
      <c r="A5" s="39">
        <v>4</v>
      </c>
      <c r="B5" s="38">
        <v>27</v>
      </c>
      <c r="C5" s="33">
        <f>B5/A5</f>
        <v>6.75</v>
      </c>
    </row>
    <row r="6" spans="1:16" x14ac:dyDescent="0.25">
      <c r="A6" s="37">
        <v>5</v>
      </c>
      <c r="B6" s="36">
        <v>37</v>
      </c>
      <c r="C6" s="33">
        <f>B6/A6</f>
        <v>7.4</v>
      </c>
    </row>
    <row r="7" spans="1:16" x14ac:dyDescent="0.25">
      <c r="A7" s="39">
        <v>6</v>
      </c>
      <c r="B7" s="38">
        <v>49</v>
      </c>
      <c r="C7" s="33">
        <f>B7/A7</f>
        <v>8.1666666666666661</v>
      </c>
    </row>
    <row r="8" spans="1:16" x14ac:dyDescent="0.25">
      <c r="A8" s="37">
        <v>7</v>
      </c>
      <c r="B8" s="36">
        <v>63</v>
      </c>
      <c r="C8" s="33">
        <f>B8/A8</f>
        <v>9</v>
      </c>
    </row>
    <row r="9" spans="1:16" x14ac:dyDescent="0.25">
      <c r="A9" s="39">
        <v>8</v>
      </c>
      <c r="B9" s="38">
        <v>75</v>
      </c>
      <c r="C9" s="33">
        <f>B9/A9</f>
        <v>9.375</v>
      </c>
    </row>
    <row r="10" spans="1:16" x14ac:dyDescent="0.25">
      <c r="A10" s="37">
        <v>9</v>
      </c>
      <c r="B10" s="36">
        <v>83</v>
      </c>
      <c r="C10" s="33">
        <f>B10/A10</f>
        <v>9.2222222222222214</v>
      </c>
    </row>
    <row r="11" spans="1:16" ht="15.75" thickBot="1" x14ac:dyDescent="0.3">
      <c r="A11" s="35">
        <v>10</v>
      </c>
      <c r="B11" s="34">
        <v>91</v>
      </c>
      <c r="C11" s="33">
        <f>B11/A11</f>
        <v>9.1</v>
      </c>
    </row>
    <row r="15" spans="1:16" x14ac:dyDescent="0.25">
      <c r="A15" s="31"/>
    </row>
    <row r="16" spans="1:16" x14ac:dyDescent="0.25">
      <c r="A16" s="31"/>
    </row>
    <row r="17" spans="1:10" x14ac:dyDescent="0.25">
      <c r="A17" s="31"/>
      <c r="J17" s="32"/>
    </row>
    <row r="18" spans="1:10" x14ac:dyDescent="0.25">
      <c r="A18" s="31"/>
    </row>
    <row r="19" spans="1:10" x14ac:dyDescent="0.25">
      <c r="A19" s="31"/>
    </row>
    <row r="20" spans="1:10" x14ac:dyDescent="0.25">
      <c r="A20" s="31"/>
    </row>
    <row r="21" spans="1:10" x14ac:dyDescent="0.25">
      <c r="A21" s="31"/>
    </row>
    <row r="22" spans="1:10" x14ac:dyDescent="0.25">
      <c r="A22" s="31"/>
    </row>
    <row r="23" spans="1:10" x14ac:dyDescent="0.25">
      <c r="A23" s="31"/>
    </row>
    <row r="24" spans="1:10" x14ac:dyDescent="0.25">
      <c r="A24" s="31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576B82-807A-41D5-903D-04C4E47D229A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Feuil6!B2:B2</xm:f>
              <xm:sqref>A2</xm:sqref>
            </x14:sparkline>
            <x14:sparkline>
              <xm:f>Feuil6!B3:B3</xm:f>
              <xm:sqref>A3</xm:sqref>
            </x14:sparkline>
            <x14:sparkline>
              <xm:f>Feuil6!B5:B5</xm:f>
              <xm:sqref>A5</xm:sqref>
            </x14:sparkline>
            <x14:sparkline>
              <xm:f>Feuil6!B6:B6</xm:f>
              <xm:sqref>A6</xm:sqref>
            </x14:sparkline>
            <x14:sparkline>
              <xm:f>Feuil6!B7:B7</xm:f>
              <xm:sqref>A7</xm:sqref>
            </x14:sparkline>
            <x14:sparkline>
              <xm:f>Feuil6!B8:B8</xm:f>
              <xm:sqref>A8</xm:sqref>
            </x14:sparkline>
            <x14:sparkline>
              <xm:f>Feuil6!B9:B9</xm:f>
              <xm:sqref>A9</xm:sqref>
            </x14:sparkline>
            <x14:sparkline>
              <xm:f>Feuil6!B10:B10</xm:f>
              <xm:sqref>A10</xm:sqref>
            </x14:sparkline>
            <x14:sparkline>
              <xm:f>Feuil6!B11:B11</xm:f>
              <xm:sqref>A11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D056-FF75-4E88-8A5C-7C3866712948}">
  <dimension ref="A1:C6"/>
  <sheetViews>
    <sheetView tabSelected="1" workbookViewId="0">
      <selection activeCell="C13" sqref="C13"/>
    </sheetView>
  </sheetViews>
  <sheetFormatPr baseColWidth="10" defaultRowHeight="15" x14ac:dyDescent="0.25"/>
  <sheetData>
    <row r="1" spans="1:3" ht="18.75" x14ac:dyDescent="0.3">
      <c r="A1" s="51" t="s">
        <v>45</v>
      </c>
      <c r="B1" s="51"/>
      <c r="C1" s="51"/>
    </row>
    <row r="2" spans="1:3" x14ac:dyDescent="0.25">
      <c r="A2" s="45" t="s">
        <v>44</v>
      </c>
      <c r="B2" s="46"/>
      <c r="C2" s="47"/>
    </row>
    <row r="3" spans="1:3" x14ac:dyDescent="0.25">
      <c r="A3" s="45" t="s">
        <v>46</v>
      </c>
      <c r="B3" s="46"/>
      <c r="C3" s="47"/>
    </row>
    <row r="4" spans="1:3" x14ac:dyDescent="0.25">
      <c r="A4" s="45" t="s">
        <v>47</v>
      </c>
      <c r="B4" s="46"/>
      <c r="C4" s="47"/>
    </row>
    <row r="5" spans="1:3" x14ac:dyDescent="0.25">
      <c r="A5" s="48" t="s">
        <v>48</v>
      </c>
      <c r="B5" s="49"/>
      <c r="C5" s="50"/>
    </row>
    <row r="6" spans="1:3" ht="15.75" x14ac:dyDescent="0.25">
      <c r="A6" s="52" t="s">
        <v>49</v>
      </c>
      <c r="B6" s="52"/>
      <c r="C6" s="52"/>
    </row>
  </sheetData>
  <mergeCells count="6">
    <mergeCell ref="A5:C5"/>
    <mergeCell ref="A6:C6"/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Feuil1</vt:lpstr>
      <vt:lpstr>Feuil2</vt:lpstr>
      <vt:lpstr>Feuil3</vt:lpstr>
      <vt:lpstr>Feuil4</vt:lpstr>
      <vt:lpstr>Feuil5</vt:lpstr>
      <vt:lpstr>Feuil6</vt:lpstr>
      <vt:lpstr>Names +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Tchounda</dc:creator>
  <cp:lastModifiedBy>Tchounda</cp:lastModifiedBy>
  <dcterms:created xsi:type="dcterms:W3CDTF">2024-01-01T15:28:21Z</dcterms:created>
  <dcterms:modified xsi:type="dcterms:W3CDTF">2024-01-06T10:53:06Z</dcterms:modified>
</cp:coreProperties>
</file>