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iamintermold-my.sharepoint.com/personal/utai_c_siamintermold_com/Documents/Documents/GitHub/LEX-WAREHOUSE/"/>
    </mc:Choice>
  </mc:AlternateContent>
  <xr:revisionPtr revIDLastSave="72" documentId="11_65BDA0FDF613C8264F2C4CABB55BAA4A50AC8EF7" xr6:coauthVersionLast="47" xr6:coauthVersionMax="47" xr10:uidLastSave="{3809D272-3E4E-4720-98BC-ADDA7688BD2E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4" i="1"/>
  <c r="D13" i="1"/>
  <c r="D8" i="1"/>
  <c r="D7" i="1"/>
  <c r="D11" i="1" s="1"/>
  <c r="D10" i="1"/>
  <c r="D12" i="1" s="1"/>
  <c r="D9" i="1"/>
</calcChain>
</file>

<file path=xl/sharedStrings.xml><?xml version="1.0" encoding="utf-8"?>
<sst xmlns="http://schemas.openxmlformats.org/spreadsheetml/2006/main" count="50" uniqueCount="43">
  <si>
    <t>Timestamp</t>
  </si>
  <si>
    <t>จำนวนสินค้า</t>
  </si>
  <si>
    <t>เลขที่เสนอราคา</t>
  </si>
  <si>
    <t>รหัส</t>
  </si>
  <si>
    <t>รายการสินค้า</t>
  </si>
  <si>
    <t>รายการ</t>
  </si>
  <si>
    <t>ประเภทลูกค้า</t>
  </si>
  <si>
    <t>จำนวนเก่า</t>
  </si>
  <si>
    <t>ราคาทุนเก่า</t>
  </si>
  <si>
    <t>ราคาขายทุนเก่า</t>
  </si>
  <si>
    <t>ราคาช่างทุนเก่า</t>
  </si>
  <si>
    <t>จำนวนใหม่</t>
  </si>
  <si>
    <t>ราคาทุนใหม่</t>
  </si>
  <si>
    <t>ราคาขายทุนใหม่</t>
  </si>
  <si>
    <t>ราคาช่างทุนใหม่</t>
  </si>
  <si>
    <t>ยอดรวมสต๊อก</t>
  </si>
  <si>
    <t>ลูกค้า</t>
  </si>
  <si>
    <t>ที่อยู่</t>
  </si>
  <si>
    <t>เบอร์โทร</t>
  </si>
  <si>
    <t>ราคาขายรวม</t>
  </si>
  <si>
    <t>ราคาขาย</t>
  </si>
  <si>
    <t>2024-08-30 09:12:26.205</t>
  </si>
  <si>
    <t>2024-08-30 09:12:48.131</t>
  </si>
  <si>
    <t>2024-08-30 09:13:24.578</t>
  </si>
  <si>
    <t>WH-007</t>
  </si>
  <si>
    <t>ลซ2-ฟ</t>
  </si>
  <si>
    <t>กด2-ฟ</t>
  </si>
  <si>
    <t>นมส-2กก</t>
  </si>
  <si>
    <t>เหลี่ยมgi 2*2 x1.2m</t>
  </si>
  <si>
    <t>กล่องดำ 2*1 x1.2m</t>
  </si>
  <si>
    <t>น้ำมันสน 2kg</t>
  </si>
  <si>
    <t>ลูกค้าทั่วไป</t>
  </si>
  <si>
    <t>None</t>
  </si>
  <si>
    <t>ทดสอบการคำนวนราคาขาย</t>
  </si>
  <si>
    <t>์Noi Studio</t>
  </si>
  <si>
    <t>ทุนราคาเก่า</t>
  </si>
  <si>
    <t>ราคาขายเก่า</t>
  </si>
  <si>
    <t>ทุนราคาใหม่</t>
  </si>
  <si>
    <t>ราคาขายใหม่</t>
  </si>
  <si>
    <t>รวมต้นทุน</t>
  </si>
  <si>
    <t>รวมราคาขาย</t>
  </si>
  <si>
    <t>กำไรขั้นต้น</t>
  </si>
  <si>
    <t>% กำไร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</si>
</sst>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1" xfId="0" applyBorder="1"/>
    <xf numFmtId="165" fontId="0" fillId="0" borderId="1" xfId="1" applyNumberFormat="1" applyFont="1" applyBorder="1"/>
    <xf numFmtId="43" fontId="0" fillId="0" borderId="1" xfId="1" applyNumberFormat="1" applyFont="1" applyBorder="1"/>
    <xf numFmtId="165" fontId="0" fillId="0" borderId="0" xfId="1" applyNumberFormat="1" applyFont="1"/>
    <xf numFmtId="165" fontId="0" fillId="0" borderId="0" xfId="0" applyNumberFormat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selection activeCell="G16" sqref="G16"/>
    </sheetView>
  </sheetViews>
  <sheetFormatPr defaultRowHeight="14.4" x14ac:dyDescent="0.3"/>
  <cols>
    <col min="1" max="1" width="5.6640625" customWidth="1"/>
    <col min="2" max="2" width="21.77734375" bestFit="1" customWidth="1"/>
    <col min="3" max="3" width="11.33203125" bestFit="1" customWidth="1"/>
    <col min="4" max="4" width="10.77734375" bestFit="1" customWidth="1"/>
    <col min="5" max="5" width="7" bestFit="1" customWidth="1"/>
    <col min="6" max="7" width="15.109375" bestFit="1" customWidth="1"/>
    <col min="8" max="8" width="9.33203125" bestFit="1" customWidth="1"/>
    <col min="9" max="9" width="7.44140625" bestFit="1" customWidth="1"/>
    <col min="10" max="10" width="8.44140625" bestFit="1" customWidth="1"/>
    <col min="11" max="11" width="11" bestFit="1" customWidth="1"/>
    <col min="12" max="12" width="10.77734375" bestFit="1" customWidth="1"/>
    <col min="13" max="13" width="7.88671875" bestFit="1" customWidth="1"/>
    <col min="15" max="15" width="11.44140625" bestFit="1" customWidth="1"/>
    <col min="16" max="16" width="11.21875" bestFit="1" customWidth="1"/>
    <col min="17" max="17" width="10" bestFit="1" customWidth="1"/>
    <col min="18" max="18" width="16.77734375" bestFit="1" customWidth="1"/>
    <col min="19" max="19" width="11.88671875" customWidth="1"/>
    <col min="20" max="20" width="10" bestFit="1" customWidth="1"/>
    <col min="21" max="21" width="10.109375" bestFit="1" customWidth="1"/>
    <col min="22" max="22" width="12.109375" bestFit="1" customWidth="1"/>
  </cols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14</v>
      </c>
      <c r="B2" s="3" t="s">
        <v>21</v>
      </c>
      <c r="C2" s="3">
        <v>30</v>
      </c>
      <c r="D2" s="3" t="s">
        <v>24</v>
      </c>
      <c r="E2" s="3" t="s">
        <v>25</v>
      </c>
      <c r="F2" s="3" t="s">
        <v>28</v>
      </c>
      <c r="G2" s="3" t="s">
        <v>28</v>
      </c>
      <c r="H2" s="3" t="s">
        <v>31</v>
      </c>
      <c r="I2" s="4">
        <v>10</v>
      </c>
      <c r="J2" s="4">
        <v>309</v>
      </c>
      <c r="K2" s="4">
        <v>370</v>
      </c>
      <c r="L2" s="4">
        <v>365</v>
      </c>
      <c r="M2" s="4">
        <v>30</v>
      </c>
      <c r="N2" s="4">
        <v>294</v>
      </c>
      <c r="O2" s="4">
        <v>353</v>
      </c>
      <c r="P2" s="4">
        <v>350</v>
      </c>
      <c r="Q2" s="4">
        <v>40</v>
      </c>
      <c r="R2" s="3" t="s">
        <v>33</v>
      </c>
      <c r="S2" s="3" t="s">
        <v>34</v>
      </c>
      <c r="T2" s="3">
        <v>123456789</v>
      </c>
      <c r="U2" s="5">
        <v>10760</v>
      </c>
      <c r="V2" s="5">
        <v>358.66666666666669</v>
      </c>
    </row>
    <row r="3" spans="1:22" x14ac:dyDescent="0.3">
      <c r="A3" s="1">
        <v>15</v>
      </c>
      <c r="B3" s="3" t="s">
        <v>22</v>
      </c>
      <c r="C3" s="3">
        <v>20</v>
      </c>
      <c r="D3" s="3" t="s">
        <v>24</v>
      </c>
      <c r="E3" s="3" t="s">
        <v>26</v>
      </c>
      <c r="F3" s="3" t="s">
        <v>29</v>
      </c>
      <c r="G3" s="3" t="s">
        <v>29</v>
      </c>
      <c r="H3" s="3" t="s">
        <v>32</v>
      </c>
      <c r="I3" s="4">
        <v>0</v>
      </c>
      <c r="J3" s="4">
        <v>231</v>
      </c>
      <c r="K3" s="4">
        <v>277</v>
      </c>
      <c r="L3" s="4">
        <v>275</v>
      </c>
      <c r="M3" s="4">
        <v>69</v>
      </c>
      <c r="N3" s="4">
        <v>226</v>
      </c>
      <c r="O3" s="4">
        <v>271</v>
      </c>
      <c r="P3" s="4">
        <v>270</v>
      </c>
      <c r="Q3" s="4">
        <v>69</v>
      </c>
      <c r="R3" s="3"/>
      <c r="S3" s="3"/>
      <c r="T3" s="3"/>
      <c r="U3" s="5">
        <v>5420</v>
      </c>
      <c r="V3" s="5">
        <v>271</v>
      </c>
    </row>
    <row r="4" spans="1:22" x14ac:dyDescent="0.3">
      <c r="A4" s="1">
        <v>16</v>
      </c>
      <c r="B4" s="3" t="s">
        <v>23</v>
      </c>
      <c r="C4" s="3">
        <v>20</v>
      </c>
      <c r="D4" s="3" t="s">
        <v>24</v>
      </c>
      <c r="E4" s="3" t="s">
        <v>27</v>
      </c>
      <c r="F4" s="3" t="s">
        <v>30</v>
      </c>
      <c r="G4" s="3" t="s">
        <v>30</v>
      </c>
      <c r="H4" s="3" t="s">
        <v>32</v>
      </c>
      <c r="I4" s="4">
        <v>10</v>
      </c>
      <c r="J4" s="4">
        <v>117</v>
      </c>
      <c r="K4" s="4">
        <v>140</v>
      </c>
      <c r="L4" s="4">
        <v>138</v>
      </c>
      <c r="M4" s="4">
        <v>10</v>
      </c>
      <c r="N4" s="4">
        <v>130</v>
      </c>
      <c r="O4" s="4">
        <v>156</v>
      </c>
      <c r="P4" s="4">
        <v>155</v>
      </c>
      <c r="Q4" s="4">
        <v>20</v>
      </c>
      <c r="R4" s="3"/>
      <c r="S4" s="3"/>
      <c r="T4" s="3"/>
      <c r="U4" s="5">
        <v>7640</v>
      </c>
      <c r="V4" s="5">
        <v>152.80000000000001</v>
      </c>
    </row>
    <row r="7" spans="1:22" ht="18" x14ac:dyDescent="0.35">
      <c r="C7" s="2" t="s">
        <v>35</v>
      </c>
      <c r="D7" s="6">
        <f>J2*I2</f>
        <v>3090</v>
      </c>
    </row>
    <row r="8" spans="1:22" ht="18" x14ac:dyDescent="0.35">
      <c r="C8" s="2" t="s">
        <v>36</v>
      </c>
      <c r="D8" s="6">
        <f>I2*K2</f>
        <v>3700</v>
      </c>
    </row>
    <row r="9" spans="1:22" ht="18" x14ac:dyDescent="0.35">
      <c r="C9" s="2" t="s">
        <v>37</v>
      </c>
      <c r="D9">
        <f>+N2*20</f>
        <v>5880</v>
      </c>
    </row>
    <row r="10" spans="1:22" ht="18" x14ac:dyDescent="0.35">
      <c r="C10" s="2" t="s">
        <v>38</v>
      </c>
      <c r="D10" s="7">
        <f>O2*20</f>
        <v>7060</v>
      </c>
    </row>
    <row r="11" spans="1:22" ht="18" x14ac:dyDescent="0.35">
      <c r="C11" s="2" t="s">
        <v>39</v>
      </c>
      <c r="D11" s="7">
        <f>D7+D9</f>
        <v>8970</v>
      </c>
    </row>
    <row r="12" spans="1:22" ht="18" x14ac:dyDescent="0.35">
      <c r="C12" s="2" t="s">
        <v>20</v>
      </c>
      <c r="D12" s="7">
        <f>(D10+D8)/30</f>
        <v>358.66666666666669</v>
      </c>
    </row>
    <row r="13" spans="1:22" ht="18" x14ac:dyDescent="0.35">
      <c r="C13" s="2" t="s">
        <v>40</v>
      </c>
      <c r="D13" s="7">
        <f>+D12*30</f>
        <v>10760</v>
      </c>
    </row>
    <row r="14" spans="1:22" ht="18" x14ac:dyDescent="0.35">
      <c r="C14" s="2" t="s">
        <v>41</v>
      </c>
      <c r="D14" s="7">
        <f>+D13-D11</f>
        <v>1790</v>
      </c>
    </row>
    <row r="15" spans="1:22" ht="18" x14ac:dyDescent="0.35">
      <c r="C15" s="2" t="s">
        <v>42</v>
      </c>
      <c r="D15" s="8">
        <f>+D14/D11</f>
        <v>0.1995540691192865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utai C</cp:lastModifiedBy>
  <dcterms:created xsi:type="dcterms:W3CDTF">2024-08-30T02:13:45Z</dcterms:created>
  <dcterms:modified xsi:type="dcterms:W3CDTF">2024-08-30T05:26:40Z</dcterms:modified>
</cp:coreProperties>
</file>