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aie\Desktop\Production-2024\"/>
    </mc:Choice>
  </mc:AlternateContent>
  <xr:revisionPtr revIDLastSave="0" documentId="13_ncr:1_{633C65EF-5FBB-4E24-AFD6-A1336292685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D-Cost-2023" sheetId="1" r:id="rId1"/>
  </sheets>
  <definedNames>
    <definedName name="_xlnm._FilterDatabase" localSheetId="0" hidden="1">'STD-Cost-2023'!$A$1:$K$86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1" l="1"/>
  <c r="K90" i="1" s="1"/>
  <c r="J88" i="1"/>
  <c r="K88" i="1" s="1"/>
  <c r="E88" i="1"/>
  <c r="E86" i="1" l="1"/>
  <c r="J86" i="1" s="1"/>
  <c r="K86" i="1" s="1"/>
  <c r="E85" i="1" l="1"/>
  <c r="J85" i="1" s="1"/>
  <c r="K85" i="1" s="1"/>
  <c r="C76" i="1" l="1"/>
  <c r="D76" i="1" s="1"/>
  <c r="E76" i="1" s="1"/>
  <c r="E83" i="1"/>
  <c r="E79" i="1"/>
  <c r="E75" i="1"/>
  <c r="E74" i="1"/>
  <c r="E22" i="1" l="1"/>
  <c r="E52" i="1"/>
  <c r="E55" i="1"/>
  <c r="E62" i="1"/>
  <c r="E57" i="1"/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2" i="1"/>
  <c r="K2" i="1" s="1"/>
</calcChain>
</file>

<file path=xl/sharedStrings.xml><?xml version="1.0" encoding="utf-8"?>
<sst xmlns="http://schemas.openxmlformats.org/spreadsheetml/2006/main" count="371" uniqueCount="113">
  <si>
    <t>Customer</t>
  </si>
  <si>
    <t>MC</t>
  </si>
  <si>
    <t>Type</t>
  </si>
  <si>
    <t>5611011632A</t>
  </si>
  <si>
    <t>Valeo</t>
  </si>
  <si>
    <t>VALT</t>
  </si>
  <si>
    <t>RM</t>
  </si>
  <si>
    <t>5611011732A</t>
  </si>
  <si>
    <t>5611012532A</t>
  </si>
  <si>
    <t>5611012633A</t>
  </si>
  <si>
    <t>5611019231A</t>
  </si>
  <si>
    <t>5611019330A</t>
  </si>
  <si>
    <t>5611021231A</t>
  </si>
  <si>
    <t>5611021630A</t>
  </si>
  <si>
    <t>5611022731A</t>
  </si>
  <si>
    <t>5611022831A</t>
  </si>
  <si>
    <t>5611024333A</t>
  </si>
  <si>
    <t>5611024433A</t>
  </si>
  <si>
    <t>5611025130A</t>
  </si>
  <si>
    <t>5611025230A</t>
  </si>
  <si>
    <t>5611025330A</t>
  </si>
  <si>
    <t>T46511AB</t>
  </si>
  <si>
    <t>T46515AB</t>
  </si>
  <si>
    <t>T49904AA</t>
  </si>
  <si>
    <t>T49905AA</t>
  </si>
  <si>
    <t>T907053B</t>
  </si>
  <si>
    <t>T907055A</t>
  </si>
  <si>
    <t>T909871B</t>
  </si>
  <si>
    <t>T909907B</t>
  </si>
  <si>
    <t>T909910B</t>
  </si>
  <si>
    <t>T909919B</t>
  </si>
  <si>
    <t>T909920B</t>
  </si>
  <si>
    <t>T909925B</t>
  </si>
  <si>
    <t>T945347A</t>
  </si>
  <si>
    <t>T945350A</t>
  </si>
  <si>
    <t>T963100A</t>
  </si>
  <si>
    <t>T963113A</t>
  </si>
  <si>
    <t>Z0008549C</t>
  </si>
  <si>
    <t>Z0008551B</t>
  </si>
  <si>
    <t>Z0009112A</t>
  </si>
  <si>
    <t>Z0009115A</t>
  </si>
  <si>
    <t>Z0009680A</t>
  </si>
  <si>
    <t>Z0009706A</t>
  </si>
  <si>
    <t>Z0009708A</t>
  </si>
  <si>
    <t>Z0009775A</t>
  </si>
  <si>
    <t>Z0010019A</t>
  </si>
  <si>
    <t>Z0010021A</t>
  </si>
  <si>
    <t>Z0010619C</t>
  </si>
  <si>
    <t>Z0010843A</t>
  </si>
  <si>
    <t>Z0011377A</t>
  </si>
  <si>
    <t>Z0011378A</t>
  </si>
  <si>
    <t>Z0011949A</t>
  </si>
  <si>
    <t>Z0011951A</t>
  </si>
  <si>
    <t>Z0015679A</t>
  </si>
  <si>
    <t>5611500702A</t>
  </si>
  <si>
    <t>SCK</t>
  </si>
  <si>
    <t>5611500802A</t>
  </si>
  <si>
    <t>5611502001A</t>
  </si>
  <si>
    <t>SIM</t>
  </si>
  <si>
    <t>5611503102A</t>
  </si>
  <si>
    <t>5611505402A</t>
  </si>
  <si>
    <t>5611506803A</t>
  </si>
  <si>
    <t>5611507702A</t>
  </si>
  <si>
    <t>5611510201A</t>
  </si>
  <si>
    <t>5611510801A</t>
  </si>
  <si>
    <t>5611512200A</t>
  </si>
  <si>
    <t>5611514600A</t>
  </si>
  <si>
    <t>5611514900A</t>
  </si>
  <si>
    <t>5611515600A</t>
  </si>
  <si>
    <t>5611516100A</t>
  </si>
  <si>
    <t>5612602102A</t>
  </si>
  <si>
    <t>5612603000A</t>
  </si>
  <si>
    <t>5612603100A</t>
  </si>
  <si>
    <t>5612604400A</t>
  </si>
  <si>
    <t>5612604500A</t>
  </si>
  <si>
    <t>5612604900A</t>
  </si>
  <si>
    <t>5612605000A</t>
  </si>
  <si>
    <t>T26164BA</t>
  </si>
  <si>
    <t>KAYAMA</t>
  </si>
  <si>
    <t>T35584C</t>
  </si>
  <si>
    <t>T36744B</t>
  </si>
  <si>
    <t>T46496AA</t>
  </si>
  <si>
    <t>T46497AA</t>
  </si>
  <si>
    <t>T909088A</t>
  </si>
  <si>
    <t>T96493CA</t>
  </si>
  <si>
    <t>Z0004946A</t>
  </si>
  <si>
    <t>Z0009524A</t>
  </si>
  <si>
    <t>Z0016091A</t>
  </si>
  <si>
    <t>Z0021771A</t>
  </si>
  <si>
    <t>Part_No</t>
  </si>
  <si>
    <t>BF-Cost</t>
  </si>
  <si>
    <t>BM-Cost</t>
  </si>
  <si>
    <t>FG0-Cost</t>
  </si>
  <si>
    <t>FG1Cost</t>
  </si>
  <si>
    <t>Prices</t>
  </si>
  <si>
    <t>Gap</t>
  </si>
  <si>
    <t>%</t>
  </si>
  <si>
    <t>5612605000A_OP1</t>
  </si>
  <si>
    <t>Z0009696A</t>
  </si>
  <si>
    <t>Z0009694A</t>
  </si>
  <si>
    <t>5611502001B</t>
  </si>
  <si>
    <t>5612604900A_OP1</t>
  </si>
  <si>
    <t>MD372348</t>
  </si>
  <si>
    <t>TBKK</t>
  </si>
  <si>
    <t>CMS</t>
  </si>
  <si>
    <t>220-00016-2</t>
  </si>
  <si>
    <t>Electrolux</t>
  </si>
  <si>
    <t>5611510231A</t>
  </si>
  <si>
    <t>1050B375</t>
  </si>
  <si>
    <t>220-00016-1</t>
  </si>
  <si>
    <t>220-00014</t>
  </si>
  <si>
    <t>220-00015</t>
  </si>
  <si>
    <t>220-00331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</si>
</sst>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9" fontId="0" fillId="0" borderId="0" xfId="2" applyFont="1"/>
    <xf numFmtId="0" fontId="0" fillId="0" borderId="0" xfId="0" applyAlignment="1">
      <alignment vertical="center" wrapText="1"/>
    </xf>
    <xf numFmtId="0" fontId="0" fillId="0" borderId="0" xfId="0" quotePrefix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5"/>
  <sheetViews>
    <sheetView tabSelected="1" workbookViewId="0">
      <pane xSplit="1" ySplit="1" topLeftCell="B87" activePane="bottomRight" state="frozen"/>
      <selection pane="topRight" activeCell="B1" sqref="B1"/>
      <selection pane="bottomLeft" activeCell="A2" sqref="A2"/>
      <selection pane="bottomRight" activeCell="J98" sqref="J98"/>
    </sheetView>
  </sheetViews>
  <sheetFormatPr defaultRowHeight="14.4" x14ac:dyDescent="0.3"/>
  <cols>
    <col min="1" max="1" width="16.5546875" bestFit="1" customWidth="1"/>
    <col min="2" max="2" width="12" style="1" bestFit="1" customWidth="1"/>
    <col min="3" max="3" width="9.44140625" style="1" customWidth="1"/>
    <col min="4" max="4" width="10" style="1" customWidth="1"/>
    <col min="5" max="5" width="9.33203125" style="1" customWidth="1"/>
    <col min="6" max="6" width="11.5546875" bestFit="1" customWidth="1"/>
    <col min="7" max="7" width="8.44140625" bestFit="1" customWidth="1"/>
  </cols>
  <sheetData>
    <row r="1" spans="1:11" x14ac:dyDescent="0.3">
      <c r="A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t="s">
        <v>0</v>
      </c>
      <c r="G1" t="s">
        <v>1</v>
      </c>
      <c r="H1" t="s">
        <v>2</v>
      </c>
      <c r="I1" t="s">
        <v>94</v>
      </c>
      <c r="J1" t="s">
        <v>95</v>
      </c>
      <c r="K1" t="s">
        <v>96</v>
      </c>
    </row>
    <row r="2" spans="1:11" x14ac:dyDescent="0.3">
      <c r="A2" t="s">
        <v>3</v>
      </c>
      <c r="B2" s="1">
        <v>87.5765902734543</v>
      </c>
      <c r="C2" s="1">
        <v>81.044065366668804</v>
      </c>
      <c r="D2" s="1">
        <v>121.31100495221899</v>
      </c>
      <c r="E2" s="1">
        <v>126.98949348121</v>
      </c>
      <c r="F2" t="s">
        <v>4</v>
      </c>
      <c r="G2" t="s">
        <v>5</v>
      </c>
      <c r="H2" t="s">
        <v>6</v>
      </c>
      <c r="I2">
        <v>187.21480138524444</v>
      </c>
      <c r="J2" s="2">
        <f>I2-E2</f>
        <v>60.225307904034437</v>
      </c>
      <c r="K2" s="3">
        <f>J2/I2</f>
        <v>0.32169095316403312</v>
      </c>
    </row>
    <row r="3" spans="1:11" x14ac:dyDescent="0.3">
      <c r="A3" t="s">
        <v>7</v>
      </c>
      <c r="B3" s="1">
        <v>115.509757068233</v>
      </c>
      <c r="C3" s="1">
        <v>117.747978530815</v>
      </c>
      <c r="D3" s="1">
        <v>146.28757515167601</v>
      </c>
      <c r="E3" s="1">
        <v>184.050864373135</v>
      </c>
      <c r="F3" t="s">
        <v>4</v>
      </c>
      <c r="G3" t="s">
        <v>5</v>
      </c>
      <c r="H3" t="s">
        <v>6</v>
      </c>
      <c r="I3">
        <v>187.21480138524444</v>
      </c>
      <c r="J3" s="2">
        <f t="shared" ref="J3:J66" si="0">I3-E3</f>
        <v>3.163937012109443</v>
      </c>
      <c r="K3" s="3">
        <f t="shared" ref="K3:K66" si="1">J3/I3</f>
        <v>1.690003668886627E-2</v>
      </c>
    </row>
    <row r="4" spans="1:11" x14ac:dyDescent="0.3">
      <c r="A4" t="s">
        <v>8</v>
      </c>
      <c r="B4" s="1">
        <v>64.147609651385494</v>
      </c>
      <c r="C4" s="1">
        <v>117.891087901698</v>
      </c>
      <c r="D4" s="1">
        <v>117.56863949256</v>
      </c>
      <c r="E4" s="1">
        <v>122.887722405768</v>
      </c>
      <c r="F4" t="s">
        <v>4</v>
      </c>
      <c r="G4" t="s">
        <v>5</v>
      </c>
      <c r="H4" t="s">
        <v>6</v>
      </c>
      <c r="I4">
        <v>215.50598265173332</v>
      </c>
      <c r="J4" s="2">
        <f t="shared" si="0"/>
        <v>92.618260245965317</v>
      </c>
      <c r="K4" s="3">
        <f t="shared" si="1"/>
        <v>0.42977117900081829</v>
      </c>
    </row>
    <row r="5" spans="1:11" x14ac:dyDescent="0.3">
      <c r="A5" t="s">
        <v>9</v>
      </c>
      <c r="B5" s="1">
        <v>65.321155765069705</v>
      </c>
      <c r="C5" s="1">
        <v>132.900438353911</v>
      </c>
      <c r="D5" s="1">
        <v>126.011471803395</v>
      </c>
      <c r="E5" s="1">
        <v>131.17339636550599</v>
      </c>
      <c r="F5" t="s">
        <v>4</v>
      </c>
      <c r="G5" t="s">
        <v>5</v>
      </c>
      <c r="H5" t="s">
        <v>6</v>
      </c>
      <c r="I5">
        <v>216.50598265173332</v>
      </c>
      <c r="J5" s="2">
        <f t="shared" si="0"/>
        <v>85.332586286227325</v>
      </c>
      <c r="K5" s="3">
        <f t="shared" si="1"/>
        <v>0.39413500375872484</v>
      </c>
    </row>
    <row r="6" spans="1:11" x14ac:dyDescent="0.3">
      <c r="A6" t="s">
        <v>10</v>
      </c>
      <c r="B6" s="1">
        <v>104.589369060515</v>
      </c>
      <c r="C6" s="1">
        <v>134.05973806198199</v>
      </c>
      <c r="D6" s="1">
        <v>126.08799163787501</v>
      </c>
      <c r="E6" s="1">
        <v>130.261852619693</v>
      </c>
      <c r="F6" t="s">
        <v>4</v>
      </c>
      <c r="G6" t="s">
        <v>5</v>
      </c>
      <c r="H6" t="s">
        <v>6</v>
      </c>
      <c r="I6">
        <v>189.62869904355554</v>
      </c>
      <c r="J6" s="2">
        <f t="shared" si="0"/>
        <v>59.36684642386254</v>
      </c>
      <c r="K6" s="3">
        <f t="shared" si="1"/>
        <v>0.31306889053869769</v>
      </c>
    </row>
    <row r="7" spans="1:11" x14ac:dyDescent="0.3">
      <c r="A7" t="s">
        <v>11</v>
      </c>
      <c r="B7" s="1">
        <v>130.93027362829599</v>
      </c>
      <c r="C7" s="1">
        <v>128.48797932913101</v>
      </c>
      <c r="D7" s="1">
        <v>124.927658139032</v>
      </c>
      <c r="E7" s="1">
        <v>129.68737008543101</v>
      </c>
      <c r="F7" t="s">
        <v>4</v>
      </c>
      <c r="G7" t="s">
        <v>5</v>
      </c>
      <c r="H7" t="s">
        <v>6</v>
      </c>
      <c r="I7">
        <v>188.3606478727111</v>
      </c>
      <c r="J7" s="2">
        <f t="shared" si="0"/>
        <v>58.673277787280085</v>
      </c>
      <c r="K7" s="3">
        <f t="shared" si="1"/>
        <v>0.31149435112863838</v>
      </c>
    </row>
    <row r="8" spans="1:11" x14ac:dyDescent="0.3">
      <c r="A8" t="s">
        <v>12</v>
      </c>
      <c r="B8" s="1">
        <v>69.805459512833806</v>
      </c>
      <c r="C8" s="1">
        <v>86.573583923617505</v>
      </c>
      <c r="D8" s="1">
        <v>103.265680488008</v>
      </c>
      <c r="E8" s="1">
        <v>108.808780025901</v>
      </c>
      <c r="F8" t="s">
        <v>4</v>
      </c>
      <c r="G8" t="s">
        <v>5</v>
      </c>
      <c r="H8" t="s">
        <v>6</v>
      </c>
      <c r="I8">
        <v>200.46480138524444</v>
      </c>
      <c r="J8" s="2">
        <f t="shared" si="0"/>
        <v>91.656021359343441</v>
      </c>
      <c r="K8" s="3">
        <f t="shared" si="1"/>
        <v>0.45721753008999783</v>
      </c>
    </row>
    <row r="9" spans="1:11" x14ac:dyDescent="0.3">
      <c r="A9" t="s">
        <v>13</v>
      </c>
      <c r="B9" s="1">
        <v>69.805459512833806</v>
      </c>
      <c r="C9" s="1">
        <v>52.247999999999998</v>
      </c>
      <c r="D9" s="1">
        <v>87.08</v>
      </c>
      <c r="E9" s="1">
        <v>108.808780025901</v>
      </c>
      <c r="F9" t="s">
        <v>4</v>
      </c>
      <c r="G9" t="s">
        <v>5</v>
      </c>
      <c r="H9" t="s">
        <v>6</v>
      </c>
      <c r="I9">
        <v>198.92259670186661</v>
      </c>
      <c r="J9" s="2">
        <f t="shared" si="0"/>
        <v>90.113816675965609</v>
      </c>
      <c r="K9" s="3">
        <f t="shared" si="1"/>
        <v>0.45300945277234067</v>
      </c>
    </row>
    <row r="10" spans="1:11" x14ac:dyDescent="0.3">
      <c r="A10" t="s">
        <v>14</v>
      </c>
      <c r="B10" s="1">
        <v>65.084209225797906</v>
      </c>
      <c r="C10" s="1">
        <v>78.535072892988893</v>
      </c>
      <c r="D10" s="1">
        <v>78.535072892988893</v>
      </c>
      <c r="E10" s="1">
        <v>82.953120811851903</v>
      </c>
      <c r="F10" t="s">
        <v>4</v>
      </c>
      <c r="G10" t="s">
        <v>5</v>
      </c>
      <c r="H10" t="s">
        <v>6</v>
      </c>
      <c r="I10">
        <v>195.73039201848886</v>
      </c>
      <c r="J10" s="2">
        <f t="shared" si="0"/>
        <v>112.77727120663695</v>
      </c>
      <c r="K10" s="3">
        <f t="shared" si="1"/>
        <v>0.5761868151573718</v>
      </c>
    </row>
    <row r="11" spans="1:11" x14ac:dyDescent="0.3">
      <c r="A11" t="s">
        <v>15</v>
      </c>
      <c r="B11" s="1">
        <v>67.873823999460996</v>
      </c>
      <c r="C11" s="1">
        <v>81.324687666652096</v>
      </c>
      <c r="D11" s="1">
        <v>81.324687666652096</v>
      </c>
      <c r="E11" s="1">
        <v>84.965118677911903</v>
      </c>
      <c r="F11" t="s">
        <v>4</v>
      </c>
      <c r="G11" t="s">
        <v>5</v>
      </c>
      <c r="H11" t="s">
        <v>6</v>
      </c>
      <c r="I11">
        <v>195.63039201848886</v>
      </c>
      <c r="J11" s="2">
        <f t="shared" si="0"/>
        <v>110.66527334057696</v>
      </c>
      <c r="K11" s="3">
        <f t="shared" si="1"/>
        <v>0.56568548577113764</v>
      </c>
    </row>
    <row r="12" spans="1:11" x14ac:dyDescent="0.3">
      <c r="A12" t="s">
        <v>16</v>
      </c>
      <c r="B12" s="1">
        <v>61.007312123547997</v>
      </c>
      <c r="C12" s="1">
        <v>121.054098279469</v>
      </c>
      <c r="D12" s="1">
        <v>140.429343019692</v>
      </c>
      <c r="E12" s="1">
        <v>108.808780025901</v>
      </c>
      <c r="F12" t="s">
        <v>4</v>
      </c>
      <c r="G12" t="s">
        <v>5</v>
      </c>
      <c r="H12" t="s">
        <v>6</v>
      </c>
      <c r="I12">
        <v>212.45582480213332</v>
      </c>
      <c r="J12" s="2">
        <f t="shared" si="0"/>
        <v>103.64704477623232</v>
      </c>
      <c r="K12" s="3">
        <f t="shared" si="1"/>
        <v>0.48785221526763045</v>
      </c>
    </row>
    <row r="13" spans="1:11" x14ac:dyDescent="0.3">
      <c r="A13" t="s">
        <v>17</v>
      </c>
      <c r="B13" s="1">
        <v>70.329454993504399</v>
      </c>
      <c r="C13" s="1">
        <v>83.7803186606954</v>
      </c>
      <c r="D13" s="1">
        <v>83.7803186606954</v>
      </c>
      <c r="E13" s="1">
        <v>87.069718980481795</v>
      </c>
      <c r="F13" t="s">
        <v>4</v>
      </c>
      <c r="G13" t="s">
        <v>5</v>
      </c>
      <c r="H13" t="s">
        <v>6</v>
      </c>
      <c r="I13">
        <v>212.56582480213331</v>
      </c>
      <c r="J13" s="2">
        <f t="shared" si="0"/>
        <v>125.49610582165151</v>
      </c>
      <c r="K13" s="3">
        <f t="shared" si="1"/>
        <v>0.59038702923421227</v>
      </c>
    </row>
    <row r="14" spans="1:11" x14ac:dyDescent="0.3">
      <c r="A14" t="s">
        <v>18</v>
      </c>
      <c r="B14" s="1">
        <v>69.805459512833806</v>
      </c>
      <c r="C14" s="1">
        <v>26.486015464991301</v>
      </c>
      <c r="D14" s="1">
        <v>132.43007732495599</v>
      </c>
      <c r="E14" s="1">
        <v>108.808780025901</v>
      </c>
      <c r="F14" t="s">
        <v>4</v>
      </c>
      <c r="G14" t="s">
        <v>5</v>
      </c>
      <c r="H14" t="s">
        <v>6</v>
      </c>
      <c r="I14">
        <v>199.09972246044438</v>
      </c>
      <c r="J14" s="2">
        <f t="shared" si="0"/>
        <v>90.290942434543382</v>
      </c>
      <c r="K14" s="3">
        <f t="shared" si="1"/>
        <v>0.45349607382040275</v>
      </c>
    </row>
    <row r="15" spans="1:11" x14ac:dyDescent="0.3">
      <c r="A15" t="s">
        <v>19</v>
      </c>
      <c r="B15" s="1">
        <v>74.948380677009595</v>
      </c>
      <c r="C15" s="1">
        <v>49.965587118006397</v>
      </c>
      <c r="D15" s="1">
        <v>149.89676135401899</v>
      </c>
      <c r="E15" s="1">
        <v>155.08886533287799</v>
      </c>
      <c r="F15" t="s">
        <v>4</v>
      </c>
      <c r="G15" t="s">
        <v>5</v>
      </c>
      <c r="H15" t="s">
        <v>6</v>
      </c>
      <c r="I15">
        <v>197.36362011875551</v>
      </c>
      <c r="J15" s="2">
        <f t="shared" si="0"/>
        <v>42.274754785877519</v>
      </c>
      <c r="K15" s="3">
        <f t="shared" si="1"/>
        <v>0.21419730120698238</v>
      </c>
    </row>
    <row r="16" spans="1:11" x14ac:dyDescent="0.3">
      <c r="A16" t="s">
        <v>20</v>
      </c>
      <c r="B16" s="1">
        <v>38.914472770246</v>
      </c>
      <c r="C16" s="1">
        <v>44.115977058646997</v>
      </c>
      <c r="D16" s="1">
        <v>132.347931175941</v>
      </c>
      <c r="E16" s="1">
        <v>137.62095773286799</v>
      </c>
      <c r="F16" t="s">
        <v>4</v>
      </c>
      <c r="G16" t="s">
        <v>5</v>
      </c>
      <c r="H16" t="s">
        <v>6</v>
      </c>
      <c r="I16">
        <v>197.71972246044439</v>
      </c>
      <c r="J16" s="2">
        <f t="shared" si="0"/>
        <v>60.098764727576395</v>
      </c>
      <c r="K16" s="3">
        <f t="shared" si="1"/>
        <v>0.30395938240101311</v>
      </c>
    </row>
    <row r="17" spans="1:11" x14ac:dyDescent="0.3">
      <c r="A17" t="s">
        <v>21</v>
      </c>
      <c r="B17" s="1">
        <v>85.295960216450894</v>
      </c>
      <c r="C17" s="1">
        <v>100.934484574603</v>
      </c>
      <c r="D17" s="1">
        <v>97.707704305381</v>
      </c>
      <c r="E17" s="1">
        <v>103.245839915272</v>
      </c>
      <c r="F17" t="s">
        <v>4</v>
      </c>
      <c r="G17" t="s">
        <v>5</v>
      </c>
      <c r="H17" t="s">
        <v>6</v>
      </c>
      <c r="I17">
        <v>239.55665984170665</v>
      </c>
      <c r="J17" s="2">
        <f t="shared" si="0"/>
        <v>136.31081992643465</v>
      </c>
      <c r="K17" s="3">
        <f t="shared" si="1"/>
        <v>0.56901285907269539</v>
      </c>
    </row>
    <row r="18" spans="1:11" x14ac:dyDescent="0.3">
      <c r="A18" t="s">
        <v>22</v>
      </c>
      <c r="B18" s="1">
        <v>96.102169493697801</v>
      </c>
      <c r="C18" s="1">
        <v>116.37684301453601</v>
      </c>
      <c r="D18" s="1">
        <v>113.574493823816</v>
      </c>
      <c r="E18" s="1">
        <v>120.145019145158</v>
      </c>
      <c r="F18" t="s">
        <v>4</v>
      </c>
      <c r="G18" t="s">
        <v>5</v>
      </c>
      <c r="H18" t="s">
        <v>6</v>
      </c>
      <c r="I18">
        <v>239.55665984170665</v>
      </c>
      <c r="J18" s="2">
        <f t="shared" si="0"/>
        <v>119.41164069654864</v>
      </c>
      <c r="K18" s="3">
        <f t="shared" si="1"/>
        <v>0.49846930064667383</v>
      </c>
    </row>
    <row r="19" spans="1:11" x14ac:dyDescent="0.3">
      <c r="A19" t="s">
        <v>23</v>
      </c>
      <c r="B19" s="1">
        <v>19.897704537861099</v>
      </c>
      <c r="C19" s="1">
        <v>55.831775286827302</v>
      </c>
      <c r="D19" s="1">
        <v>112.490770789181</v>
      </c>
      <c r="E19" s="1">
        <v>120.40408664418599</v>
      </c>
      <c r="F19" t="s">
        <v>4</v>
      </c>
      <c r="G19" t="s">
        <v>5</v>
      </c>
      <c r="H19" t="s">
        <v>6</v>
      </c>
      <c r="I19">
        <v>206.43441147733333</v>
      </c>
      <c r="J19" s="2">
        <f t="shared" si="0"/>
        <v>86.030324833147333</v>
      </c>
      <c r="K19" s="3">
        <f t="shared" si="1"/>
        <v>0.41674410878243301</v>
      </c>
    </row>
    <row r="20" spans="1:11" x14ac:dyDescent="0.3">
      <c r="A20" t="s">
        <v>24</v>
      </c>
      <c r="B20" s="1">
        <v>18.4731824059687</v>
      </c>
      <c r="C20" s="1">
        <v>43.379644780977401</v>
      </c>
      <c r="D20" s="1">
        <v>111.435632471631</v>
      </c>
      <c r="E20" s="1">
        <v>118.358437776777</v>
      </c>
      <c r="F20" t="s">
        <v>4</v>
      </c>
      <c r="G20" t="s">
        <v>5</v>
      </c>
      <c r="H20" t="s">
        <v>6</v>
      </c>
      <c r="I20">
        <v>172.58783581013336</v>
      </c>
      <c r="J20" s="2">
        <f t="shared" si="0"/>
        <v>54.229398033356361</v>
      </c>
      <c r="K20" s="3">
        <f t="shared" si="1"/>
        <v>0.31421332667393193</v>
      </c>
    </row>
    <row r="21" spans="1:11" x14ac:dyDescent="0.3">
      <c r="A21" t="s">
        <v>25</v>
      </c>
      <c r="B21" s="1">
        <v>62.2127822428819</v>
      </c>
      <c r="C21" s="1">
        <v>71.409475930042404</v>
      </c>
      <c r="D21" s="1">
        <v>71.409475930042404</v>
      </c>
      <c r="E21" s="1">
        <v>76.756414467118205</v>
      </c>
      <c r="F21" t="s">
        <v>4</v>
      </c>
      <c r="G21" t="s">
        <v>5</v>
      </c>
      <c r="H21" t="s">
        <v>6</v>
      </c>
      <c r="I21">
        <v>96.647321767822206</v>
      </c>
      <c r="J21" s="2">
        <f t="shared" si="0"/>
        <v>19.890907300704001</v>
      </c>
      <c r="K21" s="3">
        <f t="shared" si="1"/>
        <v>0.20580919302128542</v>
      </c>
    </row>
    <row r="22" spans="1:11" x14ac:dyDescent="0.3">
      <c r="A22" t="s">
        <v>26</v>
      </c>
      <c r="B22" s="1">
        <v>90.249666706805598</v>
      </c>
      <c r="C22" s="1">
        <v>99.710900189182397</v>
      </c>
      <c r="D22" s="1">
        <v>99.710900189182397</v>
      </c>
      <c r="E22" s="1">
        <f>+D22+4</f>
        <v>103.7109001891824</v>
      </c>
      <c r="F22" t="s">
        <v>4</v>
      </c>
      <c r="G22" t="s">
        <v>5</v>
      </c>
      <c r="H22" t="s">
        <v>6</v>
      </c>
      <c r="I22">
        <v>110.59393581795554</v>
      </c>
      <c r="J22" s="2">
        <f t="shared" si="0"/>
        <v>6.8830356287731433</v>
      </c>
      <c r="K22" s="3">
        <f t="shared" si="1"/>
        <v>6.2237007643014403E-2</v>
      </c>
    </row>
    <row r="23" spans="1:11" x14ac:dyDescent="0.3">
      <c r="A23" t="s">
        <v>27</v>
      </c>
      <c r="B23" s="1">
        <v>103.31163157335899</v>
      </c>
      <c r="C23" s="1">
        <v>132.89800473944101</v>
      </c>
      <c r="D23" s="1">
        <v>115.54076829604</v>
      </c>
      <c r="E23" s="1">
        <v>120.94577395794499</v>
      </c>
      <c r="F23" t="s">
        <v>4</v>
      </c>
      <c r="G23" t="s">
        <v>5</v>
      </c>
      <c r="H23" t="s">
        <v>6</v>
      </c>
      <c r="I23">
        <v>190.59485262506669</v>
      </c>
      <c r="J23" s="2">
        <f t="shared" si="0"/>
        <v>69.649078667121699</v>
      </c>
      <c r="K23" s="3">
        <f t="shared" si="1"/>
        <v>0.36543000877433757</v>
      </c>
    </row>
    <row r="24" spans="1:11" x14ac:dyDescent="0.3">
      <c r="A24" t="s">
        <v>28</v>
      </c>
      <c r="B24" s="1">
        <v>11.635781333016901</v>
      </c>
      <c r="C24" s="1">
        <v>60.683877381799398</v>
      </c>
      <c r="D24" s="1">
        <v>97.496855677558003</v>
      </c>
      <c r="E24" s="1">
        <v>100.715418342625</v>
      </c>
      <c r="F24" t="s">
        <v>4</v>
      </c>
      <c r="G24" t="s">
        <v>5</v>
      </c>
      <c r="H24" t="s">
        <v>6</v>
      </c>
      <c r="I24">
        <v>324.30377796835558</v>
      </c>
      <c r="J24" s="2">
        <f t="shared" si="0"/>
        <v>223.58835962573056</v>
      </c>
      <c r="K24" s="3">
        <f t="shared" si="1"/>
        <v>0.68944111914585071</v>
      </c>
    </row>
    <row r="25" spans="1:11" x14ac:dyDescent="0.3">
      <c r="A25" t="s">
        <v>29</v>
      </c>
      <c r="B25" s="1">
        <v>92.478321390809199</v>
      </c>
      <c r="C25" s="1">
        <v>108.28846590255</v>
      </c>
      <c r="D25" s="1">
        <v>103.71301031965599</v>
      </c>
      <c r="E25" s="1">
        <v>109.339921114684</v>
      </c>
      <c r="F25" t="s">
        <v>4</v>
      </c>
      <c r="G25" t="s">
        <v>5</v>
      </c>
      <c r="H25" t="s">
        <v>6</v>
      </c>
      <c r="I25">
        <v>368.54488031004445</v>
      </c>
      <c r="J25" s="2">
        <f t="shared" si="0"/>
        <v>259.20495919536046</v>
      </c>
      <c r="K25" s="3">
        <f t="shared" si="1"/>
        <v>0.7033199293863478</v>
      </c>
    </row>
    <row r="26" spans="1:11" x14ac:dyDescent="0.3">
      <c r="A26" t="s">
        <v>30</v>
      </c>
      <c r="B26" s="1">
        <v>117.274164983655</v>
      </c>
      <c r="C26" s="1">
        <v>129.98373748973401</v>
      </c>
      <c r="D26" s="1">
        <v>130.12064727661999</v>
      </c>
      <c r="E26" s="1">
        <v>134.54958315299299</v>
      </c>
      <c r="F26" t="s">
        <v>4</v>
      </c>
      <c r="G26" t="s">
        <v>5</v>
      </c>
      <c r="H26" t="s">
        <v>6</v>
      </c>
      <c r="I26">
        <v>193.99275173546667</v>
      </c>
      <c r="J26" s="2">
        <f t="shared" si="0"/>
        <v>59.443168582473675</v>
      </c>
      <c r="K26" s="3">
        <f t="shared" si="1"/>
        <v>0.30641953398100075</v>
      </c>
    </row>
    <row r="27" spans="1:11" x14ac:dyDescent="0.3">
      <c r="A27" t="s">
        <v>31</v>
      </c>
      <c r="B27" s="1">
        <v>108.291052829196</v>
      </c>
      <c r="C27" s="1">
        <v>120.72896076335699</v>
      </c>
      <c r="D27" s="1">
        <v>115.17573405754599</v>
      </c>
      <c r="E27" s="1">
        <v>120.50397748048501</v>
      </c>
      <c r="F27" t="s">
        <v>4</v>
      </c>
      <c r="G27" t="s">
        <v>5</v>
      </c>
      <c r="H27" t="s">
        <v>6</v>
      </c>
      <c r="I27">
        <v>182.57783581013334</v>
      </c>
      <c r="J27" s="2">
        <f t="shared" si="0"/>
        <v>62.073858329648331</v>
      </c>
      <c r="K27" s="3">
        <f t="shared" si="1"/>
        <v>0.33998572748008848</v>
      </c>
    </row>
    <row r="28" spans="1:11" x14ac:dyDescent="0.3">
      <c r="A28" t="s">
        <v>32</v>
      </c>
      <c r="B28" s="1">
        <v>82.606853707908201</v>
      </c>
      <c r="C28" s="1">
        <v>103.328212812388</v>
      </c>
      <c r="D28" s="1">
        <v>101.07945548933201</v>
      </c>
      <c r="E28" s="1">
        <v>105.41766171707999</v>
      </c>
      <c r="F28" t="s">
        <v>4</v>
      </c>
      <c r="G28" t="s">
        <v>5</v>
      </c>
      <c r="H28" t="s">
        <v>6</v>
      </c>
      <c r="I28">
        <v>198.96098714453333</v>
      </c>
      <c r="J28" s="2">
        <f t="shared" si="0"/>
        <v>93.54332542745334</v>
      </c>
      <c r="K28" s="3">
        <f t="shared" si="1"/>
        <v>0.47015913405928006</v>
      </c>
    </row>
    <row r="29" spans="1:11" x14ac:dyDescent="0.3">
      <c r="A29" t="s">
        <v>33</v>
      </c>
      <c r="B29" s="1">
        <v>85.285301891118806</v>
      </c>
      <c r="C29" s="1">
        <v>97.550298864765693</v>
      </c>
      <c r="D29" s="1">
        <v>97.550298864765693</v>
      </c>
      <c r="E29" s="1">
        <v>101.247987628522</v>
      </c>
      <c r="F29" t="s">
        <v>4</v>
      </c>
      <c r="G29" t="s">
        <v>5</v>
      </c>
      <c r="H29" t="s">
        <v>6</v>
      </c>
      <c r="I29">
        <v>141.27203758933331</v>
      </c>
      <c r="J29" s="2">
        <f t="shared" si="0"/>
        <v>40.024049960811311</v>
      </c>
      <c r="K29" s="3">
        <f t="shared" si="1"/>
        <v>0.28331190406666373</v>
      </c>
    </row>
    <row r="30" spans="1:11" x14ac:dyDescent="0.3">
      <c r="A30" t="s">
        <v>34</v>
      </c>
      <c r="B30" s="1">
        <v>85.870866792092698</v>
      </c>
      <c r="C30" s="1">
        <v>95.113197016796306</v>
      </c>
      <c r="D30" s="1">
        <v>95.113197016796306</v>
      </c>
      <c r="E30" s="1">
        <v>104.774246145663</v>
      </c>
      <c r="F30" t="s">
        <v>4</v>
      </c>
      <c r="G30" t="s">
        <v>5</v>
      </c>
      <c r="H30" t="s">
        <v>6</v>
      </c>
      <c r="I30">
        <v>147.15247873706667</v>
      </c>
      <c r="J30" s="2">
        <f t="shared" si="0"/>
        <v>42.378232591403673</v>
      </c>
      <c r="K30" s="3">
        <f t="shared" si="1"/>
        <v>0.28798857453924015</v>
      </c>
    </row>
    <row r="31" spans="1:11" x14ac:dyDescent="0.3">
      <c r="A31" t="s">
        <v>35</v>
      </c>
      <c r="B31" s="1">
        <v>41.8079695686381</v>
      </c>
      <c r="C31" s="1">
        <v>43.876757039125202</v>
      </c>
      <c r="D31" s="1">
        <v>77.281457744786707</v>
      </c>
      <c r="E31" s="1">
        <v>83.802371846381504</v>
      </c>
      <c r="F31" t="s">
        <v>4</v>
      </c>
      <c r="G31" t="s">
        <v>5</v>
      </c>
      <c r="H31" t="s">
        <v>6</v>
      </c>
      <c r="I31">
        <v>79.754014742755558</v>
      </c>
      <c r="J31" s="2">
        <f t="shared" si="0"/>
        <v>-4.0483571036259463</v>
      </c>
      <c r="K31" s="3">
        <f t="shared" si="1"/>
        <v>-5.0760543111012205E-2</v>
      </c>
    </row>
    <row r="32" spans="1:11" x14ac:dyDescent="0.3">
      <c r="A32" t="s">
        <v>36</v>
      </c>
      <c r="B32" s="1">
        <v>65.774278572632298</v>
      </c>
      <c r="C32" s="1">
        <v>69.432062288444499</v>
      </c>
      <c r="D32" s="1">
        <v>73.485589408431295</v>
      </c>
      <c r="E32" s="1">
        <v>77.367257946207801</v>
      </c>
      <c r="F32" t="s">
        <v>4</v>
      </c>
      <c r="G32" t="s">
        <v>5</v>
      </c>
      <c r="H32" t="s">
        <v>6</v>
      </c>
      <c r="I32">
        <v>85.674014742755546</v>
      </c>
      <c r="J32" s="2">
        <f t="shared" si="0"/>
        <v>8.3067567965477451</v>
      </c>
      <c r="K32" s="3">
        <f t="shared" si="1"/>
        <v>9.6957716076333994E-2</v>
      </c>
    </row>
    <row r="33" spans="1:11" x14ac:dyDescent="0.3">
      <c r="A33" t="s">
        <v>37</v>
      </c>
      <c r="B33" s="1">
        <v>69.805459512833806</v>
      </c>
      <c r="C33" s="1">
        <v>86.573583923617505</v>
      </c>
      <c r="D33" s="1">
        <v>103.265680488008</v>
      </c>
      <c r="E33" s="1">
        <v>108.808780025901</v>
      </c>
      <c r="F33" t="s">
        <v>4</v>
      </c>
      <c r="G33" t="s">
        <v>5</v>
      </c>
      <c r="H33" t="s">
        <v>6</v>
      </c>
      <c r="I33">
        <v>150.0283451847111</v>
      </c>
      <c r="J33" s="2">
        <f t="shared" si="0"/>
        <v>41.219565158810099</v>
      </c>
      <c r="K33" s="3">
        <f t="shared" si="1"/>
        <v>0.27474518303898915</v>
      </c>
    </row>
    <row r="34" spans="1:11" x14ac:dyDescent="0.3">
      <c r="A34" t="s">
        <v>38</v>
      </c>
      <c r="B34" s="1">
        <v>69.805459512833806</v>
      </c>
      <c r="C34" s="1">
        <v>86.573583923617505</v>
      </c>
      <c r="D34" s="1">
        <v>103.265680488008</v>
      </c>
      <c r="E34" s="1">
        <v>108.808780025901</v>
      </c>
      <c r="F34" t="s">
        <v>4</v>
      </c>
      <c r="G34" t="s">
        <v>5</v>
      </c>
      <c r="H34" t="s">
        <v>6</v>
      </c>
      <c r="I34">
        <v>203.1906287928889</v>
      </c>
      <c r="J34" s="2">
        <f t="shared" si="0"/>
        <v>94.3818487669879</v>
      </c>
      <c r="K34" s="3">
        <f t="shared" si="1"/>
        <v>0.46449902403319399</v>
      </c>
    </row>
    <row r="35" spans="1:11" x14ac:dyDescent="0.3">
      <c r="A35" t="s">
        <v>39</v>
      </c>
      <c r="B35" s="1">
        <v>93.764957929108306</v>
      </c>
      <c r="C35" s="1">
        <v>112.967745459697</v>
      </c>
      <c r="D35" s="1">
        <v>107.39269318614301</v>
      </c>
      <c r="E35" s="1">
        <v>112.897463658063</v>
      </c>
      <c r="F35" t="s">
        <v>4</v>
      </c>
      <c r="G35" t="s">
        <v>5</v>
      </c>
      <c r="H35" t="s">
        <v>6</v>
      </c>
      <c r="I35">
        <v>158.69936860159996</v>
      </c>
      <c r="J35" s="2">
        <f t="shared" si="0"/>
        <v>45.801904943536954</v>
      </c>
      <c r="K35" s="3">
        <f t="shared" si="1"/>
        <v>0.28860798468907828</v>
      </c>
    </row>
    <row r="36" spans="1:11" x14ac:dyDescent="0.3">
      <c r="A36" t="s">
        <v>40</v>
      </c>
      <c r="B36" s="1">
        <v>37.859954763988199</v>
      </c>
      <c r="C36" s="1">
        <v>43.570212540267498</v>
      </c>
      <c r="D36" s="1">
        <v>65.584533973598795</v>
      </c>
      <c r="E36" s="1">
        <v>73.754384986272399</v>
      </c>
      <c r="F36" t="s">
        <v>4</v>
      </c>
      <c r="G36" t="s">
        <v>5</v>
      </c>
      <c r="H36" t="s">
        <v>6</v>
      </c>
      <c r="I36">
        <v>138.8673217678222</v>
      </c>
      <c r="J36" s="2">
        <f t="shared" si="0"/>
        <v>65.112936781549806</v>
      </c>
      <c r="K36" s="3">
        <f t="shared" si="1"/>
        <v>0.46888595497229157</v>
      </c>
    </row>
    <row r="37" spans="1:11" x14ac:dyDescent="0.3">
      <c r="A37" t="s">
        <v>41</v>
      </c>
      <c r="B37" s="1">
        <v>53.890474419697199</v>
      </c>
      <c r="C37" s="1">
        <v>50.325468301482701</v>
      </c>
      <c r="D37" s="1">
        <v>74.364550627157499</v>
      </c>
      <c r="E37" s="1">
        <v>80.119292513231699</v>
      </c>
      <c r="F37" t="s">
        <v>4</v>
      </c>
      <c r="G37" t="s">
        <v>5</v>
      </c>
      <c r="H37" t="s">
        <v>6</v>
      </c>
      <c r="I37">
        <v>161.08746305080891</v>
      </c>
      <c r="J37" s="2">
        <f t="shared" si="0"/>
        <v>80.968170537577208</v>
      </c>
      <c r="K37" s="3">
        <f t="shared" si="1"/>
        <v>0.50263483578507218</v>
      </c>
    </row>
    <row r="38" spans="1:11" x14ac:dyDescent="0.3">
      <c r="A38" s="4" t="s">
        <v>99</v>
      </c>
      <c r="B38" s="1">
        <v>69.805459512833806</v>
      </c>
      <c r="C38" s="1">
        <v>86.573583923617505</v>
      </c>
      <c r="D38" s="1">
        <v>103.265680488008</v>
      </c>
      <c r="E38" s="1">
        <v>108.808780025901</v>
      </c>
      <c r="F38" t="s">
        <v>4</v>
      </c>
      <c r="G38" t="s">
        <v>5</v>
      </c>
      <c r="H38" t="s">
        <v>6</v>
      </c>
      <c r="I38">
        <v>189.77</v>
      </c>
      <c r="J38" s="2">
        <f t="shared" si="0"/>
        <v>80.961219974099009</v>
      </c>
      <c r="K38" s="3">
        <f t="shared" si="1"/>
        <v>0.42662812865099331</v>
      </c>
    </row>
    <row r="39" spans="1:11" x14ac:dyDescent="0.3">
      <c r="A39" s="4" t="s">
        <v>98</v>
      </c>
      <c r="B39" s="1">
        <v>69.805459512833806</v>
      </c>
      <c r="C39" s="1">
        <v>75.548208591922304</v>
      </c>
      <c r="D39" s="1">
        <v>75.548208591922304</v>
      </c>
      <c r="E39" s="1">
        <v>108.808780025901</v>
      </c>
      <c r="F39" t="s">
        <v>4</v>
      </c>
      <c r="G39" t="s">
        <v>5</v>
      </c>
      <c r="H39" t="s">
        <v>6</v>
      </c>
      <c r="I39">
        <v>192.51</v>
      </c>
      <c r="J39" s="2">
        <f t="shared" si="0"/>
        <v>83.70121997409899</v>
      </c>
      <c r="K39" s="3">
        <f t="shared" si="1"/>
        <v>0.43478894589423406</v>
      </c>
    </row>
    <row r="40" spans="1:11" x14ac:dyDescent="0.3">
      <c r="A40" t="s">
        <v>42</v>
      </c>
      <c r="B40" s="1">
        <v>39.887085228509697</v>
      </c>
      <c r="C40" s="1">
        <v>49.905997402559002</v>
      </c>
      <c r="D40" s="1">
        <v>73.899527200014205</v>
      </c>
      <c r="E40" s="1">
        <v>77.474716927597996</v>
      </c>
      <c r="F40" t="s">
        <v>4</v>
      </c>
      <c r="G40" t="s">
        <v>5</v>
      </c>
      <c r="H40" t="s">
        <v>6</v>
      </c>
      <c r="I40">
        <v>144.1095264512</v>
      </c>
      <c r="J40" s="2">
        <f t="shared" si="0"/>
        <v>66.634809523602001</v>
      </c>
      <c r="K40" s="3">
        <f t="shared" si="1"/>
        <v>0.46239003877489415</v>
      </c>
    </row>
    <row r="41" spans="1:11" x14ac:dyDescent="0.3">
      <c r="A41" t="s">
        <v>43</v>
      </c>
      <c r="B41" s="1">
        <v>68.153135464272097</v>
      </c>
      <c r="C41" s="1">
        <v>81.181108944894206</v>
      </c>
      <c r="D41" s="1">
        <v>81.181108944894206</v>
      </c>
      <c r="E41" s="1">
        <v>85.536421340625793</v>
      </c>
      <c r="F41" t="s">
        <v>4</v>
      </c>
      <c r="G41" t="s">
        <v>5</v>
      </c>
      <c r="H41" t="s">
        <v>6</v>
      </c>
      <c r="I41">
        <v>154.45621942613332</v>
      </c>
      <c r="J41" s="2">
        <f t="shared" si="0"/>
        <v>68.919798085507523</v>
      </c>
      <c r="K41" s="3">
        <f t="shared" si="1"/>
        <v>0.4462092775646857</v>
      </c>
    </row>
    <row r="42" spans="1:11" x14ac:dyDescent="0.3">
      <c r="A42" t="s">
        <v>44</v>
      </c>
      <c r="B42" s="1">
        <v>51.781687593826597</v>
      </c>
      <c r="C42" s="1">
        <v>32.156955782498102</v>
      </c>
      <c r="D42" s="1">
        <v>91.020650051956494</v>
      </c>
      <c r="E42" s="1">
        <v>94.559202719223705</v>
      </c>
      <c r="F42" t="s">
        <v>4</v>
      </c>
      <c r="G42" t="s">
        <v>5</v>
      </c>
      <c r="H42" t="s">
        <v>6</v>
      </c>
      <c r="I42">
        <v>157.37448698879996</v>
      </c>
      <c r="J42" s="2">
        <f t="shared" si="0"/>
        <v>62.815284269576253</v>
      </c>
      <c r="K42" s="3">
        <f t="shared" si="1"/>
        <v>0.39914528378444658</v>
      </c>
    </row>
    <row r="43" spans="1:11" x14ac:dyDescent="0.3">
      <c r="A43" t="s">
        <v>45</v>
      </c>
      <c r="B43" s="1">
        <v>69.805459512833806</v>
      </c>
      <c r="C43" s="1">
        <v>86.573583923617505</v>
      </c>
      <c r="D43" s="1">
        <v>103.265680488008</v>
      </c>
      <c r="E43" s="1">
        <v>108.808780025901</v>
      </c>
      <c r="F43" t="s">
        <v>4</v>
      </c>
      <c r="G43" t="s">
        <v>5</v>
      </c>
      <c r="H43" t="s">
        <v>6</v>
      </c>
      <c r="I43">
        <v>148.06</v>
      </c>
      <c r="J43" s="2">
        <f t="shared" si="0"/>
        <v>39.251219974099001</v>
      </c>
      <c r="K43" s="3">
        <f t="shared" si="1"/>
        <v>0.26510347139064566</v>
      </c>
    </row>
    <row r="44" spans="1:11" x14ac:dyDescent="0.3">
      <c r="A44" t="s">
        <v>46</v>
      </c>
      <c r="B44" s="1">
        <v>69.805459512833806</v>
      </c>
      <c r="C44" s="1">
        <v>86.573583923617505</v>
      </c>
      <c r="D44" s="1">
        <v>103.265680488008</v>
      </c>
      <c r="E44" s="1">
        <v>108.808780025901</v>
      </c>
      <c r="F44" t="s">
        <v>4</v>
      </c>
      <c r="G44" t="s">
        <v>5</v>
      </c>
      <c r="H44" t="s">
        <v>6</v>
      </c>
      <c r="I44">
        <v>154.77000000000001</v>
      </c>
      <c r="J44" s="2">
        <f t="shared" si="0"/>
        <v>45.961219974099009</v>
      </c>
      <c r="K44" s="3">
        <f t="shared" si="1"/>
        <v>0.29696465706596242</v>
      </c>
    </row>
    <row r="45" spans="1:11" x14ac:dyDescent="0.3">
      <c r="A45" t="s">
        <v>47</v>
      </c>
      <c r="B45" s="1">
        <v>109.853165294283</v>
      </c>
      <c r="C45" s="1">
        <v>126.397161231643</v>
      </c>
      <c r="D45" s="1">
        <v>125.72770553366701</v>
      </c>
      <c r="E45" s="1">
        <v>126.93171454271599</v>
      </c>
      <c r="F45" t="s">
        <v>4</v>
      </c>
      <c r="G45" t="s">
        <v>5</v>
      </c>
      <c r="H45" t="s">
        <v>6</v>
      </c>
      <c r="I45">
        <v>164.11457962666665</v>
      </c>
      <c r="J45" s="2">
        <f t="shared" si="0"/>
        <v>37.182865083950659</v>
      </c>
      <c r="K45" s="3">
        <f t="shared" si="1"/>
        <v>0.22656649499718726</v>
      </c>
    </row>
    <row r="46" spans="1:11" x14ac:dyDescent="0.3">
      <c r="A46" t="s">
        <v>48</v>
      </c>
      <c r="B46" s="1">
        <v>89.775808815857005</v>
      </c>
      <c r="C46" s="1">
        <v>106.471976111207</v>
      </c>
      <c r="D46" s="1">
        <v>98.662190688190805</v>
      </c>
      <c r="E46" s="1">
        <v>103.06823275738699</v>
      </c>
      <c r="F46" t="s">
        <v>4</v>
      </c>
      <c r="G46" t="s">
        <v>5</v>
      </c>
      <c r="H46" t="s">
        <v>6</v>
      </c>
      <c r="I46">
        <v>185.77231058773333</v>
      </c>
      <c r="J46" s="2">
        <f t="shared" si="0"/>
        <v>82.704077830346336</v>
      </c>
      <c r="K46" s="3">
        <f t="shared" si="1"/>
        <v>0.44519055379508932</v>
      </c>
    </row>
    <row r="47" spans="1:11" x14ac:dyDescent="0.3">
      <c r="A47" t="s">
        <v>49</v>
      </c>
      <c r="B47" s="1">
        <v>75.920351065459798</v>
      </c>
      <c r="C47" s="1">
        <v>87.9517221509834</v>
      </c>
      <c r="D47" s="1">
        <v>91.372367343570502</v>
      </c>
      <c r="E47" s="1">
        <v>97.268209246968695</v>
      </c>
      <c r="F47" t="s">
        <v>4</v>
      </c>
      <c r="G47" t="s">
        <v>5</v>
      </c>
      <c r="H47" t="s">
        <v>6</v>
      </c>
      <c r="I47">
        <v>136.114394764032</v>
      </c>
      <c r="J47" s="2">
        <f t="shared" si="0"/>
        <v>38.846185517063304</v>
      </c>
      <c r="K47" s="3">
        <f t="shared" si="1"/>
        <v>0.28539366159183294</v>
      </c>
    </row>
    <row r="48" spans="1:11" x14ac:dyDescent="0.3">
      <c r="A48" t="s">
        <v>50</v>
      </c>
      <c r="B48" s="1">
        <v>48.878341523409802</v>
      </c>
      <c r="C48" s="1">
        <v>72.804954839165006</v>
      </c>
      <c r="D48" s="1">
        <v>102.23478793247099</v>
      </c>
      <c r="E48" s="1">
        <v>112.186204391632</v>
      </c>
      <c r="F48" t="s">
        <v>4</v>
      </c>
      <c r="G48" t="s">
        <v>5</v>
      </c>
      <c r="H48" t="s">
        <v>6</v>
      </c>
      <c r="I48">
        <v>131.01229255261865</v>
      </c>
      <c r="J48" s="2">
        <f t="shared" si="0"/>
        <v>18.826088160986643</v>
      </c>
      <c r="K48" s="3">
        <f t="shared" si="1"/>
        <v>0.14369711264632282</v>
      </c>
    </row>
    <row r="49" spans="1:11" x14ac:dyDescent="0.3">
      <c r="A49" t="s">
        <v>51</v>
      </c>
      <c r="B49" s="1">
        <v>69.805459512833806</v>
      </c>
      <c r="C49" s="1">
        <v>86.573583923617505</v>
      </c>
      <c r="D49" s="1">
        <v>103.265680488008</v>
      </c>
      <c r="E49" s="1">
        <v>108.808780025901</v>
      </c>
      <c r="F49" t="s">
        <v>4</v>
      </c>
      <c r="G49" t="s">
        <v>5</v>
      </c>
      <c r="H49" t="s">
        <v>6</v>
      </c>
      <c r="I49">
        <v>0</v>
      </c>
      <c r="J49" s="2">
        <v>0</v>
      </c>
      <c r="K49" s="3">
        <v>0</v>
      </c>
    </row>
    <row r="50" spans="1:11" x14ac:dyDescent="0.3">
      <c r="A50" t="s">
        <v>52</v>
      </c>
      <c r="B50" s="1">
        <v>69.805459512833806</v>
      </c>
      <c r="C50" s="1">
        <v>86.573583923617505</v>
      </c>
      <c r="D50" s="1">
        <v>103.265680488008</v>
      </c>
      <c r="E50" s="1">
        <v>108.808780025901</v>
      </c>
      <c r="F50" t="s">
        <v>4</v>
      </c>
      <c r="G50" t="s">
        <v>5</v>
      </c>
      <c r="H50" t="s">
        <v>6</v>
      </c>
      <c r="I50">
        <v>0</v>
      </c>
      <c r="J50" s="2">
        <v>0</v>
      </c>
      <c r="K50" s="3">
        <v>0</v>
      </c>
    </row>
    <row r="51" spans="1:11" x14ac:dyDescent="0.3">
      <c r="A51" t="s">
        <v>53</v>
      </c>
      <c r="B51" s="1">
        <v>79.458780445157203</v>
      </c>
      <c r="C51" s="1">
        <v>97.641270675384106</v>
      </c>
      <c r="D51" s="1">
        <v>89.265731490302997</v>
      </c>
      <c r="E51" s="1">
        <v>95.111902815020301</v>
      </c>
      <c r="F51" t="s">
        <v>4</v>
      </c>
      <c r="G51" t="s">
        <v>5</v>
      </c>
      <c r="H51" t="s">
        <v>6</v>
      </c>
      <c r="I51">
        <v>193.91054986808888</v>
      </c>
      <c r="J51" s="2">
        <f t="shared" si="0"/>
        <v>98.798647053068578</v>
      </c>
      <c r="K51" s="3">
        <f t="shared" si="1"/>
        <v>0.50950630133470365</v>
      </c>
    </row>
    <row r="52" spans="1:11" x14ac:dyDescent="0.3">
      <c r="A52" t="s">
        <v>54</v>
      </c>
      <c r="B52" s="1">
        <v>73.081829213486799</v>
      </c>
      <c r="C52" s="1">
        <v>99.801361104336394</v>
      </c>
      <c r="D52" s="1">
        <v>110.641906326457</v>
      </c>
      <c r="E52" s="1">
        <f>D52</f>
        <v>110.641906326457</v>
      </c>
      <c r="F52" t="s">
        <v>4</v>
      </c>
      <c r="G52" t="s">
        <v>55</v>
      </c>
      <c r="H52" t="s">
        <v>1</v>
      </c>
      <c r="I52">
        <v>151.21409366755552</v>
      </c>
      <c r="J52" s="2">
        <f t="shared" si="0"/>
        <v>40.572187341098513</v>
      </c>
      <c r="K52" s="3">
        <f t="shared" si="1"/>
        <v>0.26830956266746236</v>
      </c>
    </row>
    <row r="53" spans="1:11" x14ac:dyDescent="0.3">
      <c r="A53" t="s">
        <v>56</v>
      </c>
      <c r="B53" s="1">
        <v>61.834995989431697</v>
      </c>
      <c r="C53" s="1">
        <v>70.360889215939295</v>
      </c>
      <c r="D53" s="1">
        <v>78.610889215939295</v>
      </c>
      <c r="E53" s="1">
        <v>95.391945591887094</v>
      </c>
      <c r="F53" t="s">
        <v>4</v>
      </c>
      <c r="G53" t="s">
        <v>55</v>
      </c>
      <c r="H53" t="s">
        <v>1</v>
      </c>
      <c r="I53">
        <v>157.02809366755554</v>
      </c>
      <c r="J53" s="2">
        <f t="shared" si="0"/>
        <v>61.636148075668444</v>
      </c>
      <c r="K53" s="3">
        <f t="shared" si="1"/>
        <v>0.39251669326227984</v>
      </c>
    </row>
    <row r="54" spans="1:11" x14ac:dyDescent="0.3">
      <c r="A54" t="s">
        <v>100</v>
      </c>
      <c r="B54" s="1">
        <v>63.165648655108697</v>
      </c>
      <c r="C54" s="1">
        <v>66.412075280142403</v>
      </c>
      <c r="D54" s="1">
        <v>76.195948929352696</v>
      </c>
      <c r="E54" s="1">
        <v>104.09748179972399</v>
      </c>
      <c r="F54" t="s">
        <v>4</v>
      </c>
      <c r="G54" t="s">
        <v>55</v>
      </c>
      <c r="H54" t="s">
        <v>1</v>
      </c>
      <c r="I54">
        <v>133.92409366755552</v>
      </c>
      <c r="J54" s="2">
        <f t="shared" si="0"/>
        <v>29.826611867831531</v>
      </c>
      <c r="K54" s="3">
        <f t="shared" si="1"/>
        <v>0.22271281478201507</v>
      </c>
    </row>
    <row r="55" spans="1:11" x14ac:dyDescent="0.3">
      <c r="A55" t="s">
        <v>57</v>
      </c>
      <c r="B55" s="1">
        <v>73.081829213486799</v>
      </c>
      <c r="C55" s="1">
        <v>99.801361104336394</v>
      </c>
      <c r="D55" s="1">
        <v>110.641906326457</v>
      </c>
      <c r="E55" s="1">
        <f>D55+8</f>
        <v>118.641906326457</v>
      </c>
      <c r="F55" t="s">
        <v>4</v>
      </c>
      <c r="G55" t="s">
        <v>58</v>
      </c>
      <c r="H55" t="s">
        <v>1</v>
      </c>
      <c r="I55">
        <v>133.91999999999999</v>
      </c>
      <c r="J55" s="2">
        <f t="shared" si="0"/>
        <v>15.278093673542983</v>
      </c>
      <c r="K55" s="3">
        <f t="shared" si="1"/>
        <v>0.11408373412143806</v>
      </c>
    </row>
    <row r="56" spans="1:11" x14ac:dyDescent="0.3">
      <c r="A56" t="s">
        <v>59</v>
      </c>
      <c r="B56" s="1">
        <v>66.804509798072402</v>
      </c>
      <c r="C56" s="1">
        <v>75.3700429272957</v>
      </c>
      <c r="D56" s="1">
        <v>75.3700429272957</v>
      </c>
      <c r="E56" s="1">
        <v>69.082784234650802</v>
      </c>
      <c r="F56" t="s">
        <v>4</v>
      </c>
      <c r="G56" t="s">
        <v>55</v>
      </c>
      <c r="H56" t="s">
        <v>1</v>
      </c>
      <c r="I56">
        <v>146.81070771768887</v>
      </c>
      <c r="J56" s="2">
        <f t="shared" si="0"/>
        <v>77.727923483038069</v>
      </c>
      <c r="K56" s="3">
        <f t="shared" si="1"/>
        <v>0.52944314955899374</v>
      </c>
    </row>
    <row r="57" spans="1:11" x14ac:dyDescent="0.3">
      <c r="A57" t="s">
        <v>60</v>
      </c>
      <c r="B57" s="1">
        <v>73.081829213486799</v>
      </c>
      <c r="C57" s="1">
        <v>87.08</v>
      </c>
      <c r="D57" s="1">
        <v>43.54</v>
      </c>
      <c r="E57" s="1">
        <f>D57+8</f>
        <v>51.54</v>
      </c>
      <c r="F57" t="s">
        <v>4</v>
      </c>
      <c r="G57" t="s">
        <v>55</v>
      </c>
      <c r="H57" t="s">
        <v>1</v>
      </c>
      <c r="I57">
        <v>146.60629835093332</v>
      </c>
      <c r="J57" s="2">
        <f t="shared" si="0"/>
        <v>95.066298350933323</v>
      </c>
      <c r="K57" s="3">
        <f t="shared" si="1"/>
        <v>0.64844620879364911</v>
      </c>
    </row>
    <row r="58" spans="1:11" x14ac:dyDescent="0.3">
      <c r="A58" t="s">
        <v>61</v>
      </c>
      <c r="B58" s="1">
        <v>19.5302628454155</v>
      </c>
      <c r="C58" s="1">
        <v>68.267695037215304</v>
      </c>
      <c r="D58" s="1">
        <v>84.763070165683999</v>
      </c>
      <c r="E58" s="1">
        <v>102.302940173758</v>
      </c>
      <c r="F58" t="s">
        <v>4</v>
      </c>
      <c r="G58" t="s">
        <v>55</v>
      </c>
      <c r="H58" t="s">
        <v>1</v>
      </c>
      <c r="I58">
        <v>161.60629835093332</v>
      </c>
      <c r="J58" s="2">
        <f t="shared" si="0"/>
        <v>59.303358177175312</v>
      </c>
      <c r="K58" s="3">
        <f t="shared" si="1"/>
        <v>0.36696192402350647</v>
      </c>
    </row>
    <row r="59" spans="1:11" x14ac:dyDescent="0.3">
      <c r="A59" t="s">
        <v>62</v>
      </c>
      <c r="B59" s="1">
        <v>37.9067934378647</v>
      </c>
      <c r="C59" s="1">
        <v>60.543102920641203</v>
      </c>
      <c r="D59" s="1">
        <v>49.613482566140299</v>
      </c>
      <c r="E59" s="1">
        <v>91.1972146849333</v>
      </c>
      <c r="F59" t="s">
        <v>4</v>
      </c>
      <c r="G59" t="s">
        <v>55</v>
      </c>
      <c r="H59" t="s">
        <v>1</v>
      </c>
      <c r="I59">
        <v>146.81070771768887</v>
      </c>
      <c r="J59" s="2">
        <f t="shared" si="0"/>
        <v>55.613493032755571</v>
      </c>
      <c r="K59" s="3">
        <f t="shared" si="1"/>
        <v>0.37881087760777027</v>
      </c>
    </row>
    <row r="60" spans="1:11" x14ac:dyDescent="0.3">
      <c r="A60" t="s">
        <v>63</v>
      </c>
      <c r="B60" s="1">
        <v>73.081829213486799</v>
      </c>
      <c r="C60" s="1">
        <v>105.24</v>
      </c>
      <c r="D60" s="1">
        <v>105.24</v>
      </c>
      <c r="E60" s="1">
        <v>138.29676400393899</v>
      </c>
      <c r="F60" t="s">
        <v>4</v>
      </c>
      <c r="G60" t="s">
        <v>55</v>
      </c>
      <c r="H60" t="s">
        <v>1</v>
      </c>
      <c r="I60">
        <v>162.62511708444444</v>
      </c>
      <c r="J60" s="2">
        <f t="shared" si="0"/>
        <v>24.328353080505451</v>
      </c>
      <c r="K60" s="3">
        <f t="shared" si="1"/>
        <v>0.14959775904648698</v>
      </c>
    </row>
    <row r="61" spans="1:11" x14ac:dyDescent="0.3">
      <c r="A61" t="s">
        <v>64</v>
      </c>
      <c r="B61" s="1">
        <v>73.081829213486799</v>
      </c>
      <c r="C61" s="1">
        <v>86.152853892914393</v>
      </c>
      <c r="D61" s="1">
        <v>86.152853892914393</v>
      </c>
      <c r="E61" s="1">
        <v>89.563660087623205</v>
      </c>
      <c r="F61" t="s">
        <v>4</v>
      </c>
      <c r="G61" t="s">
        <v>55</v>
      </c>
      <c r="H61" t="s">
        <v>1</v>
      </c>
      <c r="I61">
        <v>188.27511708444445</v>
      </c>
      <c r="J61" s="2">
        <f t="shared" si="0"/>
        <v>98.711456996821241</v>
      </c>
      <c r="K61" s="3">
        <f t="shared" si="1"/>
        <v>0.52429369597761322</v>
      </c>
    </row>
    <row r="62" spans="1:11" x14ac:dyDescent="0.3">
      <c r="A62" t="s">
        <v>65</v>
      </c>
      <c r="B62" s="1">
        <v>73.081829213486799</v>
      </c>
      <c r="C62" s="1">
        <v>76.84</v>
      </c>
      <c r="D62" s="1">
        <v>76.84</v>
      </c>
      <c r="E62" s="1">
        <f>D62+8</f>
        <v>84.84</v>
      </c>
      <c r="F62" t="s">
        <v>4</v>
      </c>
      <c r="G62" t="s">
        <v>55</v>
      </c>
      <c r="H62" t="s">
        <v>1</v>
      </c>
      <c r="I62">
        <v>139.65409366755551</v>
      </c>
      <c r="J62" s="2">
        <f t="shared" si="0"/>
        <v>54.814093667555511</v>
      </c>
      <c r="K62" s="3">
        <f t="shared" si="1"/>
        <v>0.39249901114993196</v>
      </c>
    </row>
    <row r="63" spans="1:11" x14ac:dyDescent="0.3">
      <c r="A63" t="s">
        <v>66</v>
      </c>
      <c r="B63" s="1">
        <v>43.903345303333097</v>
      </c>
      <c r="C63" s="1">
        <v>77.680739205850401</v>
      </c>
      <c r="D63" s="1">
        <v>77.680739205850401</v>
      </c>
      <c r="E63" s="1">
        <v>82.106362247195406</v>
      </c>
      <c r="F63" t="s">
        <v>4</v>
      </c>
      <c r="G63" t="s">
        <v>55</v>
      </c>
      <c r="H63" t="s">
        <v>1</v>
      </c>
      <c r="I63">
        <v>153.75070771768887</v>
      </c>
      <c r="J63" s="2">
        <f t="shared" si="0"/>
        <v>71.644345470493462</v>
      </c>
      <c r="K63" s="3">
        <f t="shared" si="1"/>
        <v>0.46597733782171624</v>
      </c>
    </row>
    <row r="64" spans="1:11" x14ac:dyDescent="0.3">
      <c r="A64" t="s">
        <v>67</v>
      </c>
      <c r="B64" s="1">
        <v>73.081829213486799</v>
      </c>
      <c r="C64" s="1">
        <v>101.332799661745</v>
      </c>
      <c r="D64" s="1">
        <v>121.070273770238</v>
      </c>
      <c r="E64" s="1">
        <v>171.65660742596501</v>
      </c>
      <c r="F64" t="s">
        <v>4</v>
      </c>
      <c r="G64" t="s">
        <v>58</v>
      </c>
      <c r="H64" t="s">
        <v>1</v>
      </c>
      <c r="I64">
        <v>214.11787293866666</v>
      </c>
      <c r="J64" s="2">
        <f t="shared" si="0"/>
        <v>42.461265512701658</v>
      </c>
      <c r="K64" s="3">
        <f t="shared" si="1"/>
        <v>0.19830789896210366</v>
      </c>
    </row>
    <row r="65" spans="1:11" x14ac:dyDescent="0.3">
      <c r="A65" t="s">
        <v>68</v>
      </c>
      <c r="B65" s="1">
        <v>73.081829213486799</v>
      </c>
      <c r="C65" s="1">
        <v>99.801361104336394</v>
      </c>
      <c r="D65" s="1">
        <v>110.641906326457</v>
      </c>
      <c r="E65" s="1">
        <v>138.29676400393899</v>
      </c>
      <c r="F65" t="s">
        <v>4</v>
      </c>
      <c r="G65" t="s">
        <v>58</v>
      </c>
      <c r="H65" t="s">
        <v>1</v>
      </c>
      <c r="I65">
        <v>0</v>
      </c>
      <c r="J65" s="2">
        <v>0</v>
      </c>
      <c r="K65" s="3">
        <v>0</v>
      </c>
    </row>
    <row r="66" spans="1:11" x14ac:dyDescent="0.3">
      <c r="A66" t="s">
        <v>69</v>
      </c>
      <c r="B66" s="1">
        <v>73.081829213486799</v>
      </c>
      <c r="C66" s="1">
        <v>99.801361104336394</v>
      </c>
      <c r="D66" s="1">
        <v>110.641906326457</v>
      </c>
      <c r="E66" s="1">
        <v>138.29676400393899</v>
      </c>
      <c r="F66" t="s">
        <v>4</v>
      </c>
      <c r="G66" t="s">
        <v>58</v>
      </c>
      <c r="H66" t="s">
        <v>1</v>
      </c>
      <c r="I66">
        <v>169.39</v>
      </c>
      <c r="J66" s="2">
        <f t="shared" si="0"/>
        <v>31.093235996060997</v>
      </c>
      <c r="K66" s="3">
        <f t="shared" si="1"/>
        <v>0.18356004484362123</v>
      </c>
    </row>
    <row r="67" spans="1:11" x14ac:dyDescent="0.3">
      <c r="A67" t="s">
        <v>70</v>
      </c>
      <c r="B67" s="1">
        <v>73.081829213486799</v>
      </c>
      <c r="C67" s="1">
        <v>45</v>
      </c>
      <c r="D67" s="1">
        <v>30</v>
      </c>
      <c r="E67" s="1">
        <v>115.47673173989701</v>
      </c>
      <c r="F67" t="s">
        <v>4</v>
      </c>
      <c r="G67" t="s">
        <v>55</v>
      </c>
      <c r="H67" t="s">
        <v>1</v>
      </c>
      <c r="I67">
        <v>204.88495923484444</v>
      </c>
      <c r="J67" s="2">
        <f t="shared" ref="J67:J84" si="2">I67-E67</f>
        <v>89.40822749494744</v>
      </c>
      <c r="K67" s="3">
        <f t="shared" ref="K67:K84" si="3">J67/I67</f>
        <v>0.43638258185885387</v>
      </c>
    </row>
    <row r="68" spans="1:11" x14ac:dyDescent="0.3">
      <c r="A68" t="s">
        <v>71</v>
      </c>
      <c r="B68" s="1">
        <v>112.393291842485</v>
      </c>
      <c r="C68" s="1">
        <v>123.639765401771</v>
      </c>
      <c r="D68" s="1">
        <v>157.816446874484</v>
      </c>
      <c r="E68" s="1">
        <v>169.781354152082</v>
      </c>
      <c r="F68" t="s">
        <v>4</v>
      </c>
      <c r="G68" t="s">
        <v>58</v>
      </c>
      <c r="H68" t="s">
        <v>1</v>
      </c>
      <c r="I68">
        <v>212.06259670186665</v>
      </c>
      <c r="J68" s="2">
        <f t="shared" si="2"/>
        <v>42.28124254978465</v>
      </c>
      <c r="K68" s="3">
        <f t="shared" si="3"/>
        <v>0.19938095264025632</v>
      </c>
    </row>
    <row r="69" spans="1:11" x14ac:dyDescent="0.3">
      <c r="A69" t="s">
        <v>72</v>
      </c>
      <c r="B69" s="1">
        <v>93.855324078141507</v>
      </c>
      <c r="C69" s="1">
        <v>103.15447973187899</v>
      </c>
      <c r="D69" s="1">
        <v>136.36866299000999</v>
      </c>
      <c r="E69" s="1">
        <v>146.59322011813899</v>
      </c>
      <c r="F69" t="s">
        <v>4</v>
      </c>
      <c r="G69" t="s">
        <v>58</v>
      </c>
      <c r="H69" t="s">
        <v>1</v>
      </c>
      <c r="I69">
        <v>202.3659826517333</v>
      </c>
      <c r="J69" s="2">
        <f t="shared" si="2"/>
        <v>55.772762533594317</v>
      </c>
      <c r="K69" s="3">
        <f t="shared" si="3"/>
        <v>0.27560344778686358</v>
      </c>
    </row>
    <row r="70" spans="1:11" x14ac:dyDescent="0.3">
      <c r="A70" t="s">
        <v>73</v>
      </c>
      <c r="B70" s="1">
        <v>111.73684767935001</v>
      </c>
      <c r="C70" s="1">
        <v>123.623723592579</v>
      </c>
      <c r="D70" s="1">
        <v>141.95382771006501</v>
      </c>
      <c r="E70" s="1">
        <v>164.33244305107399</v>
      </c>
      <c r="F70" t="s">
        <v>4</v>
      </c>
      <c r="G70" t="s">
        <v>58</v>
      </c>
      <c r="H70" t="s">
        <v>1</v>
      </c>
      <c r="I70">
        <v>208.85098714453335</v>
      </c>
      <c r="J70" s="2">
        <f t="shared" si="2"/>
        <v>44.518544093459354</v>
      </c>
      <c r="K70" s="3">
        <f t="shared" si="3"/>
        <v>0.21315936640821678</v>
      </c>
    </row>
    <row r="71" spans="1:11" x14ac:dyDescent="0.3">
      <c r="A71" t="s">
        <v>74</v>
      </c>
      <c r="B71" s="1">
        <v>92.5240022419854</v>
      </c>
      <c r="C71" s="1">
        <v>99.417139612492605</v>
      </c>
      <c r="D71" s="1">
        <v>115.069351860686</v>
      </c>
      <c r="E71" s="1">
        <v>145.65409319095099</v>
      </c>
      <c r="F71" t="s">
        <v>4</v>
      </c>
      <c r="G71" t="s">
        <v>58</v>
      </c>
      <c r="H71" t="s">
        <v>1</v>
      </c>
      <c r="I71">
        <v>209.87424332799998</v>
      </c>
      <c r="J71" s="2">
        <f t="shared" si="2"/>
        <v>64.220150137048989</v>
      </c>
      <c r="K71" s="3">
        <f t="shared" si="3"/>
        <v>0.30599348027991763</v>
      </c>
    </row>
    <row r="72" spans="1:11" x14ac:dyDescent="0.3">
      <c r="A72" t="s">
        <v>75</v>
      </c>
      <c r="B72" s="1">
        <v>60.605292161145798</v>
      </c>
      <c r="C72" s="1">
        <v>108.70640249815099</v>
      </c>
      <c r="D72" s="1">
        <v>122.028012664261</v>
      </c>
      <c r="E72" s="1">
        <v>128.82927260820401</v>
      </c>
      <c r="F72" t="s">
        <v>4</v>
      </c>
      <c r="G72" t="s">
        <v>55</v>
      </c>
      <c r="H72" t="s">
        <v>1</v>
      </c>
      <c r="I72">
        <v>219.3782662599111</v>
      </c>
      <c r="J72" s="2">
        <f t="shared" si="2"/>
        <v>90.548993651707093</v>
      </c>
      <c r="K72" s="3">
        <f t="shared" si="3"/>
        <v>0.41275279997166198</v>
      </c>
    </row>
    <row r="73" spans="1:11" x14ac:dyDescent="0.3">
      <c r="A73" t="s">
        <v>76</v>
      </c>
      <c r="B73" s="1">
        <v>79.759142808642807</v>
      </c>
      <c r="C73" s="1">
        <v>87.511493827859596</v>
      </c>
      <c r="D73" s="1">
        <v>94.319169027610798</v>
      </c>
      <c r="E73" s="1">
        <v>97.486668951779293</v>
      </c>
      <c r="F73" t="s">
        <v>4</v>
      </c>
      <c r="G73" t="s">
        <v>55</v>
      </c>
      <c r="H73" t="s">
        <v>1</v>
      </c>
      <c r="I73">
        <v>211.04157328497777</v>
      </c>
      <c r="J73" s="2">
        <f t="shared" si="2"/>
        <v>113.55490433319848</v>
      </c>
      <c r="K73" s="3">
        <f t="shared" si="3"/>
        <v>0.5380688864551858</v>
      </c>
    </row>
    <row r="74" spans="1:11" x14ac:dyDescent="0.3">
      <c r="A74" t="s">
        <v>77</v>
      </c>
      <c r="B74" s="1">
        <v>354.54837118006498</v>
      </c>
      <c r="C74" s="1">
        <v>292.85200681794203</v>
      </c>
      <c r="D74" s="1">
        <v>316.63331280084799</v>
      </c>
      <c r="E74" s="1">
        <f>D74</f>
        <v>316.63331280084799</v>
      </c>
      <c r="F74" t="s">
        <v>4</v>
      </c>
      <c r="G74" t="s">
        <v>78</v>
      </c>
      <c r="H74" t="s">
        <v>1</v>
      </c>
      <c r="I74">
        <v>392.59</v>
      </c>
      <c r="J74" s="2">
        <f t="shared" si="2"/>
        <v>75.956687199151986</v>
      </c>
      <c r="K74" s="3">
        <f t="shared" si="3"/>
        <v>0.19347585827237573</v>
      </c>
    </row>
    <row r="75" spans="1:11" x14ac:dyDescent="0.3">
      <c r="A75" t="s">
        <v>79</v>
      </c>
      <c r="B75" s="1">
        <v>221.31465125224199</v>
      </c>
      <c r="C75" s="1">
        <v>225.40288929952601</v>
      </c>
      <c r="D75" s="1">
        <v>225.40288929952601</v>
      </c>
      <c r="E75" s="1">
        <f t="shared" ref="E75:E76" si="4">D75</f>
        <v>225.40288929952601</v>
      </c>
      <c r="F75" t="s">
        <v>4</v>
      </c>
      <c r="G75" t="s">
        <v>78</v>
      </c>
      <c r="H75" t="s">
        <v>1</v>
      </c>
      <c r="I75">
        <v>0</v>
      </c>
      <c r="J75" s="2">
        <v>0</v>
      </c>
      <c r="K75" s="3">
        <v>0</v>
      </c>
    </row>
    <row r="76" spans="1:11" x14ac:dyDescent="0.3">
      <c r="A76" t="s">
        <v>80</v>
      </c>
      <c r="B76" s="1">
        <v>151.017222842389</v>
      </c>
      <c r="C76" s="1">
        <f>B76+8</f>
        <v>159.017222842389</v>
      </c>
      <c r="D76" s="1">
        <f>C76+96</f>
        <v>255.017222842389</v>
      </c>
      <c r="E76" s="1">
        <f t="shared" si="4"/>
        <v>255.017222842389</v>
      </c>
      <c r="F76" t="s">
        <v>4</v>
      </c>
      <c r="G76" t="s">
        <v>78</v>
      </c>
      <c r="H76" t="s">
        <v>1</v>
      </c>
      <c r="I76">
        <v>0</v>
      </c>
      <c r="J76" s="2">
        <v>0</v>
      </c>
      <c r="K76" s="3">
        <v>0</v>
      </c>
    </row>
    <row r="77" spans="1:11" x14ac:dyDescent="0.3">
      <c r="A77" t="s">
        <v>81</v>
      </c>
      <c r="B77" s="1">
        <v>73.161557481671593</v>
      </c>
      <c r="C77" s="1">
        <v>83.347757337271005</v>
      </c>
      <c r="D77" s="1">
        <v>145.34375716566601</v>
      </c>
      <c r="E77" s="1">
        <v>151.78559714042501</v>
      </c>
      <c r="F77" t="s">
        <v>4</v>
      </c>
      <c r="G77" t="s">
        <v>58</v>
      </c>
      <c r="H77" t="s">
        <v>1</v>
      </c>
      <c r="I77">
        <v>284.87478612138665</v>
      </c>
      <c r="J77" s="2">
        <f t="shared" si="2"/>
        <v>133.08918898096164</v>
      </c>
      <c r="K77" s="3">
        <f t="shared" si="3"/>
        <v>0.46718486670228382</v>
      </c>
    </row>
    <row r="78" spans="1:11" x14ac:dyDescent="0.3">
      <c r="A78" t="s">
        <v>82</v>
      </c>
      <c r="B78" s="1">
        <v>49.907274539883097</v>
      </c>
      <c r="C78" s="1">
        <v>82.0583347980713</v>
      </c>
      <c r="D78" s="1">
        <v>106.33857558446699</v>
      </c>
      <c r="E78" s="1">
        <v>130.94808595280199</v>
      </c>
      <c r="F78" t="s">
        <v>4</v>
      </c>
      <c r="G78" t="s">
        <v>58</v>
      </c>
      <c r="H78" t="s">
        <v>1</v>
      </c>
      <c r="I78">
        <v>284.87478612138665</v>
      </c>
      <c r="J78" s="2">
        <f t="shared" si="2"/>
        <v>153.92670016858466</v>
      </c>
      <c r="K78" s="3">
        <f t="shared" si="3"/>
        <v>0.54033107760893828</v>
      </c>
    </row>
    <row r="79" spans="1:11" x14ac:dyDescent="0.3">
      <c r="A79" t="s">
        <v>83</v>
      </c>
      <c r="B79" s="1">
        <v>73.081829213486799</v>
      </c>
      <c r="C79" s="1">
        <v>99.801361104336394</v>
      </c>
      <c r="D79" s="1">
        <v>110.641906326457</v>
      </c>
      <c r="E79" s="1">
        <f>D79</f>
        <v>110.641906326457</v>
      </c>
      <c r="F79" t="s">
        <v>4</v>
      </c>
      <c r="G79" t="s">
        <v>78</v>
      </c>
      <c r="H79" t="s">
        <v>1</v>
      </c>
      <c r="I79">
        <v>320.83999999999997</v>
      </c>
      <c r="J79" s="2">
        <f t="shared" si="2"/>
        <v>210.19809367354299</v>
      </c>
      <c r="K79" s="3">
        <f t="shared" si="3"/>
        <v>0.65514927588063521</v>
      </c>
    </row>
    <row r="80" spans="1:11" x14ac:dyDescent="0.3">
      <c r="A80" t="s">
        <v>84</v>
      </c>
      <c r="B80" s="1">
        <v>96.779645844666504</v>
      </c>
      <c r="C80" s="1">
        <v>108.594061427437</v>
      </c>
      <c r="D80" s="1">
        <v>147.386924687364</v>
      </c>
      <c r="E80" s="1">
        <v>155.06091899920199</v>
      </c>
      <c r="F80" t="s">
        <v>4</v>
      </c>
      <c r="G80" t="s">
        <v>58</v>
      </c>
      <c r="H80" t="s">
        <v>1</v>
      </c>
      <c r="I80">
        <v>211.08810841031107</v>
      </c>
      <c r="J80" s="2">
        <f t="shared" si="2"/>
        <v>56.027189411109077</v>
      </c>
      <c r="K80" s="3">
        <f t="shared" si="3"/>
        <v>0.26542087014302085</v>
      </c>
    </row>
    <row r="81" spans="1:11" x14ac:dyDescent="0.3">
      <c r="A81" t="s">
        <v>85</v>
      </c>
      <c r="B81" s="1">
        <v>38.801982136458697</v>
      </c>
      <c r="C81" s="1">
        <v>77.964997735398498</v>
      </c>
      <c r="D81" s="1">
        <v>104.61868792193501</v>
      </c>
      <c r="E81" s="1">
        <v>119.03999443118801</v>
      </c>
      <c r="F81" t="s">
        <v>4</v>
      </c>
      <c r="G81" t="s">
        <v>55</v>
      </c>
      <c r="H81" t="s">
        <v>1</v>
      </c>
      <c r="I81">
        <v>175.0273217678222</v>
      </c>
      <c r="J81" s="2">
        <f t="shared" si="2"/>
        <v>55.987327336634195</v>
      </c>
      <c r="K81" s="3">
        <f t="shared" si="3"/>
        <v>0.31987764407949226</v>
      </c>
    </row>
    <row r="82" spans="1:11" x14ac:dyDescent="0.3">
      <c r="A82" t="s">
        <v>86</v>
      </c>
      <c r="B82" s="1">
        <v>49.867660683591097</v>
      </c>
      <c r="C82" s="1">
        <v>89.539755694807198</v>
      </c>
      <c r="D82" s="1">
        <v>89.539755694807198</v>
      </c>
      <c r="E82" s="1">
        <v>138.29676400393899</v>
      </c>
      <c r="F82" t="s">
        <v>4</v>
      </c>
      <c r="G82" t="s">
        <v>55</v>
      </c>
      <c r="H82" t="s">
        <v>1</v>
      </c>
      <c r="I82">
        <v>232.5283451847111</v>
      </c>
      <c r="J82" s="2">
        <f t="shared" si="2"/>
        <v>94.23158118077211</v>
      </c>
      <c r="K82" s="3">
        <f t="shared" si="3"/>
        <v>0.40524771767467038</v>
      </c>
    </row>
    <row r="83" spans="1:11" x14ac:dyDescent="0.3">
      <c r="A83" t="s">
        <v>87</v>
      </c>
      <c r="B83" s="1">
        <v>93.310106137422693</v>
      </c>
      <c r="C83" s="1">
        <v>100.474644429674</v>
      </c>
      <c r="D83" s="1">
        <v>100.474644429674</v>
      </c>
      <c r="E83" s="1">
        <f>D83</f>
        <v>100.474644429674</v>
      </c>
      <c r="F83" t="s">
        <v>4</v>
      </c>
      <c r="G83" t="s">
        <v>78</v>
      </c>
      <c r="H83" t="s">
        <v>1</v>
      </c>
      <c r="I83">
        <v>381.42</v>
      </c>
      <c r="J83" s="2">
        <f t="shared" si="2"/>
        <v>280.945355570326</v>
      </c>
      <c r="K83" s="3">
        <f t="shared" si="3"/>
        <v>0.7365774096018195</v>
      </c>
    </row>
    <row r="84" spans="1:11" x14ac:dyDescent="0.3">
      <c r="A84" t="s">
        <v>88</v>
      </c>
      <c r="B84" s="1">
        <v>73.563289038261701</v>
      </c>
      <c r="C84" s="1">
        <v>80.433903007776905</v>
      </c>
      <c r="D84" s="1">
        <v>102.16550018894399</v>
      </c>
      <c r="E84" s="1">
        <v>124.543381209549</v>
      </c>
      <c r="F84" t="s">
        <v>4</v>
      </c>
      <c r="G84" t="s">
        <v>58</v>
      </c>
      <c r="H84" t="s">
        <v>1</v>
      </c>
      <c r="I84">
        <v>132.88614050133333</v>
      </c>
      <c r="J84" s="2">
        <f t="shared" si="2"/>
        <v>8.3427592917843327</v>
      </c>
      <c r="K84" s="3">
        <f t="shared" si="3"/>
        <v>6.2781259658155425E-2</v>
      </c>
    </row>
    <row r="85" spans="1:11" x14ac:dyDescent="0.3">
      <c r="A85" s="4" t="s">
        <v>97</v>
      </c>
      <c r="B85" s="1">
        <v>60.605292161145798</v>
      </c>
      <c r="C85" s="1">
        <v>108.70640249815099</v>
      </c>
      <c r="D85" s="1">
        <v>122.028012664261</v>
      </c>
      <c r="E85" s="1">
        <f>(128.829272608204+8)-45</f>
        <v>91.829272608204008</v>
      </c>
      <c r="F85" t="s">
        <v>4</v>
      </c>
      <c r="G85" t="s">
        <v>58</v>
      </c>
      <c r="H85" t="s">
        <v>1</v>
      </c>
      <c r="I85">
        <v>219.3782662599111</v>
      </c>
      <c r="J85" s="2">
        <f t="shared" ref="J85:J86" si="5">I85-E85</f>
        <v>127.54899365170709</v>
      </c>
      <c r="K85" s="3">
        <f t="shared" ref="K85:K86" si="6">J85/I85</f>
        <v>0.58141125748797673</v>
      </c>
    </row>
    <row r="86" spans="1:11" x14ac:dyDescent="0.3">
      <c r="A86" s="5">
        <v>5611502001</v>
      </c>
      <c r="B86" s="1">
        <v>73.081829213486799</v>
      </c>
      <c r="C86" s="1">
        <v>99.801361104336394</v>
      </c>
      <c r="D86" s="1">
        <v>110.641906326457</v>
      </c>
      <c r="E86" s="1">
        <f>D86+8</f>
        <v>118.641906326457</v>
      </c>
      <c r="F86" t="s">
        <v>4</v>
      </c>
      <c r="G86" t="s">
        <v>58</v>
      </c>
      <c r="H86" t="s">
        <v>1</v>
      </c>
      <c r="I86">
        <v>133.91999999999999</v>
      </c>
      <c r="J86" s="2">
        <f t="shared" si="5"/>
        <v>15.278093673542983</v>
      </c>
      <c r="K86" s="3">
        <f t="shared" si="6"/>
        <v>0.11408373412143806</v>
      </c>
    </row>
    <row r="87" spans="1:11" x14ac:dyDescent="0.3">
      <c r="A87" s="4" t="s">
        <v>102</v>
      </c>
      <c r="E87" s="1">
        <v>8.81</v>
      </c>
      <c r="F87" t="s">
        <v>103</v>
      </c>
      <c r="G87" t="s">
        <v>104</v>
      </c>
      <c r="H87" t="s">
        <v>1</v>
      </c>
      <c r="I87">
        <v>7.59</v>
      </c>
      <c r="J87" s="2"/>
      <c r="K87" s="3"/>
    </row>
    <row r="88" spans="1:11" x14ac:dyDescent="0.3">
      <c r="A88" s="4" t="s">
        <v>101</v>
      </c>
      <c r="B88" s="1">
        <v>60.605292161145798</v>
      </c>
      <c r="C88" s="1">
        <v>108.70640249815099</v>
      </c>
      <c r="D88" s="1">
        <v>122.028012664261</v>
      </c>
      <c r="E88" s="1">
        <f>(128.829272608204+8)-45</f>
        <v>91.829272608204008</v>
      </c>
      <c r="F88" t="s">
        <v>4</v>
      </c>
      <c r="G88" t="s">
        <v>58</v>
      </c>
      <c r="H88" t="s">
        <v>1</v>
      </c>
      <c r="I88">
        <v>219.3782662599111</v>
      </c>
      <c r="J88" s="2">
        <f t="shared" ref="J88" si="7">I88-E88</f>
        <v>127.54899365170709</v>
      </c>
      <c r="K88" s="3">
        <f t="shared" ref="K88" si="8">J88/I88</f>
        <v>0.58141125748797673</v>
      </c>
    </row>
    <row r="89" spans="1:11" x14ac:dyDescent="0.3">
      <c r="A89" s="4" t="s">
        <v>107</v>
      </c>
    </row>
    <row r="90" spans="1:11" x14ac:dyDescent="0.3">
      <c r="A90" t="s">
        <v>108</v>
      </c>
      <c r="B90" s="1">
        <v>26.030939639237893</v>
      </c>
      <c r="C90" s="1">
        <v>29.123507621349511</v>
      </c>
      <c r="D90" s="1">
        <v>23.126916885939785</v>
      </c>
      <c r="E90" s="1">
        <v>25.506449834826647</v>
      </c>
      <c r="F90" t="s">
        <v>103</v>
      </c>
      <c r="G90" t="s">
        <v>104</v>
      </c>
      <c r="H90" t="s">
        <v>1</v>
      </c>
      <c r="I90">
        <v>29</v>
      </c>
      <c r="J90" s="2">
        <f t="shared" ref="J90" si="9">I90-E90</f>
        <v>3.4935501651733532</v>
      </c>
      <c r="K90" s="3">
        <f t="shared" ref="K90" si="10">J90/I90</f>
        <v>0.12046724707494322</v>
      </c>
    </row>
    <row r="91" spans="1:11" x14ac:dyDescent="0.3">
      <c r="A91" t="s">
        <v>110</v>
      </c>
      <c r="I91">
        <v>42.9</v>
      </c>
    </row>
    <row r="92" spans="1:11" x14ac:dyDescent="0.3">
      <c r="A92" t="s">
        <v>111</v>
      </c>
      <c r="I92">
        <v>42.9</v>
      </c>
    </row>
    <row r="93" spans="1:11" x14ac:dyDescent="0.3">
      <c r="A93" t="s">
        <v>109</v>
      </c>
      <c r="I93">
        <v>40</v>
      </c>
    </row>
    <row r="94" spans="1:11" x14ac:dyDescent="0.3">
      <c r="A94" t="s">
        <v>105</v>
      </c>
      <c r="E94" s="1">
        <v>23.88005596921397</v>
      </c>
      <c r="F94" t="s">
        <v>106</v>
      </c>
      <c r="G94" t="s">
        <v>1</v>
      </c>
      <c r="H94" t="s">
        <v>1</v>
      </c>
      <c r="I94">
        <v>40</v>
      </c>
    </row>
    <row r="95" spans="1:11" x14ac:dyDescent="0.3">
      <c r="A95" t="s">
        <v>112</v>
      </c>
      <c r="I95">
        <v>41.36</v>
      </c>
    </row>
  </sheetData>
  <autoFilter ref="A1:K86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STD-Cost-2023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Utai C</cp:lastModifiedBy>
  <dcterms:created xsi:type="dcterms:W3CDTF">2024-02-15T06:11:18Z</dcterms:created>
  <dcterms:modified xsi:type="dcterms:W3CDTF">2024-03-08T06:22:53Z</dcterms:modified>
</cp:coreProperties>
</file>